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jsta\Downloads\"/>
    </mc:Choice>
  </mc:AlternateContent>
  <xr:revisionPtr revIDLastSave="0" documentId="13_ncr:1_{455D968D-A0E9-4C04-A540-ACA5261027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file Report" sheetId="1" r:id="rId1"/>
    <sheet name="Sheet1" sheetId="6" r:id="rId2"/>
  </sheets>
  <definedNames>
    <definedName name="_xlnm._FilterDatabase" localSheetId="0" hidden="1">'Housefile Report'!$D$3:$D$515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R26" i="1" s="1"/>
  <c r="N26" i="1"/>
  <c r="Q26" i="1" s="1"/>
  <c r="M26" i="1"/>
  <c r="P26" i="1" s="1"/>
  <c r="G497" i="1" l="1" a="1"/>
  <c r="G497" i="1" s="1"/>
  <c r="F497" i="1" a="1"/>
  <c r="F497" i="1" s="1"/>
  <c r="E497" i="1" a="1"/>
  <c r="E497" i="1" s="1"/>
  <c r="D497" i="1" a="1"/>
  <c r="D497" i="1" s="1"/>
  <c r="G471" i="1" a="1"/>
  <c r="G471" i="1" s="1"/>
  <c r="F471" i="1" a="1"/>
  <c r="F471" i="1" s="1"/>
  <c r="E471" i="1" a="1"/>
  <c r="E471" i="1" s="1"/>
  <c r="D471" i="1" a="1"/>
  <c r="D471" i="1" s="1"/>
  <c r="G445" i="1" a="1"/>
  <c r="G445" i="1" s="1"/>
  <c r="F445" i="1" a="1"/>
  <c r="F445" i="1" s="1"/>
  <c r="E445" i="1" a="1"/>
  <c r="E445" i="1" s="1"/>
  <c r="D445" i="1" a="1"/>
  <c r="D445" i="1" s="1"/>
  <c r="G419" i="1" a="1"/>
  <c r="G419" i="1" s="1"/>
  <c r="F419" i="1" a="1"/>
  <c r="F419" i="1" s="1"/>
  <c r="E419" i="1" a="1"/>
  <c r="E419" i="1" s="1"/>
  <c r="D419" i="1" a="1"/>
  <c r="D419" i="1" s="1"/>
  <c r="G393" i="1" a="1"/>
  <c r="G393" i="1" s="1"/>
  <c r="F393" i="1" a="1"/>
  <c r="F393" i="1" s="1"/>
  <c r="E393" i="1" a="1"/>
  <c r="E393" i="1" s="1"/>
  <c r="D393" i="1" a="1"/>
  <c r="D393" i="1" s="1"/>
  <c r="G367" i="1" a="1"/>
  <c r="G367" i="1" s="1"/>
  <c r="F367" i="1" a="1"/>
  <c r="F367" i="1" s="1"/>
  <c r="E367" i="1" a="1"/>
  <c r="E367" i="1" s="1"/>
  <c r="D367" i="1" a="1"/>
  <c r="D367" i="1" s="1"/>
  <c r="G342" i="1" a="1"/>
  <c r="G342" i="1" s="1"/>
  <c r="F342" i="1" a="1"/>
  <c r="F342" i="1" s="1"/>
  <c r="E342" i="1" a="1"/>
  <c r="E342" i="1" s="1"/>
  <c r="D342" i="1" a="1"/>
  <c r="D342" i="1" s="1"/>
  <c r="G317" i="1" a="1"/>
  <c r="G317" i="1" s="1"/>
  <c r="F317" i="1" a="1"/>
  <c r="F317" i="1" s="1"/>
  <c r="E317" i="1" a="1"/>
  <c r="E317" i="1" s="1"/>
  <c r="D317" i="1" a="1"/>
  <c r="D317" i="1" s="1"/>
  <c r="G292" i="1" a="1"/>
  <c r="G292" i="1" s="1"/>
  <c r="F292" i="1" a="1"/>
  <c r="F292" i="1" s="1"/>
  <c r="E292" i="1" a="1"/>
  <c r="E292" i="1" s="1"/>
  <c r="D292" i="1" a="1"/>
  <c r="D292" i="1" s="1"/>
  <c r="G267" i="1" a="1"/>
  <c r="G267" i="1" s="1"/>
  <c r="F267" i="1" a="1"/>
  <c r="F267" i="1" s="1"/>
  <c r="E267" i="1" a="1"/>
  <c r="E267" i="1" s="1"/>
  <c r="D267" i="1" a="1"/>
  <c r="D267" i="1" s="1"/>
  <c r="G242" i="1" a="1"/>
  <c r="G242" i="1" s="1"/>
  <c r="F242" i="1" a="1"/>
  <c r="F242" i="1" s="1"/>
  <c r="E242" i="1" a="1"/>
  <c r="E242" i="1" s="1"/>
  <c r="D242" i="1" a="1"/>
  <c r="D242" i="1" s="1"/>
  <c r="G217" i="1" a="1"/>
  <c r="G217" i="1" s="1"/>
  <c r="F217" i="1" a="1"/>
  <c r="F217" i="1" s="1"/>
  <c r="E217" i="1" a="1"/>
  <c r="E217" i="1" s="1"/>
  <c r="D217" i="1" a="1"/>
  <c r="D217" i="1" s="1"/>
  <c r="G192" i="1" a="1"/>
  <c r="G192" i="1" s="1"/>
  <c r="F192" i="1" a="1"/>
  <c r="F192" i="1" s="1"/>
  <c r="E192" i="1" a="1"/>
  <c r="E192" i="1" s="1"/>
  <c r="D192" i="1" a="1"/>
  <c r="D192" i="1" s="1"/>
  <c r="G167" i="1" a="1"/>
  <c r="G167" i="1" s="1"/>
  <c r="F167" i="1" a="1"/>
  <c r="F167" i="1" s="1"/>
  <c r="E167" i="1" a="1"/>
  <c r="E167" i="1" s="1"/>
  <c r="D167" i="1" a="1"/>
  <c r="D167" i="1" s="1"/>
  <c r="G142" i="1" a="1"/>
  <c r="G142" i="1" s="1"/>
  <c r="F142" i="1" a="1"/>
  <c r="F142" i="1" s="1"/>
  <c r="E142" i="1" a="1"/>
  <c r="E142" i="1" s="1"/>
  <c r="D142" i="1" a="1"/>
  <c r="D142" i="1" s="1"/>
  <c r="G117" i="1" a="1"/>
  <c r="G117" i="1" s="1"/>
  <c r="F117" i="1" a="1"/>
  <c r="F117" i="1" s="1"/>
  <c r="E117" i="1" a="1"/>
  <c r="E117" i="1" s="1"/>
  <c r="D117" i="1" a="1"/>
  <c r="D117" i="1" s="1"/>
  <c r="G92" i="1" a="1"/>
  <c r="G92" i="1" s="1"/>
  <c r="F92" i="1" a="1"/>
  <c r="F92" i="1" s="1"/>
  <c r="E92" i="1" a="1"/>
  <c r="E92" i="1" s="1"/>
  <c r="D92" i="1" a="1"/>
  <c r="D92" i="1" s="1"/>
  <c r="G67" i="1" a="1"/>
  <c r="G67" i="1" s="1"/>
  <c r="F67" i="1" a="1"/>
  <c r="F67" i="1" s="1"/>
  <c r="E67" i="1" a="1"/>
  <c r="E67" i="1" s="1"/>
  <c r="D67" i="1" a="1"/>
  <c r="D67" i="1" s="1"/>
  <c r="G42" i="1" a="1"/>
  <c r="G42" i="1" s="1"/>
  <c r="F42" i="1" a="1"/>
  <c r="F42" i="1" s="1"/>
  <c r="E42" i="1" a="1"/>
  <c r="E42" i="1" s="1"/>
  <c r="D42" i="1" a="1"/>
  <c r="D42" i="1" s="1"/>
  <c r="G10" i="1" a="1"/>
  <c r="G10" i="1" s="1"/>
  <c r="F10" i="1" a="1"/>
  <c r="F10" i="1" s="1"/>
  <c r="E10" i="1" a="1"/>
  <c r="E10" i="1" s="1"/>
  <c r="D10" i="1" a="1"/>
  <c r="D10" i="1" s="1"/>
  <c r="G508" i="1" a="1"/>
  <c r="G508" i="1" s="1"/>
  <c r="F508" i="1" a="1"/>
  <c r="F508" i="1" s="1"/>
  <c r="E508" i="1" a="1"/>
  <c r="E508" i="1" s="1"/>
  <c r="D508" i="1" a="1"/>
  <c r="D508" i="1" s="1"/>
  <c r="G504" i="1" a="1"/>
  <c r="G504" i="1" s="1"/>
  <c r="F504" i="1" a="1"/>
  <c r="F504" i="1" s="1"/>
  <c r="E504" i="1" a="1"/>
  <c r="E504" i="1" s="1"/>
  <c r="D504" i="1" a="1"/>
  <c r="D504" i="1" s="1"/>
  <c r="G503" i="1" a="1"/>
  <c r="G503" i="1" s="1"/>
  <c r="F503" i="1" a="1"/>
  <c r="F503" i="1" s="1"/>
  <c r="E503" i="1" a="1"/>
  <c r="E503" i="1" s="1"/>
  <c r="D503" i="1" a="1"/>
  <c r="D503" i="1" s="1"/>
  <c r="G502" i="1" a="1"/>
  <c r="G502" i="1" s="1"/>
  <c r="F502" i="1" a="1"/>
  <c r="F502" i="1" s="1"/>
  <c r="E502" i="1" a="1"/>
  <c r="E502" i="1" s="1"/>
  <c r="D502" i="1" a="1"/>
  <c r="D502" i="1" s="1"/>
  <c r="G501" i="1" a="1"/>
  <c r="G501" i="1" s="1"/>
  <c r="F501" i="1" a="1"/>
  <c r="F501" i="1" s="1"/>
  <c r="E501" i="1" a="1"/>
  <c r="E501" i="1" s="1"/>
  <c r="D501" i="1" a="1"/>
  <c r="D501" i="1" s="1"/>
  <c r="G499" i="1" a="1"/>
  <c r="G499" i="1" s="1"/>
  <c r="F499" i="1" a="1"/>
  <c r="F499" i="1" s="1"/>
  <c r="E499" i="1" a="1"/>
  <c r="E499" i="1" s="1"/>
  <c r="D499" i="1" a="1"/>
  <c r="D499" i="1" s="1"/>
  <c r="G498" i="1" a="1"/>
  <c r="G498" i="1" s="1"/>
  <c r="F498" i="1" a="1"/>
  <c r="F498" i="1" s="1"/>
  <c r="E498" i="1" a="1"/>
  <c r="E498" i="1" s="1"/>
  <c r="D498" i="1" a="1"/>
  <c r="D498" i="1" s="1"/>
  <c r="G496" i="1" a="1"/>
  <c r="G496" i="1" s="1"/>
  <c r="F496" i="1" a="1"/>
  <c r="F496" i="1" s="1"/>
  <c r="E496" i="1" a="1"/>
  <c r="E496" i="1" s="1"/>
  <c r="D496" i="1" a="1"/>
  <c r="D496" i="1" s="1"/>
  <c r="G494" i="1" a="1"/>
  <c r="G494" i="1" s="1"/>
  <c r="F494" i="1" a="1"/>
  <c r="F494" i="1" s="1"/>
  <c r="E494" i="1" a="1"/>
  <c r="E494" i="1" s="1"/>
  <c r="D494" i="1" a="1"/>
  <c r="D494" i="1" s="1"/>
  <c r="G492" i="1" a="1"/>
  <c r="G492" i="1" s="1"/>
  <c r="F492" i="1" a="1"/>
  <c r="F492" i="1" s="1"/>
  <c r="E492" i="1" a="1"/>
  <c r="E492" i="1" s="1"/>
  <c r="D492" i="1" a="1"/>
  <c r="D492" i="1" s="1"/>
  <c r="G491" i="1" a="1"/>
  <c r="G491" i="1" s="1"/>
  <c r="F491" i="1" a="1"/>
  <c r="F491" i="1" s="1"/>
  <c r="E491" i="1" a="1"/>
  <c r="E491" i="1" s="1"/>
  <c r="D491" i="1" a="1"/>
  <c r="D491" i="1" s="1"/>
  <c r="G482" i="1" a="1"/>
  <c r="G482" i="1" s="1"/>
  <c r="F482" i="1" a="1"/>
  <c r="F482" i="1" s="1"/>
  <c r="E482" i="1" a="1"/>
  <c r="E482" i="1" s="1"/>
  <c r="D482" i="1" a="1"/>
  <c r="D482" i="1" s="1"/>
  <c r="G478" i="1" a="1"/>
  <c r="G478" i="1" s="1"/>
  <c r="F478" i="1" a="1"/>
  <c r="F478" i="1" s="1"/>
  <c r="E478" i="1" a="1"/>
  <c r="E478" i="1" s="1"/>
  <c r="D478" i="1" a="1"/>
  <c r="D478" i="1" s="1"/>
  <c r="G477" i="1" a="1"/>
  <c r="G477" i="1" s="1"/>
  <c r="F477" i="1" a="1"/>
  <c r="F477" i="1" s="1"/>
  <c r="E477" i="1" a="1"/>
  <c r="E477" i="1" s="1"/>
  <c r="D477" i="1" a="1"/>
  <c r="D477" i="1" s="1"/>
  <c r="G476" i="1" a="1"/>
  <c r="G476" i="1" s="1"/>
  <c r="F476" i="1" a="1"/>
  <c r="F476" i="1" s="1"/>
  <c r="E476" i="1" a="1"/>
  <c r="E476" i="1" s="1"/>
  <c r="D476" i="1" a="1"/>
  <c r="D476" i="1" s="1"/>
  <c r="G475" i="1" a="1"/>
  <c r="G475" i="1" s="1"/>
  <c r="F475" i="1" a="1"/>
  <c r="F475" i="1" s="1"/>
  <c r="E475" i="1" a="1"/>
  <c r="E475" i="1" s="1"/>
  <c r="D475" i="1" a="1"/>
  <c r="D475" i="1" s="1"/>
  <c r="G473" i="1" a="1"/>
  <c r="G473" i="1" s="1"/>
  <c r="F473" i="1" a="1"/>
  <c r="F473" i="1" s="1"/>
  <c r="E473" i="1" a="1"/>
  <c r="E473" i="1" s="1"/>
  <c r="D473" i="1" a="1"/>
  <c r="D473" i="1" s="1"/>
  <c r="G472" i="1" a="1"/>
  <c r="G472" i="1" s="1"/>
  <c r="F472" i="1" a="1"/>
  <c r="F472" i="1" s="1"/>
  <c r="E472" i="1" a="1"/>
  <c r="E472" i="1" s="1"/>
  <c r="D472" i="1" a="1"/>
  <c r="D472" i="1" s="1"/>
  <c r="G470" i="1" a="1"/>
  <c r="G470" i="1" s="1"/>
  <c r="F470" i="1" a="1"/>
  <c r="F470" i="1" s="1"/>
  <c r="E470" i="1" a="1"/>
  <c r="E470" i="1" s="1"/>
  <c r="D470" i="1" a="1"/>
  <c r="D470" i="1" s="1"/>
  <c r="G468" i="1" a="1"/>
  <c r="G468" i="1" s="1"/>
  <c r="F468" i="1" a="1"/>
  <c r="F468" i="1" s="1"/>
  <c r="E468" i="1" a="1"/>
  <c r="E468" i="1" s="1"/>
  <c r="D468" i="1" a="1"/>
  <c r="D468" i="1" s="1"/>
  <c r="G466" i="1" a="1"/>
  <c r="G466" i="1" s="1"/>
  <c r="F466" i="1" a="1"/>
  <c r="F466" i="1" s="1"/>
  <c r="E466" i="1" a="1"/>
  <c r="E466" i="1" s="1"/>
  <c r="D466" i="1" a="1"/>
  <c r="D466" i="1" s="1"/>
  <c r="G465" i="1" a="1"/>
  <c r="G465" i="1" s="1"/>
  <c r="F465" i="1" a="1"/>
  <c r="F465" i="1" s="1"/>
  <c r="E465" i="1" a="1"/>
  <c r="E465" i="1" s="1"/>
  <c r="D465" i="1" a="1"/>
  <c r="D465" i="1" s="1"/>
  <c r="G456" i="1" a="1"/>
  <c r="G456" i="1" s="1"/>
  <c r="F456" i="1" a="1"/>
  <c r="F456" i="1" s="1"/>
  <c r="E456" i="1" a="1"/>
  <c r="E456" i="1" s="1"/>
  <c r="D456" i="1" a="1"/>
  <c r="D456" i="1" s="1"/>
  <c r="G452" i="1" a="1"/>
  <c r="G452" i="1" s="1"/>
  <c r="F452" i="1" a="1"/>
  <c r="F452" i="1" s="1"/>
  <c r="E452" i="1" a="1"/>
  <c r="E452" i="1" s="1"/>
  <c r="D452" i="1" a="1"/>
  <c r="D452" i="1" s="1"/>
  <c r="G451" i="1" a="1"/>
  <c r="G451" i="1" s="1"/>
  <c r="F451" i="1" a="1"/>
  <c r="F451" i="1" s="1"/>
  <c r="E451" i="1" a="1"/>
  <c r="E451" i="1" s="1"/>
  <c r="D451" i="1" a="1"/>
  <c r="D451" i="1" s="1"/>
  <c r="G450" i="1" a="1"/>
  <c r="G450" i="1" s="1"/>
  <c r="F450" i="1" a="1"/>
  <c r="F450" i="1" s="1"/>
  <c r="E450" i="1" a="1"/>
  <c r="E450" i="1" s="1"/>
  <c r="D450" i="1" a="1"/>
  <c r="D450" i="1" s="1"/>
  <c r="G449" i="1" a="1"/>
  <c r="G449" i="1" s="1"/>
  <c r="F449" i="1" a="1"/>
  <c r="F449" i="1" s="1"/>
  <c r="E449" i="1" a="1"/>
  <c r="E449" i="1" s="1"/>
  <c r="D449" i="1" a="1"/>
  <c r="D449" i="1" s="1"/>
  <c r="G447" i="1" a="1"/>
  <c r="G447" i="1" s="1"/>
  <c r="F447" i="1" a="1"/>
  <c r="F447" i="1" s="1"/>
  <c r="E447" i="1" a="1"/>
  <c r="E447" i="1" s="1"/>
  <c r="D447" i="1" a="1"/>
  <c r="D447" i="1" s="1"/>
  <c r="G446" i="1" a="1"/>
  <c r="G446" i="1" s="1"/>
  <c r="F446" i="1" a="1"/>
  <c r="F446" i="1" s="1"/>
  <c r="E446" i="1" a="1"/>
  <c r="E446" i="1" s="1"/>
  <c r="D446" i="1" a="1"/>
  <c r="D446" i="1" s="1"/>
  <c r="G444" i="1" a="1"/>
  <c r="G444" i="1" s="1"/>
  <c r="F444" i="1" a="1"/>
  <c r="F444" i="1" s="1"/>
  <c r="E444" i="1" a="1"/>
  <c r="E444" i="1" s="1"/>
  <c r="D444" i="1" a="1"/>
  <c r="D444" i="1" s="1"/>
  <c r="G442" i="1" a="1"/>
  <c r="G442" i="1" s="1"/>
  <c r="F442" i="1" a="1"/>
  <c r="F442" i="1" s="1"/>
  <c r="E442" i="1" a="1"/>
  <c r="E442" i="1" s="1"/>
  <c r="D442" i="1" a="1"/>
  <c r="D442" i="1" s="1"/>
  <c r="G440" i="1" a="1"/>
  <c r="G440" i="1" s="1"/>
  <c r="F440" i="1" a="1"/>
  <c r="F440" i="1" s="1"/>
  <c r="E440" i="1" a="1"/>
  <c r="E440" i="1" s="1"/>
  <c r="D440" i="1" a="1"/>
  <c r="D440" i="1" s="1"/>
  <c r="G439" i="1" a="1"/>
  <c r="G439" i="1" s="1"/>
  <c r="F439" i="1" a="1"/>
  <c r="F439" i="1" s="1"/>
  <c r="E439" i="1" a="1"/>
  <c r="E439" i="1" s="1"/>
  <c r="D439" i="1" a="1"/>
  <c r="D439" i="1" s="1"/>
  <c r="G430" i="1" a="1"/>
  <c r="G430" i="1" s="1"/>
  <c r="F430" i="1" a="1"/>
  <c r="F430" i="1" s="1"/>
  <c r="E430" i="1" a="1"/>
  <c r="E430" i="1" s="1"/>
  <c r="D430" i="1" a="1"/>
  <c r="D430" i="1" s="1"/>
  <c r="G426" i="1" a="1"/>
  <c r="G426" i="1" s="1"/>
  <c r="F426" i="1" a="1"/>
  <c r="F426" i="1" s="1"/>
  <c r="E426" i="1" a="1"/>
  <c r="E426" i="1" s="1"/>
  <c r="D426" i="1" a="1"/>
  <c r="D426" i="1" s="1"/>
  <c r="G425" i="1" a="1"/>
  <c r="G425" i="1" s="1"/>
  <c r="F425" i="1" a="1"/>
  <c r="F425" i="1" s="1"/>
  <c r="E425" i="1" a="1"/>
  <c r="E425" i="1" s="1"/>
  <c r="D425" i="1" a="1"/>
  <c r="D425" i="1" s="1"/>
  <c r="G424" i="1" a="1"/>
  <c r="G424" i="1" s="1"/>
  <c r="F424" i="1" a="1"/>
  <c r="F424" i="1" s="1"/>
  <c r="E424" i="1" a="1"/>
  <c r="E424" i="1" s="1"/>
  <c r="D424" i="1" a="1"/>
  <c r="D424" i="1" s="1"/>
  <c r="G423" i="1" a="1"/>
  <c r="G423" i="1" s="1"/>
  <c r="F423" i="1" a="1"/>
  <c r="F423" i="1" s="1"/>
  <c r="E423" i="1" a="1"/>
  <c r="E423" i="1" s="1"/>
  <c r="D423" i="1" a="1"/>
  <c r="D423" i="1" s="1"/>
  <c r="G421" i="1" a="1"/>
  <c r="G421" i="1" s="1"/>
  <c r="F421" i="1" a="1"/>
  <c r="F421" i="1" s="1"/>
  <c r="E421" i="1" a="1"/>
  <c r="E421" i="1" s="1"/>
  <c r="D421" i="1" a="1"/>
  <c r="D421" i="1" s="1"/>
  <c r="G420" i="1" a="1"/>
  <c r="G420" i="1" s="1"/>
  <c r="F420" i="1" a="1"/>
  <c r="F420" i="1" s="1"/>
  <c r="E420" i="1" a="1"/>
  <c r="E420" i="1" s="1"/>
  <c r="D420" i="1" a="1"/>
  <c r="D420" i="1" s="1"/>
  <c r="G418" i="1" a="1"/>
  <c r="G418" i="1" s="1"/>
  <c r="F418" i="1" a="1"/>
  <c r="F418" i="1" s="1"/>
  <c r="E418" i="1" a="1"/>
  <c r="E418" i="1" s="1"/>
  <c r="D418" i="1" a="1"/>
  <c r="D418" i="1" s="1"/>
  <c r="G416" i="1" a="1"/>
  <c r="G416" i="1" s="1"/>
  <c r="F416" i="1" a="1"/>
  <c r="F416" i="1" s="1"/>
  <c r="E416" i="1" a="1"/>
  <c r="E416" i="1" s="1"/>
  <c r="D416" i="1" a="1"/>
  <c r="D416" i="1" s="1"/>
  <c r="G414" i="1" a="1"/>
  <c r="G414" i="1" s="1"/>
  <c r="F414" i="1" a="1"/>
  <c r="F414" i="1" s="1"/>
  <c r="E414" i="1" a="1"/>
  <c r="E414" i="1" s="1"/>
  <c r="D414" i="1" a="1"/>
  <c r="D414" i="1" s="1"/>
  <c r="G413" i="1" a="1"/>
  <c r="G413" i="1" s="1"/>
  <c r="F413" i="1" a="1"/>
  <c r="F413" i="1" s="1"/>
  <c r="E413" i="1" a="1"/>
  <c r="E413" i="1" s="1"/>
  <c r="D413" i="1" a="1"/>
  <c r="D413" i="1" s="1"/>
  <c r="G404" i="1" a="1"/>
  <c r="G404" i="1" s="1"/>
  <c r="F404" i="1" a="1"/>
  <c r="F404" i="1" s="1"/>
  <c r="E404" i="1" a="1"/>
  <c r="E404" i="1" s="1"/>
  <c r="D404" i="1" a="1"/>
  <c r="D404" i="1" s="1"/>
  <c r="G400" i="1" a="1"/>
  <c r="G400" i="1" s="1"/>
  <c r="F400" i="1" a="1"/>
  <c r="F400" i="1" s="1"/>
  <c r="E400" i="1" a="1"/>
  <c r="E400" i="1" s="1"/>
  <c r="D400" i="1" a="1"/>
  <c r="D400" i="1" s="1"/>
  <c r="G399" i="1" a="1"/>
  <c r="G399" i="1" s="1"/>
  <c r="F399" i="1" a="1"/>
  <c r="F399" i="1" s="1"/>
  <c r="E399" i="1" a="1"/>
  <c r="E399" i="1" s="1"/>
  <c r="D399" i="1" a="1"/>
  <c r="D399" i="1" s="1"/>
  <c r="G398" i="1" a="1"/>
  <c r="G398" i="1" s="1"/>
  <c r="F398" i="1" a="1"/>
  <c r="F398" i="1" s="1"/>
  <c r="E398" i="1" a="1"/>
  <c r="E398" i="1" s="1"/>
  <c r="D398" i="1" a="1"/>
  <c r="D398" i="1" s="1"/>
  <c r="G397" i="1" a="1"/>
  <c r="G397" i="1" s="1"/>
  <c r="F397" i="1" a="1"/>
  <c r="F397" i="1" s="1"/>
  <c r="E397" i="1" a="1"/>
  <c r="E397" i="1" s="1"/>
  <c r="D397" i="1" a="1"/>
  <c r="D397" i="1" s="1"/>
  <c r="G395" i="1" a="1"/>
  <c r="G395" i="1" s="1"/>
  <c r="F395" i="1" a="1"/>
  <c r="F395" i="1" s="1"/>
  <c r="E395" i="1" a="1"/>
  <c r="E395" i="1" s="1"/>
  <c r="D395" i="1" a="1"/>
  <c r="D395" i="1" s="1"/>
  <c r="G394" i="1" a="1"/>
  <c r="G394" i="1" s="1"/>
  <c r="F394" i="1" a="1"/>
  <c r="F394" i="1" s="1"/>
  <c r="E394" i="1" a="1"/>
  <c r="E394" i="1" s="1"/>
  <c r="D394" i="1" a="1"/>
  <c r="D394" i="1" s="1"/>
  <c r="G392" i="1" a="1"/>
  <c r="G392" i="1" s="1"/>
  <c r="F392" i="1" a="1"/>
  <c r="F392" i="1" s="1"/>
  <c r="E392" i="1" a="1"/>
  <c r="E392" i="1" s="1"/>
  <c r="D392" i="1" a="1"/>
  <c r="D392" i="1" s="1"/>
  <c r="G390" i="1" a="1"/>
  <c r="G390" i="1" s="1"/>
  <c r="F390" i="1" a="1"/>
  <c r="F390" i="1" s="1"/>
  <c r="E390" i="1" a="1"/>
  <c r="E390" i="1" s="1"/>
  <c r="D390" i="1" a="1"/>
  <c r="D390" i="1" s="1"/>
  <c r="G388" i="1" a="1"/>
  <c r="G388" i="1" s="1"/>
  <c r="F388" i="1" a="1"/>
  <c r="F388" i="1" s="1"/>
  <c r="E388" i="1" a="1"/>
  <c r="E388" i="1" s="1"/>
  <c r="D388" i="1" a="1"/>
  <c r="D388" i="1" s="1"/>
  <c r="G387" i="1" a="1"/>
  <c r="G387" i="1" s="1"/>
  <c r="F387" i="1" a="1"/>
  <c r="F387" i="1" s="1"/>
  <c r="E387" i="1" a="1"/>
  <c r="E387" i="1" s="1"/>
  <c r="D387" i="1" a="1"/>
  <c r="D387" i="1" s="1"/>
  <c r="G378" i="1" a="1"/>
  <c r="G378" i="1" s="1"/>
  <c r="F378" i="1" a="1"/>
  <c r="F378" i="1" s="1"/>
  <c r="E378" i="1" a="1"/>
  <c r="E378" i="1" s="1"/>
  <c r="D378" i="1" a="1"/>
  <c r="D378" i="1" s="1"/>
  <c r="G374" i="1" a="1"/>
  <c r="G374" i="1" s="1"/>
  <c r="F374" i="1" a="1"/>
  <c r="F374" i="1" s="1"/>
  <c r="E374" i="1" a="1"/>
  <c r="E374" i="1" s="1"/>
  <c r="D374" i="1" a="1"/>
  <c r="D374" i="1" s="1"/>
  <c r="G373" i="1" a="1"/>
  <c r="G373" i="1" s="1"/>
  <c r="F373" i="1" a="1"/>
  <c r="F373" i="1" s="1"/>
  <c r="E373" i="1" a="1"/>
  <c r="E373" i="1" s="1"/>
  <c r="D373" i="1" a="1"/>
  <c r="D373" i="1" s="1"/>
  <c r="G372" i="1" a="1"/>
  <c r="G372" i="1" s="1"/>
  <c r="F372" i="1" a="1"/>
  <c r="F372" i="1" s="1"/>
  <c r="E372" i="1" a="1"/>
  <c r="E372" i="1" s="1"/>
  <c r="D372" i="1" a="1"/>
  <c r="D372" i="1" s="1"/>
  <c r="G371" i="1" a="1"/>
  <c r="G371" i="1" s="1"/>
  <c r="F371" i="1" a="1"/>
  <c r="F371" i="1" s="1"/>
  <c r="E371" i="1" a="1"/>
  <c r="E371" i="1" s="1"/>
  <c r="D371" i="1" a="1"/>
  <c r="D371" i="1" s="1"/>
  <c r="G369" i="1" a="1"/>
  <c r="G369" i="1" s="1"/>
  <c r="F369" i="1" a="1"/>
  <c r="F369" i="1" s="1"/>
  <c r="E369" i="1" a="1"/>
  <c r="E369" i="1" s="1"/>
  <c r="D369" i="1" a="1"/>
  <c r="D369" i="1" s="1"/>
  <c r="G368" i="1" a="1"/>
  <c r="G368" i="1" s="1"/>
  <c r="F368" i="1" a="1"/>
  <c r="F368" i="1" s="1"/>
  <c r="E368" i="1" a="1"/>
  <c r="E368" i="1" s="1"/>
  <c r="D368" i="1" a="1"/>
  <c r="D368" i="1" s="1"/>
  <c r="G366" i="1" a="1"/>
  <c r="G366" i="1" s="1"/>
  <c r="F366" i="1" a="1"/>
  <c r="F366" i="1" s="1"/>
  <c r="E366" i="1" a="1"/>
  <c r="E366" i="1" s="1"/>
  <c r="D366" i="1" a="1"/>
  <c r="D366" i="1" s="1"/>
  <c r="G364" i="1" a="1"/>
  <c r="G364" i="1" s="1"/>
  <c r="F364" i="1" a="1"/>
  <c r="F364" i="1" s="1"/>
  <c r="E364" i="1" a="1"/>
  <c r="E364" i="1" s="1"/>
  <c r="D364" i="1" a="1"/>
  <c r="D364" i="1" s="1"/>
  <c r="G362" i="1" a="1"/>
  <c r="G362" i="1" s="1"/>
  <c r="F362" i="1" a="1"/>
  <c r="F362" i="1" s="1"/>
  <c r="E362" i="1" a="1"/>
  <c r="E362" i="1" s="1"/>
  <c r="D362" i="1" a="1"/>
  <c r="D362" i="1" s="1"/>
  <c r="G361" i="1" a="1"/>
  <c r="G361" i="1" s="1"/>
  <c r="F361" i="1" a="1"/>
  <c r="F361" i="1" s="1"/>
  <c r="E361" i="1" a="1"/>
  <c r="E361" i="1" s="1"/>
  <c r="D361" i="1" a="1"/>
  <c r="D361" i="1" s="1"/>
  <c r="G353" i="1" a="1"/>
  <c r="G353" i="1" s="1"/>
  <c r="F353" i="1" a="1"/>
  <c r="F353" i="1" s="1"/>
  <c r="E353" i="1" a="1"/>
  <c r="E353" i="1" s="1"/>
  <c r="D353" i="1" a="1"/>
  <c r="D353" i="1" s="1"/>
  <c r="G349" i="1" a="1"/>
  <c r="G349" i="1" s="1"/>
  <c r="F349" i="1" a="1"/>
  <c r="F349" i="1" s="1"/>
  <c r="E349" i="1" a="1"/>
  <c r="E349" i="1" s="1"/>
  <c r="D349" i="1" a="1"/>
  <c r="D349" i="1" s="1"/>
  <c r="G348" i="1" a="1"/>
  <c r="G348" i="1" s="1"/>
  <c r="F348" i="1" a="1"/>
  <c r="F348" i="1" s="1"/>
  <c r="E348" i="1" a="1"/>
  <c r="E348" i="1" s="1"/>
  <c r="D348" i="1" a="1"/>
  <c r="D348" i="1" s="1"/>
  <c r="G347" i="1" a="1"/>
  <c r="G347" i="1" s="1"/>
  <c r="F347" i="1" a="1"/>
  <c r="F347" i="1" s="1"/>
  <c r="E347" i="1" a="1"/>
  <c r="E347" i="1" s="1"/>
  <c r="D347" i="1" a="1"/>
  <c r="D347" i="1" s="1"/>
  <c r="G346" i="1" a="1"/>
  <c r="G346" i="1" s="1"/>
  <c r="F346" i="1" a="1"/>
  <c r="F346" i="1" s="1"/>
  <c r="E346" i="1" a="1"/>
  <c r="E346" i="1" s="1"/>
  <c r="D346" i="1" a="1"/>
  <c r="D346" i="1" s="1"/>
  <c r="G344" i="1" a="1"/>
  <c r="G344" i="1" s="1"/>
  <c r="F344" i="1" a="1"/>
  <c r="F344" i="1" s="1"/>
  <c r="E344" i="1" a="1"/>
  <c r="E344" i="1" s="1"/>
  <c r="D344" i="1" a="1"/>
  <c r="D344" i="1" s="1"/>
  <c r="G343" i="1" a="1"/>
  <c r="G343" i="1" s="1"/>
  <c r="F343" i="1" a="1"/>
  <c r="F343" i="1" s="1"/>
  <c r="E343" i="1" a="1"/>
  <c r="E343" i="1" s="1"/>
  <c r="D343" i="1" a="1"/>
  <c r="D343" i="1" s="1"/>
  <c r="G341" i="1" a="1"/>
  <c r="G341" i="1" s="1"/>
  <c r="F341" i="1" a="1"/>
  <c r="F341" i="1" s="1"/>
  <c r="E341" i="1" a="1"/>
  <c r="E341" i="1" s="1"/>
  <c r="D341" i="1" a="1"/>
  <c r="D341" i="1" s="1"/>
  <c r="G339" i="1" a="1"/>
  <c r="G339" i="1" s="1"/>
  <c r="F339" i="1" a="1"/>
  <c r="F339" i="1" s="1"/>
  <c r="E339" i="1" a="1"/>
  <c r="E339" i="1" s="1"/>
  <c r="D339" i="1" a="1"/>
  <c r="D339" i="1" s="1"/>
  <c r="G337" i="1" a="1"/>
  <c r="G337" i="1" s="1"/>
  <c r="F337" i="1" a="1"/>
  <c r="F337" i="1" s="1"/>
  <c r="E337" i="1" a="1"/>
  <c r="E337" i="1" s="1"/>
  <c r="D337" i="1" a="1"/>
  <c r="D337" i="1" s="1"/>
  <c r="G336" i="1" a="1"/>
  <c r="G336" i="1" s="1"/>
  <c r="F336" i="1" a="1"/>
  <c r="F336" i="1" s="1"/>
  <c r="E336" i="1" a="1"/>
  <c r="E336" i="1" s="1"/>
  <c r="D336" i="1" a="1"/>
  <c r="D336" i="1" s="1"/>
  <c r="G328" i="1" a="1"/>
  <c r="G328" i="1" s="1"/>
  <c r="F328" i="1" a="1"/>
  <c r="F328" i="1" s="1"/>
  <c r="E328" i="1" a="1"/>
  <c r="E328" i="1" s="1"/>
  <c r="D328" i="1" a="1"/>
  <c r="D328" i="1" s="1"/>
  <c r="G324" i="1" a="1"/>
  <c r="G324" i="1" s="1"/>
  <c r="F324" i="1" a="1"/>
  <c r="F324" i="1" s="1"/>
  <c r="E324" i="1" a="1"/>
  <c r="E324" i="1" s="1"/>
  <c r="D324" i="1" a="1"/>
  <c r="D324" i="1" s="1"/>
  <c r="G323" i="1" a="1"/>
  <c r="G323" i="1" s="1"/>
  <c r="F323" i="1" a="1"/>
  <c r="F323" i="1" s="1"/>
  <c r="E323" i="1" a="1"/>
  <c r="E323" i="1" s="1"/>
  <c r="D323" i="1" a="1"/>
  <c r="D323" i="1" s="1"/>
  <c r="G322" i="1" a="1"/>
  <c r="G322" i="1" s="1"/>
  <c r="F322" i="1" a="1"/>
  <c r="F322" i="1" s="1"/>
  <c r="E322" i="1" a="1"/>
  <c r="E322" i="1" s="1"/>
  <c r="D322" i="1" a="1"/>
  <c r="D322" i="1" s="1"/>
  <c r="G321" i="1" a="1"/>
  <c r="G321" i="1" s="1"/>
  <c r="F321" i="1" a="1"/>
  <c r="F321" i="1" s="1"/>
  <c r="E321" i="1" a="1"/>
  <c r="E321" i="1" s="1"/>
  <c r="D321" i="1" a="1"/>
  <c r="D321" i="1" s="1"/>
  <c r="G319" i="1" a="1"/>
  <c r="G319" i="1" s="1"/>
  <c r="F319" i="1" a="1"/>
  <c r="F319" i="1" s="1"/>
  <c r="E319" i="1" a="1"/>
  <c r="E319" i="1" s="1"/>
  <c r="D319" i="1" a="1"/>
  <c r="D319" i="1" s="1"/>
  <c r="G318" i="1" a="1"/>
  <c r="G318" i="1" s="1"/>
  <c r="F318" i="1" a="1"/>
  <c r="F318" i="1" s="1"/>
  <c r="E318" i="1" a="1"/>
  <c r="E318" i="1" s="1"/>
  <c r="D318" i="1" a="1"/>
  <c r="D318" i="1" s="1"/>
  <c r="G316" i="1" a="1"/>
  <c r="G316" i="1" s="1"/>
  <c r="F316" i="1" a="1"/>
  <c r="F316" i="1" s="1"/>
  <c r="E316" i="1" a="1"/>
  <c r="E316" i="1" s="1"/>
  <c r="D316" i="1" a="1"/>
  <c r="D316" i="1" s="1"/>
  <c r="G314" i="1" a="1"/>
  <c r="G314" i="1" s="1"/>
  <c r="F314" i="1" a="1"/>
  <c r="F314" i="1" s="1"/>
  <c r="E314" i="1" a="1"/>
  <c r="E314" i="1" s="1"/>
  <c r="D314" i="1" a="1"/>
  <c r="D314" i="1" s="1"/>
  <c r="G312" i="1" a="1"/>
  <c r="G312" i="1" s="1"/>
  <c r="F312" i="1" a="1"/>
  <c r="F312" i="1" s="1"/>
  <c r="E312" i="1" a="1"/>
  <c r="E312" i="1" s="1"/>
  <c r="D312" i="1" a="1"/>
  <c r="D312" i="1" s="1"/>
  <c r="G311" i="1" a="1"/>
  <c r="G311" i="1" s="1"/>
  <c r="F311" i="1" a="1"/>
  <c r="F311" i="1" s="1"/>
  <c r="E311" i="1" a="1"/>
  <c r="E311" i="1" s="1"/>
  <c r="D311" i="1" a="1"/>
  <c r="D311" i="1" s="1"/>
  <c r="G303" i="1" a="1"/>
  <c r="G303" i="1" s="1"/>
  <c r="F303" i="1" a="1"/>
  <c r="F303" i="1" s="1"/>
  <c r="E303" i="1" a="1"/>
  <c r="E303" i="1" s="1"/>
  <c r="D303" i="1" a="1"/>
  <c r="D303" i="1" s="1"/>
  <c r="G299" i="1" a="1"/>
  <c r="G299" i="1" s="1"/>
  <c r="F299" i="1" a="1"/>
  <c r="F299" i="1" s="1"/>
  <c r="E299" i="1" a="1"/>
  <c r="E299" i="1" s="1"/>
  <c r="D299" i="1" a="1"/>
  <c r="D299" i="1" s="1"/>
  <c r="G298" i="1" a="1"/>
  <c r="G298" i="1" s="1"/>
  <c r="F298" i="1" a="1"/>
  <c r="F298" i="1" s="1"/>
  <c r="E298" i="1" a="1"/>
  <c r="E298" i="1" s="1"/>
  <c r="D298" i="1" a="1"/>
  <c r="D298" i="1" s="1"/>
  <c r="G297" i="1" a="1"/>
  <c r="G297" i="1" s="1"/>
  <c r="F297" i="1" a="1"/>
  <c r="F297" i="1" s="1"/>
  <c r="E297" i="1" a="1"/>
  <c r="E297" i="1" s="1"/>
  <c r="D297" i="1" a="1"/>
  <c r="D297" i="1" s="1"/>
  <c r="G296" i="1" a="1"/>
  <c r="G296" i="1" s="1"/>
  <c r="F296" i="1" a="1"/>
  <c r="F296" i="1" s="1"/>
  <c r="E296" i="1" a="1"/>
  <c r="E296" i="1" s="1"/>
  <c r="D296" i="1" a="1"/>
  <c r="D296" i="1" s="1"/>
  <c r="G294" i="1" a="1"/>
  <c r="G294" i="1" s="1"/>
  <c r="F294" i="1" a="1"/>
  <c r="F294" i="1" s="1"/>
  <c r="E294" i="1" a="1"/>
  <c r="E294" i="1" s="1"/>
  <c r="D294" i="1" a="1"/>
  <c r="D294" i="1" s="1"/>
  <c r="G293" i="1" a="1"/>
  <c r="G293" i="1" s="1"/>
  <c r="F293" i="1" a="1"/>
  <c r="F293" i="1" s="1"/>
  <c r="E293" i="1" a="1"/>
  <c r="E293" i="1" s="1"/>
  <c r="D293" i="1" a="1"/>
  <c r="D293" i="1" s="1"/>
  <c r="G291" i="1" a="1"/>
  <c r="G291" i="1" s="1"/>
  <c r="F291" i="1" a="1"/>
  <c r="F291" i="1" s="1"/>
  <c r="E291" i="1" a="1"/>
  <c r="E291" i="1" s="1"/>
  <c r="D291" i="1" a="1"/>
  <c r="D291" i="1" s="1"/>
  <c r="G289" i="1" a="1"/>
  <c r="G289" i="1" s="1"/>
  <c r="F289" i="1" a="1"/>
  <c r="F289" i="1" s="1"/>
  <c r="E289" i="1" a="1"/>
  <c r="E289" i="1" s="1"/>
  <c r="D289" i="1" a="1"/>
  <c r="D289" i="1" s="1"/>
  <c r="G287" i="1" a="1"/>
  <c r="G287" i="1" s="1"/>
  <c r="F287" i="1" a="1"/>
  <c r="F287" i="1" s="1"/>
  <c r="E287" i="1" a="1"/>
  <c r="E287" i="1" s="1"/>
  <c r="D287" i="1" a="1"/>
  <c r="D287" i="1" s="1"/>
  <c r="G286" i="1" a="1"/>
  <c r="G286" i="1" s="1"/>
  <c r="F286" i="1" a="1"/>
  <c r="F286" i="1" s="1"/>
  <c r="E286" i="1" a="1"/>
  <c r="E286" i="1" s="1"/>
  <c r="D286" i="1" a="1"/>
  <c r="D286" i="1" s="1"/>
  <c r="G278" i="1" a="1"/>
  <c r="G278" i="1" s="1"/>
  <c r="F278" i="1" a="1"/>
  <c r="F278" i="1" s="1"/>
  <c r="E278" i="1" a="1"/>
  <c r="E278" i="1" s="1"/>
  <c r="D278" i="1" a="1"/>
  <c r="D278" i="1" s="1"/>
  <c r="G274" i="1" a="1"/>
  <c r="G274" i="1" s="1"/>
  <c r="F274" i="1" a="1"/>
  <c r="F274" i="1" s="1"/>
  <c r="E274" i="1" a="1"/>
  <c r="E274" i="1" s="1"/>
  <c r="D274" i="1" a="1"/>
  <c r="D274" i="1" s="1"/>
  <c r="G273" i="1" a="1"/>
  <c r="G273" i="1" s="1"/>
  <c r="F273" i="1" a="1"/>
  <c r="F273" i="1" s="1"/>
  <c r="E273" i="1" a="1"/>
  <c r="E273" i="1" s="1"/>
  <c r="D273" i="1" a="1"/>
  <c r="D273" i="1" s="1"/>
  <c r="G272" i="1" a="1"/>
  <c r="G272" i="1" s="1"/>
  <c r="F272" i="1" a="1"/>
  <c r="F272" i="1" s="1"/>
  <c r="E272" i="1" a="1"/>
  <c r="E272" i="1" s="1"/>
  <c r="D272" i="1" a="1"/>
  <c r="D272" i="1" s="1"/>
  <c r="G271" i="1" a="1"/>
  <c r="G271" i="1" s="1"/>
  <c r="F271" i="1" a="1"/>
  <c r="F271" i="1" s="1"/>
  <c r="E271" i="1" a="1"/>
  <c r="E271" i="1" s="1"/>
  <c r="D271" i="1" a="1"/>
  <c r="D271" i="1" s="1"/>
  <c r="G269" i="1" a="1"/>
  <c r="G269" i="1" s="1"/>
  <c r="F269" i="1" a="1"/>
  <c r="F269" i="1" s="1"/>
  <c r="E269" i="1" a="1"/>
  <c r="E269" i="1" s="1"/>
  <c r="D269" i="1" a="1"/>
  <c r="D269" i="1" s="1"/>
  <c r="G268" i="1" a="1"/>
  <c r="G268" i="1" s="1"/>
  <c r="F268" i="1" a="1"/>
  <c r="F268" i="1" s="1"/>
  <c r="E268" i="1" a="1"/>
  <c r="E268" i="1" s="1"/>
  <c r="D268" i="1" a="1"/>
  <c r="D268" i="1" s="1"/>
  <c r="G266" i="1" a="1"/>
  <c r="G266" i="1" s="1"/>
  <c r="F266" i="1" a="1"/>
  <c r="F266" i="1" s="1"/>
  <c r="E266" i="1" a="1"/>
  <c r="E266" i="1" s="1"/>
  <c r="D266" i="1" a="1"/>
  <c r="D266" i="1" s="1"/>
  <c r="G264" i="1" a="1"/>
  <c r="G264" i="1" s="1"/>
  <c r="F264" i="1" a="1"/>
  <c r="F264" i="1" s="1"/>
  <c r="E264" i="1" a="1"/>
  <c r="E264" i="1" s="1"/>
  <c r="D264" i="1" a="1"/>
  <c r="D264" i="1" s="1"/>
  <c r="G262" i="1" a="1"/>
  <c r="G262" i="1" s="1"/>
  <c r="F262" i="1" a="1"/>
  <c r="F262" i="1" s="1"/>
  <c r="E262" i="1" a="1"/>
  <c r="E262" i="1" s="1"/>
  <c r="D262" i="1" a="1"/>
  <c r="D262" i="1" s="1"/>
  <c r="G261" i="1" a="1"/>
  <c r="G261" i="1" s="1"/>
  <c r="F261" i="1" a="1"/>
  <c r="F261" i="1" s="1"/>
  <c r="E261" i="1" a="1"/>
  <c r="E261" i="1" s="1"/>
  <c r="D261" i="1" a="1"/>
  <c r="D261" i="1" s="1"/>
  <c r="G253" i="1" a="1"/>
  <c r="G253" i="1" s="1"/>
  <c r="F253" i="1" a="1"/>
  <c r="F253" i="1" s="1"/>
  <c r="E253" i="1" a="1"/>
  <c r="E253" i="1" s="1"/>
  <c r="D253" i="1" a="1"/>
  <c r="D253" i="1" s="1"/>
  <c r="G249" i="1" a="1"/>
  <c r="G249" i="1" s="1"/>
  <c r="F249" i="1" a="1"/>
  <c r="F249" i="1" s="1"/>
  <c r="E249" i="1" a="1"/>
  <c r="E249" i="1" s="1"/>
  <c r="D249" i="1" a="1"/>
  <c r="D249" i="1" s="1"/>
  <c r="G248" i="1" a="1"/>
  <c r="G248" i="1" s="1"/>
  <c r="F248" i="1" a="1"/>
  <c r="F248" i="1" s="1"/>
  <c r="E248" i="1" a="1"/>
  <c r="E248" i="1" s="1"/>
  <c r="D248" i="1" a="1"/>
  <c r="D248" i="1" s="1"/>
  <c r="G247" i="1" a="1"/>
  <c r="G247" i="1" s="1"/>
  <c r="F247" i="1" a="1"/>
  <c r="F247" i="1" s="1"/>
  <c r="E247" i="1" a="1"/>
  <c r="E247" i="1" s="1"/>
  <c r="D247" i="1" a="1"/>
  <c r="D247" i="1" s="1"/>
  <c r="G246" i="1" a="1"/>
  <c r="G246" i="1" s="1"/>
  <c r="F246" i="1" a="1"/>
  <c r="F246" i="1" s="1"/>
  <c r="E246" i="1" a="1"/>
  <c r="E246" i="1" s="1"/>
  <c r="D246" i="1" a="1"/>
  <c r="D246" i="1" s="1"/>
  <c r="G244" i="1" a="1"/>
  <c r="G244" i="1" s="1"/>
  <c r="F244" i="1" a="1"/>
  <c r="F244" i="1" s="1"/>
  <c r="E244" i="1" a="1"/>
  <c r="E244" i="1" s="1"/>
  <c r="D244" i="1" a="1"/>
  <c r="D244" i="1" s="1"/>
  <c r="G243" i="1" a="1"/>
  <c r="G243" i="1" s="1"/>
  <c r="F243" i="1" a="1"/>
  <c r="F243" i="1" s="1"/>
  <c r="E243" i="1" a="1"/>
  <c r="E243" i="1" s="1"/>
  <c r="D243" i="1" a="1"/>
  <c r="D243" i="1" s="1"/>
  <c r="G241" i="1" a="1"/>
  <c r="G241" i="1" s="1"/>
  <c r="F241" i="1" a="1"/>
  <c r="F241" i="1" s="1"/>
  <c r="E241" i="1" a="1"/>
  <c r="E241" i="1" s="1"/>
  <c r="D241" i="1" a="1"/>
  <c r="D241" i="1" s="1"/>
  <c r="G239" i="1" a="1"/>
  <c r="G239" i="1" s="1"/>
  <c r="F239" i="1" a="1"/>
  <c r="F239" i="1" s="1"/>
  <c r="E239" i="1" a="1"/>
  <c r="E239" i="1" s="1"/>
  <c r="D239" i="1" a="1"/>
  <c r="D239" i="1" s="1"/>
  <c r="G237" i="1" a="1"/>
  <c r="G237" i="1" s="1"/>
  <c r="F237" i="1" a="1"/>
  <c r="F237" i="1" s="1"/>
  <c r="E237" i="1" a="1"/>
  <c r="E237" i="1" s="1"/>
  <c r="D237" i="1" a="1"/>
  <c r="D237" i="1" s="1"/>
  <c r="G236" i="1" a="1"/>
  <c r="G236" i="1" s="1"/>
  <c r="F236" i="1" a="1"/>
  <c r="F236" i="1" s="1"/>
  <c r="E236" i="1" a="1"/>
  <c r="E236" i="1" s="1"/>
  <c r="D236" i="1" a="1"/>
  <c r="D236" i="1" s="1"/>
  <c r="G228" i="1" a="1"/>
  <c r="G228" i="1" s="1"/>
  <c r="F228" i="1" a="1"/>
  <c r="F228" i="1" s="1"/>
  <c r="E228" i="1" a="1"/>
  <c r="E228" i="1" s="1"/>
  <c r="D228" i="1" a="1"/>
  <c r="D228" i="1" s="1"/>
  <c r="G224" i="1" a="1"/>
  <c r="G224" i="1" s="1"/>
  <c r="F224" i="1" a="1"/>
  <c r="F224" i="1" s="1"/>
  <c r="E224" i="1" a="1"/>
  <c r="E224" i="1" s="1"/>
  <c r="D224" i="1" a="1"/>
  <c r="D224" i="1" s="1"/>
  <c r="G223" i="1" a="1"/>
  <c r="G223" i="1" s="1"/>
  <c r="F223" i="1" a="1"/>
  <c r="F223" i="1" s="1"/>
  <c r="E223" i="1" a="1"/>
  <c r="E223" i="1" s="1"/>
  <c r="D223" i="1" a="1"/>
  <c r="D223" i="1" s="1"/>
  <c r="G222" i="1" a="1"/>
  <c r="G222" i="1" s="1"/>
  <c r="F222" i="1" a="1"/>
  <c r="F222" i="1" s="1"/>
  <c r="E222" i="1" a="1"/>
  <c r="E222" i="1" s="1"/>
  <c r="D222" i="1" a="1"/>
  <c r="D222" i="1" s="1"/>
  <c r="G221" i="1" a="1"/>
  <c r="G221" i="1" s="1"/>
  <c r="F221" i="1" a="1"/>
  <c r="F221" i="1" s="1"/>
  <c r="E221" i="1" a="1"/>
  <c r="E221" i="1" s="1"/>
  <c r="D221" i="1" a="1"/>
  <c r="D221" i="1" s="1"/>
  <c r="G219" i="1" a="1"/>
  <c r="G219" i="1" s="1"/>
  <c r="F219" i="1" a="1"/>
  <c r="F219" i="1" s="1"/>
  <c r="E219" i="1" a="1"/>
  <c r="E219" i="1" s="1"/>
  <c r="D219" i="1" a="1"/>
  <c r="D219" i="1" s="1"/>
  <c r="G218" i="1" a="1"/>
  <c r="G218" i="1" s="1"/>
  <c r="F218" i="1" a="1"/>
  <c r="F218" i="1" s="1"/>
  <c r="E218" i="1" a="1"/>
  <c r="E218" i="1" s="1"/>
  <c r="D218" i="1" a="1"/>
  <c r="D218" i="1" s="1"/>
  <c r="G216" i="1" a="1"/>
  <c r="G216" i="1" s="1"/>
  <c r="F216" i="1" a="1"/>
  <c r="F216" i="1" s="1"/>
  <c r="E216" i="1" a="1"/>
  <c r="E216" i="1" s="1"/>
  <c r="D216" i="1" a="1"/>
  <c r="D216" i="1" s="1"/>
  <c r="G214" i="1" a="1"/>
  <c r="G214" i="1" s="1"/>
  <c r="F214" i="1" a="1"/>
  <c r="F214" i="1" s="1"/>
  <c r="E214" i="1" a="1"/>
  <c r="E214" i="1" s="1"/>
  <c r="D214" i="1" a="1"/>
  <c r="D214" i="1" s="1"/>
  <c r="G212" i="1" a="1"/>
  <c r="G212" i="1" s="1"/>
  <c r="F212" i="1" a="1"/>
  <c r="F212" i="1" s="1"/>
  <c r="E212" i="1" a="1"/>
  <c r="E212" i="1" s="1"/>
  <c r="D212" i="1" a="1"/>
  <c r="D212" i="1" s="1"/>
  <c r="G211" i="1" a="1"/>
  <c r="G211" i="1" s="1"/>
  <c r="F211" i="1" a="1"/>
  <c r="F211" i="1" s="1"/>
  <c r="E211" i="1" a="1"/>
  <c r="E211" i="1" s="1"/>
  <c r="D211" i="1" a="1"/>
  <c r="D211" i="1" s="1"/>
  <c r="G203" i="1" a="1"/>
  <c r="G203" i="1" s="1"/>
  <c r="F203" i="1" a="1"/>
  <c r="F203" i="1" s="1"/>
  <c r="E203" i="1" a="1"/>
  <c r="E203" i="1" s="1"/>
  <c r="D203" i="1" a="1"/>
  <c r="D203" i="1" s="1"/>
  <c r="G199" i="1" a="1"/>
  <c r="G199" i="1" s="1"/>
  <c r="F199" i="1" a="1"/>
  <c r="F199" i="1" s="1"/>
  <c r="E199" i="1" a="1"/>
  <c r="E199" i="1" s="1"/>
  <c r="D199" i="1" a="1"/>
  <c r="D199" i="1" s="1"/>
  <c r="G198" i="1" a="1"/>
  <c r="G198" i="1" s="1"/>
  <c r="F198" i="1" a="1"/>
  <c r="F198" i="1" s="1"/>
  <c r="E198" i="1" a="1"/>
  <c r="E198" i="1" s="1"/>
  <c r="D198" i="1" a="1"/>
  <c r="D198" i="1" s="1"/>
  <c r="G197" i="1" a="1"/>
  <c r="G197" i="1" s="1"/>
  <c r="F197" i="1" a="1"/>
  <c r="F197" i="1" s="1"/>
  <c r="E197" i="1" a="1"/>
  <c r="E197" i="1" s="1"/>
  <c r="D197" i="1" a="1"/>
  <c r="D197" i="1" s="1"/>
  <c r="G196" i="1" a="1"/>
  <c r="G196" i="1" s="1"/>
  <c r="F196" i="1" a="1"/>
  <c r="F196" i="1" s="1"/>
  <c r="E196" i="1" a="1"/>
  <c r="E196" i="1" s="1"/>
  <c r="D196" i="1" a="1"/>
  <c r="D196" i="1" s="1"/>
  <c r="G194" i="1" a="1"/>
  <c r="G194" i="1" s="1"/>
  <c r="F194" i="1" a="1"/>
  <c r="F194" i="1" s="1"/>
  <c r="E194" i="1" a="1"/>
  <c r="E194" i="1" s="1"/>
  <c r="D194" i="1" a="1"/>
  <c r="D194" i="1" s="1"/>
  <c r="G193" i="1" a="1"/>
  <c r="G193" i="1" s="1"/>
  <c r="F193" i="1" a="1"/>
  <c r="F193" i="1" s="1"/>
  <c r="E193" i="1" a="1"/>
  <c r="E193" i="1" s="1"/>
  <c r="D193" i="1" a="1"/>
  <c r="D193" i="1" s="1"/>
  <c r="G191" i="1" a="1"/>
  <c r="G191" i="1" s="1"/>
  <c r="F191" i="1" a="1"/>
  <c r="F191" i="1" s="1"/>
  <c r="E191" i="1" a="1"/>
  <c r="E191" i="1" s="1"/>
  <c r="D191" i="1" a="1"/>
  <c r="D191" i="1" s="1"/>
  <c r="G189" i="1" a="1"/>
  <c r="G189" i="1" s="1"/>
  <c r="F189" i="1" a="1"/>
  <c r="F189" i="1" s="1"/>
  <c r="E189" i="1" a="1"/>
  <c r="E189" i="1" s="1"/>
  <c r="D189" i="1" a="1"/>
  <c r="D189" i="1" s="1"/>
  <c r="G187" i="1" a="1"/>
  <c r="G187" i="1" s="1"/>
  <c r="F187" i="1" a="1"/>
  <c r="F187" i="1" s="1"/>
  <c r="E187" i="1" a="1"/>
  <c r="E187" i="1" s="1"/>
  <c r="D187" i="1" a="1"/>
  <c r="D187" i="1" s="1"/>
  <c r="G186" i="1" a="1"/>
  <c r="G186" i="1" s="1"/>
  <c r="F186" i="1" a="1"/>
  <c r="F186" i="1" s="1"/>
  <c r="E186" i="1" a="1"/>
  <c r="E186" i="1" s="1"/>
  <c r="D186" i="1" a="1"/>
  <c r="D186" i="1" s="1"/>
  <c r="G178" i="1" a="1"/>
  <c r="G178" i="1" s="1"/>
  <c r="F178" i="1" a="1"/>
  <c r="F178" i="1" s="1"/>
  <c r="E178" i="1" a="1"/>
  <c r="E178" i="1" s="1"/>
  <c r="D178" i="1" a="1"/>
  <c r="D178" i="1" s="1"/>
  <c r="G174" i="1" a="1"/>
  <c r="G174" i="1" s="1"/>
  <c r="F174" i="1" a="1"/>
  <c r="F174" i="1" s="1"/>
  <c r="E174" i="1" a="1"/>
  <c r="E174" i="1" s="1"/>
  <c r="D174" i="1" a="1"/>
  <c r="D174" i="1" s="1"/>
  <c r="G173" i="1" a="1"/>
  <c r="G173" i="1" s="1"/>
  <c r="F173" i="1" a="1"/>
  <c r="F173" i="1" s="1"/>
  <c r="E173" i="1" a="1"/>
  <c r="E173" i="1" s="1"/>
  <c r="D173" i="1" a="1"/>
  <c r="D173" i="1" s="1"/>
  <c r="G172" i="1" a="1"/>
  <c r="G172" i="1" s="1"/>
  <c r="F172" i="1" a="1"/>
  <c r="F172" i="1" s="1"/>
  <c r="E172" i="1" a="1"/>
  <c r="E172" i="1" s="1"/>
  <c r="D172" i="1" a="1"/>
  <c r="D172" i="1" s="1"/>
  <c r="G171" i="1" a="1"/>
  <c r="G171" i="1" s="1"/>
  <c r="F171" i="1" a="1"/>
  <c r="F171" i="1" s="1"/>
  <c r="E171" i="1" a="1"/>
  <c r="E171" i="1" s="1"/>
  <c r="D171" i="1" a="1"/>
  <c r="D171" i="1" s="1"/>
  <c r="G169" i="1" a="1"/>
  <c r="G169" i="1" s="1"/>
  <c r="F169" i="1" a="1"/>
  <c r="F169" i="1" s="1"/>
  <c r="E169" i="1" a="1"/>
  <c r="E169" i="1" s="1"/>
  <c r="D169" i="1" a="1"/>
  <c r="D169" i="1" s="1"/>
  <c r="G168" i="1" a="1"/>
  <c r="G168" i="1" s="1"/>
  <c r="F168" i="1" a="1"/>
  <c r="F168" i="1" s="1"/>
  <c r="E168" i="1" a="1"/>
  <c r="E168" i="1" s="1"/>
  <c r="D168" i="1" a="1"/>
  <c r="D168" i="1" s="1"/>
  <c r="G166" i="1" a="1"/>
  <c r="G166" i="1" s="1"/>
  <c r="F166" i="1" a="1"/>
  <c r="F166" i="1" s="1"/>
  <c r="E166" i="1" a="1"/>
  <c r="E166" i="1" s="1"/>
  <c r="D166" i="1" a="1"/>
  <c r="D166" i="1" s="1"/>
  <c r="G164" i="1" a="1"/>
  <c r="G164" i="1" s="1"/>
  <c r="F164" i="1" a="1"/>
  <c r="F164" i="1" s="1"/>
  <c r="E164" i="1" a="1"/>
  <c r="E164" i="1" s="1"/>
  <c r="D164" i="1" a="1"/>
  <c r="D164" i="1" s="1"/>
  <c r="G162" i="1" a="1"/>
  <c r="G162" i="1" s="1"/>
  <c r="F162" i="1" a="1"/>
  <c r="F162" i="1" s="1"/>
  <c r="E162" i="1" a="1"/>
  <c r="E162" i="1" s="1"/>
  <c r="D162" i="1" a="1"/>
  <c r="D162" i="1" s="1"/>
  <c r="G161" i="1" a="1"/>
  <c r="G161" i="1" s="1"/>
  <c r="F161" i="1" a="1"/>
  <c r="F161" i="1" s="1"/>
  <c r="E161" i="1" a="1"/>
  <c r="E161" i="1" s="1"/>
  <c r="D161" i="1" a="1"/>
  <c r="D161" i="1" s="1"/>
  <c r="G153" i="1" a="1"/>
  <c r="G153" i="1" s="1"/>
  <c r="F153" i="1" a="1"/>
  <c r="F153" i="1" s="1"/>
  <c r="E153" i="1" a="1"/>
  <c r="E153" i="1" s="1"/>
  <c r="D153" i="1" a="1"/>
  <c r="D153" i="1" s="1"/>
  <c r="G149" i="1" a="1"/>
  <c r="G149" i="1" s="1"/>
  <c r="F149" i="1" a="1"/>
  <c r="F149" i="1" s="1"/>
  <c r="E149" i="1" a="1"/>
  <c r="E149" i="1" s="1"/>
  <c r="D149" i="1" a="1"/>
  <c r="D149" i="1" s="1"/>
  <c r="G148" i="1" a="1"/>
  <c r="G148" i="1" s="1"/>
  <c r="F148" i="1" a="1"/>
  <c r="F148" i="1" s="1"/>
  <c r="E148" i="1" a="1"/>
  <c r="E148" i="1" s="1"/>
  <c r="D148" i="1" a="1"/>
  <c r="D148" i="1" s="1"/>
  <c r="G147" i="1" a="1"/>
  <c r="G147" i="1" s="1"/>
  <c r="F147" i="1" a="1"/>
  <c r="F147" i="1" s="1"/>
  <c r="E147" i="1" a="1"/>
  <c r="E147" i="1" s="1"/>
  <c r="D147" i="1" a="1"/>
  <c r="D147" i="1" s="1"/>
  <c r="G146" i="1" a="1"/>
  <c r="G146" i="1" s="1"/>
  <c r="F146" i="1" a="1"/>
  <c r="F146" i="1" s="1"/>
  <c r="E146" i="1" a="1"/>
  <c r="E146" i="1" s="1"/>
  <c r="D146" i="1" a="1"/>
  <c r="D146" i="1" s="1"/>
  <c r="G144" i="1" a="1"/>
  <c r="G144" i="1" s="1"/>
  <c r="F144" i="1" a="1"/>
  <c r="F144" i="1" s="1"/>
  <c r="E144" i="1" a="1"/>
  <c r="E144" i="1" s="1"/>
  <c r="D144" i="1" a="1"/>
  <c r="D144" i="1" s="1"/>
  <c r="G143" i="1" a="1"/>
  <c r="G143" i="1" s="1"/>
  <c r="F143" i="1" a="1"/>
  <c r="F143" i="1" s="1"/>
  <c r="E143" i="1" a="1"/>
  <c r="E143" i="1" s="1"/>
  <c r="D143" i="1" a="1"/>
  <c r="D143" i="1" s="1"/>
  <c r="G141" i="1" a="1"/>
  <c r="G141" i="1" s="1"/>
  <c r="F141" i="1" a="1"/>
  <c r="F141" i="1" s="1"/>
  <c r="E141" i="1" a="1"/>
  <c r="E141" i="1" s="1"/>
  <c r="D141" i="1" a="1"/>
  <c r="D141" i="1" s="1"/>
  <c r="G139" i="1" a="1"/>
  <c r="G139" i="1" s="1"/>
  <c r="F139" i="1" a="1"/>
  <c r="F139" i="1" s="1"/>
  <c r="E139" i="1" a="1"/>
  <c r="E139" i="1" s="1"/>
  <c r="D139" i="1" a="1"/>
  <c r="D139" i="1" s="1"/>
  <c r="G137" i="1" a="1"/>
  <c r="G137" i="1" s="1"/>
  <c r="F137" i="1" a="1"/>
  <c r="F137" i="1" s="1"/>
  <c r="E137" i="1" a="1"/>
  <c r="E137" i="1" s="1"/>
  <c r="D137" i="1" a="1"/>
  <c r="D137" i="1" s="1"/>
  <c r="G136" i="1" a="1"/>
  <c r="G136" i="1" s="1"/>
  <c r="F136" i="1" a="1"/>
  <c r="F136" i="1" s="1"/>
  <c r="E136" i="1" a="1"/>
  <c r="E136" i="1" s="1"/>
  <c r="D136" i="1" a="1"/>
  <c r="D136" i="1" s="1"/>
  <c r="G128" i="1" a="1"/>
  <c r="G128" i="1" s="1"/>
  <c r="F128" i="1" a="1"/>
  <c r="F128" i="1" s="1"/>
  <c r="E128" i="1" a="1"/>
  <c r="E128" i="1" s="1"/>
  <c r="D128" i="1" a="1"/>
  <c r="D128" i="1" s="1"/>
  <c r="G124" i="1" a="1"/>
  <c r="G124" i="1" s="1"/>
  <c r="F124" i="1" a="1"/>
  <c r="F124" i="1" s="1"/>
  <c r="E124" i="1" a="1"/>
  <c r="E124" i="1" s="1"/>
  <c r="D124" i="1" a="1"/>
  <c r="D124" i="1" s="1"/>
  <c r="G123" i="1" a="1"/>
  <c r="G123" i="1" s="1"/>
  <c r="F123" i="1" a="1"/>
  <c r="F123" i="1" s="1"/>
  <c r="E123" i="1" a="1"/>
  <c r="E123" i="1" s="1"/>
  <c r="D123" i="1" a="1"/>
  <c r="D123" i="1" s="1"/>
  <c r="G122" i="1" a="1"/>
  <c r="G122" i="1" s="1"/>
  <c r="F122" i="1" a="1"/>
  <c r="F122" i="1" s="1"/>
  <c r="E122" i="1" a="1"/>
  <c r="E122" i="1" s="1"/>
  <c r="D122" i="1" a="1"/>
  <c r="D122" i="1" s="1"/>
  <c r="G121" i="1" a="1"/>
  <c r="G121" i="1" s="1"/>
  <c r="F121" i="1" a="1"/>
  <c r="F121" i="1" s="1"/>
  <c r="E121" i="1" a="1"/>
  <c r="E121" i="1" s="1"/>
  <c r="D121" i="1" a="1"/>
  <c r="D121" i="1" s="1"/>
  <c r="G119" i="1" a="1"/>
  <c r="G119" i="1" s="1"/>
  <c r="F119" i="1" a="1"/>
  <c r="F119" i="1" s="1"/>
  <c r="E119" i="1" a="1"/>
  <c r="E119" i="1" s="1"/>
  <c r="D119" i="1" a="1"/>
  <c r="D119" i="1" s="1"/>
  <c r="G118" i="1" a="1"/>
  <c r="G118" i="1" s="1"/>
  <c r="F118" i="1" a="1"/>
  <c r="F118" i="1" s="1"/>
  <c r="E118" i="1" a="1"/>
  <c r="E118" i="1" s="1"/>
  <c r="D118" i="1" a="1"/>
  <c r="D118" i="1" s="1"/>
  <c r="G116" i="1" a="1"/>
  <c r="G116" i="1" s="1"/>
  <c r="F116" i="1" a="1"/>
  <c r="F116" i="1" s="1"/>
  <c r="E116" i="1" a="1"/>
  <c r="E116" i="1" s="1"/>
  <c r="D116" i="1" a="1"/>
  <c r="D116" i="1" s="1"/>
  <c r="G114" i="1" a="1"/>
  <c r="G114" i="1" s="1"/>
  <c r="F114" i="1" a="1"/>
  <c r="F114" i="1" s="1"/>
  <c r="E114" i="1" a="1"/>
  <c r="E114" i="1" s="1"/>
  <c r="D114" i="1" a="1"/>
  <c r="D114" i="1" s="1"/>
  <c r="G112" i="1" a="1"/>
  <c r="G112" i="1" s="1"/>
  <c r="F112" i="1" a="1"/>
  <c r="F112" i="1" s="1"/>
  <c r="E112" i="1" a="1"/>
  <c r="E112" i="1" s="1"/>
  <c r="D112" i="1" a="1"/>
  <c r="D112" i="1" s="1"/>
  <c r="G111" i="1" a="1"/>
  <c r="G111" i="1" s="1"/>
  <c r="F111" i="1" a="1"/>
  <c r="F111" i="1" s="1"/>
  <c r="E111" i="1" a="1"/>
  <c r="E111" i="1" s="1"/>
  <c r="D111" i="1" a="1"/>
  <c r="D111" i="1" s="1"/>
  <c r="G103" i="1" a="1"/>
  <c r="G103" i="1" s="1"/>
  <c r="F103" i="1" a="1"/>
  <c r="F103" i="1" s="1"/>
  <c r="E103" i="1" a="1"/>
  <c r="E103" i="1" s="1"/>
  <c r="D103" i="1" a="1"/>
  <c r="D103" i="1" s="1"/>
  <c r="G99" i="1" a="1"/>
  <c r="G99" i="1" s="1"/>
  <c r="F99" i="1" a="1"/>
  <c r="F99" i="1" s="1"/>
  <c r="E99" i="1" a="1"/>
  <c r="E99" i="1" s="1"/>
  <c r="D99" i="1" a="1"/>
  <c r="D99" i="1" s="1"/>
  <c r="G98" i="1" a="1"/>
  <c r="G98" i="1" s="1"/>
  <c r="F98" i="1" a="1"/>
  <c r="F98" i="1" s="1"/>
  <c r="E98" i="1" a="1"/>
  <c r="E98" i="1" s="1"/>
  <c r="D98" i="1" a="1"/>
  <c r="D98" i="1" s="1"/>
  <c r="G97" i="1" a="1"/>
  <c r="G97" i="1" s="1"/>
  <c r="F97" i="1" a="1"/>
  <c r="F97" i="1" s="1"/>
  <c r="E97" i="1" a="1"/>
  <c r="E97" i="1" s="1"/>
  <c r="D97" i="1" a="1"/>
  <c r="D97" i="1" s="1"/>
  <c r="G96" i="1" a="1"/>
  <c r="G96" i="1" s="1"/>
  <c r="F96" i="1" a="1"/>
  <c r="F96" i="1" s="1"/>
  <c r="E96" i="1" a="1"/>
  <c r="E96" i="1" s="1"/>
  <c r="D96" i="1" a="1"/>
  <c r="D96" i="1" s="1"/>
  <c r="G94" i="1" a="1"/>
  <c r="G94" i="1" s="1"/>
  <c r="F94" i="1" a="1"/>
  <c r="F94" i="1" s="1"/>
  <c r="E94" i="1" a="1"/>
  <c r="E94" i="1" s="1"/>
  <c r="D94" i="1" a="1"/>
  <c r="D94" i="1" s="1"/>
  <c r="G93" i="1" a="1"/>
  <c r="G93" i="1" s="1"/>
  <c r="F93" i="1" a="1"/>
  <c r="F93" i="1" s="1"/>
  <c r="E93" i="1" a="1"/>
  <c r="E93" i="1" s="1"/>
  <c r="D93" i="1" a="1"/>
  <c r="D93" i="1" s="1"/>
  <c r="G91" i="1" a="1"/>
  <c r="G91" i="1" s="1"/>
  <c r="F91" i="1" a="1"/>
  <c r="F91" i="1" s="1"/>
  <c r="E91" i="1" a="1"/>
  <c r="E91" i="1" s="1"/>
  <c r="D91" i="1" a="1"/>
  <c r="D91" i="1" s="1"/>
  <c r="G89" i="1" a="1"/>
  <c r="G89" i="1" s="1"/>
  <c r="F89" i="1" a="1"/>
  <c r="F89" i="1" s="1"/>
  <c r="E89" i="1" a="1"/>
  <c r="E89" i="1" s="1"/>
  <c r="D89" i="1" a="1"/>
  <c r="D89" i="1" s="1"/>
  <c r="G87" i="1" a="1"/>
  <c r="G87" i="1" s="1"/>
  <c r="F87" i="1" a="1"/>
  <c r="F87" i="1" s="1"/>
  <c r="E87" i="1" a="1"/>
  <c r="E87" i="1" s="1"/>
  <c r="D87" i="1" a="1"/>
  <c r="D87" i="1" s="1"/>
  <c r="G86" i="1" a="1"/>
  <c r="G86" i="1" s="1"/>
  <c r="F86" i="1" a="1"/>
  <c r="F86" i="1" s="1"/>
  <c r="E86" i="1" a="1"/>
  <c r="E86" i="1" s="1"/>
  <c r="D86" i="1" a="1"/>
  <c r="D86" i="1" s="1"/>
  <c r="G78" i="1" a="1"/>
  <c r="G78" i="1" s="1"/>
  <c r="F78" i="1" a="1"/>
  <c r="F78" i="1" s="1"/>
  <c r="E78" i="1" a="1"/>
  <c r="E78" i="1" s="1"/>
  <c r="D78" i="1" a="1"/>
  <c r="D78" i="1" s="1"/>
  <c r="G74" i="1" a="1"/>
  <c r="G74" i="1" s="1"/>
  <c r="F74" i="1" a="1"/>
  <c r="F74" i="1" s="1"/>
  <c r="E74" i="1" a="1"/>
  <c r="E74" i="1" s="1"/>
  <c r="D74" i="1" a="1"/>
  <c r="D74" i="1" s="1"/>
  <c r="G73" i="1" a="1"/>
  <c r="G73" i="1" s="1"/>
  <c r="F73" i="1" a="1"/>
  <c r="F73" i="1" s="1"/>
  <c r="E73" i="1" a="1"/>
  <c r="E73" i="1" s="1"/>
  <c r="D73" i="1" a="1"/>
  <c r="D73" i="1" s="1"/>
  <c r="G72" i="1" a="1"/>
  <c r="G72" i="1" s="1"/>
  <c r="F72" i="1" a="1"/>
  <c r="F72" i="1" s="1"/>
  <c r="E72" i="1" a="1"/>
  <c r="E72" i="1" s="1"/>
  <c r="D72" i="1" a="1"/>
  <c r="D72" i="1" s="1"/>
  <c r="G71" i="1" a="1"/>
  <c r="G71" i="1" s="1"/>
  <c r="F71" i="1" a="1"/>
  <c r="F71" i="1" s="1"/>
  <c r="E71" i="1" a="1"/>
  <c r="E71" i="1" s="1"/>
  <c r="D71" i="1" a="1"/>
  <c r="D71" i="1" s="1"/>
  <c r="G69" i="1" a="1"/>
  <c r="G69" i="1" s="1"/>
  <c r="F69" i="1" a="1"/>
  <c r="F69" i="1" s="1"/>
  <c r="E69" i="1" a="1"/>
  <c r="E69" i="1" s="1"/>
  <c r="D69" i="1" a="1"/>
  <c r="D69" i="1" s="1"/>
  <c r="G68" i="1" a="1"/>
  <c r="G68" i="1" s="1"/>
  <c r="F68" i="1" a="1"/>
  <c r="F68" i="1" s="1"/>
  <c r="E68" i="1" a="1"/>
  <c r="E68" i="1" s="1"/>
  <c r="D68" i="1" a="1"/>
  <c r="D68" i="1" s="1"/>
  <c r="G66" i="1" a="1"/>
  <c r="G66" i="1" s="1"/>
  <c r="F66" i="1" a="1"/>
  <c r="F66" i="1" s="1"/>
  <c r="E66" i="1" a="1"/>
  <c r="E66" i="1" s="1"/>
  <c r="D66" i="1" a="1"/>
  <c r="D66" i="1" s="1"/>
  <c r="G64" i="1" a="1"/>
  <c r="G64" i="1" s="1"/>
  <c r="F64" i="1" a="1"/>
  <c r="F64" i="1" s="1"/>
  <c r="E64" i="1" a="1"/>
  <c r="E64" i="1" s="1"/>
  <c r="D64" i="1" a="1"/>
  <c r="D64" i="1" s="1"/>
  <c r="G62" i="1" a="1"/>
  <c r="G62" i="1" s="1"/>
  <c r="F62" i="1" a="1"/>
  <c r="F62" i="1" s="1"/>
  <c r="E62" i="1" a="1"/>
  <c r="E62" i="1" s="1"/>
  <c r="D62" i="1" a="1"/>
  <c r="D62" i="1" s="1"/>
  <c r="G61" i="1" a="1"/>
  <c r="G61" i="1" s="1"/>
  <c r="F61" i="1" a="1"/>
  <c r="F61" i="1" s="1"/>
  <c r="E61" i="1" a="1"/>
  <c r="E61" i="1" s="1"/>
  <c r="D61" i="1" a="1"/>
  <c r="D61" i="1" s="1"/>
  <c r="G53" i="1" a="1"/>
  <c r="G53" i="1" s="1"/>
  <c r="F53" i="1" a="1"/>
  <c r="F53" i="1" s="1"/>
  <c r="E53" i="1" a="1"/>
  <c r="E53" i="1" s="1"/>
  <c r="D53" i="1" a="1"/>
  <c r="D53" i="1" s="1"/>
  <c r="G49" i="1" a="1"/>
  <c r="G49" i="1" s="1"/>
  <c r="F49" i="1" a="1"/>
  <c r="F49" i="1" s="1"/>
  <c r="E49" i="1" a="1"/>
  <c r="E49" i="1" s="1"/>
  <c r="D49" i="1" a="1"/>
  <c r="D49" i="1" s="1"/>
  <c r="G48" i="1" a="1"/>
  <c r="G48" i="1" s="1"/>
  <c r="F48" i="1" a="1"/>
  <c r="F48" i="1" s="1"/>
  <c r="E48" i="1" a="1"/>
  <c r="E48" i="1" s="1"/>
  <c r="D48" i="1" a="1"/>
  <c r="D48" i="1" s="1"/>
  <c r="G47" i="1" a="1"/>
  <c r="G47" i="1" s="1"/>
  <c r="F47" i="1" a="1"/>
  <c r="F47" i="1" s="1"/>
  <c r="E47" i="1" a="1"/>
  <c r="E47" i="1" s="1"/>
  <c r="D47" i="1" a="1"/>
  <c r="D47" i="1" s="1"/>
  <c r="G46" i="1" a="1"/>
  <c r="G46" i="1" s="1"/>
  <c r="F46" i="1" a="1"/>
  <c r="F46" i="1" s="1"/>
  <c r="E46" i="1" a="1"/>
  <c r="E46" i="1" s="1"/>
  <c r="D46" i="1" a="1"/>
  <c r="D46" i="1" s="1"/>
  <c r="G44" i="1" a="1"/>
  <c r="G44" i="1" s="1"/>
  <c r="F44" i="1" a="1"/>
  <c r="F44" i="1" s="1"/>
  <c r="E44" i="1" a="1"/>
  <c r="E44" i="1" s="1"/>
  <c r="D44" i="1" a="1"/>
  <c r="D44" i="1" s="1"/>
  <c r="G43" i="1" a="1"/>
  <c r="G43" i="1" s="1"/>
  <c r="F43" i="1" a="1"/>
  <c r="F43" i="1" s="1"/>
  <c r="E43" i="1" a="1"/>
  <c r="E43" i="1" s="1"/>
  <c r="D43" i="1" a="1"/>
  <c r="D43" i="1" s="1"/>
  <c r="G41" i="1" a="1"/>
  <c r="G41" i="1" s="1"/>
  <c r="F41" i="1" a="1"/>
  <c r="F41" i="1" s="1"/>
  <c r="E41" i="1" a="1"/>
  <c r="E41" i="1" s="1"/>
  <c r="D41" i="1" a="1"/>
  <c r="D41" i="1" s="1"/>
  <c r="G39" i="1" a="1"/>
  <c r="G39" i="1" s="1"/>
  <c r="F39" i="1" a="1"/>
  <c r="F39" i="1" s="1"/>
  <c r="E39" i="1" a="1"/>
  <c r="E39" i="1" s="1"/>
  <c r="D39" i="1" a="1"/>
  <c r="D39" i="1" s="1"/>
  <c r="G37" i="1" a="1"/>
  <c r="G37" i="1" s="1"/>
  <c r="F37" i="1" a="1"/>
  <c r="F37" i="1" s="1"/>
  <c r="E37" i="1" a="1"/>
  <c r="E37" i="1" s="1"/>
  <c r="D37" i="1" a="1"/>
  <c r="D37" i="1" s="1"/>
  <c r="G36" i="1" a="1"/>
  <c r="G36" i="1" s="1"/>
  <c r="F36" i="1" a="1"/>
  <c r="F36" i="1" s="1"/>
  <c r="E36" i="1" a="1"/>
  <c r="E36" i="1" s="1"/>
  <c r="D36" i="1" a="1"/>
  <c r="D36" i="1" s="1"/>
  <c r="G25" i="1" a="1"/>
  <c r="G25" i="1" s="1"/>
  <c r="F25" i="1" a="1"/>
  <c r="F25" i="1" s="1"/>
  <c r="E25" i="1" a="1"/>
  <c r="E25" i="1" s="1"/>
  <c r="D25" i="1" a="1"/>
  <c r="D25" i="1" s="1"/>
  <c r="G20" i="1" a="1"/>
  <c r="G20" i="1" s="1"/>
  <c r="F20" i="1" a="1"/>
  <c r="F20" i="1" s="1"/>
  <c r="E20" i="1" a="1"/>
  <c r="E20" i="1" s="1"/>
  <c r="D20" i="1" a="1"/>
  <c r="D20" i="1" s="1"/>
  <c r="G19" i="1" a="1"/>
  <c r="G19" i="1" s="1"/>
  <c r="F19" i="1" a="1"/>
  <c r="F19" i="1" s="1"/>
  <c r="E19" i="1" a="1"/>
  <c r="E19" i="1" s="1"/>
  <c r="D19" i="1" a="1"/>
  <c r="D19" i="1" s="1"/>
  <c r="G18" i="1" a="1"/>
  <c r="G18" i="1" s="1"/>
  <c r="F18" i="1" a="1"/>
  <c r="F18" i="1" s="1"/>
  <c r="E18" i="1" a="1"/>
  <c r="E18" i="1" s="1"/>
  <c r="D18" i="1" a="1"/>
  <c r="D18" i="1" s="1"/>
  <c r="G17" i="1" a="1"/>
  <c r="G17" i="1" s="1"/>
  <c r="F17" i="1" a="1"/>
  <c r="F17" i="1" s="1"/>
  <c r="E17" i="1" a="1"/>
  <c r="E17" i="1" s="1"/>
  <c r="D17" i="1" a="1"/>
  <c r="D17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F11" i="1" a="1"/>
  <c r="F11" i="1" s="1"/>
  <c r="E11" i="1" a="1"/>
  <c r="E11" i="1" s="1"/>
  <c r="D11" i="1" a="1"/>
  <c r="D11" i="1" s="1"/>
  <c r="G9" i="1" a="1"/>
  <c r="G9" i="1" s="1"/>
  <c r="F9" i="1" a="1"/>
  <c r="F9" i="1" s="1"/>
  <c r="E9" i="1" a="1"/>
  <c r="E9" i="1" s="1"/>
  <c r="D9" i="1" a="1"/>
  <c r="D9" i="1" s="1"/>
  <c r="G7" i="1" a="1"/>
  <c r="G7" i="1" s="1"/>
  <c r="F7" i="1" a="1"/>
  <c r="F7" i="1" s="1"/>
  <c r="E7" i="1" a="1"/>
  <c r="E7" i="1" s="1"/>
  <c r="D7" i="1" a="1"/>
  <c r="D7" i="1" s="1"/>
  <c r="G5" i="1" a="1"/>
  <c r="G5" i="1" s="1"/>
  <c r="F5" i="1" a="1"/>
  <c r="F5" i="1" s="1"/>
  <c r="E5" i="1" a="1"/>
  <c r="E5" i="1" s="1"/>
  <c r="D5" i="1" a="1"/>
  <c r="D5" i="1" s="1"/>
  <c r="G4" i="1" a="1"/>
  <c r="G4" i="1" s="1"/>
  <c r="F4" i="1" a="1"/>
  <c r="F4" i="1" s="1"/>
  <c r="E4" i="1" a="1"/>
  <c r="E4" i="1" s="1"/>
  <c r="D4" i="1" a="1"/>
  <c r="D4" i="1" s="1"/>
  <c r="I503" i="1" l="1"/>
  <c r="H504" i="1"/>
  <c r="J451" i="1"/>
  <c r="J502" i="1"/>
  <c r="I397" i="1"/>
  <c r="J477" i="1"/>
  <c r="J504" i="1"/>
  <c r="H502" i="1"/>
  <c r="J503" i="1"/>
  <c r="H501" i="1"/>
  <c r="I504" i="1"/>
  <c r="J501" i="1"/>
  <c r="H503" i="1"/>
  <c r="I502" i="1"/>
  <c r="I501" i="1"/>
  <c r="H476" i="1"/>
  <c r="J400" i="1"/>
  <c r="I476" i="1"/>
  <c r="I478" i="1"/>
  <c r="H475" i="1"/>
  <c r="J478" i="1"/>
  <c r="H400" i="1"/>
  <c r="H452" i="1"/>
  <c r="I475" i="1"/>
  <c r="H477" i="1"/>
  <c r="J475" i="1"/>
  <c r="I477" i="1"/>
  <c r="H478" i="1"/>
  <c r="J476" i="1"/>
  <c r="H423" i="1"/>
  <c r="J450" i="1"/>
  <c r="H425" i="1"/>
  <c r="I452" i="1"/>
  <c r="H374" i="1"/>
  <c r="J423" i="1"/>
  <c r="I451" i="1"/>
  <c r="H426" i="1"/>
  <c r="H450" i="1"/>
  <c r="J449" i="1"/>
  <c r="H451" i="1"/>
  <c r="I450" i="1"/>
  <c r="H449" i="1"/>
  <c r="I425" i="1"/>
  <c r="I449" i="1"/>
  <c r="J452" i="1"/>
  <c r="J346" i="1"/>
  <c r="I426" i="1"/>
  <c r="H324" i="1"/>
  <c r="H424" i="1"/>
  <c r="I399" i="1"/>
  <c r="J425" i="1"/>
  <c r="I423" i="1"/>
  <c r="J426" i="1"/>
  <c r="I424" i="1"/>
  <c r="J424" i="1"/>
  <c r="J272" i="1"/>
  <c r="H372" i="1"/>
  <c r="J397" i="1"/>
  <c r="H399" i="1"/>
  <c r="I400" i="1"/>
  <c r="H398" i="1"/>
  <c r="J399" i="1"/>
  <c r="H373" i="1"/>
  <c r="J398" i="1"/>
  <c r="H397" i="1"/>
  <c r="I398" i="1"/>
  <c r="H346" i="1"/>
  <c r="J321" i="1"/>
  <c r="I348" i="1"/>
  <c r="H371" i="1"/>
  <c r="I374" i="1"/>
  <c r="H349" i="1"/>
  <c r="I373" i="1"/>
  <c r="I371" i="1"/>
  <c r="J373" i="1"/>
  <c r="I372" i="1"/>
  <c r="J372" i="1"/>
  <c r="J371" i="1"/>
  <c r="J374" i="1"/>
  <c r="H347" i="1"/>
  <c r="I347" i="1"/>
  <c r="H323" i="1"/>
  <c r="I349" i="1"/>
  <c r="H322" i="1"/>
  <c r="J347" i="1"/>
  <c r="J349" i="1"/>
  <c r="I346" i="1"/>
  <c r="H348" i="1"/>
  <c r="J348" i="1"/>
  <c r="H298" i="1"/>
  <c r="H321" i="1"/>
  <c r="I324" i="1"/>
  <c r="H297" i="1"/>
  <c r="J324" i="1"/>
  <c r="I246" i="1"/>
  <c r="I248" i="1"/>
  <c r="I323" i="1"/>
  <c r="I296" i="1"/>
  <c r="J323" i="1"/>
  <c r="I322" i="1"/>
  <c r="J322" i="1"/>
  <c r="I321" i="1"/>
  <c r="H296" i="1"/>
  <c r="I299" i="1"/>
  <c r="H274" i="1"/>
  <c r="I298" i="1"/>
  <c r="J296" i="1"/>
  <c r="J299" i="1"/>
  <c r="J298" i="1"/>
  <c r="I297" i="1"/>
  <c r="J297" i="1"/>
  <c r="H299" i="1"/>
  <c r="I271" i="1"/>
  <c r="I274" i="1"/>
  <c r="I223" i="1"/>
  <c r="H272" i="1"/>
  <c r="J273" i="1"/>
  <c r="H248" i="1"/>
  <c r="I272" i="1"/>
  <c r="H271" i="1"/>
  <c r="J271" i="1"/>
  <c r="I273" i="1"/>
  <c r="H273" i="1"/>
  <c r="J274" i="1"/>
  <c r="H246" i="1"/>
  <c r="I249" i="1"/>
  <c r="H247" i="1"/>
  <c r="J248" i="1"/>
  <c r="J246" i="1"/>
  <c r="J249" i="1"/>
  <c r="H221" i="1"/>
  <c r="J247" i="1"/>
  <c r="I247" i="1"/>
  <c r="H249" i="1"/>
  <c r="I221" i="1"/>
  <c r="H174" i="1"/>
  <c r="H199" i="1"/>
  <c r="J221" i="1"/>
  <c r="I224" i="1"/>
  <c r="I123" i="1"/>
  <c r="H222" i="1"/>
  <c r="J223" i="1"/>
  <c r="J198" i="1"/>
  <c r="I222" i="1"/>
  <c r="J222" i="1"/>
  <c r="H224" i="1"/>
  <c r="J224" i="1"/>
  <c r="H173" i="1"/>
  <c r="J197" i="1"/>
  <c r="H196" i="1"/>
  <c r="I199" i="1"/>
  <c r="H223" i="1"/>
  <c r="H172" i="1"/>
  <c r="I198" i="1"/>
  <c r="J172" i="1"/>
  <c r="H197" i="1"/>
  <c r="J196" i="1"/>
  <c r="H198" i="1"/>
  <c r="I196" i="1"/>
  <c r="I197" i="1"/>
  <c r="J199" i="1"/>
  <c r="H171" i="1"/>
  <c r="J148" i="1"/>
  <c r="I174" i="1"/>
  <c r="H124" i="1"/>
  <c r="J122" i="1"/>
  <c r="I173" i="1"/>
  <c r="H146" i="1"/>
  <c r="J171" i="1"/>
  <c r="J174" i="1"/>
  <c r="I171" i="1"/>
  <c r="J173" i="1"/>
  <c r="I172" i="1"/>
  <c r="J147" i="1"/>
  <c r="I121" i="1"/>
  <c r="I149" i="1"/>
  <c r="J121" i="1"/>
  <c r="H148" i="1"/>
  <c r="I124" i="1"/>
  <c r="H147" i="1"/>
  <c r="I146" i="1"/>
  <c r="J149" i="1"/>
  <c r="J146" i="1"/>
  <c r="H122" i="1"/>
  <c r="I148" i="1"/>
  <c r="I147" i="1"/>
  <c r="H149" i="1"/>
  <c r="J73" i="1"/>
  <c r="I96" i="1"/>
  <c r="J124" i="1"/>
  <c r="H98" i="1"/>
  <c r="J123" i="1"/>
  <c r="I122" i="1"/>
  <c r="H121" i="1"/>
  <c r="H123" i="1"/>
  <c r="H96" i="1"/>
  <c r="I99" i="1"/>
  <c r="H49" i="1"/>
  <c r="I98" i="1"/>
  <c r="H97" i="1"/>
  <c r="J98" i="1"/>
  <c r="J96" i="1"/>
  <c r="J99" i="1"/>
  <c r="J97" i="1"/>
  <c r="I97" i="1"/>
  <c r="H99" i="1"/>
  <c r="J72" i="1"/>
  <c r="H71" i="1"/>
  <c r="I74" i="1"/>
  <c r="I73" i="1"/>
  <c r="H72" i="1"/>
  <c r="H73" i="1"/>
  <c r="I71" i="1"/>
  <c r="J74" i="1"/>
  <c r="J71" i="1"/>
  <c r="I72" i="1"/>
  <c r="H74" i="1"/>
  <c r="H46" i="1"/>
  <c r="J47" i="1"/>
  <c r="I49" i="1"/>
  <c r="I48" i="1"/>
  <c r="H47" i="1"/>
  <c r="I46" i="1"/>
  <c r="J49" i="1"/>
  <c r="J46" i="1"/>
  <c r="H48" i="1"/>
  <c r="J48" i="1"/>
  <c r="I47" i="1"/>
  <c r="I20" i="1"/>
  <c r="J18" i="1"/>
  <c r="H19" i="1"/>
  <c r="J19" i="1"/>
  <c r="H20" i="1"/>
  <c r="J20" i="1"/>
  <c r="H18" i="1"/>
  <c r="I19" i="1"/>
  <c r="I18" i="1"/>
  <c r="H17" i="1"/>
  <c r="J17" i="1"/>
  <c r="I17" i="1"/>
  <c r="G21" i="1" l="1"/>
  <c r="F21" i="1"/>
  <c r="E21" i="1"/>
  <c r="D21" i="1"/>
  <c r="A2" i="1" l="1"/>
  <c r="F507" i="1" l="1"/>
  <c r="F481" i="1"/>
  <c r="F505" i="1"/>
  <c r="E479" i="1"/>
  <c r="F493" i="1"/>
  <c r="D467" i="1"/>
  <c r="F469" i="1"/>
  <c r="E495" i="1"/>
  <c r="D505" i="1"/>
  <c r="D493" i="1"/>
  <c r="F495" i="1"/>
  <c r="E505" i="1"/>
  <c r="G493" i="1"/>
  <c r="D495" i="1"/>
  <c r="G507" i="1"/>
  <c r="G506" i="1"/>
  <c r="D507" i="1"/>
  <c r="D506" i="1"/>
  <c r="E493" i="1"/>
  <c r="G495" i="1"/>
  <c r="E507" i="1"/>
  <c r="E506" i="1"/>
  <c r="G505" i="1"/>
  <c r="F479" i="1"/>
  <c r="F506" i="1"/>
  <c r="E469" i="1"/>
  <c r="D479" i="1"/>
  <c r="G467" i="1"/>
  <c r="D469" i="1"/>
  <c r="G481" i="1"/>
  <c r="G480" i="1"/>
  <c r="E467" i="1"/>
  <c r="G469" i="1"/>
  <c r="D481" i="1"/>
  <c r="D480" i="1"/>
  <c r="F467" i="1"/>
  <c r="E481" i="1"/>
  <c r="E480" i="1"/>
  <c r="G479" i="1"/>
  <c r="F480" i="1"/>
  <c r="G15" i="1"/>
  <c r="F15" i="1"/>
  <c r="E15" i="1"/>
  <c r="D15" i="1"/>
  <c r="G14" i="1"/>
  <c r="F14" i="1"/>
  <c r="E14" i="1"/>
  <c r="D14" i="1"/>
  <c r="G13" i="1"/>
  <c r="G26" i="1" s="1"/>
  <c r="J26" i="1" s="1"/>
  <c r="F13" i="1"/>
  <c r="F26" i="1" s="1"/>
  <c r="E13" i="1"/>
  <c r="E26" i="1" s="1"/>
  <c r="H26" i="1" s="1"/>
  <c r="D13" i="1"/>
  <c r="I26" i="1" l="1"/>
  <c r="E28" i="1"/>
  <c r="E30" i="1"/>
  <c r="E27" i="1"/>
  <c r="E29" i="1"/>
  <c r="F28" i="1"/>
  <c r="F30" i="1"/>
  <c r="F27" i="1"/>
  <c r="F29" i="1"/>
  <c r="G28" i="1"/>
  <c r="G30" i="1"/>
  <c r="G27" i="1"/>
  <c r="G29" i="1"/>
  <c r="G514" i="1"/>
  <c r="F514" i="1"/>
  <c r="E514" i="1"/>
  <c r="D514" i="1"/>
  <c r="G513" i="1"/>
  <c r="F513" i="1"/>
  <c r="E513" i="1"/>
  <c r="D513" i="1"/>
  <c r="G512" i="1"/>
  <c r="F512" i="1"/>
  <c r="E512" i="1"/>
  <c r="D512" i="1"/>
  <c r="J507" i="1"/>
  <c r="H507" i="1"/>
  <c r="J505" i="1"/>
  <c r="H505" i="1"/>
  <c r="G488" i="1"/>
  <c r="F488" i="1"/>
  <c r="E488" i="1"/>
  <c r="D488" i="1"/>
  <c r="G487" i="1"/>
  <c r="F487" i="1"/>
  <c r="E487" i="1"/>
  <c r="D487" i="1"/>
  <c r="G486" i="1"/>
  <c r="F486" i="1"/>
  <c r="E486" i="1"/>
  <c r="D486" i="1"/>
  <c r="J481" i="1"/>
  <c r="I481" i="1"/>
  <c r="J480" i="1"/>
  <c r="I480" i="1"/>
  <c r="H480" i="1"/>
  <c r="H479" i="1"/>
  <c r="J469" i="1"/>
  <c r="H469" i="1"/>
  <c r="G462" i="1"/>
  <c r="F462" i="1"/>
  <c r="E462" i="1"/>
  <c r="D462" i="1"/>
  <c r="G461" i="1"/>
  <c r="F461" i="1"/>
  <c r="E461" i="1"/>
  <c r="D461" i="1"/>
  <c r="G460" i="1"/>
  <c r="F460" i="1"/>
  <c r="E460" i="1"/>
  <c r="D460" i="1"/>
  <c r="G455" i="1"/>
  <c r="F455" i="1"/>
  <c r="E455" i="1"/>
  <c r="D455" i="1"/>
  <c r="G454" i="1"/>
  <c r="F454" i="1"/>
  <c r="E454" i="1"/>
  <c r="D454" i="1"/>
  <c r="G453" i="1"/>
  <c r="F453" i="1"/>
  <c r="E453" i="1"/>
  <c r="D453" i="1"/>
  <c r="G443" i="1"/>
  <c r="F443" i="1"/>
  <c r="E443" i="1"/>
  <c r="D443" i="1"/>
  <c r="G441" i="1"/>
  <c r="F441" i="1"/>
  <c r="E441" i="1"/>
  <c r="D441" i="1"/>
  <c r="J508" i="1"/>
  <c r="I508" i="1"/>
  <c r="H508" i="1"/>
  <c r="I507" i="1"/>
  <c r="J506" i="1"/>
  <c r="I506" i="1"/>
  <c r="H506" i="1"/>
  <c r="J499" i="1"/>
  <c r="I499" i="1"/>
  <c r="H499" i="1"/>
  <c r="J498" i="1"/>
  <c r="I498" i="1"/>
  <c r="H498" i="1"/>
  <c r="J496" i="1"/>
  <c r="I496" i="1"/>
  <c r="H496" i="1"/>
  <c r="J495" i="1"/>
  <c r="I495" i="1"/>
  <c r="H495" i="1"/>
  <c r="J494" i="1"/>
  <c r="I494" i="1"/>
  <c r="H494" i="1"/>
  <c r="J491" i="1"/>
  <c r="I491" i="1"/>
  <c r="H491" i="1"/>
  <c r="J482" i="1"/>
  <c r="I482" i="1"/>
  <c r="H482" i="1"/>
  <c r="H481" i="1"/>
  <c r="J479" i="1"/>
  <c r="I479" i="1"/>
  <c r="J473" i="1"/>
  <c r="I473" i="1"/>
  <c r="H473" i="1"/>
  <c r="J472" i="1"/>
  <c r="I472" i="1"/>
  <c r="H472" i="1"/>
  <c r="J470" i="1"/>
  <c r="I470" i="1"/>
  <c r="H470" i="1"/>
  <c r="J468" i="1"/>
  <c r="I468" i="1"/>
  <c r="H468" i="1"/>
  <c r="J465" i="1"/>
  <c r="I465" i="1"/>
  <c r="H465" i="1"/>
  <c r="J456" i="1"/>
  <c r="I456" i="1"/>
  <c r="H456" i="1"/>
  <c r="J447" i="1"/>
  <c r="I447" i="1"/>
  <c r="H447" i="1"/>
  <c r="J446" i="1"/>
  <c r="I446" i="1"/>
  <c r="H446" i="1"/>
  <c r="J444" i="1"/>
  <c r="I444" i="1"/>
  <c r="H444" i="1"/>
  <c r="J442" i="1"/>
  <c r="I442" i="1"/>
  <c r="H442" i="1"/>
  <c r="J439" i="1"/>
  <c r="I439" i="1"/>
  <c r="H439" i="1"/>
  <c r="J514" i="1" l="1"/>
  <c r="H512" i="1"/>
  <c r="H514" i="1"/>
  <c r="I512" i="1"/>
  <c r="J454" i="1"/>
  <c r="J487" i="1"/>
  <c r="J512" i="1"/>
  <c r="I460" i="1"/>
  <c r="H462" i="1"/>
  <c r="H487" i="1"/>
  <c r="H513" i="1"/>
  <c r="I514" i="1"/>
  <c r="H455" i="1"/>
  <c r="H486" i="1"/>
  <c r="H488" i="1"/>
  <c r="J513" i="1"/>
  <c r="J486" i="1"/>
  <c r="J488" i="1"/>
  <c r="I462" i="1"/>
  <c r="I487" i="1"/>
  <c r="I488" i="1"/>
  <c r="J460" i="1"/>
  <c r="J462" i="1"/>
  <c r="H443" i="1"/>
  <c r="H454" i="1"/>
  <c r="H460" i="1"/>
  <c r="I454" i="1"/>
  <c r="J443" i="1"/>
  <c r="I461" i="1"/>
  <c r="I455" i="1"/>
  <c r="H453" i="1"/>
  <c r="I513" i="1"/>
  <c r="I505" i="1"/>
  <c r="I469" i="1"/>
  <c r="I486" i="1"/>
  <c r="I453" i="1"/>
  <c r="H461" i="1"/>
  <c r="J453" i="1"/>
  <c r="J455" i="1"/>
  <c r="J461" i="1"/>
  <c r="I443" i="1"/>
  <c r="I61" i="1" l="1"/>
  <c r="D75" i="1"/>
  <c r="I69" i="1"/>
  <c r="H69" i="1"/>
  <c r="I68" i="1"/>
  <c r="J68" i="1"/>
  <c r="D65" i="1"/>
  <c r="J61" i="1"/>
  <c r="H68" i="1"/>
  <c r="D63" i="1"/>
  <c r="E63" i="1"/>
  <c r="H61" i="1"/>
  <c r="F63" i="1"/>
  <c r="G63" i="1"/>
  <c r="G76" i="1"/>
  <c r="G84" i="1"/>
  <c r="G77" i="1"/>
  <c r="J66" i="1"/>
  <c r="G82" i="1"/>
  <c r="G83" i="1"/>
  <c r="J78" i="1"/>
  <c r="E65" i="1"/>
  <c r="H64" i="1"/>
  <c r="F65" i="1"/>
  <c r="I64" i="1"/>
  <c r="G65" i="1"/>
  <c r="J64" i="1"/>
  <c r="J69" i="1"/>
  <c r="D76" i="1"/>
  <c r="D84" i="1"/>
  <c r="D77" i="1"/>
  <c r="D82" i="1"/>
  <c r="D83" i="1"/>
  <c r="E76" i="1"/>
  <c r="E84" i="1"/>
  <c r="E77" i="1"/>
  <c r="H66" i="1"/>
  <c r="E82" i="1"/>
  <c r="E83" i="1"/>
  <c r="H78" i="1"/>
  <c r="F76" i="1"/>
  <c r="F84" i="1"/>
  <c r="F77" i="1"/>
  <c r="I66" i="1"/>
  <c r="F82" i="1"/>
  <c r="F83" i="1"/>
  <c r="I78" i="1"/>
  <c r="E75" i="1"/>
  <c r="F75" i="1"/>
  <c r="G75" i="1"/>
  <c r="D29" i="1"/>
  <c r="D28" i="1"/>
  <c r="D27" i="1"/>
  <c r="D22" i="1"/>
  <c r="G415" i="1"/>
  <c r="G389" i="1"/>
  <c r="G363" i="1"/>
  <c r="G338" i="1"/>
  <c r="G288" i="1"/>
  <c r="G263" i="1"/>
  <c r="G213" i="1"/>
  <c r="G188" i="1"/>
  <c r="G163" i="1"/>
  <c r="G138" i="1"/>
  <c r="G88" i="1"/>
  <c r="G38" i="1"/>
  <c r="I4" i="1"/>
  <c r="F415" i="1"/>
  <c r="F363" i="1"/>
  <c r="F313" i="1"/>
  <c r="F288" i="1"/>
  <c r="F263" i="1"/>
  <c r="F238" i="1"/>
  <c r="F213" i="1"/>
  <c r="F163" i="1"/>
  <c r="F113" i="1"/>
  <c r="F88" i="1"/>
  <c r="F38" i="1"/>
  <c r="D8" i="1"/>
  <c r="D188" i="1"/>
  <c r="E389" i="1"/>
  <c r="H369" i="1"/>
  <c r="H344" i="1"/>
  <c r="E338" i="1"/>
  <c r="H319" i="1"/>
  <c r="E313" i="1"/>
  <c r="E288" i="1"/>
  <c r="H269" i="1"/>
  <c r="E263" i="1"/>
  <c r="H244" i="1"/>
  <c r="E238" i="1"/>
  <c r="H194" i="1"/>
  <c r="E188" i="1"/>
  <c r="H169" i="1"/>
  <c r="E138" i="1"/>
  <c r="E113" i="1"/>
  <c r="E88" i="1"/>
  <c r="E38" i="1"/>
  <c r="D6" i="1"/>
  <c r="D389" i="1"/>
  <c r="D338" i="1"/>
  <c r="D288" i="1"/>
  <c r="D38" i="1"/>
  <c r="H75" i="1" l="1"/>
  <c r="I76" i="1"/>
  <c r="I77" i="1"/>
  <c r="I65" i="1"/>
  <c r="J84" i="1"/>
  <c r="I82" i="1"/>
  <c r="H77" i="1"/>
  <c r="J83" i="1"/>
  <c r="H84" i="1"/>
  <c r="I75" i="1"/>
  <c r="H65" i="1"/>
  <c r="I83" i="1"/>
  <c r="H82" i="1"/>
  <c r="J82" i="1"/>
  <c r="J75" i="1"/>
  <c r="I84" i="1"/>
  <c r="H76" i="1"/>
  <c r="J65" i="1"/>
  <c r="J77" i="1"/>
  <c r="H83" i="1"/>
  <c r="J76" i="1"/>
  <c r="H119" i="1"/>
  <c r="H421" i="1"/>
  <c r="D263" i="1"/>
  <c r="D88" i="1"/>
  <c r="H44" i="1"/>
  <c r="E213" i="1"/>
  <c r="E415" i="1"/>
  <c r="D363" i="1"/>
  <c r="F188" i="1"/>
  <c r="F389" i="1"/>
  <c r="G238" i="1"/>
  <c r="J12" i="1"/>
  <c r="H294" i="1"/>
  <c r="H144" i="1"/>
  <c r="D50" i="1"/>
  <c r="D140" i="1"/>
  <c r="D340" i="1"/>
  <c r="D213" i="1"/>
  <c r="J4" i="1"/>
  <c r="D240" i="1"/>
  <c r="D290" i="1"/>
  <c r="D90" i="1"/>
  <c r="E163" i="1"/>
  <c r="E363" i="1"/>
  <c r="F138" i="1"/>
  <c r="F338" i="1"/>
  <c r="G113" i="1"/>
  <c r="G313" i="1"/>
  <c r="H94" i="1"/>
  <c r="D265" i="1"/>
  <c r="D190" i="1"/>
  <c r="D391" i="1"/>
  <c r="D40" i="1"/>
  <c r="D200" i="1"/>
  <c r="D401" i="1"/>
  <c r="H395" i="1"/>
  <c r="J13" i="1"/>
  <c r="H141" i="1"/>
  <c r="E152" i="1"/>
  <c r="E159" i="1"/>
  <c r="E151" i="1"/>
  <c r="E359" i="1"/>
  <c r="H341" i="1"/>
  <c r="E352" i="1"/>
  <c r="E351" i="1"/>
  <c r="E357" i="1"/>
  <c r="H353" i="1"/>
  <c r="E358" i="1"/>
  <c r="J14" i="1"/>
  <c r="F134" i="1"/>
  <c r="F126" i="1"/>
  <c r="I116" i="1"/>
  <c r="F127" i="1"/>
  <c r="I244" i="1"/>
  <c r="F334" i="1"/>
  <c r="F327" i="1"/>
  <c r="I316" i="1"/>
  <c r="F326" i="1"/>
  <c r="I203" i="1"/>
  <c r="F207" i="1"/>
  <c r="F208" i="1"/>
  <c r="H11" i="1"/>
  <c r="E22" i="1"/>
  <c r="H22" i="1" s="1"/>
  <c r="G109" i="1"/>
  <c r="G101" i="1"/>
  <c r="G102" i="1"/>
  <c r="J91" i="1"/>
  <c r="J219" i="1"/>
  <c r="J291" i="1"/>
  <c r="G309" i="1"/>
  <c r="G301" i="1"/>
  <c r="G302" i="1"/>
  <c r="J421" i="1"/>
  <c r="H13" i="1"/>
  <c r="H27" i="1"/>
  <c r="F22" i="1"/>
  <c r="I11" i="1"/>
  <c r="D100" i="1"/>
  <c r="D165" i="1"/>
  <c r="D365" i="1"/>
  <c r="D58" i="1"/>
  <c r="D57" i="1"/>
  <c r="I15" i="1"/>
  <c r="H86" i="1"/>
  <c r="E150" i="1"/>
  <c r="H143" i="1"/>
  <c r="E215" i="1"/>
  <c r="H214" i="1"/>
  <c r="H286" i="1"/>
  <c r="E350" i="1"/>
  <c r="H343" i="1"/>
  <c r="E417" i="1"/>
  <c r="H416" i="1"/>
  <c r="H378" i="1"/>
  <c r="E383" i="1"/>
  <c r="E382" i="1"/>
  <c r="I36" i="1"/>
  <c r="I118" i="1"/>
  <c r="F125" i="1"/>
  <c r="I189" i="1"/>
  <c r="F190" i="1"/>
  <c r="I261" i="1"/>
  <c r="I318" i="1"/>
  <c r="F325" i="1"/>
  <c r="I390" i="1"/>
  <c r="F391" i="1"/>
  <c r="I228" i="1"/>
  <c r="F233" i="1"/>
  <c r="F232" i="1"/>
  <c r="I12" i="1"/>
  <c r="J93" i="1"/>
  <c r="G100" i="1"/>
  <c r="G165" i="1"/>
  <c r="J164" i="1"/>
  <c r="J236" i="1"/>
  <c r="J293" i="1"/>
  <c r="J364" i="1"/>
  <c r="G365" i="1"/>
  <c r="J53" i="1"/>
  <c r="G57" i="1"/>
  <c r="G58" i="1"/>
  <c r="D358" i="1"/>
  <c r="D357" i="1"/>
  <c r="H216" i="1"/>
  <c r="E234" i="1"/>
  <c r="E227" i="1"/>
  <c r="E226" i="1"/>
  <c r="H418" i="1"/>
  <c r="E429" i="1"/>
  <c r="E428" i="1"/>
  <c r="E436" i="1"/>
  <c r="E409" i="1"/>
  <c r="E408" i="1"/>
  <c r="H404" i="1"/>
  <c r="I119" i="1"/>
  <c r="I191" i="1"/>
  <c r="F209" i="1"/>
  <c r="F202" i="1"/>
  <c r="F201" i="1"/>
  <c r="I319" i="1"/>
  <c r="F410" i="1"/>
  <c r="F403" i="1"/>
  <c r="F402" i="1"/>
  <c r="I392" i="1"/>
  <c r="I253" i="1"/>
  <c r="F257" i="1"/>
  <c r="F258" i="1"/>
  <c r="D284" i="1"/>
  <c r="D277" i="1"/>
  <c r="D276" i="1"/>
  <c r="G34" i="1"/>
  <c r="G33" i="1"/>
  <c r="J25" i="1"/>
  <c r="J94" i="1"/>
  <c r="J166" i="1"/>
  <c r="G184" i="1"/>
  <c r="G176" i="1"/>
  <c r="G177" i="1"/>
  <c r="J294" i="1"/>
  <c r="J366" i="1"/>
  <c r="G377" i="1"/>
  <c r="G376" i="1"/>
  <c r="G384" i="1"/>
  <c r="G108" i="1"/>
  <c r="G107" i="1"/>
  <c r="J103" i="1"/>
  <c r="D175" i="1"/>
  <c r="D375" i="1"/>
  <c r="D132" i="1"/>
  <c r="D133" i="1"/>
  <c r="D113" i="1"/>
  <c r="E8" i="1"/>
  <c r="H8" i="1" s="1"/>
  <c r="H7" i="1"/>
  <c r="H89" i="1"/>
  <c r="E90" i="1"/>
  <c r="H161" i="1"/>
  <c r="E225" i="1"/>
  <c r="H218" i="1"/>
  <c r="H289" i="1"/>
  <c r="E290" i="1"/>
  <c r="H361" i="1"/>
  <c r="H420" i="1"/>
  <c r="E427" i="1"/>
  <c r="E434" i="1"/>
  <c r="E435" i="1"/>
  <c r="H430" i="1"/>
  <c r="D415" i="1"/>
  <c r="F40" i="1"/>
  <c r="I39" i="1"/>
  <c r="I136" i="1"/>
  <c r="F200" i="1"/>
  <c r="I193" i="1"/>
  <c r="I264" i="1"/>
  <c r="F265" i="1"/>
  <c r="I336" i="1"/>
  <c r="I394" i="1"/>
  <c r="F401" i="1"/>
  <c r="F282" i="1"/>
  <c r="I278" i="1"/>
  <c r="F283" i="1"/>
  <c r="D30" i="1"/>
  <c r="J111" i="1"/>
  <c r="G175" i="1"/>
  <c r="J168" i="1"/>
  <c r="J239" i="1"/>
  <c r="G240" i="1"/>
  <c r="J311" i="1"/>
  <c r="G375" i="1"/>
  <c r="J368" i="1"/>
  <c r="J128" i="1"/>
  <c r="G133" i="1"/>
  <c r="G132" i="1"/>
  <c r="D134" i="1"/>
  <c r="D127" i="1"/>
  <c r="D126" i="1"/>
  <c r="D176" i="1"/>
  <c r="D184" i="1"/>
  <c r="D177" i="1"/>
  <c r="F24" i="1"/>
  <c r="F23" i="1"/>
  <c r="I9" i="1"/>
  <c r="F35" i="1"/>
  <c r="H91" i="1"/>
  <c r="E109" i="1"/>
  <c r="E101" i="1"/>
  <c r="E102" i="1"/>
  <c r="H219" i="1"/>
  <c r="E301" i="1"/>
  <c r="E302" i="1"/>
  <c r="E309" i="1"/>
  <c r="H291" i="1"/>
  <c r="H9" i="1"/>
  <c r="E35" i="1"/>
  <c r="E23" i="1"/>
  <c r="E24" i="1"/>
  <c r="D308" i="1"/>
  <c r="D307" i="1"/>
  <c r="F51" i="1"/>
  <c r="I41" i="1"/>
  <c r="F52" i="1"/>
  <c r="F59" i="1"/>
  <c r="I194" i="1"/>
  <c r="I266" i="1"/>
  <c r="F284" i="1"/>
  <c r="F277" i="1"/>
  <c r="F276" i="1"/>
  <c r="I395" i="1"/>
  <c r="I303" i="1"/>
  <c r="F307" i="1"/>
  <c r="F308" i="1"/>
  <c r="D334" i="1"/>
  <c r="D327" i="1"/>
  <c r="D326" i="1"/>
  <c r="H21" i="1"/>
  <c r="J169" i="1"/>
  <c r="J241" i="1"/>
  <c r="G259" i="1"/>
  <c r="G252" i="1"/>
  <c r="G251" i="1"/>
  <c r="J369" i="1"/>
  <c r="J153" i="1"/>
  <c r="G158" i="1"/>
  <c r="G157" i="1"/>
  <c r="I21" i="1"/>
  <c r="D115" i="1"/>
  <c r="D315" i="1"/>
  <c r="D183" i="1"/>
  <c r="D182" i="1"/>
  <c r="D163" i="1"/>
  <c r="G22" i="1"/>
  <c r="J11" i="1"/>
  <c r="H93" i="1"/>
  <c r="E100" i="1"/>
  <c r="E165" i="1"/>
  <c r="H164" i="1"/>
  <c r="H236" i="1"/>
  <c r="H293" i="1"/>
  <c r="E365" i="1"/>
  <c r="H364" i="1"/>
  <c r="H53" i="1"/>
  <c r="E57" i="1"/>
  <c r="E58" i="1"/>
  <c r="D207" i="1"/>
  <c r="D208" i="1"/>
  <c r="I43" i="1"/>
  <c r="F50" i="1"/>
  <c r="F140" i="1"/>
  <c r="I139" i="1"/>
  <c r="I211" i="1"/>
  <c r="I268" i="1"/>
  <c r="I339" i="1"/>
  <c r="F340" i="1"/>
  <c r="I413" i="1"/>
  <c r="F332" i="1"/>
  <c r="I328" i="1"/>
  <c r="F333" i="1"/>
  <c r="D313" i="1"/>
  <c r="I14" i="1"/>
  <c r="J114" i="1"/>
  <c r="G115" i="1"/>
  <c r="J186" i="1"/>
  <c r="J243" i="1"/>
  <c r="G315" i="1"/>
  <c r="J314" i="1"/>
  <c r="J387" i="1"/>
  <c r="J178" i="1"/>
  <c r="G183" i="1"/>
  <c r="G182" i="1"/>
  <c r="H25" i="1"/>
  <c r="E33" i="1"/>
  <c r="E34" i="1"/>
  <c r="E184" i="1"/>
  <c r="H166" i="1"/>
  <c r="E176" i="1"/>
  <c r="E177" i="1"/>
  <c r="E377" i="1"/>
  <c r="E376" i="1"/>
  <c r="E384" i="1"/>
  <c r="H366" i="1"/>
  <c r="H103" i="1"/>
  <c r="E107" i="1"/>
  <c r="E108" i="1"/>
  <c r="I44" i="1"/>
  <c r="I141" i="1"/>
  <c r="F159" i="1"/>
  <c r="F151" i="1"/>
  <c r="F152" i="1"/>
  <c r="I269" i="1"/>
  <c r="F351" i="1"/>
  <c r="F359" i="1"/>
  <c r="I341" i="1"/>
  <c r="F352" i="1"/>
  <c r="I353" i="1"/>
  <c r="F358" i="1"/>
  <c r="F357" i="1"/>
  <c r="J15" i="1"/>
  <c r="J116" i="1"/>
  <c r="G127" i="1"/>
  <c r="G134" i="1"/>
  <c r="G126" i="1"/>
  <c r="J244" i="1"/>
  <c r="J316" i="1"/>
  <c r="G334" i="1"/>
  <c r="G327" i="1"/>
  <c r="G326" i="1"/>
  <c r="J203" i="1"/>
  <c r="G208" i="1"/>
  <c r="G207" i="1"/>
  <c r="D125" i="1"/>
  <c r="D325" i="1"/>
  <c r="D233" i="1"/>
  <c r="D232" i="1"/>
  <c r="D234" i="1"/>
  <c r="D227" i="1"/>
  <c r="D226" i="1"/>
  <c r="H111" i="1"/>
  <c r="H168" i="1"/>
  <c r="E175" i="1"/>
  <c r="E240" i="1"/>
  <c r="H239" i="1"/>
  <c r="H311" i="1"/>
  <c r="E375" i="1"/>
  <c r="H368" i="1"/>
  <c r="H128" i="1"/>
  <c r="E133" i="1"/>
  <c r="E132" i="1"/>
  <c r="D109" i="1"/>
  <c r="D101" i="1"/>
  <c r="D102" i="1"/>
  <c r="D33" i="1"/>
  <c r="D34" i="1"/>
  <c r="I86" i="1"/>
  <c r="I143" i="1"/>
  <c r="F150" i="1"/>
  <c r="I214" i="1"/>
  <c r="F215" i="1"/>
  <c r="I286" i="1"/>
  <c r="I343" i="1"/>
  <c r="F350" i="1"/>
  <c r="I416" i="1"/>
  <c r="F417" i="1"/>
  <c r="F383" i="1"/>
  <c r="F382" i="1"/>
  <c r="I378" i="1"/>
  <c r="D384" i="1"/>
  <c r="D377" i="1"/>
  <c r="D376" i="1"/>
  <c r="J36" i="1"/>
  <c r="G125" i="1"/>
  <c r="J118" i="1"/>
  <c r="J189" i="1"/>
  <c r="G190" i="1"/>
  <c r="J261" i="1"/>
  <c r="J318" i="1"/>
  <c r="G325" i="1"/>
  <c r="J390" i="1"/>
  <c r="G391" i="1"/>
  <c r="J228" i="1"/>
  <c r="G233" i="1"/>
  <c r="G232" i="1"/>
  <c r="H14" i="1"/>
  <c r="H28" i="1"/>
  <c r="H241" i="1"/>
  <c r="E252" i="1"/>
  <c r="E251" i="1"/>
  <c r="E259" i="1"/>
  <c r="H153" i="1"/>
  <c r="E157" i="1"/>
  <c r="E158" i="1"/>
  <c r="E6" i="1"/>
  <c r="H6" i="1" s="1"/>
  <c r="H5" i="1"/>
  <c r="I144" i="1"/>
  <c r="I216" i="1"/>
  <c r="F227" i="1"/>
  <c r="F226" i="1"/>
  <c r="F234" i="1"/>
  <c r="I344" i="1"/>
  <c r="F436" i="1"/>
  <c r="I418" i="1"/>
  <c r="F429" i="1"/>
  <c r="F428" i="1"/>
  <c r="I404" i="1"/>
  <c r="F409" i="1"/>
  <c r="F408" i="1"/>
  <c r="J119" i="1"/>
  <c r="J191" i="1"/>
  <c r="G209" i="1"/>
  <c r="G202" i="1"/>
  <c r="G201" i="1"/>
  <c r="J319" i="1"/>
  <c r="J392" i="1"/>
  <c r="G410" i="1"/>
  <c r="G402" i="1"/>
  <c r="G403" i="1"/>
  <c r="J253" i="1"/>
  <c r="G258" i="1"/>
  <c r="G257" i="1"/>
  <c r="D351" i="1"/>
  <c r="D352" i="1"/>
  <c r="D359" i="1"/>
  <c r="D283" i="1"/>
  <c r="D282" i="1"/>
  <c r="J21" i="1"/>
  <c r="E115" i="1"/>
  <c r="H114" i="1"/>
  <c r="H186" i="1"/>
  <c r="H243" i="1"/>
  <c r="H314" i="1"/>
  <c r="E315" i="1"/>
  <c r="H387" i="1"/>
  <c r="H178" i="1"/>
  <c r="E183" i="1"/>
  <c r="E182" i="1"/>
  <c r="D159" i="1"/>
  <c r="D152" i="1"/>
  <c r="D151" i="1"/>
  <c r="I7" i="1"/>
  <c r="F8" i="1"/>
  <c r="F90" i="1"/>
  <c r="I89" i="1"/>
  <c r="I161" i="1"/>
  <c r="F225" i="1"/>
  <c r="I218" i="1"/>
  <c r="I289" i="1"/>
  <c r="F290" i="1"/>
  <c r="I361" i="1"/>
  <c r="I420" i="1"/>
  <c r="F427" i="1"/>
  <c r="I430" i="1"/>
  <c r="F435" i="1"/>
  <c r="F434" i="1"/>
  <c r="D436" i="1"/>
  <c r="D429" i="1"/>
  <c r="D428" i="1"/>
  <c r="G40" i="1"/>
  <c r="J39" i="1"/>
  <c r="J136" i="1"/>
  <c r="J193" i="1"/>
  <c r="G200" i="1"/>
  <c r="G265" i="1"/>
  <c r="J264" i="1"/>
  <c r="J336" i="1"/>
  <c r="J394" i="1"/>
  <c r="G401" i="1"/>
  <c r="J278" i="1"/>
  <c r="G283" i="1"/>
  <c r="G282" i="1"/>
  <c r="H116" i="1"/>
  <c r="E134" i="1"/>
  <c r="E127" i="1"/>
  <c r="E126" i="1"/>
  <c r="E327" i="1"/>
  <c r="E326" i="1"/>
  <c r="H316" i="1"/>
  <c r="E334" i="1"/>
  <c r="H203" i="1"/>
  <c r="E208" i="1"/>
  <c r="E207" i="1"/>
  <c r="J9" i="1"/>
  <c r="G35" i="1"/>
  <c r="G24" i="1"/>
  <c r="G23" i="1"/>
  <c r="I91" i="1"/>
  <c r="F109" i="1"/>
  <c r="F102" i="1"/>
  <c r="F101" i="1"/>
  <c r="I219" i="1"/>
  <c r="F309" i="1"/>
  <c r="I291" i="1"/>
  <c r="F302" i="1"/>
  <c r="F301" i="1"/>
  <c r="I421" i="1"/>
  <c r="D107" i="1"/>
  <c r="D108" i="1"/>
  <c r="J41" i="1"/>
  <c r="G51" i="1"/>
  <c r="G52" i="1"/>
  <c r="G59" i="1"/>
  <c r="J194" i="1"/>
  <c r="J266" i="1"/>
  <c r="G277" i="1"/>
  <c r="G284" i="1"/>
  <c r="G276" i="1"/>
  <c r="J395" i="1"/>
  <c r="J303" i="1"/>
  <c r="G308" i="1"/>
  <c r="G307" i="1"/>
  <c r="D408" i="1"/>
  <c r="D409" i="1"/>
  <c r="D333" i="1"/>
  <c r="D332" i="1"/>
  <c r="H36" i="1"/>
  <c r="H118" i="1"/>
  <c r="E125" i="1"/>
  <c r="E190" i="1"/>
  <c r="H190" i="1" s="1"/>
  <c r="H189" i="1"/>
  <c r="H261" i="1"/>
  <c r="E325" i="1"/>
  <c r="H318" i="1"/>
  <c r="E391" i="1"/>
  <c r="H390" i="1"/>
  <c r="H228" i="1"/>
  <c r="E233" i="1"/>
  <c r="E232" i="1"/>
  <c r="D209" i="1"/>
  <c r="D202" i="1"/>
  <c r="D201" i="1"/>
  <c r="H12" i="1"/>
  <c r="F100" i="1"/>
  <c r="I93" i="1"/>
  <c r="F165" i="1"/>
  <c r="I164" i="1"/>
  <c r="I236" i="1"/>
  <c r="I293" i="1"/>
  <c r="I364" i="1"/>
  <c r="F365" i="1"/>
  <c r="F57" i="1"/>
  <c r="I53" i="1"/>
  <c r="F58" i="1"/>
  <c r="D158" i="1"/>
  <c r="D157" i="1"/>
  <c r="J43" i="1"/>
  <c r="G50" i="1"/>
  <c r="G140" i="1"/>
  <c r="J139" i="1"/>
  <c r="J211" i="1"/>
  <c r="J268" i="1"/>
  <c r="J339" i="1"/>
  <c r="G340" i="1"/>
  <c r="J413" i="1"/>
  <c r="J328" i="1"/>
  <c r="G333" i="1"/>
  <c r="G332" i="1"/>
  <c r="H191" i="1"/>
  <c r="E202" i="1"/>
  <c r="E201" i="1"/>
  <c r="E209" i="1"/>
  <c r="H392" i="1"/>
  <c r="E410" i="1"/>
  <c r="E403" i="1"/>
  <c r="E402" i="1"/>
  <c r="H253" i="1"/>
  <c r="E258" i="1"/>
  <c r="E257" i="1"/>
  <c r="D259" i="1"/>
  <c r="D252" i="1"/>
  <c r="D251" i="1"/>
  <c r="I25" i="1"/>
  <c r="F33" i="1"/>
  <c r="F34" i="1"/>
  <c r="I94" i="1"/>
  <c r="F177" i="1"/>
  <c r="I166" i="1"/>
  <c r="F184" i="1"/>
  <c r="F176" i="1"/>
  <c r="I294" i="1"/>
  <c r="I366" i="1"/>
  <c r="F377" i="1"/>
  <c r="F384" i="1"/>
  <c r="F376" i="1"/>
  <c r="F108" i="1"/>
  <c r="I103" i="1"/>
  <c r="F107" i="1"/>
  <c r="D35" i="1"/>
  <c r="D23" i="1"/>
  <c r="D24" i="1"/>
  <c r="J44" i="1"/>
  <c r="G151" i="1"/>
  <c r="G159" i="1"/>
  <c r="J141" i="1"/>
  <c r="G152" i="1"/>
  <c r="J269" i="1"/>
  <c r="J341" i="1"/>
  <c r="G359" i="1"/>
  <c r="G351" i="1"/>
  <c r="G352" i="1"/>
  <c r="G358" i="1"/>
  <c r="G357" i="1"/>
  <c r="J353" i="1"/>
  <c r="D150" i="1"/>
  <c r="D215" i="1"/>
  <c r="D350" i="1"/>
  <c r="D417" i="1"/>
  <c r="D383" i="1"/>
  <c r="D382" i="1"/>
  <c r="D402" i="1"/>
  <c r="D403" i="1"/>
  <c r="D410" i="1"/>
  <c r="H39" i="1"/>
  <c r="E40" i="1"/>
  <c r="H136" i="1"/>
  <c r="E200" i="1"/>
  <c r="H193" i="1"/>
  <c r="H264" i="1"/>
  <c r="E265" i="1"/>
  <c r="H336" i="1"/>
  <c r="E401" i="1"/>
  <c r="H394" i="1"/>
  <c r="E282" i="1"/>
  <c r="H278" i="1"/>
  <c r="E283" i="1"/>
  <c r="D238" i="1"/>
  <c r="I111" i="1"/>
  <c r="F175" i="1"/>
  <c r="I168" i="1"/>
  <c r="F240" i="1"/>
  <c r="I239" i="1"/>
  <c r="I311" i="1"/>
  <c r="I368" i="1"/>
  <c r="F375" i="1"/>
  <c r="I128" i="1"/>
  <c r="F132" i="1"/>
  <c r="F133" i="1"/>
  <c r="D59" i="1"/>
  <c r="D52" i="1"/>
  <c r="D51" i="1"/>
  <c r="H4" i="1"/>
  <c r="J86" i="1"/>
  <c r="J143" i="1"/>
  <c r="G150" i="1"/>
  <c r="J214" i="1"/>
  <c r="G215" i="1"/>
  <c r="J286" i="1"/>
  <c r="G350" i="1"/>
  <c r="J343" i="1"/>
  <c r="G417" i="1"/>
  <c r="J416" i="1"/>
  <c r="J378" i="1"/>
  <c r="G383" i="1"/>
  <c r="G382" i="1"/>
  <c r="H41" i="1"/>
  <c r="E51" i="1"/>
  <c r="E52" i="1"/>
  <c r="E59" i="1"/>
  <c r="E284" i="1"/>
  <c r="E277" i="1"/>
  <c r="H266" i="1"/>
  <c r="E276" i="1"/>
  <c r="E308" i="1"/>
  <c r="H303" i="1"/>
  <c r="E307" i="1"/>
  <c r="H15" i="1"/>
  <c r="H29" i="1"/>
  <c r="I169" i="1"/>
  <c r="I241" i="1"/>
  <c r="F251" i="1"/>
  <c r="F259" i="1"/>
  <c r="F252" i="1"/>
  <c r="I369" i="1"/>
  <c r="I153" i="1"/>
  <c r="F158" i="1"/>
  <c r="F157" i="1"/>
  <c r="I5" i="1"/>
  <c r="F6" i="1"/>
  <c r="J144" i="1"/>
  <c r="J216" i="1"/>
  <c r="G234" i="1"/>
  <c r="G226" i="1"/>
  <c r="G227" i="1"/>
  <c r="J344" i="1"/>
  <c r="G436" i="1"/>
  <c r="G429" i="1"/>
  <c r="G428" i="1"/>
  <c r="J418" i="1"/>
  <c r="G409" i="1"/>
  <c r="G408" i="1"/>
  <c r="J404" i="1"/>
  <c r="J5" i="1"/>
  <c r="G6" i="1"/>
  <c r="D225" i="1"/>
  <c r="D427" i="1"/>
  <c r="D435" i="1"/>
  <c r="D434" i="1"/>
  <c r="D258" i="1"/>
  <c r="D257" i="1"/>
  <c r="E50" i="1"/>
  <c r="H43" i="1"/>
  <c r="E140" i="1"/>
  <c r="H139" i="1"/>
  <c r="H211" i="1"/>
  <c r="H268" i="1"/>
  <c r="E340" i="1"/>
  <c r="H339" i="1"/>
  <c r="H413" i="1"/>
  <c r="E333" i="1"/>
  <c r="H328" i="1"/>
  <c r="E332" i="1"/>
  <c r="D309" i="1"/>
  <c r="D302" i="1"/>
  <c r="D301" i="1"/>
  <c r="I13" i="1"/>
  <c r="I114" i="1"/>
  <c r="F115" i="1"/>
  <c r="I186" i="1"/>
  <c r="I243" i="1"/>
  <c r="F315" i="1"/>
  <c r="I314" i="1"/>
  <c r="I387" i="1"/>
  <c r="I178" i="1"/>
  <c r="F183" i="1"/>
  <c r="F182" i="1"/>
  <c r="D138" i="1"/>
  <c r="G8" i="1"/>
  <c r="J7" i="1"/>
  <c r="G90" i="1"/>
  <c r="J89" i="1"/>
  <c r="J161" i="1"/>
  <c r="J218" i="1"/>
  <c r="G225" i="1"/>
  <c r="G290" i="1"/>
  <c r="J289" i="1"/>
  <c r="J361" i="1"/>
  <c r="J420" i="1"/>
  <c r="G427" i="1"/>
  <c r="J430" i="1"/>
  <c r="G435" i="1"/>
  <c r="G434" i="1"/>
  <c r="H284" i="1" l="1"/>
  <c r="H265" i="1"/>
  <c r="H308" i="1"/>
  <c r="J403" i="1"/>
  <c r="J383" i="1"/>
  <c r="J340" i="1"/>
  <c r="J382" i="1"/>
  <c r="I240" i="1"/>
  <c r="J434" i="1"/>
  <c r="H50" i="1"/>
  <c r="J140" i="1"/>
  <c r="H35" i="1"/>
  <c r="I315" i="1"/>
  <c r="H23" i="1"/>
  <c r="H208" i="1"/>
  <c r="H51" i="1"/>
  <c r="J225" i="1"/>
  <c r="J409" i="1"/>
  <c r="H140" i="1"/>
  <c r="H277" i="1"/>
  <c r="H391" i="1"/>
  <c r="I158" i="1"/>
  <c r="H307" i="1"/>
  <c r="H276" i="1"/>
  <c r="H40" i="1"/>
  <c r="H340" i="1"/>
  <c r="J215" i="1"/>
  <c r="J23" i="1"/>
  <c r="I409" i="1"/>
  <c r="H200" i="1"/>
  <c r="J402" i="1"/>
  <c r="J327" i="1"/>
  <c r="I377" i="1"/>
  <c r="I226" i="1"/>
  <c r="I427" i="1"/>
  <c r="J410" i="1"/>
  <c r="I408" i="1"/>
  <c r="I234" i="1"/>
  <c r="J232" i="1"/>
  <c r="J190" i="1"/>
  <c r="H240" i="1"/>
  <c r="J233" i="1"/>
  <c r="J207" i="1"/>
  <c r="J226" i="1"/>
  <c r="I184" i="1"/>
  <c r="J435" i="1"/>
  <c r="J201" i="1"/>
  <c r="I375" i="1"/>
  <c r="I6" i="1"/>
  <c r="J334" i="1"/>
  <c r="J282" i="1"/>
  <c r="H290" i="1"/>
  <c r="I157" i="1"/>
  <c r="J401" i="1"/>
  <c r="J408" i="1"/>
  <c r="J284" i="1"/>
  <c r="I8" i="1"/>
  <c r="J208" i="1"/>
  <c r="J234" i="1"/>
  <c r="I290" i="1"/>
  <c r="J127" i="1"/>
  <c r="H90" i="1"/>
  <c r="H315" i="1"/>
  <c r="I357" i="1"/>
  <c r="J51" i="1"/>
  <c r="I309" i="1"/>
  <c r="J35" i="1"/>
  <c r="H327" i="1"/>
  <c r="I417" i="1"/>
  <c r="I358" i="1"/>
  <c r="I159" i="1"/>
  <c r="I177" i="1"/>
  <c r="H232" i="1"/>
  <c r="J436" i="1"/>
  <c r="H326" i="1"/>
  <c r="H182" i="1"/>
  <c r="I227" i="1"/>
  <c r="I150" i="1"/>
  <c r="I152" i="1"/>
  <c r="H183" i="1"/>
  <c r="I176" i="1"/>
  <c r="J276" i="1"/>
  <c r="H127" i="1"/>
  <c r="I57" i="1"/>
  <c r="I100" i="1"/>
  <c r="J24" i="1"/>
  <c r="I383" i="1"/>
  <c r="H115" i="1"/>
  <c r="J125" i="1"/>
  <c r="I436" i="1"/>
  <c r="H401" i="1"/>
  <c r="J332" i="1"/>
  <c r="J52" i="1"/>
  <c r="J325" i="1"/>
  <c r="H375" i="1"/>
  <c r="J8" i="1"/>
  <c r="J350" i="1"/>
  <c r="J352" i="1"/>
  <c r="I109" i="1"/>
  <c r="H58" i="1"/>
  <c r="J283" i="1"/>
  <c r="I382" i="1"/>
  <c r="I183" i="1"/>
  <c r="H333" i="1"/>
  <c r="I133" i="1"/>
  <c r="I33" i="1"/>
  <c r="H132" i="1"/>
  <c r="H175" i="1"/>
  <c r="J427" i="1"/>
  <c r="I429" i="1"/>
  <c r="H365" i="1"/>
  <c r="J22" i="1"/>
  <c r="J417" i="1"/>
  <c r="J151" i="1"/>
  <c r="J326" i="1"/>
  <c r="J428" i="1"/>
  <c r="I384" i="1"/>
  <c r="J307" i="1"/>
  <c r="J29" i="1"/>
  <c r="I351" i="1"/>
  <c r="I115" i="1"/>
  <c r="I182" i="1"/>
  <c r="J429" i="1"/>
  <c r="I251" i="1"/>
  <c r="J359" i="1"/>
  <c r="I34" i="1"/>
  <c r="H125" i="1"/>
  <c r="J308" i="1"/>
  <c r="J59" i="1"/>
  <c r="I302" i="1"/>
  <c r="I435" i="1"/>
  <c r="I225" i="1"/>
  <c r="H184" i="1"/>
  <c r="H57" i="1"/>
  <c r="H100" i="1"/>
  <c r="J150" i="1"/>
  <c r="I132" i="1"/>
  <c r="I175" i="1"/>
  <c r="J333" i="1"/>
  <c r="I365" i="1"/>
  <c r="J257" i="1"/>
  <c r="I428" i="1"/>
  <c r="J391" i="1"/>
  <c r="H133" i="1"/>
  <c r="J152" i="1"/>
  <c r="J202" i="1"/>
  <c r="J28" i="1"/>
  <c r="J126" i="1"/>
  <c r="J90" i="1"/>
  <c r="J357" i="1"/>
  <c r="H325" i="1"/>
  <c r="I101" i="1"/>
  <c r="H207" i="1"/>
  <c r="J30" i="1"/>
  <c r="J209" i="1"/>
  <c r="I350" i="1"/>
  <c r="J134" i="1"/>
  <c r="I352" i="1"/>
  <c r="H52" i="1"/>
  <c r="H283" i="1"/>
  <c r="J358" i="1"/>
  <c r="J159" i="1"/>
  <c r="I108" i="1"/>
  <c r="J277" i="1"/>
  <c r="I102" i="1"/>
  <c r="H134" i="1"/>
  <c r="H33" i="1"/>
  <c r="H177" i="1"/>
  <c r="I35" i="1"/>
  <c r="J265" i="1"/>
  <c r="I27" i="1"/>
  <c r="I252" i="1"/>
  <c r="I376" i="1"/>
  <c r="H332" i="1"/>
  <c r="I22" i="1"/>
  <c r="H403" i="1"/>
  <c r="H251" i="1"/>
  <c r="H209" i="1"/>
  <c r="H257" i="1"/>
  <c r="H201" i="1"/>
  <c r="H165" i="1"/>
  <c r="I23" i="1"/>
  <c r="J227" i="1"/>
  <c r="I107" i="1"/>
  <c r="H410" i="1"/>
  <c r="J50" i="1"/>
  <c r="H126" i="1"/>
  <c r="J40" i="1"/>
  <c r="I90" i="1"/>
  <c r="J258" i="1"/>
  <c r="H252" i="1"/>
  <c r="I151" i="1"/>
  <c r="H384" i="1"/>
  <c r="I140" i="1"/>
  <c r="I307" i="1"/>
  <c r="I59" i="1"/>
  <c r="H101" i="1"/>
  <c r="H435" i="1"/>
  <c r="H225" i="1"/>
  <c r="J377" i="1"/>
  <c r="I209" i="1"/>
  <c r="H429" i="1"/>
  <c r="J58" i="1"/>
  <c r="J165" i="1"/>
  <c r="J102" i="1"/>
  <c r="I326" i="1"/>
  <c r="I134" i="1"/>
  <c r="H59" i="1"/>
  <c r="H376" i="1"/>
  <c r="I332" i="1"/>
  <c r="I50" i="1"/>
  <c r="J157" i="1"/>
  <c r="I52" i="1"/>
  <c r="H109" i="1"/>
  <c r="J375" i="1"/>
  <c r="I283" i="1"/>
  <c r="H434" i="1"/>
  <c r="J33" i="1"/>
  <c r="J57" i="1"/>
  <c r="J100" i="1"/>
  <c r="I325" i="1"/>
  <c r="H382" i="1"/>
  <c r="J101" i="1"/>
  <c r="H359" i="1"/>
  <c r="H377" i="1"/>
  <c r="J182" i="1"/>
  <c r="J115" i="1"/>
  <c r="J158" i="1"/>
  <c r="I30" i="1"/>
  <c r="H30" i="1"/>
  <c r="I200" i="1"/>
  <c r="H427" i="1"/>
  <c r="J34" i="1"/>
  <c r="I402" i="1"/>
  <c r="H226" i="1"/>
  <c r="H383" i="1"/>
  <c r="H215" i="1"/>
  <c r="J302" i="1"/>
  <c r="J109" i="1"/>
  <c r="I327" i="1"/>
  <c r="H151" i="1"/>
  <c r="H158" i="1"/>
  <c r="J183" i="1"/>
  <c r="I340" i="1"/>
  <c r="I276" i="1"/>
  <c r="I51" i="1"/>
  <c r="H309" i="1"/>
  <c r="J240" i="1"/>
  <c r="I282" i="1"/>
  <c r="J177" i="1"/>
  <c r="I403" i="1"/>
  <c r="H227" i="1"/>
  <c r="J365" i="1"/>
  <c r="J301" i="1"/>
  <c r="I334" i="1"/>
  <c r="H358" i="1"/>
  <c r="H159" i="1"/>
  <c r="J290" i="1"/>
  <c r="I259" i="1"/>
  <c r="H282" i="1"/>
  <c r="J351" i="1"/>
  <c r="H258" i="1"/>
  <c r="H202" i="1"/>
  <c r="I58" i="1"/>
  <c r="I165" i="1"/>
  <c r="H233" i="1"/>
  <c r="I301" i="1"/>
  <c r="H334" i="1"/>
  <c r="J200" i="1"/>
  <c r="I434" i="1"/>
  <c r="H157" i="1"/>
  <c r="I215" i="1"/>
  <c r="I359" i="1"/>
  <c r="H108" i="1"/>
  <c r="H176" i="1"/>
  <c r="I28" i="1"/>
  <c r="I277" i="1"/>
  <c r="H302" i="1"/>
  <c r="I401" i="1"/>
  <c r="J107" i="1"/>
  <c r="J176" i="1"/>
  <c r="I410" i="1"/>
  <c r="H408" i="1"/>
  <c r="H234" i="1"/>
  <c r="I232" i="1"/>
  <c r="I190" i="1"/>
  <c r="H150" i="1"/>
  <c r="J309" i="1"/>
  <c r="H152" i="1"/>
  <c r="H107" i="1"/>
  <c r="J251" i="1"/>
  <c r="I284" i="1"/>
  <c r="H301" i="1"/>
  <c r="J132" i="1"/>
  <c r="I40" i="1"/>
  <c r="J108" i="1"/>
  <c r="J184" i="1"/>
  <c r="H409" i="1"/>
  <c r="I233" i="1"/>
  <c r="H417" i="1"/>
  <c r="I208" i="1"/>
  <c r="I127" i="1"/>
  <c r="H357" i="1"/>
  <c r="H259" i="1"/>
  <c r="J252" i="1"/>
  <c r="I24" i="1"/>
  <c r="H24" i="1"/>
  <c r="J133" i="1"/>
  <c r="J175" i="1"/>
  <c r="J384" i="1"/>
  <c r="I258" i="1"/>
  <c r="I201" i="1"/>
  <c r="H436" i="1"/>
  <c r="I125" i="1"/>
  <c r="I29" i="1"/>
  <c r="I207" i="1"/>
  <c r="H351" i="1"/>
  <c r="J27" i="1"/>
  <c r="J6" i="1"/>
  <c r="H402" i="1"/>
  <c r="H34" i="1"/>
  <c r="J315" i="1"/>
  <c r="I333" i="1"/>
  <c r="J259" i="1"/>
  <c r="I308" i="1"/>
  <c r="H102" i="1"/>
  <c r="I265" i="1"/>
  <c r="J376" i="1"/>
  <c r="I257" i="1"/>
  <c r="I202" i="1"/>
  <c r="H428" i="1"/>
  <c r="I391" i="1"/>
  <c r="H350" i="1"/>
  <c r="I126" i="1"/>
  <c r="H3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Y1" authorId="0" shapeId="0" xr:uid="{00000000-0006-0000-0100-000001000000}">
      <text>
        <r>
          <rPr>
            <sz val="9"/>
            <color indexed="81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<sst xmlns="http://schemas.openxmlformats.org/spreadsheetml/2006/main" count="1319" uniqueCount="94">
  <si>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</si>
  <si>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</si>
  <si>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</si>
  <si>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</si>
  <si>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</si>
  <si>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</si>
  <si>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</si>
  <si>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</si>
  <si>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</si>
  <si>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</si>
  <si>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</si>
  <si>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</si>
  <si>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</si>
  <si>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</si>
  <si>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</si>
  <si>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</si>
  <si>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</si>
  <si>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</si>
  <si>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</si>
  <si>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</si>
  <si>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</si>
  <si>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</si>
  <si>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</si>
  <si>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</si>
  <si>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</si>
  <si>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</si>
  <si>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</si>
  <si>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</si>
  <si>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</si>
  <si>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</si>
  <si>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</si>
  <si>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</si>
  <si>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</si>
  <si>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</si>
  <si>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</si>
  <si>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</si>
  <si>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</si>
  <si>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</si>
  <si>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</si>
  <si>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</si>
  <si>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</si>
  <si>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</si>
  <si>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</si>
  <si>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</si>
  <si>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</si>
  <si>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</si>
  <si>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</si>
  <si>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</si>
  <si>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</si>
  <si>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</si>
  <si>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</si>
  <si>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</si>
  <si>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</si>
  <si>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</si>
  <si>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</si>
  <si>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</si>
  <si>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</si>
  <si>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</si>
  <si>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Previous Purchasers</t>
  </si>
  <si>
    <t>% previous</t>
  </si>
  <si>
    <t>2x+ Count</t>
  </si>
  <si>
    <t>Retained from 0-12 Mo</t>
  </si>
  <si>
    <t>Retained from 24+ Mo</t>
  </si>
  <si>
    <t>% of  Active File</t>
  </si>
  <si>
    <t>VVT State Of The Housefile Report</t>
  </si>
  <si>
    <t>0 - 1 Month Buyers</t>
  </si>
  <si>
    <t>0 - 1 Month</t>
  </si>
  <si>
    <t>Equine</t>
  </si>
  <si>
    <t>Misc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</si>
  <si>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</si>
  <si>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</si>
  <si>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</si>
  <si>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</si>
  <si>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</si>
  <si>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</si>
  <si>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Customers, AOV $0-$50</t>
  </si>
  <si>
    <t>Customers, AOV $51-$150</t>
  </si>
  <si>
    <t>Customers, AOV $151-$250</t>
  </si>
  <si>
    <t>Customers, AOV $251+</t>
  </si>
  <si>
    <t>2022</t>
  </si>
  <si>
    <t>% Change 22 over21</t>
  </si>
  <si>
    <t>AOV_0_50</t>
  </si>
  <si>
    <t>AOV_51_150</t>
  </si>
  <si>
    <t>AOV_151_250</t>
  </si>
  <si>
    <t>AOV_251_PLUS</t>
  </si>
  <si>
    <t>MARGIN_PCT</t>
  </si>
  <si>
    <t>Margin %</t>
  </si>
  <si>
    <t>% Demand above Cost</t>
  </si>
  <si>
    <t>2023</t>
  </si>
  <si>
    <t>% Change 23 over22</t>
  </si>
  <si>
    <t>2024</t>
  </si>
  <si>
    <t>% Change 24 over23</t>
  </si>
  <si>
    <t>Retained from 0-12 Month</t>
  </si>
  <si>
    <t>% Retention from prior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</si>
</sst>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4" xfId="0" applyBorder="1"/>
    <xf numFmtId="3" fontId="4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0" fontId="3" fillId="0" borderId="0" xfId="3" applyNumberFormat="1" applyFont="1" applyBorder="1" applyAlignment="1">
      <alignment horizontal="left" vertical="top"/>
    </xf>
    <xf numFmtId="44" fontId="3" fillId="0" borderId="0" xfId="2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169" fontId="3" fillId="0" borderId="0" xfId="3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0" fillId="0" borderId="5" xfId="0" applyFont="1" applyBorder="1"/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9" fontId="3" fillId="0" borderId="0" xfId="3" applyNumberFormat="1" applyFont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left" vertical="top"/>
    </xf>
    <xf numFmtId="0" fontId="0" fillId="0" borderId="6" xfId="0" applyBorder="1"/>
    <xf numFmtId="169" fontId="3" fillId="0" borderId="0" xfId="3" applyNumberFormat="1" applyFont="1" applyFill="1" applyBorder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0" fontId="3" fillId="0" borderId="0" xfId="1" applyNumberFormat="1" applyFont="1" applyFill="1" applyBorder="1" applyAlignment="1">
      <alignment horizontal="left" vertical="top"/>
    </xf>
    <xf numFmtId="10" fontId="3" fillId="0" borderId="0" xfId="1" applyNumberFormat="1" applyFont="1" applyBorder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7" fillId="0" borderId="0" xfId="0" applyFont="1"/>
    <xf numFmtId="0" fontId="1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7" fontId="3" fillId="0" borderId="7" xfId="0" quotePrefix="1" applyNumberFormat="1" applyFont="1" applyBorder="1" applyAlignment="1">
      <alignment horizontal="left" vertical="top"/>
    </xf>
    <xf numFmtId="167" fontId="3" fillId="0" borderId="2" xfId="0" quotePrefix="1" applyNumberFormat="1" applyFont="1" applyBorder="1" applyAlignment="1">
      <alignment horizontal="left" vertical="top"/>
    </xf>
    <xf numFmtId="167" fontId="3" fillId="0" borderId="3" xfId="0" quotePrefix="1" applyNumberFormat="1" applyFont="1" applyBorder="1" applyAlignment="1">
      <alignment horizontal="left" vertical="top"/>
    </xf>
    <xf numFmtId="168" fontId="3" fillId="0" borderId="7" xfId="0" quotePrefix="1" applyNumberFormat="1" applyFont="1" applyBorder="1" applyAlignment="1">
      <alignment horizontal="left" vertical="top"/>
    </xf>
    <xf numFmtId="168" fontId="3" fillId="0" borderId="2" xfId="0" quotePrefix="1" applyNumberFormat="1" applyFont="1" applyBorder="1" applyAlignment="1">
      <alignment horizontal="left" vertical="top"/>
    </xf>
    <xf numFmtId="168" fontId="3" fillId="0" borderId="3" xfId="0" quotePrefix="1" applyNumberFormat="1" applyFont="1" applyBorder="1" applyAlignment="1">
      <alignment horizontal="left" vertical="top"/>
    </xf>
  </cellXfs>
  <cellStyles count="5">
    <cellStyle name="Comma" xfId="1" builtinId="3"/>
    <cellStyle name="Currency" xfId="2" builtinId="4"/>
    <cellStyle name="Normal" xfId="0" builtinId="0"/>
    <cellStyle name="Normal 2" xfId="4" xr:uid="{538C2F03-C70A-4DDF-ACE9-B7490162F4F5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5"/>
  <sheetViews>
    <sheetView tabSelected="1" topLeftCell="A8" workbookViewId="0">
      <selection activeCell="B26" sqref="B26:R26"/>
    </sheetView>
  </sheetViews>
  <sheetFormatPr defaultRowHeight="12.75" customHeight="1" x14ac:dyDescent="0.25"/>
  <cols>
    <col min="1" max="1" width="23.81640625" bestFit="1" customWidth="1"/>
    <col min="2" max="2" width="26.453125" bestFit="1" customWidth="1"/>
    <col min="3" max="3" width="26.453125" customWidth="1"/>
    <col min="4" max="4" width="12.81640625" bestFit="1" customWidth="1"/>
    <col min="5" max="5" width="10" customWidth="1"/>
    <col min="6" max="7" width="12.453125" bestFit="1" customWidth="1"/>
    <col min="8" max="9" width="16.7265625" bestFit="1" customWidth="1"/>
    <col min="10" max="10" width="15.26953125" bestFit="1" customWidth="1"/>
    <col min="11" max="11" width="2.453125" customWidth="1"/>
    <col min="12" max="12" width="12.81640625" bestFit="1" customWidth="1"/>
    <col min="13" max="13" width="12.1796875" customWidth="1"/>
    <col min="14" max="15" width="12.453125" bestFit="1" customWidth="1"/>
    <col min="16" max="17" width="16.7265625" bestFit="1" customWidth="1"/>
    <col min="18" max="18" width="15.26953125" bestFit="1" customWidth="1"/>
  </cols>
  <sheetData>
    <row r="1" spans="1:18" ht="21" customHeight="1" x14ac:dyDescent="0.25">
      <c r="A1" s="36" t="s">
        <v>64</v>
      </c>
      <c r="B1" s="37"/>
      <c r="C1" s="37"/>
      <c r="D1" s="37"/>
      <c r="E1" s="37"/>
      <c r="F1" s="37"/>
      <c r="G1" s="37"/>
      <c r="H1" s="37"/>
    </row>
    <row r="2" spans="1:18" ht="16" thickBot="1" x14ac:dyDescent="0.4">
      <c r="A2" s="33" t="str">
        <f>TEXT(MAX(Sheet1!$D$2:$D$289),"""Order High Date - ""m/d/yy")</f>
        <v>Order High Date - 10/31/24</v>
      </c>
      <c r="B2" s="34"/>
      <c r="C2" s="34"/>
      <c r="D2" s="34"/>
      <c r="E2" s="34"/>
      <c r="F2" s="34"/>
      <c r="G2" s="34"/>
      <c r="H2" s="34"/>
      <c r="I2" s="23" t="s">
        <v>68</v>
      </c>
      <c r="J2" s="23"/>
      <c r="L2" s="35" t="s">
        <v>73</v>
      </c>
      <c r="M2" s="35"/>
      <c r="N2" s="35"/>
      <c r="O2" s="35"/>
      <c r="P2" s="35"/>
      <c r="Q2" s="35"/>
      <c r="R2" s="35"/>
    </row>
    <row r="3" spans="1:18" ht="13" thickBot="1" x14ac:dyDescent="0.3">
      <c r="D3" s="14" t="s">
        <v>74</v>
      </c>
      <c r="E3" s="14" t="s">
        <v>79</v>
      </c>
      <c r="F3" s="14" t="s">
        <v>88</v>
      </c>
      <c r="G3" s="14" t="s">
        <v>90</v>
      </c>
      <c r="H3" s="1" t="s">
        <v>80</v>
      </c>
      <c r="I3" s="1" t="s">
        <v>89</v>
      </c>
      <c r="J3" s="1" t="s">
        <v>91</v>
      </c>
      <c r="K3" s="27"/>
      <c r="L3" s="14" t="s">
        <v>74</v>
      </c>
      <c r="M3" s="14" t="s">
        <v>79</v>
      </c>
      <c r="N3" s="14" t="s">
        <v>88</v>
      </c>
      <c r="O3" s="14" t="s">
        <v>90</v>
      </c>
      <c r="P3" s="1" t="s">
        <v>80</v>
      </c>
      <c r="Q3" s="1" t="s">
        <v>89</v>
      </c>
      <c r="R3" s="1" t="s">
        <v>91</v>
      </c>
    </row>
    <row r="4" spans="1:18" ht="13" thickBot="1" x14ac:dyDescent="0.3">
      <c r="A4" s="38" t="s">
        <v>0</v>
      </c>
      <c r="B4" s="28" t="s">
        <v>1</v>
      </c>
      <c r="C4" s="15" t="s">
        <v>1</v>
      </c>
      <c r="D4" s="22">
        <f t="array" aca="1" ref="D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D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5940</v>
      </c>
      <c r="E4" s="25">
        <f t="array" aca="1" ref="E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E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5315</v>
      </c>
      <c r="F4" s="25">
        <f t="array" aca="1" ref="F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F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5433</v>
      </c>
      <c r="G4" s="25">
        <f t="array" aca="1" ref="G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G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4960</v>
      </c>
      <c r="H4" s="5">
        <f ca="1">(E4/D4)-1</f>
        <v>-0.10521885521885521</v>
      </c>
      <c r="I4" s="5">
        <f t="shared" ref="I4:J4" ca="1" si="0">(F4/E4)-1</f>
        <v>2.2201317027281231E-2</v>
      </c>
      <c r="J4" s="5">
        <f t="shared" ca="1" si="0"/>
        <v>-8.7060555862322864E-2</v>
      </c>
      <c r="K4" s="27"/>
      <c r="L4" s="22">
        <v>5940</v>
      </c>
      <c r="M4" s="25">
        <v>5315</v>
      </c>
      <c r="N4" s="25">
        <v>5433</v>
      </c>
      <c r="O4" s="25">
        <v>4960</v>
      </c>
      <c r="P4" s="5">
        <v>-0.10521885521885521</v>
      </c>
      <c r="Q4" s="5">
        <v>2.2201317027281231E-2</v>
      </c>
      <c r="R4" s="5">
        <v>-8.7060555862322864E-2</v>
      </c>
    </row>
    <row r="5" spans="1:18" ht="13" thickBot="1" x14ac:dyDescent="0.3">
      <c r="A5" s="39"/>
      <c r="B5" s="29" t="s">
        <v>2</v>
      </c>
      <c r="C5" s="16" t="s">
        <v>58</v>
      </c>
      <c r="D5" s="22">
        <f t="array" aca="1" ref="D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D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3967</v>
      </c>
      <c r="E5" s="12">
        <f t="array" aca="1" ref="E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E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3938</v>
      </c>
      <c r="F5" s="12">
        <f t="array" aca="1" ref="F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F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4048</v>
      </c>
      <c r="G5" s="12">
        <f t="array" aca="1" ref="G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G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3952</v>
      </c>
      <c r="H5" s="5">
        <f t="shared" ref="H5:J26" ca="1" si="1">(E5/D5)-1</f>
        <v>-7.3103100579783309E-3</v>
      </c>
      <c r="I5" s="5">
        <f t="shared" ref="I5:I25" ca="1" si="2">(F5/E5)-1</f>
        <v>2.7932960893854775E-2</v>
      </c>
      <c r="J5" s="5">
        <f t="shared" ref="J5:J25" ca="1" si="3">(G5/F5)-1</f>
        <v>-2.371541501976282E-2</v>
      </c>
      <c r="K5" s="27"/>
      <c r="L5" s="22">
        <v>3967</v>
      </c>
      <c r="M5" s="12">
        <v>3938</v>
      </c>
      <c r="N5" s="12">
        <v>4048</v>
      </c>
      <c r="O5" s="12">
        <v>3952</v>
      </c>
      <c r="P5" s="5">
        <v>-7.3103100579783309E-3</v>
      </c>
      <c r="Q5" s="5">
        <v>2.7932960893854775E-2</v>
      </c>
      <c r="R5" s="5">
        <v>-2.371541501976282E-2</v>
      </c>
    </row>
    <row r="6" spans="1:18" ht="13" thickBot="1" x14ac:dyDescent="0.3">
      <c r="A6" s="39"/>
      <c r="B6" s="29" t="s">
        <v>3</v>
      </c>
      <c r="C6" s="16" t="s">
        <v>59</v>
      </c>
      <c r="D6" s="9">
        <f ca="1">D5/D4</f>
        <v>0.6678451178451178</v>
      </c>
      <c r="E6" s="9">
        <f t="shared" ref="E6:G6" ca="1" si="4">E5/E4</f>
        <v>0.74092191909689553</v>
      </c>
      <c r="F6" s="9">
        <f t="shared" ca="1" si="4"/>
        <v>0.74507638505429785</v>
      </c>
      <c r="G6" s="9">
        <f t="shared" ca="1" si="4"/>
        <v>0.79677419354838708</v>
      </c>
      <c r="H6" s="5">
        <f t="shared" ca="1" si="1"/>
        <v>0.1094217795400958</v>
      </c>
      <c r="I6" s="5">
        <f t="shared" ca="1" si="2"/>
        <v>5.6071575834417686E-3</v>
      </c>
      <c r="J6" s="5">
        <f t="shared" ca="1" si="3"/>
        <v>6.9385917378554041E-2</v>
      </c>
      <c r="K6" s="27"/>
      <c r="L6" s="9">
        <v>0.6678451178451178</v>
      </c>
      <c r="M6" s="9">
        <v>0.74092191909689553</v>
      </c>
      <c r="N6" s="9">
        <v>0.74507638505429785</v>
      </c>
      <c r="O6" s="9">
        <v>0.79677419354838708</v>
      </c>
      <c r="P6" s="5">
        <v>0.1094217795400958</v>
      </c>
      <c r="Q6" s="5">
        <v>5.6071575834417686E-3</v>
      </c>
      <c r="R6" s="5">
        <v>6.9385917378554041E-2</v>
      </c>
    </row>
    <row r="7" spans="1:18" ht="13" thickBot="1" x14ac:dyDescent="0.3">
      <c r="A7" s="39"/>
      <c r="B7" s="29" t="s">
        <v>4</v>
      </c>
      <c r="C7" s="16" t="s">
        <v>4</v>
      </c>
      <c r="D7" s="22">
        <f t="array" aca="1" ref="D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D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19920</v>
      </c>
      <c r="E7" s="12">
        <f t="array" aca="1" ref="E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E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17995</v>
      </c>
      <c r="F7" s="12">
        <f t="array" aca="1" ref="F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F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19019</v>
      </c>
      <c r="G7" s="12">
        <f t="array" aca="1" ref="G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G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17680</v>
      </c>
      <c r="H7" s="5">
        <f t="shared" ca="1" si="1"/>
        <v>-9.6636546184738936E-2</v>
      </c>
      <c r="I7" s="5">
        <f t="shared" ca="1" si="2"/>
        <v>5.6904695748819067E-2</v>
      </c>
      <c r="J7" s="5">
        <f t="shared" ca="1" si="3"/>
        <v>-7.040328092959669E-2</v>
      </c>
      <c r="K7" s="27"/>
      <c r="L7" s="22">
        <v>19920</v>
      </c>
      <c r="M7" s="12">
        <v>17995</v>
      </c>
      <c r="N7" s="12">
        <v>19019</v>
      </c>
      <c r="O7" s="12">
        <v>17680</v>
      </c>
      <c r="P7" s="5">
        <v>-9.6636546184738936E-2</v>
      </c>
      <c r="Q7" s="5">
        <v>5.6904695748819067E-2</v>
      </c>
      <c r="R7" s="5">
        <v>-7.040328092959669E-2</v>
      </c>
    </row>
    <row r="8" spans="1:18" ht="13" thickBot="1" x14ac:dyDescent="0.3">
      <c r="A8" s="39"/>
      <c r="B8" s="29" t="s">
        <v>5</v>
      </c>
      <c r="C8" s="16" t="s">
        <v>5</v>
      </c>
      <c r="D8" s="11">
        <f ca="1">D7/D4</f>
        <v>3.3535353535353534</v>
      </c>
      <c r="E8" s="11">
        <f t="shared" ref="E8:G8" ca="1" si="5">E7/E4</f>
        <v>3.3857008466603951</v>
      </c>
      <c r="F8" s="11">
        <f t="shared" ca="1" si="5"/>
        <v>3.500644211301307</v>
      </c>
      <c r="G8" s="11">
        <f t="shared" ca="1" si="5"/>
        <v>3.564516129032258</v>
      </c>
      <c r="H8" s="5">
        <f t="shared" ca="1" si="1"/>
        <v>9.5915175282503817E-3</v>
      </c>
      <c r="I8" s="5">
        <f t="shared" ca="1" si="2"/>
        <v>3.3949651740285969E-2</v>
      </c>
      <c r="J8" s="5">
        <f t="shared" ca="1" si="3"/>
        <v>1.8245761030141194E-2</v>
      </c>
      <c r="K8" s="27"/>
      <c r="L8" s="11">
        <v>3.3535353535353534</v>
      </c>
      <c r="M8" s="11">
        <v>3.3857008466603951</v>
      </c>
      <c r="N8" s="11">
        <v>3.500644211301307</v>
      </c>
      <c r="O8" s="11">
        <v>3.564516129032258</v>
      </c>
      <c r="P8" s="5">
        <v>9.5915175282503817E-3</v>
      </c>
      <c r="Q8" s="5">
        <v>3.3949651740285969E-2</v>
      </c>
      <c r="R8" s="5">
        <v>1.8245761030141194E-2</v>
      </c>
    </row>
    <row r="9" spans="1:18" ht="13" thickBot="1" x14ac:dyDescent="0.3">
      <c r="A9" s="39"/>
      <c r="B9" s="29" t="s">
        <v>6</v>
      </c>
      <c r="C9" s="16" t="s">
        <v>6</v>
      </c>
      <c r="D9" s="22">
        <f t="array" aca="1" ref="D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D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2833742.38</v>
      </c>
      <c r="E9" s="12">
        <f t="array" aca="1" ref="E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E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2717275.48</v>
      </c>
      <c r="F9" s="12">
        <f t="array" aca="1" ref="F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F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2822693.22</v>
      </c>
      <c r="G9" s="12">
        <f t="array" aca="1" ref="G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G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2593177.9</v>
      </c>
      <c r="H9" s="5">
        <f t="shared" ca="1" si="1"/>
        <v>-4.1100031118566194E-2</v>
      </c>
      <c r="I9" s="5">
        <f t="shared" ca="1" si="2"/>
        <v>3.8795381909529469E-2</v>
      </c>
      <c r="J9" s="5">
        <f t="shared" ca="1" si="3"/>
        <v>-8.1310756115395399E-2</v>
      </c>
      <c r="K9" s="27"/>
      <c r="L9" s="22">
        <v>2851582.03</v>
      </c>
      <c r="M9" s="12">
        <v>2737399.34</v>
      </c>
      <c r="N9" s="12">
        <v>2839958.61</v>
      </c>
      <c r="O9" s="12">
        <v>2609306.5099999998</v>
      </c>
      <c r="P9" s="5">
        <v>-4.0041874580055481E-2</v>
      </c>
      <c r="Q9" s="5">
        <v>3.7465951168089262E-2</v>
      </c>
      <c r="R9" s="5">
        <v>-8.1216711816796572E-2</v>
      </c>
    </row>
    <row r="10" spans="1:18" ht="13" thickBot="1" x14ac:dyDescent="0.3">
      <c r="A10" s="39"/>
      <c r="B10" s="29" t="s">
        <v>86</v>
      </c>
      <c r="C10" s="16" t="s">
        <v>87</v>
      </c>
      <c r="D10" s="31">
        <f t="array" aca="1" ref="D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D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0.29778199999999999</v>
      </c>
      <c r="E10" s="32">
        <f t="array" aca="1" ref="E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E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0.30353599999999997</v>
      </c>
      <c r="F10" s="32">
        <f t="array" aca="1" ref="F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F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0.29910300000000001</v>
      </c>
      <c r="G10" s="32">
        <f t="array" aca="1" ref="G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G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0.28607199999999999</v>
      </c>
      <c r="H10" s="5"/>
      <c r="I10" s="5"/>
      <c r="J10" s="5"/>
      <c r="K10" s="27"/>
      <c r="L10" s="31">
        <v>0.29879600000000001</v>
      </c>
      <c r="M10" s="32">
        <v>0.30436200000000002</v>
      </c>
      <c r="N10" s="32">
        <v>0.30011500000000002</v>
      </c>
      <c r="O10" s="32">
        <v>0.28788200000000003</v>
      </c>
      <c r="P10" s="5"/>
      <c r="Q10" s="5"/>
      <c r="R10" s="5"/>
    </row>
    <row r="11" spans="1:18" ht="13" thickBot="1" x14ac:dyDescent="0.3">
      <c r="A11" s="39"/>
      <c r="B11" s="29" t="s">
        <v>50</v>
      </c>
      <c r="C11" s="16" t="s">
        <v>50</v>
      </c>
      <c r="D11" s="22">
        <f t="array" aca="1" ref="D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D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3176</v>
      </c>
      <c r="E11" s="12">
        <f t="array" aca="1" ref="E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E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2707</v>
      </c>
      <c r="F11" s="12">
        <f t="array" aca="1" ref="F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F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2721</v>
      </c>
      <c r="G11" s="12">
        <f t="array" aca="1" ref="G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G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2452</v>
      </c>
      <c r="H11" s="5">
        <f t="shared" ca="1" si="1"/>
        <v>-0.14767002518891692</v>
      </c>
      <c r="I11" s="5">
        <f t="shared" ca="1" si="2"/>
        <v>5.1717768747692183E-3</v>
      </c>
      <c r="J11" s="5">
        <f t="shared" ca="1" si="3"/>
        <v>-9.8860712973171672E-2</v>
      </c>
      <c r="K11" s="27"/>
      <c r="L11" s="22">
        <v>3176</v>
      </c>
      <c r="M11" s="12">
        <v>2707</v>
      </c>
      <c r="N11" s="12">
        <v>2721</v>
      </c>
      <c r="O11" s="12">
        <v>2452</v>
      </c>
      <c r="P11" s="5">
        <v>-0.14767002518891692</v>
      </c>
      <c r="Q11" s="5">
        <v>5.1717768747692183E-3</v>
      </c>
      <c r="R11" s="5">
        <v>-9.8860712973171672E-2</v>
      </c>
    </row>
    <row r="12" spans="1:18" ht="13" thickBot="1" x14ac:dyDescent="0.3">
      <c r="A12" s="39"/>
      <c r="B12" s="29" t="s">
        <v>51</v>
      </c>
      <c r="C12" s="16" t="s">
        <v>60</v>
      </c>
      <c r="D12" s="22">
        <f t="array" aca="1" ref="D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D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2764</v>
      </c>
      <c r="E12" s="12">
        <f t="array" aca="1" ref="E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E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2608</v>
      </c>
      <c r="F12" s="12">
        <f t="array" aca="1" ref="F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F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2712</v>
      </c>
      <c r="G12" s="12">
        <f t="array" aca="1" ref="G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G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2508</v>
      </c>
      <c r="H12" s="5">
        <f t="shared" ca="1" si="1"/>
        <v>-5.6439942112879837E-2</v>
      </c>
      <c r="I12" s="5">
        <f t="shared" ca="1" si="2"/>
        <v>3.9877300613496924E-2</v>
      </c>
      <c r="J12" s="5">
        <f t="shared" ca="1" si="3"/>
        <v>-7.5221238938053103E-2</v>
      </c>
      <c r="K12" s="27"/>
      <c r="L12" s="22">
        <v>2764</v>
      </c>
      <c r="M12" s="12">
        <v>2608</v>
      </c>
      <c r="N12" s="12">
        <v>2712</v>
      </c>
      <c r="O12" s="12">
        <v>2508</v>
      </c>
      <c r="P12" s="5">
        <v>-5.6439942112879837E-2</v>
      </c>
      <c r="Q12" s="5">
        <v>3.9877300613496924E-2</v>
      </c>
      <c r="R12" s="5">
        <v>-7.5221238938053103E-2</v>
      </c>
    </row>
    <row r="13" spans="1:18" ht="13" thickBot="1" x14ac:dyDescent="0.3">
      <c r="A13" s="39"/>
      <c r="B13" s="29" t="s">
        <v>54</v>
      </c>
      <c r="C13" s="16" t="s">
        <v>61</v>
      </c>
      <c r="D13" s="22">
        <f ca="1">OFFSET(Sheet1!$I5,72*(MATCH($I$2,Sheet1!$Y$1:$Y$34,0)-1),)</f>
        <v>2781</v>
      </c>
      <c r="E13" s="12">
        <f ca="1">OFFSET(Sheet1!$I4,72*(MATCH($I$2,Sheet1!$Y$1:$Y$34,0)-1),)</f>
        <v>2867</v>
      </c>
      <c r="F13" s="12">
        <f ca="1">OFFSET(Sheet1!$I3,72*(MATCH($I$2,Sheet1!$Y$1:$Y$34,0)-1),)</f>
        <v>2792</v>
      </c>
      <c r="G13" s="12">
        <f ca="1">OFFSET(Sheet1!$I2,72*(MATCH($I$2,Sheet1!$Y$1:$Y$34,0)-1),)</f>
        <v>2806</v>
      </c>
      <c r="H13" s="5">
        <f t="shared" ca="1" si="1"/>
        <v>3.092412801150668E-2</v>
      </c>
      <c r="I13" s="5">
        <f t="shared" ca="1" si="2"/>
        <v>-2.6159748866410926E-2</v>
      </c>
      <c r="J13" s="5">
        <f t="shared" ca="1" si="3"/>
        <v>5.0143266475644044E-3</v>
      </c>
      <c r="K13" s="27"/>
      <c r="L13" s="22">
        <v>2781</v>
      </c>
      <c r="M13" s="12">
        <v>2867</v>
      </c>
      <c r="N13" s="12">
        <v>2792</v>
      </c>
      <c r="O13" s="12">
        <v>2806</v>
      </c>
      <c r="P13" s="5">
        <v>3.092412801150668E-2</v>
      </c>
      <c r="Q13" s="5">
        <v>-2.6159748866410926E-2</v>
      </c>
      <c r="R13" s="5">
        <v>5.0143266475644044E-3</v>
      </c>
    </row>
    <row r="14" spans="1:18" ht="13" thickBot="1" x14ac:dyDescent="0.3">
      <c r="A14" s="39"/>
      <c r="B14" s="29" t="s">
        <v>55</v>
      </c>
      <c r="C14" s="16" t="s">
        <v>54</v>
      </c>
      <c r="D14" s="22">
        <f ca="1">OFFSET(Sheet1!$J5,72*(MATCH($I$2,Sheet1!$Y$1:$Y$34,0)-1),)</f>
        <v>581</v>
      </c>
      <c r="E14" s="12">
        <f ca="1">OFFSET(Sheet1!$J4,72*(MATCH($I$2,Sheet1!$Y$1:$Y$34,0)-1),)</f>
        <v>518</v>
      </c>
      <c r="F14" s="12">
        <f ca="1">OFFSET(Sheet1!$J3,72*(MATCH($I$2,Sheet1!$Y$1:$Y$34,0)-1),)</f>
        <v>627</v>
      </c>
      <c r="G14" s="12">
        <f ca="1">OFFSET(Sheet1!$J2,72*(MATCH($I$2,Sheet1!$Y$1:$Y$34,0)-1),)</f>
        <v>505</v>
      </c>
      <c r="H14" s="5">
        <f t="shared" ca="1" si="1"/>
        <v>-0.10843373493975905</v>
      </c>
      <c r="I14" s="5">
        <f t="shared" ca="1" si="2"/>
        <v>0.21042471042471034</v>
      </c>
      <c r="J14" s="5">
        <f t="shared" ca="1" si="3"/>
        <v>-0.19457735247208929</v>
      </c>
      <c r="K14" s="27"/>
      <c r="L14" s="22">
        <v>581</v>
      </c>
      <c r="M14" s="12">
        <v>518</v>
      </c>
      <c r="N14" s="12">
        <v>627</v>
      </c>
      <c r="O14" s="12">
        <v>505</v>
      </c>
      <c r="P14" s="5">
        <v>-0.10843373493975905</v>
      </c>
      <c r="Q14" s="5">
        <v>0.21042471042471034</v>
      </c>
      <c r="R14" s="5">
        <v>-0.19457735247208929</v>
      </c>
    </row>
    <row r="15" spans="1:18" ht="13" thickBot="1" x14ac:dyDescent="0.3">
      <c r="A15" s="39"/>
      <c r="B15" s="29" t="s">
        <v>56</v>
      </c>
      <c r="C15" s="16" t="s">
        <v>62</v>
      </c>
      <c r="D15" s="22">
        <f ca="1">OFFSET(Sheet1!$K5,72*(MATCH($I$2,Sheet1!$Y$1:$Y$34,0)-1),)</f>
        <v>605</v>
      </c>
      <c r="E15" s="12">
        <f ca="1">OFFSET(Sheet1!$K4,72*(MATCH($I$2,Sheet1!$Y$1:$Y$34,0)-1),)</f>
        <v>553</v>
      </c>
      <c r="F15" s="12">
        <f ca="1">OFFSET(Sheet1!$K3,72*(MATCH($I$2,Sheet1!$Y$1:$Y$34,0)-1),)</f>
        <v>629</v>
      </c>
      <c r="G15" s="12">
        <f ca="1">OFFSET(Sheet1!$K2,72*(MATCH($I$2,Sheet1!$Y$1:$Y$34,0)-1),)</f>
        <v>641</v>
      </c>
      <c r="H15" s="5">
        <f t="shared" ca="1" si="1"/>
        <v>-8.5950413223140454E-2</v>
      </c>
      <c r="I15" s="5">
        <f t="shared" ca="1" si="2"/>
        <v>0.13743218806509949</v>
      </c>
      <c r="J15" s="5">
        <f t="shared" ca="1" si="3"/>
        <v>1.9077901430842648E-2</v>
      </c>
      <c r="K15" s="27"/>
      <c r="L15" s="22">
        <v>605</v>
      </c>
      <c r="M15" s="12">
        <v>553</v>
      </c>
      <c r="N15" s="12">
        <v>629</v>
      </c>
      <c r="O15" s="12">
        <v>641</v>
      </c>
      <c r="P15" s="5">
        <v>-8.5950413223140454E-2</v>
      </c>
      <c r="Q15" s="5">
        <v>0.13743218806509949</v>
      </c>
      <c r="R15" s="5">
        <v>1.9077901430842648E-2</v>
      </c>
    </row>
    <row r="16" spans="1:18" ht="13" thickBot="1" x14ac:dyDescent="0.3">
      <c r="A16" s="39"/>
      <c r="B16" s="29"/>
      <c r="C16" s="16"/>
      <c r="D16" s="22"/>
      <c r="E16" s="12"/>
      <c r="F16" s="12"/>
      <c r="G16" s="12"/>
      <c r="H16" s="5"/>
      <c r="I16" s="5"/>
      <c r="J16" s="5"/>
      <c r="K16" s="27"/>
      <c r="L16" s="22"/>
      <c r="M16" s="12"/>
      <c r="N16" s="12"/>
      <c r="O16" s="12"/>
      <c r="P16" s="5"/>
      <c r="Q16" s="5"/>
      <c r="R16" s="5"/>
    </row>
    <row r="17" spans="1:18" ht="13" thickBot="1" x14ac:dyDescent="0.3">
      <c r="A17" s="39"/>
      <c r="B17" s="29" t="s">
        <v>75</v>
      </c>
      <c r="C17" s="16"/>
      <c r="D17" s="22">
        <f t="array" aca="1" ref="D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D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1405</v>
      </c>
      <c r="E17" s="12">
        <f t="array" aca="1" ref="E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E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1189</v>
      </c>
      <c r="F17" s="12">
        <f t="array" aca="1" ref="F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F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1257</v>
      </c>
      <c r="G17" s="12">
        <f t="array" aca="1" ref="G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G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1146</v>
      </c>
      <c r="H17" s="5">
        <f ca="1">(E17/D17)-1</f>
        <v>-0.15373665480427046</v>
      </c>
      <c r="I17" s="5">
        <f t="shared" ref="I17:I20" ca="1" si="6">(F17/E17)-1</f>
        <v>5.7190916736753472E-2</v>
      </c>
      <c r="J17" s="5">
        <f t="shared" ref="J17:J20" ca="1" si="7">(G17/F17)-1</f>
        <v>-8.8305489260143144E-2</v>
      </c>
      <c r="K17" s="27"/>
      <c r="L17" s="22">
        <v>1382</v>
      </c>
      <c r="M17" s="12">
        <v>1173</v>
      </c>
      <c r="N17" s="12">
        <v>1244</v>
      </c>
      <c r="O17" s="12">
        <v>1133</v>
      </c>
      <c r="P17" s="5">
        <v>-0.15123010130246017</v>
      </c>
      <c r="Q17" s="5">
        <v>6.052855924978684E-2</v>
      </c>
      <c r="R17" s="5">
        <v>-8.9228295819935743E-2</v>
      </c>
    </row>
    <row r="18" spans="1:18" ht="13" thickBot="1" x14ac:dyDescent="0.3">
      <c r="A18" s="39"/>
      <c r="B18" s="29" t="s">
        <v>76</v>
      </c>
      <c r="C18" s="16"/>
      <c r="D18" s="22">
        <f t="array" aca="1" ref="D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D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2624</v>
      </c>
      <c r="E18" s="12">
        <f t="array" aca="1" ref="E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E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2298</v>
      </c>
      <c r="F18" s="12">
        <f t="array" aca="1" ref="F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F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2263</v>
      </c>
      <c r="G18" s="12">
        <f t="array" aca="1" ref="G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G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2124</v>
      </c>
      <c r="H18" s="5">
        <f ca="1">(E18/D18)-1</f>
        <v>-0.12423780487804881</v>
      </c>
      <c r="I18" s="5">
        <f t="shared" ca="1" si="6"/>
        <v>-1.5230635335073961E-2</v>
      </c>
      <c r="J18" s="5">
        <f t="shared" ca="1" si="7"/>
        <v>-6.142288996906764E-2</v>
      </c>
      <c r="K18" s="27"/>
      <c r="L18" s="22">
        <v>2628</v>
      </c>
      <c r="M18" s="12">
        <v>2292</v>
      </c>
      <c r="N18" s="12">
        <v>2255</v>
      </c>
      <c r="O18" s="12">
        <v>2123</v>
      </c>
      <c r="P18" s="5">
        <v>-0.12785388127853881</v>
      </c>
      <c r="Q18" s="5">
        <v>-1.6143106457242595E-2</v>
      </c>
      <c r="R18" s="5">
        <v>-5.8536585365853711E-2</v>
      </c>
    </row>
    <row r="19" spans="1:18" ht="13" thickBot="1" x14ac:dyDescent="0.3">
      <c r="A19" s="39"/>
      <c r="B19" s="29" t="s">
        <v>77</v>
      </c>
      <c r="C19" s="16"/>
      <c r="D19" s="22">
        <f t="array" aca="1" ref="D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D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1007</v>
      </c>
      <c r="E19" s="12">
        <f t="array" aca="1" ref="E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E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921</v>
      </c>
      <c r="F19" s="12">
        <f t="array" aca="1" ref="F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F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1010</v>
      </c>
      <c r="G19" s="12">
        <f t="array" aca="1" ref="G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G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925</v>
      </c>
      <c r="H19" s="5">
        <f ca="1">(E19/D19)-1</f>
        <v>-8.5402184707050632E-2</v>
      </c>
      <c r="I19" s="5">
        <f t="shared" ca="1" si="6"/>
        <v>9.6634093376764429E-2</v>
      </c>
      <c r="J19" s="5">
        <f t="shared" ca="1" si="7"/>
        <v>-8.4158415841584122E-2</v>
      </c>
      <c r="K19" s="27"/>
      <c r="L19" s="22">
        <v>1020</v>
      </c>
      <c r="M19" s="12">
        <v>935</v>
      </c>
      <c r="N19" s="12">
        <v>1024</v>
      </c>
      <c r="O19" s="12">
        <v>935</v>
      </c>
      <c r="P19" s="5">
        <v>-8.333333333333337E-2</v>
      </c>
      <c r="Q19" s="5">
        <v>9.5187165775401095E-2</v>
      </c>
      <c r="R19" s="5">
        <v>-8.69140625E-2</v>
      </c>
    </row>
    <row r="20" spans="1:18" ht="13" thickBot="1" x14ac:dyDescent="0.3">
      <c r="A20" s="39"/>
      <c r="B20" s="29" t="s">
        <v>78</v>
      </c>
      <c r="C20" s="16"/>
      <c r="D20" s="22">
        <f t="array" aca="1" ref="D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D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904</v>
      </c>
      <c r="E20" s="12">
        <f t="array" aca="1" ref="E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E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907</v>
      </c>
      <c r="F20" s="12">
        <f t="array" aca="1" ref="F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F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903</v>
      </c>
      <c r="G20" s="12">
        <f t="array" aca="1" ref="G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G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765</v>
      </c>
      <c r="H20" s="5">
        <f ca="1">(E20/D20)-1</f>
        <v>3.3185840707965486E-3</v>
      </c>
      <c r="I20" s="5">
        <f t="shared" ca="1" si="6"/>
        <v>-4.4101433296581671E-3</v>
      </c>
      <c r="J20" s="5">
        <f t="shared" ca="1" si="7"/>
        <v>-0.15282392026578073</v>
      </c>
      <c r="K20" s="27"/>
      <c r="L20" s="22">
        <v>910</v>
      </c>
      <c r="M20" s="12">
        <v>915</v>
      </c>
      <c r="N20" s="12">
        <v>910</v>
      </c>
      <c r="O20" s="12">
        <v>769</v>
      </c>
      <c r="P20" s="5">
        <v>5.494505494505475E-3</v>
      </c>
      <c r="Q20" s="5">
        <v>-5.464480874316946E-3</v>
      </c>
      <c r="R20" s="5">
        <v>-0.15494505494505495</v>
      </c>
    </row>
    <row r="21" spans="1:18" ht="13" thickBot="1" x14ac:dyDescent="0.3">
      <c r="A21" s="39"/>
      <c r="B21" s="29" t="s">
        <v>57</v>
      </c>
      <c r="C21" s="16" t="s">
        <v>57</v>
      </c>
      <c r="D21" s="22">
        <f ca="1">OFFSET(Sheet1!$H5,72*(MATCH($I$2,Sheet1!$Y$1:$Y$34,0)-1),)</f>
        <v>1973</v>
      </c>
      <c r="E21" s="12">
        <f ca="1">OFFSET(Sheet1!$H4,72*(MATCH($I$2,Sheet1!$Y$1:$Y$34,0)-1),)</f>
        <v>1377</v>
      </c>
      <c r="F21" s="12">
        <f ca="1">OFFSET(Sheet1!$H3,72*(MATCH($I$2,Sheet1!$Y$1:$Y$34,0)-1),)</f>
        <v>1385</v>
      </c>
      <c r="G21" s="12">
        <f ca="1">OFFSET(Sheet1!$H2,72*(MATCH($I$2,Sheet1!$Y$1:$Y$34,0)-1),)</f>
        <v>1008</v>
      </c>
      <c r="H21" s="5">
        <f t="shared" ca="1" si="1"/>
        <v>-0.3020780537252914</v>
      </c>
      <c r="I21" s="5">
        <f t="shared" ca="1" si="2"/>
        <v>5.8097312999274564E-3</v>
      </c>
      <c r="J21" s="5">
        <f t="shared" ca="1" si="3"/>
        <v>-0.27220216606498193</v>
      </c>
      <c r="K21" s="27"/>
      <c r="L21" s="22">
        <v>1973</v>
      </c>
      <c r="M21" s="12">
        <v>1377</v>
      </c>
      <c r="N21" s="12">
        <v>1385</v>
      </c>
      <c r="O21" s="12">
        <v>1008</v>
      </c>
      <c r="P21" s="5">
        <v>-0.3020780537252914</v>
      </c>
      <c r="Q21" s="5">
        <v>5.8097312999274564E-3</v>
      </c>
      <c r="R21" s="5">
        <v>-0.27220216606498193</v>
      </c>
    </row>
    <row r="22" spans="1:18" ht="13" thickBot="1" x14ac:dyDescent="0.3">
      <c r="A22" s="39"/>
      <c r="B22" s="29" t="s">
        <v>53</v>
      </c>
      <c r="C22" s="16" t="s">
        <v>53</v>
      </c>
      <c r="D22" s="13">
        <f ca="1">D11/D4</f>
        <v>0.53468013468013464</v>
      </c>
      <c r="E22" s="13">
        <f t="shared" ref="E22:G22" ca="1" si="8">E11/E4</f>
        <v>0.50931326434619006</v>
      </c>
      <c r="F22" s="13">
        <f t="shared" ca="1" si="8"/>
        <v>0.50082827167310873</v>
      </c>
      <c r="G22" s="13">
        <f t="shared" ca="1" si="8"/>
        <v>0.49435483870967745</v>
      </c>
      <c r="H22" s="5">
        <f t="shared" ca="1" si="1"/>
        <v>-4.7443076128347195E-2</v>
      </c>
      <c r="I22" s="5">
        <f t="shared" ca="1" si="2"/>
        <v>-1.6659673460445945E-2</v>
      </c>
      <c r="J22" s="5">
        <f t="shared" ca="1" si="3"/>
        <v>-1.2925454351459864E-2</v>
      </c>
      <c r="K22" s="27"/>
      <c r="L22" s="13">
        <v>0.53468013468013464</v>
      </c>
      <c r="M22" s="13">
        <v>0.50931326434619006</v>
      </c>
      <c r="N22" s="13">
        <v>0.50082827167310873</v>
      </c>
      <c r="O22" s="13">
        <v>0.49435483870967745</v>
      </c>
      <c r="P22" s="5">
        <v>-4.7443076128347195E-2</v>
      </c>
      <c r="Q22" s="5">
        <v>-1.6659673460445945E-2</v>
      </c>
      <c r="R22" s="5">
        <v>-1.2925454351459864E-2</v>
      </c>
    </row>
    <row r="23" spans="1:18" ht="13" thickBot="1" x14ac:dyDescent="0.3">
      <c r="A23" s="39"/>
      <c r="B23" s="29" t="s">
        <v>7</v>
      </c>
      <c r="C23" s="16" t="s">
        <v>7</v>
      </c>
      <c r="D23" s="10">
        <f ca="1">D9/D7</f>
        <v>142.25614357429717</v>
      </c>
      <c r="E23" s="10">
        <f t="shared" ref="E23:G23" ca="1" si="9">E9/E7</f>
        <v>151.0016938038344</v>
      </c>
      <c r="F23" s="10">
        <f t="shared" ca="1" si="9"/>
        <v>148.41438666596562</v>
      </c>
      <c r="G23" s="10">
        <f t="shared" ca="1" si="9"/>
        <v>146.67295814479638</v>
      </c>
      <c r="H23" s="5">
        <f t="shared" ca="1" si="1"/>
        <v>6.1477487086310845E-2</v>
      </c>
      <c r="I23" s="5">
        <f t="shared" ca="1" si="2"/>
        <v>-1.7134292157212072E-2</v>
      </c>
      <c r="J23" s="5">
        <f t="shared" ca="1" si="3"/>
        <v>-1.1733556027076042E-2</v>
      </c>
      <c r="K23" s="27"/>
      <c r="L23" s="10">
        <v>143.15170833333332</v>
      </c>
      <c r="M23" s="10">
        <v>152.11999666574047</v>
      </c>
      <c r="N23" s="10">
        <v>149.32218360586782</v>
      </c>
      <c r="O23" s="10">
        <v>147.58520984162894</v>
      </c>
      <c r="P23" s="5">
        <v>6.2648839031136161E-2</v>
      </c>
      <c r="Q23" s="5">
        <v>-1.8392145156434614E-2</v>
      </c>
      <c r="R23" s="5">
        <v>-1.1632389255862852E-2</v>
      </c>
    </row>
    <row r="24" spans="1:18" ht="13" thickBot="1" x14ac:dyDescent="0.3">
      <c r="A24" s="39"/>
      <c r="B24" s="29" t="s">
        <v>8</v>
      </c>
      <c r="C24" s="16" t="s">
        <v>8</v>
      </c>
      <c r="D24" s="10">
        <f ca="1">D9/D4</f>
        <v>477.0610067340067</v>
      </c>
      <c r="E24" s="10">
        <f t="shared" ref="E24:G24" ca="1" si="10">E9/E4</f>
        <v>511.24656255879586</v>
      </c>
      <c r="F24" s="10">
        <f t="shared" ca="1" si="10"/>
        <v>519.54596355604644</v>
      </c>
      <c r="G24" s="10">
        <f t="shared" ca="1" si="10"/>
        <v>522.81812500000001</v>
      </c>
      <c r="H24" s="5">
        <f t="shared" ca="1" si="1"/>
        <v>7.1658667009542265E-2</v>
      </c>
      <c r="I24" s="5">
        <f t="shared" ca="1" si="2"/>
        <v>1.6233656331520407E-2</v>
      </c>
      <c r="J24" s="5">
        <f t="shared" ca="1" si="3"/>
        <v>6.2981173437612892E-3</v>
      </c>
      <c r="K24" s="27"/>
      <c r="L24" s="10">
        <v>480.06431481481479</v>
      </c>
      <c r="M24" s="10">
        <v>515.03280150517401</v>
      </c>
      <c r="N24" s="10">
        <v>522.72383765875202</v>
      </c>
      <c r="O24" s="10">
        <v>526.06986088709675</v>
      </c>
      <c r="P24" s="5">
        <v>7.2841253997078192E-2</v>
      </c>
      <c r="Q24" s="5">
        <v>1.4933099661033511E-2</v>
      </c>
      <c r="R24" s="5">
        <v>6.4011299797066545E-3</v>
      </c>
    </row>
    <row r="25" spans="1:18" ht="13" thickBot="1" x14ac:dyDescent="0.3">
      <c r="A25" s="39"/>
      <c r="B25" s="29" t="s">
        <v>9</v>
      </c>
      <c r="C25" s="16" t="s">
        <v>9</v>
      </c>
      <c r="D25" s="22">
        <f t="array" aca="1" ref="D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D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78516</v>
      </c>
      <c r="E25" s="12">
        <f t="array" aca="1" ref="E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E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72174</v>
      </c>
      <c r="F25" s="12">
        <f t="array" aca="1" ref="F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F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73954</v>
      </c>
      <c r="G25" s="12">
        <f t="array" aca="1" ref="G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G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66233</v>
      </c>
      <c r="H25" s="5">
        <f t="shared" ca="1" si="1"/>
        <v>-8.0773345560140597E-2</v>
      </c>
      <c r="I25" s="5">
        <f t="shared" ca="1" si="2"/>
        <v>2.4662620888408648E-2</v>
      </c>
      <c r="J25" s="5">
        <f t="shared" ca="1" si="3"/>
        <v>-0.10440273683641177</v>
      </c>
      <c r="K25" s="27"/>
      <c r="L25" s="22">
        <v>78520</v>
      </c>
      <c r="M25" s="12">
        <v>72424</v>
      </c>
      <c r="N25" s="12">
        <v>74015</v>
      </c>
      <c r="O25" s="12">
        <v>66068</v>
      </c>
      <c r="P25" s="5">
        <v>-7.7636271013754476E-2</v>
      </c>
      <c r="Q25" s="5">
        <v>2.196785595935058E-2</v>
      </c>
      <c r="R25" s="5">
        <v>-0.1073701276768223</v>
      </c>
    </row>
    <row r="26" spans="1:18" ht="13" thickBot="1" x14ac:dyDescent="0.3">
      <c r="A26" s="39"/>
      <c r="B26" s="29" t="s">
        <v>92</v>
      </c>
      <c r="C26" s="16" t="s">
        <v>93</v>
      </c>
      <c r="D26" s="7"/>
      <c r="E26" s="21">
        <f t="shared" ref="E26:F26" ca="1" si="11">E13/D4</f>
        <v>0.48265993265993268</v>
      </c>
      <c r="F26" s="21">
        <f t="shared" ca="1" si="11"/>
        <v>0.52530573847601125</v>
      </c>
      <c r="G26" s="21">
        <f ca="1">G13/F4</f>
        <v>0.51647340327627467</v>
      </c>
      <c r="H26" s="5" t="e">
        <f t="shared" ca="1" si="1"/>
        <v>#DIV/0!</v>
      </c>
      <c r="I26" s="5">
        <f t="shared" ca="1" si="1"/>
        <v>8.8355802772063674E-2</v>
      </c>
      <c r="J26" s="5">
        <f t="shared" ca="1" si="1"/>
        <v>-1.6813704006661823E-2</v>
      </c>
      <c r="K26" s="27"/>
      <c r="L26" s="7"/>
      <c r="M26" s="21">
        <f t="shared" ref="M26:N26" si="12">M13/L4</f>
        <v>0.48265993265993268</v>
      </c>
      <c r="N26" s="21">
        <f t="shared" si="12"/>
        <v>0.52530573847601125</v>
      </c>
      <c r="O26" s="21">
        <f>O13/N4</f>
        <v>0.51647340327627467</v>
      </c>
      <c r="P26" s="5" t="e">
        <f t="shared" ref="P26:R26" si="13">(M26/L26)-1</f>
        <v>#DIV/0!</v>
      </c>
      <c r="Q26" s="5">
        <f t="shared" si="13"/>
        <v>8.8355802772063674E-2</v>
      </c>
      <c r="R26" s="5">
        <f t="shared" si="13"/>
        <v>-1.6813704006661823E-2</v>
      </c>
    </row>
    <row r="27" spans="1:18" ht="13" thickBot="1" x14ac:dyDescent="0.3">
      <c r="A27" s="39"/>
      <c r="B27" s="16" t="s">
        <v>54</v>
      </c>
      <c r="C27" s="16" t="s">
        <v>63</v>
      </c>
      <c r="D27" s="21">
        <f t="shared" ref="D27:G29" ca="1" si="14">+D13/D$4</f>
        <v>0.4681818181818182</v>
      </c>
      <c r="E27" s="24">
        <f t="shared" ca="1" si="14"/>
        <v>0.53941674506114767</v>
      </c>
      <c r="F27" s="24">
        <f t="shared" ca="1" si="14"/>
        <v>0.51389655807104728</v>
      </c>
      <c r="G27" s="24">
        <f t="shared" ca="1" si="14"/>
        <v>0.56572580645161286</v>
      </c>
      <c r="H27" s="5">
        <f t="shared" ref="H27:H30" ca="1" si="15">(E27/D27)-1</f>
        <v>0.15215227100439299</v>
      </c>
      <c r="I27" s="5">
        <f t="shared" ref="I27:I30" ca="1" si="16">(F27/E27)-1</f>
        <v>-4.7310705912934625E-2</v>
      </c>
      <c r="J27" s="5">
        <f t="shared" ref="J27:J30" ca="1" si="17">(G27/F27)-1</f>
        <v>0.10085541062020509</v>
      </c>
      <c r="K27" s="27"/>
      <c r="L27" s="21">
        <v>0.4681818181818182</v>
      </c>
      <c r="M27" s="24">
        <v>0.53941674506114767</v>
      </c>
      <c r="N27" s="24">
        <v>0.51389655807104728</v>
      </c>
      <c r="O27" s="24">
        <v>0.56572580645161286</v>
      </c>
      <c r="P27" s="5">
        <v>0.15215227100439299</v>
      </c>
      <c r="Q27" s="5">
        <v>-4.7310705912934625E-2</v>
      </c>
      <c r="R27" s="5">
        <v>0.10085541062020509</v>
      </c>
    </row>
    <row r="28" spans="1:18" ht="13" thickBot="1" x14ac:dyDescent="0.3">
      <c r="A28" s="39"/>
      <c r="B28" s="16" t="s">
        <v>55</v>
      </c>
      <c r="C28" s="16" t="s">
        <v>63</v>
      </c>
      <c r="D28" s="21">
        <f t="shared" ca="1" si="14"/>
        <v>9.7811447811447808E-2</v>
      </c>
      <c r="E28" s="24">
        <f t="shared" ca="1" si="14"/>
        <v>9.7460018814675448E-2</v>
      </c>
      <c r="F28" s="24">
        <f t="shared" ca="1" si="14"/>
        <v>0.11540585311982331</v>
      </c>
      <c r="G28" s="24">
        <f t="shared" ca="1" si="14"/>
        <v>0.10181451612903226</v>
      </c>
      <c r="H28" s="5">
        <f t="shared" ca="1" si="15"/>
        <v>-3.5929229618378855E-3</v>
      </c>
      <c r="I28" s="5">
        <f t="shared" ca="1" si="16"/>
        <v>0.18413534620050354</v>
      </c>
      <c r="J28" s="5">
        <f t="shared" ca="1" si="17"/>
        <v>-0.11776991048001229</v>
      </c>
      <c r="K28" s="27"/>
      <c r="L28" s="21">
        <v>9.7811447811447808E-2</v>
      </c>
      <c r="M28" s="24">
        <v>9.7460018814675448E-2</v>
      </c>
      <c r="N28" s="24">
        <v>0.11540585311982331</v>
      </c>
      <c r="O28" s="24">
        <v>0.10181451612903226</v>
      </c>
      <c r="P28" s="5">
        <v>-3.5929229618378855E-3</v>
      </c>
      <c r="Q28" s="5">
        <v>0.18413534620050354</v>
      </c>
      <c r="R28" s="5">
        <v>-0.11776991048001229</v>
      </c>
    </row>
    <row r="29" spans="1:18" ht="13" thickBot="1" x14ac:dyDescent="0.3">
      <c r="A29" s="39"/>
      <c r="B29" s="16" t="s">
        <v>56</v>
      </c>
      <c r="C29" s="16" t="s">
        <v>63</v>
      </c>
      <c r="D29" s="21">
        <f t="shared" ca="1" si="14"/>
        <v>0.10185185185185185</v>
      </c>
      <c r="E29" s="21">
        <f t="shared" ca="1" si="14"/>
        <v>0.10404515522107244</v>
      </c>
      <c r="F29" s="21">
        <f t="shared" ca="1" si="14"/>
        <v>0.11577397386342721</v>
      </c>
      <c r="G29" s="21">
        <f t="shared" ca="1" si="14"/>
        <v>0.12923387096774194</v>
      </c>
      <c r="H29" s="5">
        <f t="shared" ca="1" si="15"/>
        <v>2.1534251261438486E-2</v>
      </c>
      <c r="I29" s="5">
        <f t="shared" ca="1" si="16"/>
        <v>0.11272815747579679</v>
      </c>
      <c r="J29" s="5">
        <f t="shared" ca="1" si="17"/>
        <v>0.11626012872454994</v>
      </c>
      <c r="K29" s="27"/>
      <c r="L29" s="21">
        <v>0.10185185185185185</v>
      </c>
      <c r="M29" s="21">
        <v>0.10404515522107244</v>
      </c>
      <c r="N29" s="21">
        <v>0.11577397386342721</v>
      </c>
      <c r="O29" s="21">
        <v>0.12923387096774194</v>
      </c>
      <c r="P29" s="5">
        <v>2.1534251261438486E-2</v>
      </c>
      <c r="Q29" s="5">
        <v>0.11272815747579679</v>
      </c>
      <c r="R29" s="5">
        <v>0.11626012872454994</v>
      </c>
    </row>
    <row r="30" spans="1:18" ht="13" thickBot="1" x14ac:dyDescent="0.3">
      <c r="A30" s="39"/>
      <c r="B30" s="16" t="s">
        <v>57</v>
      </c>
      <c r="C30" s="16" t="s">
        <v>63</v>
      </c>
      <c r="D30" s="21">
        <f t="shared" ref="D30" ca="1" si="18">+D21/D$4</f>
        <v>0.33215488215488215</v>
      </c>
      <c r="E30" s="21">
        <f t="shared" ref="E30" ca="1" si="19">+E21/E$4</f>
        <v>0.25907808090310441</v>
      </c>
      <c r="F30" s="21">
        <f t="shared" ref="F30" ca="1" si="20">+F21/F$4</f>
        <v>0.2549236149457022</v>
      </c>
      <c r="G30" s="21">
        <f t="shared" ref="G30" ca="1" si="21">+G21/G$4</f>
        <v>0.20322580645161289</v>
      </c>
      <c r="H30" s="5">
        <f t="shared" ca="1" si="15"/>
        <v>-0.22000821056034447</v>
      </c>
      <c r="I30" s="5">
        <f t="shared" ca="1" si="16"/>
        <v>-1.6035574846472556E-2</v>
      </c>
      <c r="J30" s="5">
        <f t="shared" ca="1" si="17"/>
        <v>-0.20279725165948537</v>
      </c>
      <c r="K30" s="27"/>
      <c r="L30" s="21">
        <v>0.33215488215488215</v>
      </c>
      <c r="M30" s="21">
        <v>0.25907808090310441</v>
      </c>
      <c r="N30" s="21">
        <v>0.2549236149457022</v>
      </c>
      <c r="O30" s="21">
        <v>0.20322580645161289</v>
      </c>
      <c r="P30" s="5">
        <v>-0.22000821056034447</v>
      </c>
      <c r="Q30" s="5">
        <v>-1.6035574846472556E-2</v>
      </c>
      <c r="R30" s="5">
        <v>-0.20279725165948537</v>
      </c>
    </row>
    <row r="31" spans="1:18" ht="13" thickBot="1" x14ac:dyDescent="0.3">
      <c r="A31" s="39"/>
      <c r="B31" s="29"/>
      <c r="C31" s="16"/>
      <c r="D31" s="7"/>
      <c r="E31" s="7"/>
      <c r="F31" s="20"/>
      <c r="G31" s="20"/>
      <c r="H31" s="5"/>
      <c r="K31" s="27"/>
      <c r="L31" s="7"/>
      <c r="M31" s="7"/>
      <c r="N31" s="20"/>
      <c r="O31" s="20"/>
      <c r="P31" s="5"/>
    </row>
    <row r="32" spans="1:18" ht="13" thickBot="1" x14ac:dyDescent="0.3">
      <c r="A32" s="39"/>
      <c r="B32" s="29"/>
      <c r="C32" s="16"/>
      <c r="D32" s="7"/>
      <c r="E32" s="7"/>
      <c r="F32" s="20"/>
      <c r="G32" s="20"/>
      <c r="H32" s="5"/>
      <c r="K32" s="27"/>
      <c r="L32" s="7"/>
      <c r="M32" s="7"/>
      <c r="N32" s="20"/>
      <c r="O32" s="20"/>
      <c r="P32" s="5"/>
    </row>
    <row r="33" spans="1:18" ht="13" thickBot="1" x14ac:dyDescent="0.3">
      <c r="A33" s="39"/>
      <c r="B33" s="29" t="s">
        <v>10</v>
      </c>
      <c r="C33" s="16" t="s">
        <v>10</v>
      </c>
      <c r="D33" s="11">
        <f ca="1">D25/D7</f>
        <v>3.9415662650602408</v>
      </c>
      <c r="E33" s="11">
        <f t="shared" ref="E33:G33" ca="1" si="22">E25/E7</f>
        <v>4.0107807724367879</v>
      </c>
      <c r="F33" s="11">
        <f t="shared" ca="1" si="22"/>
        <v>3.8884273621115728</v>
      </c>
      <c r="G33" s="11">
        <f t="shared" ca="1" si="22"/>
        <v>3.7462104072398188</v>
      </c>
      <c r="H33" s="5">
        <f t="shared" ref="H33:H36" ca="1" si="23">(E33/D33)-1</f>
        <v>1.7560153178216131E-2</v>
      </c>
      <c r="I33" s="5">
        <f t="shared" ref="I33:I36" ca="1" si="24">(F33/E33)-1</f>
        <v>-3.0506132662762808E-2</v>
      </c>
      <c r="J33" s="5">
        <f t="shared" ref="J33:J36" ca="1" si="25">(G33/F33)-1</f>
        <v>-3.6574414699757862E-2</v>
      </c>
      <c r="K33" s="27"/>
      <c r="L33" s="11">
        <v>3.9417670682730925</v>
      </c>
      <c r="M33" s="11">
        <v>4.0246735204223398</v>
      </c>
      <c r="N33" s="11">
        <v>3.8916346811083655</v>
      </c>
      <c r="O33" s="11">
        <v>3.7368778280542987</v>
      </c>
      <c r="P33" s="5">
        <v>2.1032813637455572E-2</v>
      </c>
      <c r="Q33" s="5">
        <v>-3.305580903367622E-2</v>
      </c>
      <c r="R33" s="5">
        <v>-3.9766541758228691E-2</v>
      </c>
    </row>
    <row r="34" spans="1:18" ht="13" thickBot="1" x14ac:dyDescent="0.3">
      <c r="A34" s="39"/>
      <c r="B34" s="29" t="s">
        <v>11</v>
      </c>
      <c r="C34" s="16" t="s">
        <v>11</v>
      </c>
      <c r="D34" s="11">
        <f ca="1">D25/D4</f>
        <v>13.218181818181819</v>
      </c>
      <c r="E34" s="11">
        <f t="shared" ref="E34:G34" ca="1" si="26">E25/E4</f>
        <v>13.579303857008467</v>
      </c>
      <c r="F34" s="11">
        <f t="shared" ca="1" si="26"/>
        <v>13.612000736241487</v>
      </c>
      <c r="G34" s="11">
        <f t="shared" ca="1" si="26"/>
        <v>13.353427419354839</v>
      </c>
      <c r="H34" s="5">
        <f t="shared" ca="1" si="23"/>
        <v>2.7320099223474115E-2</v>
      </c>
      <c r="I34" s="5">
        <f t="shared" ca="1" si="24"/>
        <v>2.4078464976793335E-3</v>
      </c>
      <c r="J34" s="5">
        <f t="shared" ca="1" si="25"/>
        <v>-1.8995981700045461E-2</v>
      </c>
      <c r="K34" s="27"/>
      <c r="L34" s="11">
        <v>13.218855218855218</v>
      </c>
      <c r="M34" s="11">
        <v>13.626340545625588</v>
      </c>
      <c r="N34" s="11">
        <v>13.623228418921407</v>
      </c>
      <c r="O34" s="11">
        <v>13.320161290322581</v>
      </c>
      <c r="P34" s="5">
        <v>3.0826067766378085E-2</v>
      </c>
      <c r="Q34" s="5">
        <v>-2.2839049807688028E-4</v>
      </c>
      <c r="R34" s="5">
        <v>-2.2246351546003185E-2</v>
      </c>
    </row>
    <row r="35" spans="1:18" ht="13" thickBot="1" x14ac:dyDescent="0.3">
      <c r="A35" s="40"/>
      <c r="B35" s="29" t="s">
        <v>12</v>
      </c>
      <c r="C35" s="16" t="s">
        <v>12</v>
      </c>
      <c r="D35" s="10">
        <f ca="1">D9/D25</f>
        <v>36.091272861582354</v>
      </c>
      <c r="E35" s="10">
        <f t="shared" ref="E35:G35" ca="1" si="27">E9/E25</f>
        <v>37.648952254274391</v>
      </c>
      <c r="F35" s="10">
        <f t="shared" ca="1" si="27"/>
        <v>38.168229169483737</v>
      </c>
      <c r="G35" s="10">
        <f t="shared" ca="1" si="27"/>
        <v>39.15235456645479</v>
      </c>
      <c r="H35" s="5">
        <f t="shared" ca="1" si="23"/>
        <v>4.3159447400651807E-2</v>
      </c>
      <c r="I35" s="5">
        <f t="shared" ca="1" si="24"/>
        <v>1.3792599371749814E-2</v>
      </c>
      <c r="J35" s="5">
        <f t="shared" ca="1" si="25"/>
        <v>2.5783889333746757E-2</v>
      </c>
      <c r="K35" s="27"/>
      <c r="L35" s="10">
        <v>36.316633087111562</v>
      </c>
      <c r="M35" s="10">
        <v>37.796853805368386</v>
      </c>
      <c r="N35" s="10">
        <v>38.370041342971021</v>
      </c>
      <c r="O35" s="10">
        <v>39.494256069504146</v>
      </c>
      <c r="P35" s="5">
        <v>4.0758754114299744E-2</v>
      </c>
      <c r="Q35" s="5">
        <v>1.5164953690437244E-2</v>
      </c>
      <c r="R35" s="5">
        <v>2.9299283690739975E-2</v>
      </c>
    </row>
    <row r="36" spans="1:18" ht="13" thickBot="1" x14ac:dyDescent="0.3">
      <c r="A36" s="38" t="s">
        <v>13</v>
      </c>
      <c r="B36" s="29" t="s">
        <v>1</v>
      </c>
      <c r="C36" s="16" t="s">
        <v>1</v>
      </c>
      <c r="D36" s="12">
        <f t="array" aca="1" ref="D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D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9097</v>
      </c>
      <c r="E36" s="12">
        <f t="array" aca="1" ref="E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E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11099</v>
      </c>
      <c r="F36" s="12">
        <f t="array" aca="1" ref="F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F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12366</v>
      </c>
      <c r="G36" s="12">
        <f t="array" aca="1" ref="G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G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13847</v>
      </c>
      <c r="H36" s="5">
        <f t="shared" ca="1" si="23"/>
        <v>0.22007255139056836</v>
      </c>
      <c r="I36" s="5">
        <f t="shared" ca="1" si="24"/>
        <v>0.11415442832687628</v>
      </c>
      <c r="J36" s="5">
        <f t="shared" ca="1" si="25"/>
        <v>0.1197638686721656</v>
      </c>
      <c r="K36" s="27"/>
      <c r="L36" s="12">
        <v>9097</v>
      </c>
      <c r="M36" s="12">
        <v>11099</v>
      </c>
      <c r="N36" s="12">
        <v>12366</v>
      </c>
      <c r="O36" s="12">
        <v>13847</v>
      </c>
      <c r="P36" s="5">
        <v>0.22007255139056836</v>
      </c>
      <c r="Q36" s="5">
        <v>0.11415442832687628</v>
      </c>
      <c r="R36" s="5">
        <v>0.1197638686721656</v>
      </c>
    </row>
    <row r="37" spans="1:18" ht="13" thickBot="1" x14ac:dyDescent="0.3">
      <c r="A37" s="39"/>
      <c r="B37" s="29" t="s">
        <v>2</v>
      </c>
      <c r="C37" s="16" t="s">
        <v>2</v>
      </c>
      <c r="D37" s="12">
        <f t="array" aca="1" ref="D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D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7" s="12">
        <f t="array" aca="1" ref="E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E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7" s="12">
        <f t="array" aca="1" ref="F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F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7" s="12">
        <f t="array" aca="1" ref="G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G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7" s="5"/>
      <c r="I37" s="5"/>
      <c r="J37" s="5"/>
      <c r="K37" s="27"/>
      <c r="L37" s="12">
        <v>0</v>
      </c>
      <c r="M37" s="12">
        <v>0</v>
      </c>
      <c r="N37" s="12">
        <v>0</v>
      </c>
      <c r="O37" s="12">
        <v>0</v>
      </c>
      <c r="P37" s="5"/>
      <c r="Q37" s="5"/>
      <c r="R37" s="5"/>
    </row>
    <row r="38" spans="1:18" ht="13" thickBot="1" x14ac:dyDescent="0.3">
      <c r="A38" s="39"/>
      <c r="B38" s="29" t="s">
        <v>3</v>
      </c>
      <c r="C38" s="16" t="s">
        <v>3</v>
      </c>
      <c r="D38" s="12">
        <f ca="1">D37/D36</f>
        <v>0</v>
      </c>
      <c r="E38" s="12">
        <f t="shared" ref="E38" ca="1" si="28">E37/E36</f>
        <v>0</v>
      </c>
      <c r="F38" s="12">
        <f t="shared" ref="F38" ca="1" si="29">F37/F36</f>
        <v>0</v>
      </c>
      <c r="G38" s="12">
        <f t="shared" ref="G38" ca="1" si="30">G37/G36</f>
        <v>0</v>
      </c>
      <c r="H38" s="5"/>
      <c r="I38" s="5"/>
      <c r="J38" s="5"/>
      <c r="K38" s="27"/>
      <c r="L38" s="12">
        <v>0</v>
      </c>
      <c r="M38" s="12">
        <v>0</v>
      </c>
      <c r="N38" s="12">
        <v>0</v>
      </c>
      <c r="O38" s="12">
        <v>0</v>
      </c>
      <c r="P38" s="5"/>
      <c r="Q38" s="5"/>
      <c r="R38" s="5"/>
    </row>
    <row r="39" spans="1:18" ht="13" thickBot="1" x14ac:dyDescent="0.3">
      <c r="A39" s="39"/>
      <c r="B39" s="29" t="s">
        <v>4</v>
      </c>
      <c r="C39" s="16" t="s">
        <v>4</v>
      </c>
      <c r="D39" s="12">
        <f t="array" aca="1" ref="D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D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27137</v>
      </c>
      <c r="E39" s="12">
        <f t="array" aca="1" ref="E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E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36581</v>
      </c>
      <c r="F39" s="12">
        <f t="array" aca="1" ref="F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F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43091</v>
      </c>
      <c r="G39" s="12">
        <f t="array" aca="1" ref="G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G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53049</v>
      </c>
      <c r="H39" s="5">
        <f t="shared" ref="H39:H53" ca="1" si="31">(E39/D39)-1</f>
        <v>0.34801193941850617</v>
      </c>
      <c r="I39" s="5">
        <f t="shared" ref="I39:I53" ca="1" si="32">(F39/E39)-1</f>
        <v>0.17796123670758046</v>
      </c>
      <c r="J39" s="5">
        <f t="shared" ref="J39:J53" ca="1" si="33">(G39/F39)-1</f>
        <v>0.2310923394676383</v>
      </c>
      <c r="K39" s="27"/>
      <c r="L39" s="12">
        <v>27137</v>
      </c>
      <c r="M39" s="12">
        <v>36581</v>
      </c>
      <c r="N39" s="12">
        <v>43091</v>
      </c>
      <c r="O39" s="12">
        <v>53049</v>
      </c>
      <c r="P39" s="5">
        <v>0.34801193941850617</v>
      </c>
      <c r="Q39" s="5">
        <v>0.17796123670758046</v>
      </c>
      <c r="R39" s="5">
        <v>0.2310923394676383</v>
      </c>
    </row>
    <row r="40" spans="1:18" ht="13" thickBot="1" x14ac:dyDescent="0.3">
      <c r="A40" s="39"/>
      <c r="B40" s="29" t="s">
        <v>5</v>
      </c>
      <c r="C40" s="16" t="s">
        <v>5</v>
      </c>
      <c r="D40" s="11">
        <f ca="1">D39/D36</f>
        <v>2.9830713422007253</v>
      </c>
      <c r="E40" s="11">
        <f t="shared" ref="E40" ca="1" si="34">E39/E36</f>
        <v>3.2958825119380126</v>
      </c>
      <c r="F40" s="11">
        <f t="shared" ref="F40" ca="1" si="35">F39/F36</f>
        <v>3.4846352903121462</v>
      </c>
      <c r="G40" s="11">
        <f t="shared" ref="G40" ca="1" si="36">G39/G36</f>
        <v>3.8310825449555859</v>
      </c>
      <c r="H40" s="5">
        <f t="shared" ca="1" si="31"/>
        <v>0.10486211486531682</v>
      </c>
      <c r="I40" s="5">
        <f t="shared" ca="1" si="32"/>
        <v>5.7269267848733207E-2</v>
      </c>
      <c r="J40" s="5">
        <f t="shared" ca="1" si="33"/>
        <v>9.9421381516343832E-2</v>
      </c>
      <c r="K40" s="27"/>
      <c r="L40" s="11">
        <v>2.9830713422007253</v>
      </c>
      <c r="M40" s="11">
        <v>3.2958825119380126</v>
      </c>
      <c r="N40" s="11">
        <v>3.4846352903121462</v>
      </c>
      <c r="O40" s="11">
        <v>3.8310825449555859</v>
      </c>
      <c r="P40" s="5">
        <v>0.10486211486531682</v>
      </c>
      <c r="Q40" s="5">
        <v>5.7269267848733207E-2</v>
      </c>
      <c r="R40" s="5">
        <v>9.9421381516343832E-2</v>
      </c>
    </row>
    <row r="41" spans="1:18" ht="13" thickBot="1" x14ac:dyDescent="0.3">
      <c r="A41" s="39"/>
      <c r="B41" s="29" t="s">
        <v>6</v>
      </c>
      <c r="C41" s="16" t="s">
        <v>6</v>
      </c>
      <c r="D41" s="12">
        <f t="array" aca="1" ref="D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D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3984587.91</v>
      </c>
      <c r="E41" s="12">
        <f t="array" aca="1" ref="E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E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5393850.7999999998</v>
      </c>
      <c r="F41" s="12">
        <f t="array" aca="1" ref="F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F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6565506.5800000001</v>
      </c>
      <c r="G41" s="12">
        <f t="array" aca="1" ref="G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G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7952057.04</v>
      </c>
      <c r="H41" s="5">
        <f t="shared" ca="1" si="31"/>
        <v>0.35367845353925187</v>
      </c>
      <c r="I41" s="5">
        <f t="shared" ca="1" si="32"/>
        <v>0.21722065059715789</v>
      </c>
      <c r="J41" s="5">
        <f t="shared" ca="1" si="33"/>
        <v>0.2111871251829589</v>
      </c>
      <c r="K41" s="27"/>
      <c r="L41" s="12">
        <v>4011956.11</v>
      </c>
      <c r="M41" s="12">
        <v>5432075.7599999998</v>
      </c>
      <c r="N41" s="12">
        <v>6613119.4500000002</v>
      </c>
      <c r="O41" s="12">
        <v>8011160.4500000002</v>
      </c>
      <c r="P41" s="5">
        <v>0.3539718808140202</v>
      </c>
      <c r="Q41" s="5">
        <v>0.21742032736303374</v>
      </c>
      <c r="R41" s="5">
        <v>0.21140416569974407</v>
      </c>
    </row>
    <row r="42" spans="1:18" ht="13" thickBot="1" x14ac:dyDescent="0.3">
      <c r="A42" s="39"/>
      <c r="B42" s="29" t="s">
        <v>86</v>
      </c>
      <c r="C42" s="16" t="s">
        <v>87</v>
      </c>
      <c r="D42" s="31">
        <f t="array" aca="1" ref="D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D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0.34032699999999999</v>
      </c>
      <c r="E42" s="32">
        <f t="array" aca="1" ref="E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E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0.33365499999999998</v>
      </c>
      <c r="F42" s="32">
        <f t="array" aca="1" ref="F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F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0.33156200000000002</v>
      </c>
      <c r="G42" s="32">
        <f t="array" aca="1" ref="G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G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0.33280399999999999</v>
      </c>
      <c r="H42" s="5"/>
      <c r="I42" s="5"/>
      <c r="J42" s="5"/>
      <c r="K42" s="27"/>
      <c r="L42" s="31">
        <v>0.34267700000000001</v>
      </c>
      <c r="M42" s="32">
        <v>0.33582000000000001</v>
      </c>
      <c r="N42" s="32">
        <v>0.33346900000000002</v>
      </c>
      <c r="O42" s="32">
        <v>0.33459899999999998</v>
      </c>
      <c r="P42" s="5"/>
      <c r="Q42" s="5"/>
      <c r="R42" s="5"/>
    </row>
    <row r="43" spans="1:18" ht="13" thickBot="1" x14ac:dyDescent="0.3">
      <c r="A43" s="39"/>
      <c r="B43" s="29" t="s">
        <v>50</v>
      </c>
      <c r="C43" s="16" t="s">
        <v>50</v>
      </c>
      <c r="D43" s="12">
        <f t="array" aca="1" ref="D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D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4901</v>
      </c>
      <c r="E43" s="12">
        <f t="array" aca="1" ref="E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E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5839</v>
      </c>
      <c r="F43" s="12">
        <f t="array" aca="1" ref="F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F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6384</v>
      </c>
      <c r="G43" s="12">
        <f t="array" aca="1" ref="G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G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6911</v>
      </c>
      <c r="H43" s="5">
        <f t="shared" ca="1" si="31"/>
        <v>0.19138951234441959</v>
      </c>
      <c r="I43" s="5">
        <f t="shared" ca="1" si="32"/>
        <v>9.3337900325398238E-2</v>
      </c>
      <c r="J43" s="5">
        <f t="shared" ca="1" si="33"/>
        <v>8.2550125313283207E-2</v>
      </c>
      <c r="K43" s="27"/>
      <c r="L43" s="12">
        <v>4901</v>
      </c>
      <c r="M43" s="12">
        <v>5839</v>
      </c>
      <c r="N43" s="12">
        <v>6384</v>
      </c>
      <c r="O43" s="12">
        <v>6911</v>
      </c>
      <c r="P43" s="5">
        <v>0.19138951234441959</v>
      </c>
      <c r="Q43" s="5">
        <v>9.3337900325398238E-2</v>
      </c>
      <c r="R43" s="5">
        <v>8.2550125313283207E-2</v>
      </c>
    </row>
    <row r="44" spans="1:18" ht="13" thickBot="1" x14ac:dyDescent="0.3">
      <c r="A44" s="39"/>
      <c r="B44" s="29" t="s">
        <v>51</v>
      </c>
      <c r="C44" s="16" t="s">
        <v>51</v>
      </c>
      <c r="D44" s="12">
        <f t="array" aca="1" ref="D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D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4196</v>
      </c>
      <c r="E44" s="12">
        <f t="array" aca="1" ref="E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E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5260</v>
      </c>
      <c r="F44" s="12">
        <f t="array" aca="1" ref="F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F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5982</v>
      </c>
      <c r="G44" s="12">
        <f t="array" aca="1" ref="G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G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6936</v>
      </c>
      <c r="H44" s="5">
        <f t="shared" ca="1" si="31"/>
        <v>0.25357483317445184</v>
      </c>
      <c r="I44" s="5">
        <f t="shared" ca="1" si="32"/>
        <v>0.1372623574144487</v>
      </c>
      <c r="J44" s="5">
        <f t="shared" ca="1" si="33"/>
        <v>0.15947843530591777</v>
      </c>
      <c r="K44" s="27"/>
      <c r="L44" s="12">
        <v>4196</v>
      </c>
      <c r="M44" s="12">
        <v>5260</v>
      </c>
      <c r="N44" s="12">
        <v>5982</v>
      </c>
      <c r="O44" s="12">
        <v>6936</v>
      </c>
      <c r="P44" s="5">
        <v>0.25357483317445184</v>
      </c>
      <c r="Q44" s="5">
        <v>0.1372623574144487</v>
      </c>
      <c r="R44" s="5">
        <v>0.15947843530591777</v>
      </c>
    </row>
    <row r="45" spans="1:18" ht="13" thickBot="1" x14ac:dyDescent="0.3">
      <c r="A45" s="39"/>
      <c r="B45" s="29"/>
      <c r="C45" s="16"/>
      <c r="D45" s="12"/>
      <c r="E45" s="12"/>
      <c r="F45" s="12"/>
      <c r="G45" s="12"/>
      <c r="H45" s="5"/>
      <c r="I45" s="5"/>
      <c r="J45" s="5"/>
      <c r="K45" s="27"/>
      <c r="L45" s="12"/>
      <c r="M45" s="12"/>
      <c r="N45" s="12"/>
      <c r="O45" s="12"/>
      <c r="P45" s="5"/>
      <c r="Q45" s="5"/>
      <c r="R45" s="5"/>
    </row>
    <row r="46" spans="1:18" ht="13" thickBot="1" x14ac:dyDescent="0.3">
      <c r="A46" s="39"/>
      <c r="B46" s="29" t="s">
        <v>75</v>
      </c>
      <c r="C46" s="16"/>
      <c r="D46" s="22">
        <f t="array" aca="1" ref="D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D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2080</v>
      </c>
      <c r="E46" s="12">
        <f t="array" aca="1" ref="E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E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2520</v>
      </c>
      <c r="F46" s="12">
        <f t="array" aca="1" ref="F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F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2739</v>
      </c>
      <c r="G46" s="12">
        <f t="array" aca="1" ref="G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G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2999</v>
      </c>
      <c r="H46" s="5">
        <f ca="1">(E46/D46)-1</f>
        <v>0.21153846153846145</v>
      </c>
      <c r="I46" s="5">
        <f t="shared" ref="I46:I49" ca="1" si="37">(F46/E46)-1</f>
        <v>8.6904761904761818E-2</v>
      </c>
      <c r="J46" s="5">
        <f t="shared" ref="J46:J49" ca="1" si="38">(G46/F46)-1</f>
        <v>9.4925155166118991E-2</v>
      </c>
      <c r="K46" s="27"/>
      <c r="L46" s="12">
        <v>2051</v>
      </c>
      <c r="M46" s="12">
        <v>2482</v>
      </c>
      <c r="N46" s="12">
        <v>2698</v>
      </c>
      <c r="O46" s="12">
        <v>2952</v>
      </c>
      <c r="P46" s="5">
        <v>0.21014139444173563</v>
      </c>
      <c r="Q46" s="5">
        <v>8.7026591458501112E-2</v>
      </c>
      <c r="R46" s="5">
        <v>9.4143810229799785E-2</v>
      </c>
    </row>
    <row r="47" spans="1:18" ht="13" thickBot="1" x14ac:dyDescent="0.3">
      <c r="A47" s="39"/>
      <c r="B47" s="29" t="s">
        <v>76</v>
      </c>
      <c r="C47" s="16"/>
      <c r="D47" s="22">
        <f t="array" aca="1" ref="D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D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3820</v>
      </c>
      <c r="E47" s="12">
        <f t="array" aca="1" ref="E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E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4744</v>
      </c>
      <c r="F47" s="12">
        <f t="array" aca="1" ref="F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F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5246</v>
      </c>
      <c r="G47" s="12">
        <f t="array" aca="1" ref="G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G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5905</v>
      </c>
      <c r="H47" s="5">
        <f ca="1">(E47/D47)-1</f>
        <v>0.2418848167539267</v>
      </c>
      <c r="I47" s="5">
        <f t="shared" ca="1" si="37"/>
        <v>0.10581787521079256</v>
      </c>
      <c r="J47" s="5">
        <f t="shared" ca="1" si="38"/>
        <v>0.12561951963400686</v>
      </c>
      <c r="K47" s="27"/>
      <c r="L47" s="12">
        <v>3817</v>
      </c>
      <c r="M47" s="12">
        <v>4743</v>
      </c>
      <c r="N47" s="12">
        <v>5244</v>
      </c>
      <c r="O47" s="12">
        <v>5894</v>
      </c>
      <c r="P47" s="5">
        <v>0.24259889965941839</v>
      </c>
      <c r="Q47" s="5">
        <v>0.10562934851359906</v>
      </c>
      <c r="R47" s="5">
        <v>0.12395118230358504</v>
      </c>
    </row>
    <row r="48" spans="1:18" ht="13" thickBot="1" x14ac:dyDescent="0.3">
      <c r="A48" s="39"/>
      <c r="B48" s="29" t="s">
        <v>77</v>
      </c>
      <c r="C48" s="16"/>
      <c r="D48" s="22">
        <f t="array" aca="1" ref="D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D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1737</v>
      </c>
      <c r="E48" s="12">
        <f t="array" aca="1" ref="E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E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2079</v>
      </c>
      <c r="F48" s="12">
        <f t="array" aca="1" ref="F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F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2349</v>
      </c>
      <c r="G48" s="12">
        <f t="array" aca="1" ref="G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G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2636</v>
      </c>
      <c r="H48" s="5">
        <f ca="1">(E48/D48)-1</f>
        <v>0.19689119170984459</v>
      </c>
      <c r="I48" s="5">
        <f t="shared" ca="1" si="37"/>
        <v>0.12987012987012991</v>
      </c>
      <c r="J48" s="5">
        <f t="shared" ca="1" si="38"/>
        <v>0.12217965091528304</v>
      </c>
      <c r="K48" s="27"/>
      <c r="L48" s="12">
        <v>1759</v>
      </c>
      <c r="M48" s="12">
        <v>2106</v>
      </c>
      <c r="N48" s="12">
        <v>2379</v>
      </c>
      <c r="O48" s="12">
        <v>2678</v>
      </c>
      <c r="P48" s="5">
        <v>0.19727117680500283</v>
      </c>
      <c r="Q48" s="5">
        <v>0.12962962962962954</v>
      </c>
      <c r="R48" s="5">
        <v>0.12568306010928953</v>
      </c>
    </row>
    <row r="49" spans="1:18" ht="13" thickBot="1" x14ac:dyDescent="0.3">
      <c r="A49" s="39"/>
      <c r="B49" s="29" t="s">
        <v>78</v>
      </c>
      <c r="C49" s="16"/>
      <c r="D49" s="22">
        <f t="array" aca="1" ref="D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D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1460</v>
      </c>
      <c r="E49" s="12">
        <f t="array" aca="1" ref="E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E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1756</v>
      </c>
      <c r="F49" s="12">
        <f t="array" aca="1" ref="F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F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2032</v>
      </c>
      <c r="G49" s="12">
        <f t="array" aca="1" ref="G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G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2307</v>
      </c>
      <c r="H49" s="5">
        <f ca="1">(E49/D49)-1</f>
        <v>0.20273972602739732</v>
      </c>
      <c r="I49" s="5">
        <f t="shared" ca="1" si="37"/>
        <v>0.15717539863325736</v>
      </c>
      <c r="J49" s="5">
        <f t="shared" ca="1" si="38"/>
        <v>0.13533464566929143</v>
      </c>
      <c r="K49" s="27"/>
      <c r="L49" s="12">
        <v>1470</v>
      </c>
      <c r="M49" s="12">
        <v>1768</v>
      </c>
      <c r="N49" s="12">
        <v>2045</v>
      </c>
      <c r="O49" s="12">
        <v>2323</v>
      </c>
      <c r="P49" s="5">
        <v>0.20272108843537406</v>
      </c>
      <c r="Q49" s="5">
        <v>0.15667420814479649</v>
      </c>
      <c r="R49" s="5">
        <v>0.13594132029339856</v>
      </c>
    </row>
    <row r="50" spans="1:18" ht="13" thickBot="1" x14ac:dyDescent="0.3">
      <c r="A50" s="39"/>
      <c r="B50" s="29" t="s">
        <v>53</v>
      </c>
      <c r="C50" s="16" t="s">
        <v>53</v>
      </c>
      <c r="D50" s="13">
        <f ca="1">D43/D36</f>
        <v>0.53874903814444319</v>
      </c>
      <c r="E50" s="13">
        <f t="shared" ref="E50:G50" ca="1" si="39">E43/E36</f>
        <v>0.52608343093972432</v>
      </c>
      <c r="F50" s="13">
        <f t="shared" ca="1" si="39"/>
        <v>0.51625424551188748</v>
      </c>
      <c r="G50" s="13">
        <f t="shared" ca="1" si="39"/>
        <v>0.49909727738860404</v>
      </c>
      <c r="H50" s="5">
        <f t="shared" ca="1" si="31"/>
        <v>-2.3509289684008894E-2</v>
      </c>
      <c r="I50" s="5">
        <f t="shared" ca="1" si="32"/>
        <v>-1.8683700815817939E-2</v>
      </c>
      <c r="J50" s="5">
        <f t="shared" ca="1" si="33"/>
        <v>-3.3233563253841303E-2</v>
      </c>
      <c r="K50" s="27"/>
      <c r="L50" s="13">
        <v>0.53874903814444319</v>
      </c>
      <c r="M50" s="13">
        <v>0.52608343093972432</v>
      </c>
      <c r="N50" s="13">
        <v>0.51625424551188748</v>
      </c>
      <c r="O50" s="13">
        <v>0.49909727738860404</v>
      </c>
      <c r="P50" s="5">
        <v>-2.3509289684008894E-2</v>
      </c>
      <c r="Q50" s="5">
        <v>-1.8683700815817939E-2</v>
      </c>
      <c r="R50" s="5">
        <v>-3.3233563253841303E-2</v>
      </c>
    </row>
    <row r="51" spans="1:18" ht="13" thickBot="1" x14ac:dyDescent="0.3">
      <c r="A51" s="39"/>
      <c r="B51" s="29" t="s">
        <v>7</v>
      </c>
      <c r="C51" s="16" t="s">
        <v>7</v>
      </c>
      <c r="D51" s="10">
        <f ca="1">D41/D39</f>
        <v>146.83229207355271</v>
      </c>
      <c r="E51" s="10">
        <f t="shared" ref="E51:G51" ca="1" si="40">E41/E39</f>
        <v>147.44951750908942</v>
      </c>
      <c r="F51" s="10">
        <f t="shared" ca="1" si="40"/>
        <v>152.36375530853311</v>
      </c>
      <c r="G51" s="10">
        <f t="shared" ca="1" si="40"/>
        <v>149.90022507493072</v>
      </c>
      <c r="H51" s="5">
        <f t="shared" ca="1" si="31"/>
        <v>4.2036082582401768E-3</v>
      </c>
      <c r="I51" s="5">
        <f t="shared" ca="1" si="32"/>
        <v>3.3328273177569256E-2</v>
      </c>
      <c r="J51" s="5">
        <f t="shared" ca="1" si="33"/>
        <v>-1.6168741894119099E-2</v>
      </c>
      <c r="K51" s="27"/>
      <c r="L51" s="10">
        <v>147.8408118067583</v>
      </c>
      <c r="M51" s="10">
        <v>148.49445777862823</v>
      </c>
      <c r="N51" s="10">
        <v>153.46869299853799</v>
      </c>
      <c r="O51" s="10">
        <v>151.01435371072029</v>
      </c>
      <c r="P51" s="5">
        <v>4.4212823501288412E-3</v>
      </c>
      <c r="Q51" s="5">
        <v>3.3497783650115798E-2</v>
      </c>
      <c r="R51" s="5">
        <v>-1.5992442757306158E-2</v>
      </c>
    </row>
    <row r="52" spans="1:18" ht="13" thickBot="1" x14ac:dyDescent="0.3">
      <c r="A52" s="39"/>
      <c r="B52" s="29" t="s">
        <v>8</v>
      </c>
      <c r="C52" s="16" t="s">
        <v>8</v>
      </c>
      <c r="D52" s="10">
        <f ca="1">D41/D36</f>
        <v>438.01120259426187</v>
      </c>
      <c r="E52" s="10">
        <f t="shared" ref="E52:G52" ca="1" si="41">E41/E36</f>
        <v>485.97628615190558</v>
      </c>
      <c r="F52" s="10">
        <f t="shared" ca="1" si="41"/>
        <v>530.93211871259905</v>
      </c>
      <c r="G52" s="10">
        <f t="shared" ca="1" si="41"/>
        <v>574.28013576948081</v>
      </c>
      <c r="H52" s="5">
        <f t="shared" ca="1" si="31"/>
        <v>0.10950652237558112</v>
      </c>
      <c r="I52" s="5">
        <f t="shared" ca="1" si="32"/>
        <v>9.2506226829844218E-2</v>
      </c>
      <c r="J52" s="5">
        <f t="shared" ca="1" si="33"/>
        <v>8.1645120965730511E-2</v>
      </c>
      <c r="K52" s="27"/>
      <c r="L52" s="10">
        <v>441.01968890843136</v>
      </c>
      <c r="M52" s="10">
        <v>489.42028651229839</v>
      </c>
      <c r="N52" s="10">
        <v>534.78242358078603</v>
      </c>
      <c r="O52" s="10">
        <v>578.54845453888936</v>
      </c>
      <c r="P52" s="5">
        <v>0.10974702223309674</v>
      </c>
      <c r="Q52" s="5">
        <v>9.2685445043046322E-2</v>
      </c>
      <c r="R52" s="5">
        <v>8.183894800628555E-2</v>
      </c>
    </row>
    <row r="53" spans="1:18" ht="13" thickBot="1" x14ac:dyDescent="0.3">
      <c r="A53" s="39"/>
      <c r="B53" s="29" t="s">
        <v>9</v>
      </c>
      <c r="C53" s="16" t="s">
        <v>9</v>
      </c>
      <c r="D53" s="12">
        <f t="array" aca="1" ref="D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D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117987</v>
      </c>
      <c r="E53" s="12">
        <f t="array" aca="1" ref="E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E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156015</v>
      </c>
      <c r="F53" s="12">
        <f t="array" aca="1" ref="F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F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186804</v>
      </c>
      <c r="G53" s="12">
        <f t="array" aca="1" ref="G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G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227150</v>
      </c>
      <c r="H53" s="5">
        <f t="shared" ca="1" si="31"/>
        <v>0.32230669480535989</v>
      </c>
      <c r="I53" s="5">
        <f t="shared" ca="1" si="32"/>
        <v>0.1973464089991348</v>
      </c>
      <c r="J53" s="5">
        <f t="shared" ca="1" si="33"/>
        <v>0.21598038585897528</v>
      </c>
      <c r="K53" s="27"/>
      <c r="L53" s="12">
        <v>117688</v>
      </c>
      <c r="M53" s="12">
        <v>155780</v>
      </c>
      <c r="N53" s="12">
        <v>186617</v>
      </c>
      <c r="O53" s="12">
        <v>226990</v>
      </c>
      <c r="P53" s="5">
        <v>0.3236693630616545</v>
      </c>
      <c r="Q53" s="5">
        <v>0.19795224033893954</v>
      </c>
      <c r="R53" s="5">
        <v>0.21634149086096133</v>
      </c>
    </row>
    <row r="54" spans="1:18" ht="13" thickBot="1" x14ac:dyDescent="0.3">
      <c r="A54" s="39"/>
      <c r="B54" s="29"/>
      <c r="C54" s="16"/>
      <c r="D54" s="7"/>
      <c r="E54" s="7"/>
      <c r="F54" s="3"/>
      <c r="G54" s="3"/>
      <c r="H54" s="5"/>
      <c r="K54" s="27"/>
      <c r="L54" s="7"/>
      <c r="M54" s="7"/>
      <c r="N54" s="3"/>
      <c r="O54" s="3"/>
      <c r="P54" s="5"/>
    </row>
    <row r="55" spans="1:18" ht="13" thickBot="1" x14ac:dyDescent="0.3">
      <c r="A55" s="39"/>
      <c r="B55" s="29"/>
      <c r="C55" s="16"/>
      <c r="D55" s="7"/>
      <c r="E55" s="7"/>
      <c r="F55" s="3"/>
      <c r="G55" s="3"/>
      <c r="H55" s="5"/>
      <c r="K55" s="27"/>
      <c r="L55" s="7"/>
      <c r="M55" s="7"/>
      <c r="N55" s="3"/>
      <c r="O55" s="3"/>
      <c r="P55" s="5"/>
    </row>
    <row r="56" spans="1:18" ht="13" thickBot="1" x14ac:dyDescent="0.3">
      <c r="A56" s="39"/>
      <c r="B56" s="29"/>
      <c r="C56" s="16"/>
      <c r="D56" s="7"/>
      <c r="E56" s="7"/>
      <c r="F56" s="3"/>
      <c r="G56" s="3"/>
      <c r="H56" s="5"/>
      <c r="K56" s="27"/>
      <c r="L56" s="7"/>
      <c r="M56" s="7"/>
      <c r="N56" s="3"/>
      <c r="O56" s="3"/>
      <c r="P56" s="5"/>
    </row>
    <row r="57" spans="1:18" ht="13" thickBot="1" x14ac:dyDescent="0.3">
      <c r="A57" s="39"/>
      <c r="B57" s="29" t="s">
        <v>10</v>
      </c>
      <c r="C57" s="16" t="s">
        <v>10</v>
      </c>
      <c r="D57" s="11">
        <f ca="1">D53/D39</f>
        <v>4.3478276891329184</v>
      </c>
      <c r="E57" s="11">
        <f t="shared" ref="E57:G57" ca="1" si="42">E53/E39</f>
        <v>4.2649189469943414</v>
      </c>
      <c r="F57" s="11">
        <f t="shared" ca="1" si="42"/>
        <v>4.3351047782599617</v>
      </c>
      <c r="G57" s="11">
        <f t="shared" ca="1" si="42"/>
        <v>4.2818903278101379</v>
      </c>
      <c r="H57" s="5">
        <f t="shared" ref="H57:H59" ca="1" si="43">(E57/D57)-1</f>
        <v>-1.9069003664934026E-2</v>
      </c>
      <c r="I57" s="5">
        <f t="shared" ref="I57:I59" ca="1" si="44">(F57/E57)-1</f>
        <v>1.645654516250139E-2</v>
      </c>
      <c r="J57" s="5">
        <f t="shared" ref="J57:J59" ca="1" si="45">(G57/F57)-1</f>
        <v>-1.2275239739691579E-2</v>
      </c>
      <c r="K57" s="27"/>
      <c r="L57" s="11">
        <v>4.3368095220547591</v>
      </c>
      <c r="M57" s="11">
        <v>4.2584948470517485</v>
      </c>
      <c r="N57" s="11">
        <v>4.3307651249680905</v>
      </c>
      <c r="O57" s="11">
        <v>4.2788742483364439</v>
      </c>
      <c r="P57" s="5">
        <v>-1.805813112260124E-2</v>
      </c>
      <c r="Q57" s="5">
        <v>1.6970850150582306E-2</v>
      </c>
      <c r="R57" s="5">
        <v>-1.1981918929863222E-2</v>
      </c>
    </row>
    <row r="58" spans="1:18" ht="13" thickBot="1" x14ac:dyDescent="0.3">
      <c r="A58" s="39"/>
      <c r="B58" s="29" t="s">
        <v>11</v>
      </c>
      <c r="C58" s="16" t="s">
        <v>11</v>
      </c>
      <c r="D58" s="11">
        <f ca="1">D53/D36</f>
        <v>12.969880180279214</v>
      </c>
      <c r="E58" s="11">
        <f t="shared" ref="E58:G58" ca="1" si="46">E53/E36</f>
        <v>14.056671772231732</v>
      </c>
      <c r="F58" s="11">
        <f t="shared" ca="1" si="46"/>
        <v>15.106259097525474</v>
      </c>
      <c r="G58" s="11">
        <f t="shared" ca="1" si="46"/>
        <v>16.404275294287572</v>
      </c>
      <c r="H58" s="5">
        <f t="shared" ca="1" si="43"/>
        <v>8.379349514770329E-2</v>
      </c>
      <c r="I58" s="5">
        <f t="shared" ca="1" si="44"/>
        <v>7.466826730401066E-2</v>
      </c>
      <c r="J58" s="5">
        <f t="shared" ca="1" si="45"/>
        <v>8.5925720483287948E-2</v>
      </c>
      <c r="K58" s="27"/>
      <c r="L58" s="11">
        <v>12.937012201824777</v>
      </c>
      <c r="M58" s="11">
        <v>14.035498693575997</v>
      </c>
      <c r="N58" s="11">
        <v>15.091136988516901</v>
      </c>
      <c r="O58" s="11">
        <v>16.392720444861702</v>
      </c>
      <c r="P58" s="5">
        <v>8.4910369922684081E-2</v>
      </c>
      <c r="Q58" s="5">
        <v>7.5212026162210011E-2</v>
      </c>
      <c r="R58" s="5">
        <v>8.6248203653256805E-2</v>
      </c>
    </row>
    <row r="59" spans="1:18" ht="13" thickBot="1" x14ac:dyDescent="0.3">
      <c r="A59" s="40"/>
      <c r="B59" s="29" t="s">
        <v>12</v>
      </c>
      <c r="C59" s="16" t="s">
        <v>12</v>
      </c>
      <c r="D59" s="10">
        <f ca="1">D41/D53</f>
        <v>33.771414732131504</v>
      </c>
      <c r="E59" s="10">
        <f t="shared" ref="E59:G59" ca="1" si="47">E41/E53</f>
        <v>34.572642374130695</v>
      </c>
      <c r="F59" s="10">
        <f t="shared" ca="1" si="47"/>
        <v>35.146498897239887</v>
      </c>
      <c r="G59" s="10">
        <f t="shared" ca="1" si="47"/>
        <v>35.007955271846797</v>
      </c>
      <c r="H59" s="5">
        <f t="shared" ca="1" si="43"/>
        <v>2.3725024502360359E-2</v>
      </c>
      <c r="I59" s="5">
        <f t="shared" ca="1" si="44"/>
        <v>1.6598572851306947E-2</v>
      </c>
      <c r="J59" s="5">
        <f t="shared" ca="1" si="45"/>
        <v>-3.9418897967095079E-3</v>
      </c>
      <c r="K59" s="27"/>
      <c r="L59" s="10">
        <v>34.089763697233359</v>
      </c>
      <c r="M59" s="10">
        <v>34.870174348440109</v>
      </c>
      <c r="N59" s="10">
        <v>35.436854359463503</v>
      </c>
      <c r="O59" s="10">
        <v>35.293010485043396</v>
      </c>
      <c r="P59" s="5">
        <v>2.2892814926437577E-2</v>
      </c>
      <c r="Q59" s="5">
        <v>1.625113787389898E-2</v>
      </c>
      <c r="R59" s="5">
        <v>-4.059160357772873E-3</v>
      </c>
    </row>
    <row r="60" spans="1:18" ht="13" thickBot="1" x14ac:dyDescent="0.3">
      <c r="A60" s="29"/>
      <c r="B60" s="30"/>
      <c r="C60" s="17"/>
      <c r="D60" s="14" t="s">
        <v>74</v>
      </c>
      <c r="E60" s="14" t="s">
        <v>79</v>
      </c>
      <c r="F60" s="14" t="s">
        <v>88</v>
      </c>
      <c r="G60" s="14" t="s">
        <v>90</v>
      </c>
      <c r="H60" s="1" t="s">
        <v>80</v>
      </c>
      <c r="I60" s="1" t="s">
        <v>89</v>
      </c>
      <c r="J60" s="1" t="s">
        <v>91</v>
      </c>
      <c r="K60" s="27"/>
      <c r="L60" s="14" t="s">
        <v>74</v>
      </c>
      <c r="M60" s="14" t="s">
        <v>79</v>
      </c>
      <c r="N60" s="14" t="s">
        <v>88</v>
      </c>
      <c r="O60" s="14" t="s">
        <v>90</v>
      </c>
      <c r="P60" s="1" t="s">
        <v>80</v>
      </c>
      <c r="Q60" s="1" t="s">
        <v>89</v>
      </c>
      <c r="R60" s="1" t="s">
        <v>91</v>
      </c>
    </row>
    <row r="61" spans="1:18" ht="13" thickBot="1" x14ac:dyDescent="0.3">
      <c r="A61" s="38" t="s">
        <v>65</v>
      </c>
      <c r="B61" s="29" t="s">
        <v>1</v>
      </c>
      <c r="C61" s="16" t="s">
        <v>1</v>
      </c>
      <c r="D61" s="12">
        <f t="array" aca="1" ref="D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D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947</v>
      </c>
      <c r="E61" s="12">
        <f t="array" aca="1" ref="E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E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881</v>
      </c>
      <c r="F61" s="12">
        <f t="array" aca="1" ref="F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F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826</v>
      </c>
      <c r="G61" s="12">
        <f t="array" aca="1" ref="G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G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778</v>
      </c>
      <c r="H61" s="5">
        <f t="shared" ref="H61" ca="1" si="48">(E61/D61)-1</f>
        <v>-6.9693769799366367E-2</v>
      </c>
      <c r="I61" s="5">
        <f t="shared" ref="I61" ca="1" si="49">(F61/E61)-1</f>
        <v>-6.242905788876274E-2</v>
      </c>
      <c r="J61" s="5">
        <f t="shared" ref="J61" ca="1" si="50">(G61/F61)-1</f>
        <v>-5.8111380145278502E-2</v>
      </c>
      <c r="K61" s="27"/>
      <c r="L61" s="12">
        <v>947</v>
      </c>
      <c r="M61" s="12">
        <v>881</v>
      </c>
      <c r="N61" s="12">
        <v>826</v>
      </c>
      <c r="O61" s="12">
        <v>778</v>
      </c>
      <c r="P61" s="5">
        <v>-6.9693769799366367E-2</v>
      </c>
      <c r="Q61" s="5">
        <v>-6.242905788876274E-2</v>
      </c>
      <c r="R61" s="5">
        <v>-5.8111380145278502E-2</v>
      </c>
    </row>
    <row r="62" spans="1:18" ht="13" thickBot="1" x14ac:dyDescent="0.3">
      <c r="A62" s="39"/>
      <c r="B62" s="29" t="s">
        <v>2</v>
      </c>
      <c r="C62" s="16" t="s">
        <v>2</v>
      </c>
      <c r="D62" s="12">
        <f t="array" aca="1" ref="D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D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62" s="7">
        <f t="array" aca="1" ref="E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E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62" s="4">
        <f t="array" aca="1" ref="F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F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62" s="4">
        <f t="array" aca="1" ref="G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G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62" s="5"/>
      <c r="I62" s="5"/>
      <c r="J62" s="5"/>
      <c r="K62" s="27"/>
      <c r="L62" s="12">
        <v>0</v>
      </c>
      <c r="M62" s="7">
        <v>0</v>
      </c>
      <c r="N62" s="4">
        <v>0</v>
      </c>
      <c r="O62" s="4">
        <v>0</v>
      </c>
      <c r="P62" s="5"/>
      <c r="Q62" s="5"/>
      <c r="R62" s="5"/>
    </row>
    <row r="63" spans="1:18" ht="13" thickBot="1" x14ac:dyDescent="0.3">
      <c r="A63" s="39"/>
      <c r="B63" s="29" t="s">
        <v>3</v>
      </c>
      <c r="C63" s="16" t="s">
        <v>3</v>
      </c>
      <c r="D63" s="7">
        <f ca="1">D62/D61</f>
        <v>0</v>
      </c>
      <c r="E63" s="7">
        <f t="shared" ref="E63:G63" ca="1" si="51">E62/E61</f>
        <v>0</v>
      </c>
      <c r="F63" s="5">
        <f t="shared" ca="1" si="51"/>
        <v>0</v>
      </c>
      <c r="G63" s="5">
        <f t="shared" ca="1" si="51"/>
        <v>0</v>
      </c>
      <c r="H63" s="5"/>
      <c r="I63" s="5"/>
      <c r="J63" s="5"/>
      <c r="K63" s="27"/>
      <c r="L63" s="7">
        <v>0</v>
      </c>
      <c r="M63" s="7">
        <v>0</v>
      </c>
      <c r="N63" s="5">
        <v>0</v>
      </c>
      <c r="O63" s="5">
        <v>0</v>
      </c>
      <c r="P63" s="5"/>
      <c r="Q63" s="5"/>
      <c r="R63" s="5"/>
    </row>
    <row r="64" spans="1:18" ht="13" thickBot="1" x14ac:dyDescent="0.3">
      <c r="A64" s="39"/>
      <c r="B64" s="29" t="s">
        <v>4</v>
      </c>
      <c r="C64" s="16" t="s">
        <v>4</v>
      </c>
      <c r="D64" s="12">
        <f t="array" aca="1" ref="D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D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1492</v>
      </c>
      <c r="E64" s="12">
        <f t="array" aca="1" ref="E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E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1334</v>
      </c>
      <c r="F64" s="12">
        <f t="array" aca="1" ref="F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F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1276</v>
      </c>
      <c r="G64" s="12">
        <f t="array" aca="1" ref="G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G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</v>
      </c>
      <c r="H64" s="5">
        <f t="shared" ref="H64:H78" ca="1" si="52">(E64/D64)-1</f>
        <v>-0.10589812332439674</v>
      </c>
      <c r="I64" s="5">
        <f t="shared" ref="I64:I78" ca="1" si="53">(F64/E64)-1</f>
        <v>-4.3478260869565188E-2</v>
      </c>
      <c r="J64" s="5">
        <f t="shared" ref="J64:J78" ca="1" si="54">(G64/F64)-1</f>
        <v>-2.4294670846395028E-2</v>
      </c>
      <c r="K64" s="27"/>
      <c r="L64" s="12">
        <v>1492</v>
      </c>
      <c r="M64" s="12">
        <v>1334</v>
      </c>
      <c r="N64" s="12">
        <v>1276</v>
      </c>
      <c r="O64" s="12">
        <v>1245</v>
      </c>
      <c r="P64" s="5">
        <v>-0.10589812332439674</v>
      </c>
      <c r="Q64" s="5">
        <v>-4.3478260869565188E-2</v>
      </c>
      <c r="R64" s="5">
        <v>-2.4294670846395028E-2</v>
      </c>
    </row>
    <row r="65" spans="1:18" ht="13" thickBot="1" x14ac:dyDescent="0.3">
      <c r="A65" s="39"/>
      <c r="B65" s="29" t="s">
        <v>5</v>
      </c>
      <c r="C65" s="16" t="s">
        <v>5</v>
      </c>
      <c r="D65" s="11">
        <f ca="1">D64/D61</f>
        <v>1.5755015839493136</v>
      </c>
      <c r="E65" s="11">
        <f t="shared" ref="E65:G65" ca="1" si="55">E64/E61</f>
        <v>1.514188422247446</v>
      </c>
      <c r="F65" s="11">
        <f t="shared" ca="1" si="55"/>
        <v>1.5447941888619854</v>
      </c>
      <c r="G65" s="11">
        <f t="shared" ca="1" si="55"/>
        <v>1.6002570694087404</v>
      </c>
      <c r="H65" s="5">
        <f t="shared" ca="1" si="52"/>
        <v>-3.8916597943477682E-2</v>
      </c>
      <c r="I65" s="5">
        <f t="shared" ca="1" si="53"/>
        <v>2.0212653963575189E-2</v>
      </c>
      <c r="J65" s="5">
        <f t="shared" ca="1" si="54"/>
        <v>3.5903087250485521E-2</v>
      </c>
      <c r="K65" s="27"/>
      <c r="L65" s="11">
        <v>1.5755015839493136</v>
      </c>
      <c r="M65" s="11">
        <v>1.514188422247446</v>
      </c>
      <c r="N65" s="11">
        <v>1.5447941888619854</v>
      </c>
      <c r="O65" s="11">
        <v>1.6002570694087404</v>
      </c>
      <c r="P65" s="5">
        <v>-3.8916597943477682E-2</v>
      </c>
      <c r="Q65" s="5">
        <v>2.0212653963575189E-2</v>
      </c>
      <c r="R65" s="5">
        <v>3.5903087250485521E-2</v>
      </c>
    </row>
    <row r="66" spans="1:18" ht="13" thickBot="1" x14ac:dyDescent="0.3">
      <c r="A66" s="39"/>
      <c r="B66" s="29" t="s">
        <v>6</v>
      </c>
      <c r="C66" s="16" t="s">
        <v>6</v>
      </c>
      <c r="D66" s="12">
        <f t="array" aca="1" ref="D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D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225499.4</v>
      </c>
      <c r="E66" s="12">
        <f t="array" aca="1" ref="E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E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219201.02</v>
      </c>
      <c r="F66" s="12">
        <f t="array" aca="1" ref="F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F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209398.96</v>
      </c>
      <c r="G66" s="12">
        <f t="array" aca="1" ref="G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G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226566.02</v>
      </c>
      <c r="H66" s="5">
        <f t="shared" ca="1" si="52"/>
        <v>-2.7930806024317634E-2</v>
      </c>
      <c r="I66" s="5">
        <f t="shared" ca="1" si="53"/>
        <v>-4.4717218925349855E-2</v>
      </c>
      <c r="J66" s="5">
        <f t="shared" ca="1" si="54"/>
        <v>8.1982546618187602E-2</v>
      </c>
      <c r="K66" s="27"/>
      <c r="L66" s="12">
        <v>227326.29</v>
      </c>
      <c r="M66" s="12">
        <v>221285.26</v>
      </c>
      <c r="N66" s="12">
        <v>210322.77</v>
      </c>
      <c r="O66" s="12">
        <v>227800.22</v>
      </c>
      <c r="P66" s="5">
        <v>-2.6574269082559665E-2</v>
      </c>
      <c r="Q66" s="5">
        <v>-4.9540082335353119E-2</v>
      </c>
      <c r="R66" s="5">
        <v>8.3098230400826312E-2</v>
      </c>
    </row>
    <row r="67" spans="1:18" ht="13" thickBot="1" x14ac:dyDescent="0.3">
      <c r="A67" s="39"/>
      <c r="B67" s="29" t="s">
        <v>86</v>
      </c>
      <c r="C67" s="16" t="s">
        <v>87</v>
      </c>
      <c r="D67" s="31">
        <f t="array" aca="1" ref="D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D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-2.5456759999999998</v>
      </c>
      <c r="E67" s="32">
        <f t="array" aca="1" ref="E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E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-2.4613109999999998</v>
      </c>
      <c r="F67" s="32">
        <f t="array" aca="1" ref="F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F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-2.8766729999999998</v>
      </c>
      <c r="G67" s="32">
        <f t="array" aca="1" ref="G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G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-2.4647640000000002</v>
      </c>
      <c r="H67" s="5"/>
      <c r="I67" s="5"/>
      <c r="J67" s="5"/>
      <c r="K67" s="27"/>
      <c r="L67" s="31">
        <v>-2.532651</v>
      </c>
      <c r="M67" s="32">
        <v>-2.4450780000000001</v>
      </c>
      <c r="N67" s="32">
        <v>-2.8745829999999999</v>
      </c>
      <c r="O67" s="32">
        <v>-2.4572479999999999</v>
      </c>
      <c r="P67" s="5"/>
      <c r="Q67" s="5"/>
      <c r="R67" s="5"/>
    </row>
    <row r="68" spans="1:18" ht="13" thickBot="1" x14ac:dyDescent="0.3">
      <c r="A68" s="39"/>
      <c r="B68" s="29" t="s">
        <v>50</v>
      </c>
      <c r="C68" s="16" t="s">
        <v>50</v>
      </c>
      <c r="D68" s="12">
        <f t="array" aca="1" ref="D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D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715</v>
      </c>
      <c r="E68" s="12">
        <f t="array" aca="1" ref="E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E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676</v>
      </c>
      <c r="F68" s="12">
        <f t="array" aca="1" ref="F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F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623</v>
      </c>
      <c r="G68" s="12">
        <f t="array" aca="1" ref="G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G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588</v>
      </c>
      <c r="H68" s="5">
        <f t="shared" ca="1" si="52"/>
        <v>-5.4545454545454564E-2</v>
      </c>
      <c r="I68" s="5">
        <f t="shared" ca="1" si="53"/>
        <v>-7.8402366863905337E-2</v>
      </c>
      <c r="J68" s="5">
        <f t="shared" ca="1" si="54"/>
        <v>-5.6179775280898903E-2</v>
      </c>
      <c r="K68" s="27"/>
      <c r="L68" s="12">
        <v>715</v>
      </c>
      <c r="M68" s="12">
        <v>676</v>
      </c>
      <c r="N68" s="12">
        <v>623</v>
      </c>
      <c r="O68" s="12">
        <v>588</v>
      </c>
      <c r="P68" s="5">
        <v>-5.4545454545454564E-2</v>
      </c>
      <c r="Q68" s="5">
        <v>-7.8402366863905337E-2</v>
      </c>
      <c r="R68" s="5">
        <v>-5.6179775280898903E-2</v>
      </c>
    </row>
    <row r="69" spans="1:18" ht="13" thickBot="1" x14ac:dyDescent="0.3">
      <c r="A69" s="39"/>
      <c r="B69" s="29" t="s">
        <v>51</v>
      </c>
      <c r="C69" s="16" t="s">
        <v>51</v>
      </c>
      <c r="D69" s="12">
        <f t="array" aca="1" ref="D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D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232</v>
      </c>
      <c r="E69" s="12">
        <f t="array" aca="1" ref="E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E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</v>
      </c>
      <c r="F69" s="12">
        <f t="array" aca="1" ref="F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F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</v>
      </c>
      <c r="G69" s="12">
        <f t="array" aca="1" ref="G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G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</v>
      </c>
      <c r="H69" s="5">
        <f t="shared" ca="1" si="52"/>
        <v>-0.11637931034482762</v>
      </c>
      <c r="I69" s="5">
        <f t="shared" ca="1" si="53"/>
        <v>-9.7560975609756184E-3</v>
      </c>
      <c r="J69" s="5">
        <f t="shared" ca="1" si="54"/>
        <v>-6.4039408866995107E-2</v>
      </c>
      <c r="K69" s="27"/>
      <c r="L69" s="12">
        <v>232</v>
      </c>
      <c r="M69" s="12">
        <v>205</v>
      </c>
      <c r="N69" s="12">
        <v>203</v>
      </c>
      <c r="O69" s="12">
        <v>190</v>
      </c>
      <c r="P69" s="5">
        <v>-0.11637931034482762</v>
      </c>
      <c r="Q69" s="5">
        <v>-9.7560975609756184E-3</v>
      </c>
      <c r="R69" s="5">
        <v>-6.4039408866995107E-2</v>
      </c>
    </row>
    <row r="70" spans="1:18" ht="13" thickBot="1" x14ac:dyDescent="0.3">
      <c r="A70" s="39"/>
      <c r="B70" s="29"/>
      <c r="C70" s="16"/>
      <c r="D70" s="12"/>
      <c r="E70" s="12"/>
      <c r="F70" s="12"/>
      <c r="G70" s="12"/>
      <c r="H70" s="5"/>
      <c r="I70" s="5"/>
      <c r="J70" s="5"/>
      <c r="K70" s="27"/>
      <c r="L70" s="12"/>
      <c r="M70" s="12"/>
      <c r="N70" s="12"/>
      <c r="O70" s="12"/>
      <c r="P70" s="5"/>
      <c r="Q70" s="5"/>
      <c r="R70" s="5"/>
    </row>
    <row r="71" spans="1:18" ht="13" thickBot="1" x14ac:dyDescent="0.3">
      <c r="A71" s="39"/>
      <c r="B71" s="29" t="s">
        <v>75</v>
      </c>
      <c r="C71" s="16"/>
      <c r="D71" s="22">
        <f t="array" aca="1" ref="D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D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310</v>
      </c>
      <c r="E71" s="12">
        <f t="array" aca="1" ref="E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E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</v>
      </c>
      <c r="F71" s="12">
        <f t="array" aca="1" ref="F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F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261</v>
      </c>
      <c r="G71" s="12">
        <f t="array" aca="1" ref="G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G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250</v>
      </c>
      <c r="H71" s="5">
        <f ca="1">(E71/D71)-1</f>
        <v>-5.1612903225806472E-2</v>
      </c>
      <c r="I71" s="5">
        <f t="shared" ref="I71:I74" ca="1" si="56">(F71/E71)-1</f>
        <v>-0.11224489795918369</v>
      </c>
      <c r="J71" s="5">
        <f t="shared" ref="J71:J74" ca="1" si="57">(G71/F71)-1</f>
        <v>-4.2145593869731823E-2</v>
      </c>
      <c r="K71" s="27"/>
      <c r="L71" s="12">
        <v>308</v>
      </c>
      <c r="M71" s="12">
        <v>293</v>
      </c>
      <c r="N71" s="12">
        <v>257</v>
      </c>
      <c r="O71" s="12">
        <v>245</v>
      </c>
      <c r="P71" s="5">
        <v>-4.870129870129869E-2</v>
      </c>
      <c r="Q71" s="5">
        <v>-0.12286689419795227</v>
      </c>
      <c r="R71" s="5">
        <v>-4.6692607003890996E-2</v>
      </c>
    </row>
    <row r="72" spans="1:18" ht="13" thickBot="1" x14ac:dyDescent="0.3">
      <c r="A72" s="39"/>
      <c r="B72" s="29" t="s">
        <v>76</v>
      </c>
      <c r="C72" s="16"/>
      <c r="D72" s="22">
        <f t="array" aca="1" ref="D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D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360</v>
      </c>
      <c r="E72" s="12">
        <f t="array" aca="1" ref="E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E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327</v>
      </c>
      <c r="F72" s="12">
        <f t="array" aca="1" ref="F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F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</v>
      </c>
      <c r="G72" s="12">
        <f t="array" aca="1" ref="G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G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287</v>
      </c>
      <c r="H72" s="5">
        <f ca="1">(E72/D72)-1</f>
        <v>-9.1666666666666674E-2</v>
      </c>
      <c r="I72" s="5">
        <f t="shared" ca="1" si="56"/>
        <v>-4.8929663608562657E-2</v>
      </c>
      <c r="J72" s="5">
        <f t="shared" ca="1" si="57"/>
        <v>-7.7170418006430874E-2</v>
      </c>
      <c r="K72" s="27"/>
      <c r="L72" s="12">
        <v>360</v>
      </c>
      <c r="M72" s="12">
        <v>328</v>
      </c>
      <c r="N72" s="12">
        <v>314</v>
      </c>
      <c r="O72" s="12">
        <v>291</v>
      </c>
      <c r="P72" s="5">
        <v>-8.8888888888888906E-2</v>
      </c>
      <c r="Q72" s="5">
        <v>-4.2682926829268331E-2</v>
      </c>
      <c r="R72" s="5">
        <v>-7.3248407643312086E-2</v>
      </c>
    </row>
    <row r="73" spans="1:18" ht="13" thickBot="1" x14ac:dyDescent="0.3">
      <c r="A73" s="39"/>
      <c r="B73" s="29" t="s">
        <v>77</v>
      </c>
      <c r="C73" s="16"/>
      <c r="D73" s="22">
        <f t="array" aca="1" ref="D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D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</v>
      </c>
      <c r="E73" s="12">
        <f t="array" aca="1" ref="E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E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</v>
      </c>
      <c r="F73" s="12">
        <f t="array" aca="1" ref="F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F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</v>
      </c>
      <c r="G73" s="12">
        <f t="array" aca="1" ref="G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G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</v>
      </c>
      <c r="H73" s="5">
        <f ca="1">(E73/D73)-1</f>
        <v>-4.3165467625899234E-2</v>
      </c>
      <c r="I73" s="5">
        <f t="shared" ca="1" si="56"/>
        <v>-7.5187969924812581E-3</v>
      </c>
      <c r="J73" s="5">
        <f t="shared" ca="1" si="57"/>
        <v>-0.16666666666666663</v>
      </c>
      <c r="K73" s="27"/>
      <c r="L73" s="12">
        <v>139</v>
      </c>
      <c r="M73" s="12">
        <v>129</v>
      </c>
      <c r="N73" s="12">
        <v>132</v>
      </c>
      <c r="O73" s="12">
        <v>110</v>
      </c>
      <c r="P73" s="5">
        <v>-7.1942446043165464E-2</v>
      </c>
      <c r="Q73" s="5">
        <v>2.3255813953488413E-2</v>
      </c>
      <c r="R73" s="5">
        <v>-0.16666666666666663</v>
      </c>
    </row>
    <row r="74" spans="1:18" ht="13" thickBot="1" x14ac:dyDescent="0.3">
      <c r="A74" s="39"/>
      <c r="B74" s="29" t="s">
        <v>78</v>
      </c>
      <c r="C74" s="16"/>
      <c r="D74" s="22">
        <f t="array" aca="1" ref="D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D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</v>
      </c>
      <c r="E74" s="12">
        <f t="array" aca="1" ref="E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E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</v>
      </c>
      <c r="F74" s="12">
        <f t="array" aca="1" ref="F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F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</v>
      </c>
      <c r="G74" s="12">
        <f t="array" aca="1" ref="G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G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</v>
      </c>
      <c r="H74" s="5">
        <f ca="1">(E74/D74)-1</f>
        <v>-7.9710144927536253E-2</v>
      </c>
      <c r="I74" s="5">
        <f t="shared" ca="1" si="56"/>
        <v>-3.9370078740157521E-2</v>
      </c>
      <c r="J74" s="5">
        <f t="shared" ca="1" si="57"/>
        <v>7.3770491803278659E-2</v>
      </c>
      <c r="K74" s="27"/>
      <c r="L74" s="12">
        <v>140</v>
      </c>
      <c r="M74" s="12">
        <v>131</v>
      </c>
      <c r="N74" s="12">
        <v>123</v>
      </c>
      <c r="O74" s="12">
        <v>132</v>
      </c>
      <c r="P74" s="5">
        <v>-6.4285714285714279E-2</v>
      </c>
      <c r="Q74" s="5">
        <v>-6.1068702290076327E-2</v>
      </c>
      <c r="R74" s="5">
        <v>7.3170731707317138E-2</v>
      </c>
    </row>
    <row r="75" spans="1:18" ht="13" thickBot="1" x14ac:dyDescent="0.3">
      <c r="A75" s="39"/>
      <c r="B75" s="29" t="s">
        <v>53</v>
      </c>
      <c r="C75" s="16" t="s">
        <v>53</v>
      </c>
      <c r="D75" s="13">
        <f ca="1">D68/D61</f>
        <v>0.75501583949313622</v>
      </c>
      <c r="E75" s="13">
        <f t="shared" ref="E75:G75" ca="1" si="58">E68/E61</f>
        <v>0.7673098751418842</v>
      </c>
      <c r="F75" s="13">
        <f t="shared" ca="1" si="58"/>
        <v>0.75423728813559321</v>
      </c>
      <c r="G75" s="13">
        <f t="shared" ca="1" si="58"/>
        <v>0.75578406169665813</v>
      </c>
      <c r="H75" s="5">
        <f t="shared" ca="1" si="52"/>
        <v>1.6283149313796264E-2</v>
      </c>
      <c r="I75" s="5">
        <f t="shared" ca="1" si="53"/>
        <v>-1.7036907030388071E-2</v>
      </c>
      <c r="J75" s="5">
        <f t="shared" ca="1" si="54"/>
        <v>2.0507784292771447E-3</v>
      </c>
      <c r="K75" s="27"/>
      <c r="L75" s="13">
        <v>0.75501583949313622</v>
      </c>
      <c r="M75" s="13">
        <v>0.7673098751418842</v>
      </c>
      <c r="N75" s="13">
        <v>0.75423728813559321</v>
      </c>
      <c r="O75" s="13">
        <v>0.75578406169665813</v>
      </c>
      <c r="P75" s="5">
        <v>1.6283149313796264E-2</v>
      </c>
      <c r="Q75" s="5">
        <v>-1.7036907030388071E-2</v>
      </c>
      <c r="R75" s="5">
        <v>2.0507784292771447E-3</v>
      </c>
    </row>
    <row r="76" spans="1:18" ht="13" thickBot="1" x14ac:dyDescent="0.3">
      <c r="A76" s="39"/>
      <c r="B76" s="29" t="s">
        <v>7</v>
      </c>
      <c r="C76" s="16" t="s">
        <v>7</v>
      </c>
      <c r="D76" s="10">
        <f ca="1">D66/D64</f>
        <v>151.13900804289543</v>
      </c>
      <c r="E76" s="10">
        <f t="shared" ref="E76:G76" ca="1" si="59">E66/E64</f>
        <v>164.31860569715141</v>
      </c>
      <c r="F76" s="10">
        <f t="shared" ca="1" si="59"/>
        <v>164.10576802507836</v>
      </c>
      <c r="G76" s="10">
        <f t="shared" ca="1" si="59"/>
        <v>181.98073895582328</v>
      </c>
      <c r="H76" s="5">
        <f t="shared" ca="1" si="52"/>
        <v>8.720182714521596E-2</v>
      </c>
      <c r="I76" s="5">
        <f t="shared" ca="1" si="53"/>
        <v>-1.2952743310475912E-3</v>
      </c>
      <c r="J76" s="5">
        <f t="shared" ca="1" si="54"/>
        <v>0.10892347749783715</v>
      </c>
      <c r="K76" s="27"/>
      <c r="L76" s="10">
        <v>152.3634651474531</v>
      </c>
      <c r="M76" s="10">
        <v>165.88100449775112</v>
      </c>
      <c r="N76" s="10">
        <v>164.82975705329153</v>
      </c>
      <c r="O76" s="10">
        <v>182.97206425702811</v>
      </c>
      <c r="P76" s="5">
        <v>8.8719033379925705E-2</v>
      </c>
      <c r="Q76" s="5">
        <v>-6.3373588051418572E-3</v>
      </c>
      <c r="R76" s="5">
        <v>0.11006694135859796</v>
      </c>
    </row>
    <row r="77" spans="1:18" ht="13" thickBot="1" x14ac:dyDescent="0.3">
      <c r="A77" s="39"/>
      <c r="B77" s="29" t="s">
        <v>8</v>
      </c>
      <c r="C77" s="16" t="s">
        <v>8</v>
      </c>
      <c r="D77" s="10">
        <f ca="1">D66/D61</f>
        <v>238.1197465681098</v>
      </c>
      <c r="E77" s="10">
        <f t="shared" ref="E77:G77" ca="1" si="60">E66/E61</f>
        <v>248.80933030646992</v>
      </c>
      <c r="F77" s="10">
        <f t="shared" ca="1" si="60"/>
        <v>253.50963680387409</v>
      </c>
      <c r="G77" s="10">
        <f t="shared" ca="1" si="60"/>
        <v>291.21596401028279</v>
      </c>
      <c r="H77" s="5">
        <f t="shared" ca="1" si="52"/>
        <v>4.4891630754791523E-2</v>
      </c>
      <c r="I77" s="5">
        <f t="shared" ca="1" si="53"/>
        <v>1.8891198700686118E-2</v>
      </c>
      <c r="J77" s="5">
        <f t="shared" ca="1" si="54"/>
        <v>0.14873725386455394</v>
      </c>
      <c r="K77" s="27"/>
      <c r="L77" s="10">
        <v>240.0488806758184</v>
      </c>
      <c r="M77" s="10">
        <v>251.17509648127128</v>
      </c>
      <c r="N77" s="10">
        <v>254.62805084745762</v>
      </c>
      <c r="O77" s="10">
        <v>292.80233933161952</v>
      </c>
      <c r="P77" s="5">
        <v>4.6349792484467578E-2</v>
      </c>
      <c r="Q77" s="5">
        <v>1.3747200317862029E-2</v>
      </c>
      <c r="R77" s="5">
        <v>0.14992177160807518</v>
      </c>
    </row>
    <row r="78" spans="1:18" ht="13" thickBot="1" x14ac:dyDescent="0.3">
      <c r="A78" s="39"/>
      <c r="B78" s="29" t="s">
        <v>9</v>
      </c>
      <c r="C78" s="16" t="s">
        <v>9</v>
      </c>
      <c r="D78" s="12">
        <f t="array" aca="1" ref="D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D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6021</v>
      </c>
      <c r="E78" s="12">
        <f t="array" aca="1" ref="E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E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5222</v>
      </c>
      <c r="F78" s="12">
        <f t="array" aca="1" ref="F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F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5180</v>
      </c>
      <c r="G78" s="12">
        <f t="array" aca="1" ref="G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G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4741</v>
      </c>
      <c r="H78" s="5">
        <f t="shared" ca="1" si="52"/>
        <v>-0.13270220893539275</v>
      </c>
      <c r="I78" s="5">
        <f t="shared" ca="1" si="53"/>
        <v>-8.0428954423592547E-3</v>
      </c>
      <c r="J78" s="5">
        <f t="shared" ca="1" si="54"/>
        <v>-8.4749034749034724E-2</v>
      </c>
      <c r="K78" s="27"/>
      <c r="L78" s="12">
        <v>6028</v>
      </c>
      <c r="M78" s="12">
        <v>5253</v>
      </c>
      <c r="N78" s="12">
        <v>5187</v>
      </c>
      <c r="O78" s="12">
        <v>4748</v>
      </c>
      <c r="P78" s="5">
        <v>-0.1285666887856669</v>
      </c>
      <c r="Q78" s="5">
        <v>-1.2564249000571071E-2</v>
      </c>
      <c r="R78" s="5">
        <v>-8.4634663582031977E-2</v>
      </c>
    </row>
    <row r="79" spans="1:18" ht="13" thickBot="1" x14ac:dyDescent="0.3">
      <c r="A79" s="39"/>
      <c r="B79" s="29"/>
      <c r="C79" s="16"/>
      <c r="D79" s="7"/>
      <c r="E79" s="7"/>
      <c r="F79" s="4"/>
      <c r="G79" s="4"/>
      <c r="H79" s="5"/>
      <c r="K79" s="27"/>
      <c r="L79" s="7"/>
      <c r="M79" s="7"/>
      <c r="N79" s="4"/>
      <c r="O79" s="4"/>
      <c r="P79" s="5"/>
    </row>
    <row r="80" spans="1:18" ht="13" thickBot="1" x14ac:dyDescent="0.3">
      <c r="A80" s="39"/>
      <c r="B80" s="29"/>
      <c r="C80" s="16"/>
      <c r="D80" s="7"/>
      <c r="E80" s="7"/>
      <c r="F80" s="4"/>
      <c r="G80" s="4"/>
      <c r="H80" s="5"/>
      <c r="K80" s="27"/>
      <c r="L80" s="7"/>
      <c r="M80" s="7"/>
      <c r="N80" s="4"/>
      <c r="O80" s="4"/>
      <c r="P80" s="5"/>
    </row>
    <row r="81" spans="1:18" ht="13" thickBot="1" x14ac:dyDescent="0.3">
      <c r="A81" s="39"/>
      <c r="B81" s="29"/>
      <c r="C81" s="16"/>
      <c r="D81" s="7"/>
      <c r="E81" s="7"/>
      <c r="F81" s="4"/>
      <c r="G81" s="4"/>
      <c r="H81" s="5"/>
      <c r="K81" s="27"/>
      <c r="L81" s="7"/>
      <c r="M81" s="7"/>
      <c r="N81" s="4"/>
      <c r="O81" s="4"/>
      <c r="P81" s="5"/>
    </row>
    <row r="82" spans="1:18" ht="13" thickBot="1" x14ac:dyDescent="0.3">
      <c r="A82" s="39"/>
      <c r="B82" s="29" t="s">
        <v>10</v>
      </c>
      <c r="C82" s="16" t="s">
        <v>10</v>
      </c>
      <c r="D82" s="11">
        <f ca="1">D78/D64</f>
        <v>4.0355227882037532</v>
      </c>
      <c r="E82" s="11">
        <f t="shared" ref="E82:G82" ca="1" si="61">E78/E64</f>
        <v>3.914542728635682</v>
      </c>
      <c r="F82" s="11">
        <f t="shared" ca="1" si="61"/>
        <v>4.0595611285266457</v>
      </c>
      <c r="G82" s="11">
        <f t="shared" ca="1" si="61"/>
        <v>3.8080321285140561</v>
      </c>
      <c r="H82" s="5">
        <f t="shared" ref="H82:H84" ca="1" si="62">(E82/D82)-1</f>
        <v>-2.9978782407500848E-2</v>
      </c>
      <c r="I82" s="5">
        <f t="shared" ref="I82:I84" ca="1" si="63">(F82/E82)-1</f>
        <v>3.7046063855715294E-2</v>
      </c>
      <c r="J82" s="5">
        <f t="shared" ref="J82:J84" ca="1" si="64">(G82/F82)-1</f>
        <v>-6.1959653284954452E-2</v>
      </c>
      <c r="K82" s="27"/>
      <c r="L82" s="11">
        <v>4.0402144772117961</v>
      </c>
      <c r="M82" s="11">
        <v>3.9377811094452775</v>
      </c>
      <c r="N82" s="11">
        <v>4.0650470219435739</v>
      </c>
      <c r="O82" s="11">
        <v>3.8136546184738958</v>
      </c>
      <c r="P82" s="5">
        <v>-2.5353448027147563E-2</v>
      </c>
      <c r="Q82" s="5">
        <v>3.2319194226675618E-2</v>
      </c>
      <c r="R82" s="5">
        <v>-6.1842434321825568E-2</v>
      </c>
    </row>
    <row r="83" spans="1:18" ht="13" thickBot="1" x14ac:dyDescent="0.3">
      <c r="A83" s="39"/>
      <c r="B83" s="29" t="s">
        <v>11</v>
      </c>
      <c r="C83" s="16" t="s">
        <v>11</v>
      </c>
      <c r="D83" s="11">
        <f ca="1">D78/D61</f>
        <v>6.3579725448785638</v>
      </c>
      <c r="E83" s="11">
        <f t="shared" ref="E83:G83" ca="1" si="65">E78/E61</f>
        <v>5.9273552780930761</v>
      </c>
      <c r="F83" s="11">
        <f t="shared" ca="1" si="65"/>
        <v>6.2711864406779663</v>
      </c>
      <c r="G83" s="11">
        <f t="shared" ca="1" si="65"/>
        <v>6.0938303341902316</v>
      </c>
      <c r="H83" s="5">
        <f t="shared" ca="1" si="62"/>
        <v>-6.7728708129190629E-2</v>
      </c>
      <c r="I83" s="5">
        <f t="shared" ca="1" si="63"/>
        <v>5.8007517088718652E-2</v>
      </c>
      <c r="J83" s="5">
        <f t="shared" ca="1" si="64"/>
        <v>-2.8281108872368454E-2</v>
      </c>
      <c r="K83" s="27"/>
      <c r="L83" s="11">
        <v>6.3653643083421327</v>
      </c>
      <c r="M83" s="11">
        <v>5.9625425652667428</v>
      </c>
      <c r="N83" s="11">
        <v>6.2796610169491522</v>
      </c>
      <c r="O83" s="11">
        <v>6.1028277634961441</v>
      </c>
      <c r="P83" s="5">
        <v>-6.3283376027271743E-2</v>
      </c>
      <c r="Q83" s="5">
        <v>5.3185104879535983E-2</v>
      </c>
      <c r="R83" s="5">
        <v>-2.8159681386578872E-2</v>
      </c>
    </row>
    <row r="84" spans="1:18" ht="13" thickBot="1" x14ac:dyDescent="0.3">
      <c r="A84" s="39"/>
      <c r="B84" s="29" t="s">
        <v>12</v>
      </c>
      <c r="C84" s="16" t="s">
        <v>12</v>
      </c>
      <c r="D84" s="10">
        <f ca="1">D66/D78</f>
        <v>37.45215080551403</v>
      </c>
      <c r="E84" s="10">
        <f t="shared" ref="E84:G84" ca="1" si="66">E66/E78</f>
        <v>41.976449636154726</v>
      </c>
      <c r="F84" s="10">
        <f t="shared" ca="1" si="66"/>
        <v>40.424509652509649</v>
      </c>
      <c r="G84" s="10">
        <f t="shared" ca="1" si="66"/>
        <v>47.788656401603035</v>
      </c>
      <c r="H84" s="5">
        <f t="shared" ca="1" si="62"/>
        <v>0.12080210971420602</v>
      </c>
      <c r="I84" s="5">
        <f t="shared" ca="1" si="63"/>
        <v>-3.6971682862582456E-2</v>
      </c>
      <c r="J84" s="5">
        <f t="shared" ca="1" si="64"/>
        <v>0.18217034201270033</v>
      </c>
      <c r="K84" s="27"/>
      <c r="L84" s="10">
        <v>37.71172694094227</v>
      </c>
      <c r="M84" s="10">
        <v>42.125501618122982</v>
      </c>
      <c r="N84" s="10">
        <v>40.548056680161942</v>
      </c>
      <c r="O84" s="10">
        <v>47.97814237573715</v>
      </c>
      <c r="P84" s="5">
        <v>0.11703984503528098</v>
      </c>
      <c r="Q84" s="5">
        <v>-3.7446318200811679E-2</v>
      </c>
      <c r="R84" s="5">
        <v>0.18324147453434825</v>
      </c>
    </row>
    <row r="85" spans="1:18" ht="13" thickBot="1" x14ac:dyDescent="0.3">
      <c r="A85" s="40"/>
      <c r="B85" s="29" t="s">
        <v>14</v>
      </c>
      <c r="C85" s="16" t="s">
        <v>14</v>
      </c>
      <c r="D85" s="7"/>
      <c r="E85" s="7"/>
      <c r="F85" s="2"/>
      <c r="G85" s="2"/>
      <c r="H85" s="2"/>
      <c r="K85" s="27"/>
      <c r="L85" s="7"/>
      <c r="M85" s="7"/>
      <c r="N85" s="2"/>
      <c r="O85" s="2"/>
      <c r="P85" s="2"/>
    </row>
    <row r="86" spans="1:18" ht="13" thickBot="1" x14ac:dyDescent="0.3">
      <c r="A86" s="38" t="s">
        <v>15</v>
      </c>
      <c r="B86" s="29" t="s">
        <v>1</v>
      </c>
      <c r="C86" s="16" t="s">
        <v>1</v>
      </c>
      <c r="D86" s="12">
        <f t="array" aca="1" ref="D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D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2100</v>
      </c>
      <c r="E86" s="12">
        <f t="array" aca="1" ref="E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E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1967</v>
      </c>
      <c r="F86" s="12">
        <f t="array" aca="1" ref="F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F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2003</v>
      </c>
      <c r="G86" s="12">
        <f t="array" aca="1" ref="G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G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1792</v>
      </c>
      <c r="H86" s="5">
        <f t="shared" ref="H86" ca="1" si="67">(E86/D86)-1</f>
        <v>-6.3333333333333353E-2</v>
      </c>
      <c r="I86" s="5">
        <f t="shared" ref="I86" ca="1" si="68">(F86/E86)-1</f>
        <v>1.8301982714794107E-2</v>
      </c>
      <c r="J86" s="5">
        <f t="shared" ref="J86" ca="1" si="69">(G86/F86)-1</f>
        <v>-0.10534198701947084</v>
      </c>
      <c r="K86" s="27"/>
      <c r="L86" s="12">
        <v>2100</v>
      </c>
      <c r="M86" s="12">
        <v>1967</v>
      </c>
      <c r="N86" s="12">
        <v>2003</v>
      </c>
      <c r="O86" s="12">
        <v>1792</v>
      </c>
      <c r="P86" s="5">
        <v>-6.3333333333333353E-2</v>
      </c>
      <c r="Q86" s="5">
        <v>1.8301982714794107E-2</v>
      </c>
      <c r="R86" s="5">
        <v>-0.10534198701947084</v>
      </c>
    </row>
    <row r="87" spans="1:18" ht="13" thickBot="1" x14ac:dyDescent="0.3">
      <c r="A87" s="39"/>
      <c r="B87" s="29" t="s">
        <v>2</v>
      </c>
      <c r="C87" s="16" t="s">
        <v>2</v>
      </c>
      <c r="D87" s="12">
        <f t="array" aca="1" ref="D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D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87" s="7">
        <f t="array" aca="1" ref="E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E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87" s="4">
        <f t="array" aca="1" ref="F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F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87" s="4">
        <f t="array" aca="1" ref="G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G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87" s="5"/>
      <c r="I87" s="5"/>
      <c r="J87" s="5"/>
      <c r="K87" s="27"/>
      <c r="L87" s="12">
        <v>0</v>
      </c>
      <c r="M87" s="7">
        <v>0</v>
      </c>
      <c r="N87" s="4">
        <v>0</v>
      </c>
      <c r="O87" s="4">
        <v>0</v>
      </c>
      <c r="P87" s="5"/>
      <c r="Q87" s="5"/>
      <c r="R87" s="5"/>
    </row>
    <row r="88" spans="1:18" ht="13" thickBot="1" x14ac:dyDescent="0.3">
      <c r="A88" s="39"/>
      <c r="B88" s="29" t="s">
        <v>3</v>
      </c>
      <c r="C88" s="16" t="s">
        <v>3</v>
      </c>
      <c r="D88" s="7">
        <f ca="1">D87/D86</f>
        <v>0</v>
      </c>
      <c r="E88" s="7">
        <f t="shared" ref="E88" ca="1" si="70">E87/E86</f>
        <v>0</v>
      </c>
      <c r="F88" s="5">
        <f t="shared" ref="F88" ca="1" si="71">F87/F86</f>
        <v>0</v>
      </c>
      <c r="G88" s="5">
        <f t="shared" ref="G88" ca="1" si="72">G87/G86</f>
        <v>0</v>
      </c>
      <c r="H88" s="5"/>
      <c r="I88" s="5"/>
      <c r="J88" s="5"/>
      <c r="K88" s="27"/>
      <c r="L88" s="7">
        <v>0</v>
      </c>
      <c r="M88" s="7">
        <v>0</v>
      </c>
      <c r="N88" s="5">
        <v>0</v>
      </c>
      <c r="O88" s="5">
        <v>0</v>
      </c>
      <c r="P88" s="5"/>
      <c r="Q88" s="5"/>
      <c r="R88" s="5"/>
    </row>
    <row r="89" spans="1:18" ht="13" thickBot="1" x14ac:dyDescent="0.3">
      <c r="A89" s="39"/>
      <c r="B89" s="29" t="s">
        <v>4</v>
      </c>
      <c r="C89" s="16" t="s">
        <v>4</v>
      </c>
      <c r="D89" s="12">
        <f t="array" aca="1" ref="D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D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4403</v>
      </c>
      <c r="E89" s="12">
        <f t="array" aca="1" ref="E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E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4013</v>
      </c>
      <c r="F89" s="12">
        <f t="array" aca="1" ref="F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F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4357</v>
      </c>
      <c r="G89" s="12">
        <f t="array" aca="1" ref="G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G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3781</v>
      </c>
      <c r="H89" s="5">
        <f t="shared" ref="H89:H103" ca="1" si="73">(E89/D89)-1</f>
        <v>-8.8575970928912118E-2</v>
      </c>
      <c r="I89" s="5">
        <f t="shared" ref="I89:I103" ca="1" si="74">(F89/E89)-1</f>
        <v>8.5721405432344966E-2</v>
      </c>
      <c r="J89" s="5">
        <f t="shared" ref="J89:J103" ca="1" si="75">(G89/F89)-1</f>
        <v>-0.13220105577232044</v>
      </c>
      <c r="K89" s="27"/>
      <c r="L89" s="12">
        <v>4403</v>
      </c>
      <c r="M89" s="12">
        <v>4013</v>
      </c>
      <c r="N89" s="12">
        <v>4357</v>
      </c>
      <c r="O89" s="12">
        <v>3781</v>
      </c>
      <c r="P89" s="5">
        <v>-8.8575970928912118E-2</v>
      </c>
      <c r="Q89" s="5">
        <v>8.5721405432344966E-2</v>
      </c>
      <c r="R89" s="5">
        <v>-0.13220105577232044</v>
      </c>
    </row>
    <row r="90" spans="1:18" ht="13" thickBot="1" x14ac:dyDescent="0.3">
      <c r="A90" s="39"/>
      <c r="B90" s="29" t="s">
        <v>5</v>
      </c>
      <c r="C90" s="16" t="s">
        <v>5</v>
      </c>
      <c r="D90" s="11">
        <f ca="1">D89/D86</f>
        <v>2.0966666666666667</v>
      </c>
      <c r="E90" s="11">
        <f t="shared" ref="E90" ca="1" si="76">E89/E86</f>
        <v>2.0401626842907983</v>
      </c>
      <c r="F90" s="11">
        <f t="shared" ref="F90" ca="1" si="77">F89/F86</f>
        <v>2.1752371442835745</v>
      </c>
      <c r="G90" s="11">
        <f t="shared" ref="G90" ca="1" si="78">G89/G86</f>
        <v>2.1099330357142856</v>
      </c>
      <c r="H90" s="5">
        <f t="shared" ca="1" si="73"/>
        <v>-2.6949435155422141E-2</v>
      </c>
      <c r="I90" s="5">
        <f t="shared" ca="1" si="74"/>
        <v>6.6207690706651112E-2</v>
      </c>
      <c r="J90" s="5">
        <f t="shared" ca="1" si="75"/>
        <v>-3.0021604191940665E-2</v>
      </c>
      <c r="K90" s="27"/>
      <c r="L90" s="11">
        <v>2.0966666666666667</v>
      </c>
      <c r="M90" s="11">
        <v>2.0401626842907983</v>
      </c>
      <c r="N90" s="11">
        <v>2.1752371442835745</v>
      </c>
      <c r="O90" s="11">
        <v>2.1099330357142856</v>
      </c>
      <c r="P90" s="5">
        <v>-2.6949435155422141E-2</v>
      </c>
      <c r="Q90" s="5">
        <v>6.6207690706651112E-2</v>
      </c>
      <c r="R90" s="5">
        <v>-3.0021604191940665E-2</v>
      </c>
    </row>
    <row r="91" spans="1:18" ht="13" thickBot="1" x14ac:dyDescent="0.3">
      <c r="A91" s="39"/>
      <c r="B91" s="29" t="s">
        <v>6</v>
      </c>
      <c r="C91" s="16" t="s">
        <v>6</v>
      </c>
      <c r="D91" s="12">
        <f t="array" aca="1" ref="D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D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628654.49</v>
      </c>
      <c r="E91" s="12">
        <f t="array" aca="1" ref="E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E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609401.1</v>
      </c>
      <c r="F91" s="12">
        <f t="array" aca="1" ref="F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F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627121.17000000004</v>
      </c>
      <c r="G91" s="12">
        <f t="array" aca="1" ref="G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G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574237.13</v>
      </c>
      <c r="H91" s="5">
        <f t="shared" ca="1" si="73"/>
        <v>-3.0626346118994618E-2</v>
      </c>
      <c r="I91" s="5">
        <f t="shared" ca="1" si="74"/>
        <v>2.9077843804351522E-2</v>
      </c>
      <c r="J91" s="5">
        <f t="shared" ca="1" si="75"/>
        <v>-8.4328264663749208E-2</v>
      </c>
      <c r="K91" s="27"/>
      <c r="L91" s="12">
        <v>632289.05000000005</v>
      </c>
      <c r="M91" s="12">
        <v>613373.14</v>
      </c>
      <c r="N91" s="12">
        <v>630669.02</v>
      </c>
      <c r="O91" s="12">
        <v>576663.01</v>
      </c>
      <c r="P91" s="5">
        <v>-2.9916554778230076E-2</v>
      </c>
      <c r="Q91" s="5">
        <v>2.819797423799808E-2</v>
      </c>
      <c r="R91" s="5">
        <v>-8.5632888706028365E-2</v>
      </c>
    </row>
    <row r="92" spans="1:18" ht="13" thickBot="1" x14ac:dyDescent="0.3">
      <c r="A92" s="39"/>
      <c r="B92" s="29" t="s">
        <v>86</v>
      </c>
      <c r="C92" s="16" t="s">
        <v>87</v>
      </c>
      <c r="D92" s="31">
        <f t="array" aca="1" ref="D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D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-0.93196999999999997</v>
      </c>
      <c r="E92" s="32">
        <f t="array" aca="1" ref="E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E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-0.87537100000000001</v>
      </c>
      <c r="F92" s="32">
        <f t="array" aca="1" ref="F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F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-1.001995</v>
      </c>
      <c r="G92" s="32">
        <f t="array" aca="1" ref="G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G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-1.0608489999999999</v>
      </c>
      <c r="H92" s="5"/>
      <c r="I92" s="5"/>
      <c r="J92" s="5"/>
      <c r="K92" s="27"/>
      <c r="L92" s="31">
        <v>-0.92981899999999995</v>
      </c>
      <c r="M92" s="32">
        <v>-0.87258899999999995</v>
      </c>
      <c r="N92" s="32">
        <v>-0.99980000000000002</v>
      </c>
      <c r="O92" s="32">
        <v>-1.058263</v>
      </c>
      <c r="P92" s="5"/>
      <c r="Q92" s="5"/>
      <c r="R92" s="5"/>
    </row>
    <row r="93" spans="1:18" ht="13" thickBot="1" x14ac:dyDescent="0.3">
      <c r="A93" s="39"/>
      <c r="B93" s="29" t="s">
        <v>50</v>
      </c>
      <c r="C93" s="16" t="s">
        <v>50</v>
      </c>
      <c r="D93" s="12">
        <f t="array" aca="1" ref="D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D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1330</v>
      </c>
      <c r="E93" s="12">
        <f t="array" aca="1" ref="E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E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1268</v>
      </c>
      <c r="F93" s="12">
        <f t="array" aca="1" ref="F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F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1248</v>
      </c>
      <c r="G93" s="12">
        <f t="array" aca="1" ref="G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G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</v>
      </c>
      <c r="H93" s="5">
        <f t="shared" ca="1" si="73"/>
        <v>-4.6616541353383445E-2</v>
      </c>
      <c r="I93" s="5">
        <f t="shared" ca="1" si="74"/>
        <v>-1.5772870662460581E-2</v>
      </c>
      <c r="J93" s="5">
        <f t="shared" ca="1" si="75"/>
        <v>-8.8141025641025661E-2</v>
      </c>
      <c r="K93" s="27"/>
      <c r="L93" s="12">
        <v>1330</v>
      </c>
      <c r="M93" s="12">
        <v>1268</v>
      </c>
      <c r="N93" s="12">
        <v>1248</v>
      </c>
      <c r="O93" s="12">
        <v>1138</v>
      </c>
      <c r="P93" s="5">
        <v>-4.6616541353383445E-2</v>
      </c>
      <c r="Q93" s="5">
        <v>-1.5772870662460581E-2</v>
      </c>
      <c r="R93" s="5">
        <v>-8.8141025641025661E-2</v>
      </c>
    </row>
    <row r="94" spans="1:18" ht="13" thickBot="1" x14ac:dyDescent="0.3">
      <c r="A94" s="39"/>
      <c r="B94" s="29" t="s">
        <v>51</v>
      </c>
      <c r="C94" s="16" t="s">
        <v>51</v>
      </c>
      <c r="D94" s="12">
        <f t="array" aca="1" ref="D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D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770</v>
      </c>
      <c r="E94" s="12">
        <f t="array" aca="1" ref="E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E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699</v>
      </c>
      <c r="F94" s="12">
        <f t="array" aca="1" ref="F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F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755</v>
      </c>
      <c r="G94" s="12">
        <f t="array" aca="1" ref="G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G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654</v>
      </c>
      <c r="H94" s="5">
        <f t="shared" ca="1" si="73"/>
        <v>-9.2207792207792183E-2</v>
      </c>
      <c r="I94" s="5">
        <f t="shared" ca="1" si="74"/>
        <v>8.0114449213161576E-2</v>
      </c>
      <c r="J94" s="5">
        <f t="shared" ca="1" si="75"/>
        <v>-0.13377483443708604</v>
      </c>
      <c r="K94" s="27"/>
      <c r="L94" s="12">
        <v>770</v>
      </c>
      <c r="M94" s="12">
        <v>699</v>
      </c>
      <c r="N94" s="12">
        <v>755</v>
      </c>
      <c r="O94" s="12">
        <v>654</v>
      </c>
      <c r="P94" s="5">
        <v>-9.2207792207792183E-2</v>
      </c>
      <c r="Q94" s="5">
        <v>8.0114449213161576E-2</v>
      </c>
      <c r="R94" s="5">
        <v>-0.13377483443708604</v>
      </c>
    </row>
    <row r="95" spans="1:18" ht="13" thickBot="1" x14ac:dyDescent="0.3">
      <c r="A95" s="39"/>
      <c r="B95" s="29"/>
      <c r="C95" s="16"/>
      <c r="D95" s="12"/>
      <c r="E95" s="12"/>
      <c r="F95" s="12"/>
      <c r="G95" s="12"/>
      <c r="H95" s="5"/>
      <c r="I95" s="5"/>
      <c r="J95" s="5"/>
      <c r="K95" s="27"/>
      <c r="L95" s="12"/>
      <c r="M95" s="12"/>
      <c r="N95" s="12"/>
      <c r="O95" s="12"/>
      <c r="P95" s="5"/>
      <c r="Q95" s="5"/>
      <c r="R95" s="5"/>
    </row>
    <row r="96" spans="1:18" ht="13" thickBot="1" x14ac:dyDescent="0.3">
      <c r="A96" s="39"/>
      <c r="B96" s="29" t="s">
        <v>75</v>
      </c>
      <c r="C96" s="16"/>
      <c r="D96" s="22">
        <f t="array" aca="1" ref="D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D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616</v>
      </c>
      <c r="E96" s="12">
        <f t="array" aca="1" ref="E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E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577</v>
      </c>
      <c r="F96" s="12">
        <f t="array" aca="1" ref="F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F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612</v>
      </c>
      <c r="G96" s="12">
        <f t="array" aca="1" ref="G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G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497</v>
      </c>
      <c r="H96" s="5">
        <f ca="1">(E96/D96)-1</f>
        <v>-6.3311688311688319E-2</v>
      </c>
      <c r="I96" s="5">
        <f t="shared" ref="I96:I99" ca="1" si="79">(F96/E96)-1</f>
        <v>6.0658578856152445E-2</v>
      </c>
      <c r="J96" s="5">
        <f t="shared" ref="J96:J99" ca="1" si="80">(G96/F96)-1</f>
        <v>-0.18790849673202614</v>
      </c>
      <c r="K96" s="27"/>
      <c r="L96" s="12">
        <v>610</v>
      </c>
      <c r="M96" s="12">
        <v>575</v>
      </c>
      <c r="N96" s="12">
        <v>608</v>
      </c>
      <c r="O96" s="12">
        <v>490</v>
      </c>
      <c r="P96" s="5">
        <v>-5.7377049180327822E-2</v>
      </c>
      <c r="Q96" s="5">
        <v>5.7391304347826022E-2</v>
      </c>
      <c r="R96" s="5">
        <v>-0.19407894736842102</v>
      </c>
    </row>
    <row r="97" spans="1:18" ht="13" thickBot="1" x14ac:dyDescent="0.3">
      <c r="A97" s="39"/>
      <c r="B97" s="29" t="s">
        <v>76</v>
      </c>
      <c r="C97" s="16"/>
      <c r="D97" s="22">
        <f t="array" aca="1" ref="D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D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893</v>
      </c>
      <c r="E97" s="12">
        <f t="array" aca="1" ref="E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E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781</v>
      </c>
      <c r="F97" s="12">
        <f t="array" aca="1" ref="F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F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763</v>
      </c>
      <c r="G97" s="12">
        <f t="array" aca="1" ref="G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G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728</v>
      </c>
      <c r="H97" s="5">
        <f ca="1">(E97/D97)-1</f>
        <v>-0.12541993281075026</v>
      </c>
      <c r="I97" s="5">
        <f t="shared" ca="1" si="79"/>
        <v>-2.3047375160051176E-2</v>
      </c>
      <c r="J97" s="5">
        <f t="shared" ca="1" si="80"/>
        <v>-4.587155963302747E-2</v>
      </c>
      <c r="K97" s="27"/>
      <c r="L97" s="12">
        <v>893</v>
      </c>
      <c r="M97" s="12">
        <v>776</v>
      </c>
      <c r="N97" s="12">
        <v>762</v>
      </c>
      <c r="O97" s="12">
        <v>731</v>
      </c>
      <c r="P97" s="5">
        <v>-0.13101903695408734</v>
      </c>
      <c r="Q97" s="5">
        <v>-1.8041237113402109E-2</v>
      </c>
      <c r="R97" s="5">
        <v>-4.0682414698162694E-2</v>
      </c>
    </row>
    <row r="98" spans="1:18" ht="13" thickBot="1" x14ac:dyDescent="0.3">
      <c r="A98" s="39"/>
      <c r="B98" s="29" t="s">
        <v>77</v>
      </c>
      <c r="C98" s="16"/>
      <c r="D98" s="22">
        <f t="array" aca="1" ref="D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D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297</v>
      </c>
      <c r="E98" s="12">
        <f t="array" aca="1" ref="E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E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321</v>
      </c>
      <c r="F98" s="12">
        <f t="array" aca="1" ref="F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F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339</v>
      </c>
      <c r="G98" s="12">
        <f t="array" aca="1" ref="G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G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</v>
      </c>
      <c r="H98" s="5">
        <f ca="1">(E98/D98)-1</f>
        <v>8.0808080808080884E-2</v>
      </c>
      <c r="I98" s="5">
        <f t="shared" ca="1" si="79"/>
        <v>5.6074766355140193E-2</v>
      </c>
      <c r="J98" s="5">
        <f t="shared" ca="1" si="80"/>
        <v>-0.10029498525073743</v>
      </c>
      <c r="K98" s="27"/>
      <c r="L98" s="12">
        <v>300</v>
      </c>
      <c r="M98" s="12">
        <v>325</v>
      </c>
      <c r="N98" s="12">
        <v>341</v>
      </c>
      <c r="O98" s="12">
        <v>308</v>
      </c>
      <c r="P98" s="5">
        <v>8.3333333333333259E-2</v>
      </c>
      <c r="Q98" s="5">
        <v>4.9230769230769189E-2</v>
      </c>
      <c r="R98" s="5">
        <v>-9.6774193548387122E-2</v>
      </c>
    </row>
    <row r="99" spans="1:18" ht="13" thickBot="1" x14ac:dyDescent="0.3">
      <c r="A99" s="39"/>
      <c r="B99" s="29" t="s">
        <v>78</v>
      </c>
      <c r="C99" s="16"/>
      <c r="D99" s="22">
        <f t="array" aca="1" ref="D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D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</v>
      </c>
      <c r="E99" s="12">
        <f t="array" aca="1" ref="E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E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288</v>
      </c>
      <c r="F99" s="12">
        <f t="array" aca="1" ref="F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F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289</v>
      </c>
      <c r="G99" s="12">
        <f t="array" aca="1" ref="G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G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</v>
      </c>
      <c r="H99" s="5">
        <f ca="1">(E99/D99)-1</f>
        <v>-2.0408163265306145E-2</v>
      </c>
      <c r="I99" s="5">
        <f t="shared" ca="1" si="79"/>
        <v>3.4722222222223209E-3</v>
      </c>
      <c r="J99" s="5">
        <f t="shared" ca="1" si="80"/>
        <v>-9.3425605536332168E-2</v>
      </c>
      <c r="K99" s="27"/>
      <c r="L99" s="12">
        <v>297</v>
      </c>
      <c r="M99" s="12">
        <v>291</v>
      </c>
      <c r="N99" s="12">
        <v>292</v>
      </c>
      <c r="O99" s="12">
        <v>263</v>
      </c>
      <c r="P99" s="5">
        <v>-2.0202020202020221E-2</v>
      </c>
      <c r="Q99" s="5">
        <v>3.4364261168384758E-3</v>
      </c>
      <c r="R99" s="5">
        <v>-9.9315068493150638E-2</v>
      </c>
    </row>
    <row r="100" spans="1:18" ht="13" thickBot="1" x14ac:dyDescent="0.3">
      <c r="A100" s="39"/>
      <c r="B100" s="29" t="s">
        <v>53</v>
      </c>
      <c r="C100" s="16" t="s">
        <v>53</v>
      </c>
      <c r="D100" s="13">
        <f ca="1">D93/D86</f>
        <v>0.6333333333333333</v>
      </c>
      <c r="E100" s="13">
        <f t="shared" ref="E100:G100" ca="1" si="81">E93/E86</f>
        <v>0.64463650228774783</v>
      </c>
      <c r="F100" s="13">
        <f t="shared" ca="1" si="81"/>
        <v>0.62306540189715431</v>
      </c>
      <c r="G100" s="13">
        <f t="shared" ca="1" si="81"/>
        <v>0.6350446428571429</v>
      </c>
      <c r="H100" s="5">
        <f t="shared" ca="1" si="73"/>
        <v>1.7847108875391315E-2</v>
      </c>
      <c r="I100" s="5">
        <f t="shared" ca="1" si="74"/>
        <v>-3.3462424659540524E-2</v>
      </c>
      <c r="J100" s="5">
        <f t="shared" ca="1" si="75"/>
        <v>1.9226297790750912E-2</v>
      </c>
      <c r="K100" s="27"/>
      <c r="L100" s="13">
        <v>0.6333333333333333</v>
      </c>
      <c r="M100" s="13">
        <v>0.64463650228774783</v>
      </c>
      <c r="N100" s="13">
        <v>0.62306540189715431</v>
      </c>
      <c r="O100" s="13">
        <v>0.6350446428571429</v>
      </c>
      <c r="P100" s="5">
        <v>1.7847108875391315E-2</v>
      </c>
      <c r="Q100" s="5">
        <v>-3.3462424659540524E-2</v>
      </c>
      <c r="R100" s="5">
        <v>1.9226297790750912E-2</v>
      </c>
    </row>
    <row r="101" spans="1:18" ht="13" thickBot="1" x14ac:dyDescent="0.3">
      <c r="A101" s="39"/>
      <c r="B101" s="29" t="s">
        <v>7</v>
      </c>
      <c r="C101" s="16" t="s">
        <v>7</v>
      </c>
      <c r="D101" s="10">
        <f ca="1">D91/D89</f>
        <v>142.77867136043605</v>
      </c>
      <c r="E101" s="10">
        <f t="shared" ref="E101:G101" ca="1" si="82">E91/E89</f>
        <v>151.85674059307252</v>
      </c>
      <c r="F101" s="10">
        <f t="shared" ca="1" si="82"/>
        <v>143.93416800550838</v>
      </c>
      <c r="G101" s="10">
        <f t="shared" ca="1" si="82"/>
        <v>151.87440624173499</v>
      </c>
      <c r="H101" s="5">
        <f t="shared" ca="1" si="73"/>
        <v>6.3581409927253363E-2</v>
      </c>
      <c r="I101" s="5">
        <f t="shared" ca="1" si="74"/>
        <v>-5.2171359378732407E-2</v>
      </c>
      <c r="J101" s="5">
        <f t="shared" ca="1" si="75"/>
        <v>5.5165763253119504E-2</v>
      </c>
      <c r="K101" s="27"/>
      <c r="L101" s="10">
        <v>143.60414490120374</v>
      </c>
      <c r="M101" s="10">
        <v>152.8465337652629</v>
      </c>
      <c r="N101" s="10">
        <v>144.74845535919212</v>
      </c>
      <c r="O101" s="10">
        <v>152.51600370272416</v>
      </c>
      <c r="P101" s="5">
        <v>6.4360181737217248E-2</v>
      </c>
      <c r="Q101" s="5">
        <v>-5.2981760243955289E-2</v>
      </c>
      <c r="R101" s="5">
        <v>5.3662391935422882E-2</v>
      </c>
    </row>
    <row r="102" spans="1:18" ht="13" thickBot="1" x14ac:dyDescent="0.3">
      <c r="A102" s="39"/>
      <c r="B102" s="29" t="s">
        <v>8</v>
      </c>
      <c r="C102" s="16" t="s">
        <v>8</v>
      </c>
      <c r="D102" s="10">
        <f ca="1">D91/D86</f>
        <v>299.35928095238097</v>
      </c>
      <c r="E102" s="10">
        <f t="shared" ref="E102:G102" ca="1" si="83">E91/E86</f>
        <v>309.81245551601421</v>
      </c>
      <c r="F102" s="10">
        <f t="shared" ca="1" si="83"/>
        <v>313.09094857713433</v>
      </c>
      <c r="G102" s="10">
        <f t="shared" ca="1" si="83"/>
        <v>320.4448270089286</v>
      </c>
      <c r="H102" s="5">
        <f t="shared" ca="1" si="73"/>
        <v>3.491849168790595E-2</v>
      </c>
      <c r="I102" s="5">
        <f t="shared" ca="1" si="74"/>
        <v>1.0582186102426228E-2</v>
      </c>
      <c r="J102" s="5">
        <f t="shared" ca="1" si="75"/>
        <v>2.3487994351847341E-2</v>
      </c>
      <c r="K102" s="27"/>
      <c r="L102" s="10">
        <v>301.09002380952381</v>
      </c>
      <c r="M102" s="10">
        <v>311.8317946110829</v>
      </c>
      <c r="N102" s="10">
        <v>314.86221667498751</v>
      </c>
      <c r="O102" s="10">
        <v>321.79855468750003</v>
      </c>
      <c r="P102" s="5">
        <v>3.5676276037476917E-2</v>
      </c>
      <c r="Q102" s="5">
        <v>9.718130467369912E-3</v>
      </c>
      <c r="R102" s="5">
        <v>2.2029756652804267E-2</v>
      </c>
    </row>
    <row r="103" spans="1:18" ht="13" thickBot="1" x14ac:dyDescent="0.3">
      <c r="A103" s="39"/>
      <c r="B103" s="29" t="s">
        <v>9</v>
      </c>
      <c r="C103" s="16" t="s">
        <v>9</v>
      </c>
      <c r="D103" s="12">
        <f t="array" aca="1" ref="D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D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16731</v>
      </c>
      <c r="E103" s="12">
        <f t="array" aca="1" ref="E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E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15320</v>
      </c>
      <c r="F103" s="12">
        <f t="array" aca="1" ref="F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F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16456</v>
      </c>
      <c r="G103" s="12">
        <f t="array" aca="1" ref="G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G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13815</v>
      </c>
      <c r="H103" s="5">
        <f t="shared" ca="1" si="73"/>
        <v>-8.4334468949853525E-2</v>
      </c>
      <c r="I103" s="5">
        <f t="shared" ca="1" si="74"/>
        <v>7.4151436031331563E-2</v>
      </c>
      <c r="J103" s="5">
        <f t="shared" ca="1" si="75"/>
        <v>-0.16048857559552743</v>
      </c>
      <c r="K103" s="27"/>
      <c r="L103" s="12">
        <v>16743</v>
      </c>
      <c r="M103" s="12">
        <v>15383</v>
      </c>
      <c r="N103" s="12">
        <v>16483</v>
      </c>
      <c r="O103" s="12">
        <v>13829</v>
      </c>
      <c r="P103" s="5">
        <v>-8.1227975870513003E-2</v>
      </c>
      <c r="Q103" s="5">
        <v>7.150750828837027E-2</v>
      </c>
      <c r="R103" s="5">
        <v>-0.1610143784505248</v>
      </c>
    </row>
    <row r="104" spans="1:18" ht="13" thickBot="1" x14ac:dyDescent="0.3">
      <c r="A104" s="39"/>
      <c r="B104" s="29"/>
      <c r="C104" s="16"/>
      <c r="D104" s="7"/>
      <c r="E104" s="7"/>
      <c r="F104" s="4"/>
      <c r="G104" s="4"/>
      <c r="H104" s="5"/>
      <c r="K104" s="27"/>
      <c r="L104" s="7"/>
      <c r="M104" s="7"/>
      <c r="N104" s="4"/>
      <c r="O104" s="4"/>
      <c r="P104" s="5"/>
    </row>
    <row r="105" spans="1:18" ht="13" thickBot="1" x14ac:dyDescent="0.3">
      <c r="A105" s="39"/>
      <c r="B105" s="29"/>
      <c r="C105" s="16"/>
      <c r="D105" s="7"/>
      <c r="E105" s="7"/>
      <c r="F105" s="4"/>
      <c r="G105" s="4"/>
      <c r="H105" s="5"/>
      <c r="K105" s="27"/>
      <c r="L105" s="7"/>
      <c r="M105" s="7"/>
      <c r="N105" s="4"/>
      <c r="O105" s="4"/>
      <c r="P105" s="5"/>
    </row>
    <row r="106" spans="1:18" ht="13" thickBot="1" x14ac:dyDescent="0.3">
      <c r="A106" s="39"/>
      <c r="B106" s="29"/>
      <c r="C106" s="16"/>
      <c r="D106" s="7"/>
      <c r="E106" s="7"/>
      <c r="F106" s="4"/>
      <c r="G106" s="4"/>
      <c r="H106" s="5"/>
      <c r="K106" s="27"/>
      <c r="L106" s="7"/>
      <c r="M106" s="7"/>
      <c r="N106" s="4"/>
      <c r="O106" s="4"/>
      <c r="P106" s="5"/>
    </row>
    <row r="107" spans="1:18" ht="13" thickBot="1" x14ac:dyDescent="0.3">
      <c r="A107" s="39"/>
      <c r="B107" s="29" t="s">
        <v>10</v>
      </c>
      <c r="C107" s="16" t="s">
        <v>10</v>
      </c>
      <c r="D107" s="11">
        <f ca="1">D103/D89</f>
        <v>3.7999091528503293</v>
      </c>
      <c r="E107" s="11">
        <f t="shared" ref="E107:G107" ca="1" si="84">E103/E89</f>
        <v>3.8175928233241962</v>
      </c>
      <c r="F107" s="11">
        <f t="shared" ca="1" si="84"/>
        <v>3.7769107183842094</v>
      </c>
      <c r="G107" s="11">
        <f t="shared" ca="1" si="84"/>
        <v>3.6537952922507273</v>
      </c>
      <c r="H107" s="5">
        <f t="shared" ref="H107:H109" ca="1" si="85">(E107/D107)-1</f>
        <v>4.6537087500111429E-3</v>
      </c>
      <c r="I107" s="5">
        <f t="shared" ref="I107:I109" ca="1" si="86">(F107/E107)-1</f>
        <v>-1.0656480882778485E-2</v>
      </c>
      <c r="J107" s="5">
        <f t="shared" ref="J107:J109" ca="1" si="87">(G107/F107)-1</f>
        <v>-3.2596858997543832E-2</v>
      </c>
      <c r="K107" s="27"/>
      <c r="L107" s="11">
        <v>3.8026345673404496</v>
      </c>
      <c r="M107" s="11">
        <v>3.8332918016446547</v>
      </c>
      <c r="N107" s="11">
        <v>3.7831076428735368</v>
      </c>
      <c r="O107" s="11">
        <v>3.6574980163977782</v>
      </c>
      <c r="P107" s="5">
        <v>8.0621037234316351E-3</v>
      </c>
      <c r="Q107" s="5">
        <v>-1.3091661519111786E-2</v>
      </c>
      <c r="R107" s="5">
        <v>-3.3202763001570101E-2</v>
      </c>
    </row>
    <row r="108" spans="1:18" ht="13" thickBot="1" x14ac:dyDescent="0.3">
      <c r="A108" s="39"/>
      <c r="B108" s="29" t="s">
        <v>11</v>
      </c>
      <c r="C108" s="16" t="s">
        <v>11</v>
      </c>
      <c r="D108" s="11">
        <f ca="1">D103/D86</f>
        <v>7.9671428571428571</v>
      </c>
      <c r="E108" s="11">
        <f t="shared" ref="E108:G108" ca="1" si="88">E103/E86</f>
        <v>7.7885104219623793</v>
      </c>
      <c r="F108" s="11">
        <f t="shared" ca="1" si="88"/>
        <v>8.2156764852720912</v>
      </c>
      <c r="G108" s="11">
        <f t="shared" ca="1" si="88"/>
        <v>7.7092633928571432</v>
      </c>
      <c r="H108" s="5">
        <f t="shared" ca="1" si="85"/>
        <v>-2.2421141227601638E-2</v>
      </c>
      <c r="I108" s="5">
        <f t="shared" ca="1" si="86"/>
        <v>5.4845668833564121E-2</v>
      </c>
      <c r="J108" s="5">
        <f t="shared" ca="1" si="87"/>
        <v>-6.1639853190759597E-2</v>
      </c>
      <c r="K108" s="27"/>
      <c r="L108" s="11">
        <v>7.9728571428571424</v>
      </c>
      <c r="M108" s="11">
        <v>7.8205388917132685</v>
      </c>
      <c r="N108" s="11">
        <v>8.2291562656015973</v>
      </c>
      <c r="O108" s="11">
        <v>7.7170758928571432</v>
      </c>
      <c r="P108" s="5">
        <v>-1.9104600573501496E-2</v>
      </c>
      <c r="Q108" s="5">
        <v>5.2249260510845996E-2</v>
      </c>
      <c r="R108" s="5">
        <v>-6.2227566984598748E-2</v>
      </c>
    </row>
    <row r="109" spans="1:18" ht="13" thickBot="1" x14ac:dyDescent="0.3">
      <c r="A109" s="39"/>
      <c r="B109" s="29" t="s">
        <v>12</v>
      </c>
      <c r="C109" s="16" t="s">
        <v>12</v>
      </c>
      <c r="D109" s="10">
        <f ca="1">D91/D103</f>
        <v>37.574232861155934</v>
      </c>
      <c r="E109" s="10">
        <f t="shared" ref="E109:G109" ca="1" si="89">E91/E103</f>
        <v>39.778139686684071</v>
      </c>
      <c r="F109" s="10">
        <f t="shared" ca="1" si="89"/>
        <v>38.108967549829849</v>
      </c>
      <c r="G109" s="10">
        <f t="shared" ca="1" si="89"/>
        <v>41.566205573651828</v>
      </c>
      <c r="H109" s="5">
        <f t="shared" ca="1" si="85"/>
        <v>5.8654739104641251E-2</v>
      </c>
      <c r="I109" s="5">
        <f t="shared" ca="1" si="86"/>
        <v>-4.1962046239507389E-2</v>
      </c>
      <c r="J109" s="5">
        <f t="shared" ca="1" si="87"/>
        <v>9.0719802873206357E-2</v>
      </c>
      <c r="K109" s="27"/>
      <c r="L109" s="10">
        <v>37.764382129845309</v>
      </c>
      <c r="M109" s="10">
        <v>39.873440811285185</v>
      </c>
      <c r="N109" s="10">
        <v>38.261786082630593</v>
      </c>
      <c r="O109" s="10">
        <v>41.699545158724419</v>
      </c>
      <c r="P109" s="5">
        <v>5.5847827039465336E-2</v>
      </c>
      <c r="Q109" s="5">
        <v>-4.0419253915966347E-2</v>
      </c>
      <c r="R109" s="5">
        <v>8.9848369040316234E-2</v>
      </c>
    </row>
    <row r="110" spans="1:18" ht="13" thickBot="1" x14ac:dyDescent="0.3">
      <c r="A110" s="40"/>
      <c r="B110" s="29" t="s">
        <v>14</v>
      </c>
      <c r="C110" s="16" t="s">
        <v>14</v>
      </c>
      <c r="D110" s="7"/>
      <c r="E110" s="7"/>
      <c r="F110" s="2"/>
      <c r="G110" s="2"/>
      <c r="H110" s="2"/>
      <c r="K110" s="27"/>
      <c r="L110" s="7"/>
      <c r="M110" s="7"/>
      <c r="N110" s="2"/>
      <c r="O110" s="2"/>
      <c r="P110" s="2"/>
    </row>
    <row r="111" spans="1:18" ht="13" thickBot="1" x14ac:dyDescent="0.3">
      <c r="A111" s="38" t="s">
        <v>16</v>
      </c>
      <c r="B111" s="29" t="s">
        <v>1</v>
      </c>
      <c r="C111" s="16" t="s">
        <v>1</v>
      </c>
      <c r="D111" s="12">
        <f t="array" aca="1" ref="D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D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962</v>
      </c>
      <c r="E111" s="12">
        <f t="array" aca="1" ref="E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E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1338</v>
      </c>
      <c r="F111" s="12">
        <f t="array" aca="1" ref="F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F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669</v>
      </c>
      <c r="G111" s="12">
        <f t="array" aca="1" ref="G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G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1297</v>
      </c>
      <c r="H111" s="5">
        <f t="shared" ref="H111" ca="1" si="90">(E111/D111)-1</f>
        <v>0.39085239085239087</v>
      </c>
      <c r="I111" s="5">
        <f t="shared" ref="I111" ca="1" si="91">(F111/E111)-1</f>
        <v>-0.5</v>
      </c>
      <c r="J111" s="5">
        <f t="shared" ref="J111" ca="1" si="92">(G111/F111)-1</f>
        <v>0.93871449925261574</v>
      </c>
      <c r="K111" s="27"/>
      <c r="L111" s="12">
        <v>962</v>
      </c>
      <c r="M111" s="12">
        <v>1338</v>
      </c>
      <c r="N111" s="12">
        <v>669</v>
      </c>
      <c r="O111" s="12">
        <v>1297</v>
      </c>
      <c r="P111" s="5">
        <v>0.39085239085239087</v>
      </c>
      <c r="Q111" s="5">
        <v>-0.5</v>
      </c>
      <c r="R111" s="5">
        <v>0.93871449925261574</v>
      </c>
    </row>
    <row r="112" spans="1:18" ht="13" thickBot="1" x14ac:dyDescent="0.3">
      <c r="A112" s="39"/>
      <c r="B112" s="29" t="s">
        <v>2</v>
      </c>
      <c r="C112" s="16" t="s">
        <v>2</v>
      </c>
      <c r="D112" s="12">
        <f t="array" aca="1" ref="D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D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12" s="12">
        <f t="array" aca="1" ref="E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E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12" s="12">
        <f t="array" aca="1" ref="F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F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12" s="12">
        <f t="array" aca="1" ref="G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G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12" s="5"/>
      <c r="I112" s="5"/>
      <c r="J112" s="5"/>
      <c r="K112" s="27"/>
      <c r="L112" s="12">
        <v>0</v>
      </c>
      <c r="M112" s="12">
        <v>0</v>
      </c>
      <c r="N112" s="12">
        <v>0</v>
      </c>
      <c r="O112" s="12">
        <v>0</v>
      </c>
      <c r="P112" s="5"/>
      <c r="Q112" s="5"/>
      <c r="R112" s="5"/>
    </row>
    <row r="113" spans="1:18" ht="13" thickBot="1" x14ac:dyDescent="0.3">
      <c r="A113" s="39"/>
      <c r="B113" s="29" t="s">
        <v>3</v>
      </c>
      <c r="C113" s="16" t="s">
        <v>3</v>
      </c>
      <c r="D113" s="9">
        <f ca="1">D112/D111</f>
        <v>0</v>
      </c>
      <c r="E113" s="9">
        <f t="shared" ref="E113" ca="1" si="93">E112/E111</f>
        <v>0</v>
      </c>
      <c r="F113" s="9">
        <f t="shared" ref="F113" ca="1" si="94">F112/F111</f>
        <v>0</v>
      </c>
      <c r="G113" s="9">
        <f t="shared" ref="G113" ca="1" si="95">G112/G111</f>
        <v>0</v>
      </c>
      <c r="H113" s="5"/>
      <c r="I113" s="5"/>
      <c r="J113" s="5"/>
      <c r="K113" s="27"/>
      <c r="L113" s="9">
        <v>0</v>
      </c>
      <c r="M113" s="9">
        <v>0</v>
      </c>
      <c r="N113" s="9">
        <v>0</v>
      </c>
      <c r="O113" s="9">
        <v>0</v>
      </c>
      <c r="P113" s="5"/>
      <c r="Q113" s="5"/>
      <c r="R113" s="5"/>
    </row>
    <row r="114" spans="1:18" ht="13" thickBot="1" x14ac:dyDescent="0.3">
      <c r="A114" s="39"/>
      <c r="B114" s="29" t="s">
        <v>4</v>
      </c>
      <c r="C114" s="16" t="s">
        <v>4</v>
      </c>
      <c r="D114" s="12">
        <f t="array" aca="1" ref="D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D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1151</v>
      </c>
      <c r="E114" s="12">
        <f t="array" aca="1" ref="E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E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1845</v>
      </c>
      <c r="F114" s="12">
        <f t="array" aca="1" ref="F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F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822</v>
      </c>
      <c r="G114" s="12">
        <f t="array" aca="1" ref="G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G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1842</v>
      </c>
      <c r="H114" s="5">
        <f t="shared" ref="H114:H128" ca="1" si="96">(E114/D114)-1</f>
        <v>0.60295395308427446</v>
      </c>
      <c r="I114" s="5">
        <f t="shared" ref="I114:I128" ca="1" si="97">(F114/E114)-1</f>
        <v>-0.55447154471544713</v>
      </c>
      <c r="J114" s="5">
        <f t="shared" ref="J114:J128" ca="1" si="98">(G114/F114)-1</f>
        <v>1.2408759124087592</v>
      </c>
      <c r="K114" s="27"/>
      <c r="L114" s="12">
        <v>1151</v>
      </c>
      <c r="M114" s="12">
        <v>1845</v>
      </c>
      <c r="N114" s="12">
        <v>822</v>
      </c>
      <c r="O114" s="12">
        <v>1842</v>
      </c>
      <c r="P114" s="5">
        <v>0.60295395308427446</v>
      </c>
      <c r="Q114" s="5">
        <v>-0.55447154471544713</v>
      </c>
      <c r="R114" s="5">
        <v>1.2408759124087592</v>
      </c>
    </row>
    <row r="115" spans="1:18" ht="13" thickBot="1" x14ac:dyDescent="0.3">
      <c r="A115" s="39"/>
      <c r="B115" s="29" t="s">
        <v>5</v>
      </c>
      <c r="C115" s="16" t="s">
        <v>5</v>
      </c>
      <c r="D115" s="11">
        <f ca="1">D114/D111</f>
        <v>1.1964656964656966</v>
      </c>
      <c r="E115" s="11">
        <f t="shared" ref="E115" ca="1" si="99">E114/E111</f>
        <v>1.3789237668161436</v>
      </c>
      <c r="F115" s="11">
        <f t="shared" ref="F115" ca="1" si="100">F114/F111</f>
        <v>1.2286995515695067</v>
      </c>
      <c r="G115" s="11">
        <f t="shared" ref="G115" ca="1" si="101">G114/G111</f>
        <v>1.4202004626060138</v>
      </c>
      <c r="H115" s="5">
        <f t="shared" ca="1" si="96"/>
        <v>0.15249753577509129</v>
      </c>
      <c r="I115" s="5">
        <f t="shared" ca="1" si="97"/>
        <v>-0.10894308943089437</v>
      </c>
      <c r="J115" s="5">
        <f t="shared" ca="1" si="98"/>
        <v>0.15585658088007692</v>
      </c>
      <c r="K115" s="27"/>
      <c r="L115" s="11">
        <v>1.1964656964656966</v>
      </c>
      <c r="M115" s="11">
        <v>1.3789237668161436</v>
      </c>
      <c r="N115" s="11">
        <v>1.2286995515695067</v>
      </c>
      <c r="O115" s="11">
        <v>1.4202004626060138</v>
      </c>
      <c r="P115" s="5">
        <v>0.15249753577509129</v>
      </c>
      <c r="Q115" s="5">
        <v>-0.10894308943089437</v>
      </c>
      <c r="R115" s="5">
        <v>0.15585658088007692</v>
      </c>
    </row>
    <row r="116" spans="1:18" ht="13" thickBot="1" x14ac:dyDescent="0.3">
      <c r="A116" s="39"/>
      <c r="B116" s="29" t="s">
        <v>6</v>
      </c>
      <c r="C116" s="16" t="s">
        <v>6</v>
      </c>
      <c r="D116" s="12">
        <f t="array" aca="1" ref="D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D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179618.74</v>
      </c>
      <c r="E116" s="12">
        <f t="array" aca="1" ref="E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E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347434.77</v>
      </c>
      <c r="F116" s="12">
        <f t="array" aca="1" ref="F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F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160608.17000000001</v>
      </c>
      <c r="G116" s="12">
        <f t="array" aca="1" ref="G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G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311895.89</v>
      </c>
      <c r="H116" s="5">
        <f t="shared" ca="1" si="96"/>
        <v>0.93429020824887221</v>
      </c>
      <c r="I116" s="5">
        <f t="shared" ca="1" si="97"/>
        <v>-0.5377314423654258</v>
      </c>
      <c r="J116" s="5">
        <f t="shared" ca="1" si="98"/>
        <v>0.9419677716270598</v>
      </c>
      <c r="K116" s="27"/>
      <c r="L116" s="12">
        <v>181179.56</v>
      </c>
      <c r="M116" s="12">
        <v>349372.43</v>
      </c>
      <c r="N116" s="12">
        <v>161725.1</v>
      </c>
      <c r="O116" s="12">
        <v>313932.56</v>
      </c>
      <c r="P116" s="5">
        <v>0.92832143979155268</v>
      </c>
      <c r="Q116" s="5">
        <v>-0.53709827647247377</v>
      </c>
      <c r="R116" s="5">
        <v>0.94114927120156366</v>
      </c>
    </row>
    <row r="117" spans="1:18" ht="13" thickBot="1" x14ac:dyDescent="0.3">
      <c r="A117" s="39"/>
      <c r="B117" s="29" t="s">
        <v>86</v>
      </c>
      <c r="C117" s="16" t="s">
        <v>87</v>
      </c>
      <c r="D117" s="31">
        <f t="array" aca="1" ref="D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D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0.201325</v>
      </c>
      <c r="E117" s="32">
        <f t="array" aca="1" ref="E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E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-1.3223E-2</v>
      </c>
      <c r="F117" s="32">
        <f t="array" aca="1" ref="F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F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0.18745700000000001</v>
      </c>
      <c r="G117" s="32">
        <f t="array" aca="1" ref="G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G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-0.11622399999999999</v>
      </c>
      <c r="H117" s="5"/>
      <c r="I117" s="5"/>
      <c r="J117" s="5"/>
      <c r="K117" s="27"/>
      <c r="L117" s="31">
        <v>0.20260400000000001</v>
      </c>
      <c r="M117" s="32">
        <v>-1.413E-2</v>
      </c>
      <c r="N117" s="32">
        <v>0.190299</v>
      </c>
      <c r="O117" s="32">
        <v>-0.113042</v>
      </c>
      <c r="P117" s="5"/>
      <c r="Q117" s="5"/>
      <c r="R117" s="5"/>
    </row>
    <row r="118" spans="1:18" ht="13" thickBot="1" x14ac:dyDescent="0.3">
      <c r="A118" s="39"/>
      <c r="B118" s="29" t="s">
        <v>50</v>
      </c>
      <c r="C118" s="16" t="s">
        <v>50</v>
      </c>
      <c r="D118" s="12">
        <f t="array" aca="1" ref="D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D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822</v>
      </c>
      <c r="E118" s="12">
        <f t="array" aca="1" ref="E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E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1013</v>
      </c>
      <c r="F118" s="12">
        <f t="array" aca="1" ref="F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F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545</v>
      </c>
      <c r="G118" s="12">
        <f t="array" aca="1" ref="G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G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961</v>
      </c>
      <c r="H118" s="5">
        <f t="shared" ca="1" si="96"/>
        <v>0.23236009732360108</v>
      </c>
      <c r="I118" s="5">
        <f t="shared" ca="1" si="97"/>
        <v>-0.46199407699901285</v>
      </c>
      <c r="J118" s="5">
        <f t="shared" ca="1" si="98"/>
        <v>0.76330275229357802</v>
      </c>
      <c r="K118" s="27"/>
      <c r="L118" s="12">
        <v>822</v>
      </c>
      <c r="M118" s="12">
        <v>1013</v>
      </c>
      <c r="N118" s="12">
        <v>545</v>
      </c>
      <c r="O118" s="12">
        <v>961</v>
      </c>
      <c r="P118" s="5">
        <v>0.23236009732360108</v>
      </c>
      <c r="Q118" s="5">
        <v>-0.46199407699901285</v>
      </c>
      <c r="R118" s="5">
        <v>0.76330275229357802</v>
      </c>
    </row>
    <row r="119" spans="1:18" ht="13" thickBot="1" x14ac:dyDescent="0.3">
      <c r="A119" s="39"/>
      <c r="B119" s="29" t="s">
        <v>51</v>
      </c>
      <c r="C119" s="16" t="s">
        <v>51</v>
      </c>
      <c r="D119" s="12">
        <f t="array" aca="1" ref="D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D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</v>
      </c>
      <c r="E119" s="12">
        <f t="array" aca="1" ref="E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E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325</v>
      </c>
      <c r="F119" s="12">
        <f t="array" aca="1" ref="F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F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</v>
      </c>
      <c r="G119" s="12">
        <f t="array" aca="1" ref="G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G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336</v>
      </c>
      <c r="H119" s="5">
        <f t="shared" ca="1" si="96"/>
        <v>1.3214285714285716</v>
      </c>
      <c r="I119" s="5">
        <f t="shared" ca="1" si="97"/>
        <v>-0.6184615384615384</v>
      </c>
      <c r="J119" s="5">
        <f t="shared" ca="1" si="98"/>
        <v>1.7096774193548385</v>
      </c>
      <c r="K119" s="27"/>
      <c r="L119" s="12">
        <v>140</v>
      </c>
      <c r="M119" s="12">
        <v>325</v>
      </c>
      <c r="N119" s="12">
        <v>124</v>
      </c>
      <c r="O119" s="12">
        <v>336</v>
      </c>
      <c r="P119" s="5">
        <v>1.3214285714285716</v>
      </c>
      <c r="Q119" s="5">
        <v>-0.6184615384615384</v>
      </c>
      <c r="R119" s="5">
        <v>1.7096774193548385</v>
      </c>
    </row>
    <row r="120" spans="1:18" ht="13" thickBot="1" x14ac:dyDescent="0.3">
      <c r="A120" s="39"/>
      <c r="B120" s="29"/>
      <c r="C120" s="16"/>
      <c r="D120" s="12"/>
      <c r="E120" s="12"/>
      <c r="F120" s="12"/>
      <c r="G120" s="12"/>
      <c r="H120" s="5"/>
      <c r="I120" s="5"/>
      <c r="J120" s="5"/>
      <c r="K120" s="27"/>
      <c r="L120" s="12"/>
      <c r="M120" s="12"/>
      <c r="N120" s="12"/>
      <c r="O120" s="12"/>
      <c r="P120" s="5"/>
      <c r="Q120" s="5"/>
      <c r="R120" s="5"/>
    </row>
    <row r="121" spans="1:18" ht="13" thickBot="1" x14ac:dyDescent="0.3">
      <c r="A121" s="39"/>
      <c r="B121" s="29" t="s">
        <v>75</v>
      </c>
      <c r="C121" s="16"/>
      <c r="D121" s="22">
        <f t="array" aca="1" ref="D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D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270</v>
      </c>
      <c r="E121" s="12">
        <f t="array" aca="1" ref="E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E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315</v>
      </c>
      <c r="F121" s="12">
        <f t="array" aca="1" ref="F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F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170</v>
      </c>
      <c r="G121" s="12">
        <f t="array" aca="1" ref="G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G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346</v>
      </c>
      <c r="H121" s="5">
        <f ca="1">(E121/D121)-1</f>
        <v>0.16666666666666674</v>
      </c>
      <c r="I121" s="5">
        <f t="shared" ref="I121:I124" ca="1" si="102">(F121/E121)-1</f>
        <v>-0.46031746031746035</v>
      </c>
      <c r="J121" s="5">
        <f t="shared" ref="J121:J124" ca="1" si="103">(G121/F121)-1</f>
        <v>1.0352941176470587</v>
      </c>
      <c r="K121" s="27"/>
      <c r="L121" s="12">
        <v>268</v>
      </c>
      <c r="M121" s="12">
        <v>308</v>
      </c>
      <c r="N121" s="12">
        <v>170</v>
      </c>
      <c r="O121" s="12">
        <v>343</v>
      </c>
      <c r="P121" s="5">
        <v>0.14925373134328357</v>
      </c>
      <c r="Q121" s="5">
        <v>-0.44805194805194803</v>
      </c>
      <c r="R121" s="5">
        <v>1.0176470588235293</v>
      </c>
    </row>
    <row r="122" spans="1:18" ht="13" thickBot="1" x14ac:dyDescent="0.3">
      <c r="A122" s="39"/>
      <c r="B122" s="29" t="s">
        <v>76</v>
      </c>
      <c r="C122" s="16"/>
      <c r="D122" s="22">
        <f t="array" aca="1" ref="D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D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390</v>
      </c>
      <c r="E122" s="12">
        <f t="array" aca="1" ref="E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E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528</v>
      </c>
      <c r="F122" s="12">
        <f t="array" aca="1" ref="F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F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248</v>
      </c>
      <c r="G122" s="12">
        <f t="array" aca="1" ref="G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G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477</v>
      </c>
      <c r="H122" s="5">
        <f ca="1">(E122/D122)-1</f>
        <v>0.35384615384615392</v>
      </c>
      <c r="I122" s="5">
        <f t="shared" ca="1" si="102"/>
        <v>-0.53030303030303028</v>
      </c>
      <c r="J122" s="5">
        <f t="shared" ca="1" si="103"/>
        <v>0.92338709677419351</v>
      </c>
      <c r="K122" s="27"/>
      <c r="L122" s="12">
        <v>386</v>
      </c>
      <c r="M122" s="12">
        <v>530</v>
      </c>
      <c r="N122" s="12">
        <v>247</v>
      </c>
      <c r="O122" s="12">
        <v>474</v>
      </c>
      <c r="P122" s="5">
        <v>0.37305699481865284</v>
      </c>
      <c r="Q122" s="5">
        <v>-0.53396226415094339</v>
      </c>
      <c r="R122" s="5">
        <v>0.91902834008097156</v>
      </c>
    </row>
    <row r="123" spans="1:18" ht="13" thickBot="1" x14ac:dyDescent="0.3">
      <c r="A123" s="39"/>
      <c r="B123" s="29" t="s">
        <v>77</v>
      </c>
      <c r="C123" s="16"/>
      <c r="D123" s="22">
        <f t="array" aca="1" ref="D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D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E123" s="12">
        <f t="array" aca="1" ref="E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E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227</v>
      </c>
      <c r="F123" s="12">
        <f t="array" aca="1" ref="F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F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111</v>
      </c>
      <c r="G123" s="12">
        <f t="array" aca="1" ref="G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G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254</v>
      </c>
      <c r="H123" s="5">
        <f ca="1">(E123/D123)-1</f>
        <v>0.38414634146341453</v>
      </c>
      <c r="I123" s="5">
        <f t="shared" ca="1" si="102"/>
        <v>-0.51101321585903081</v>
      </c>
      <c r="J123" s="5">
        <f t="shared" ca="1" si="103"/>
        <v>1.2882882882882885</v>
      </c>
      <c r="K123" s="27"/>
      <c r="L123" s="12">
        <v>169</v>
      </c>
      <c r="M123" s="12">
        <v>231</v>
      </c>
      <c r="N123" s="12">
        <v>112</v>
      </c>
      <c r="O123" s="12">
        <v>257</v>
      </c>
      <c r="P123" s="5">
        <v>0.36686390532544388</v>
      </c>
      <c r="Q123" s="5">
        <v>-0.51515151515151514</v>
      </c>
      <c r="R123" s="5">
        <v>1.2946428571428572</v>
      </c>
    </row>
    <row r="124" spans="1:18" ht="13" thickBot="1" x14ac:dyDescent="0.3">
      <c r="A124" s="39"/>
      <c r="B124" s="29" t="s">
        <v>78</v>
      </c>
      <c r="C124" s="16"/>
      <c r="D124" s="22">
        <f t="array" aca="1" ref="D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D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</v>
      </c>
      <c r="E124" s="12">
        <f t="array" aca="1" ref="E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E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268</v>
      </c>
      <c r="F124" s="12">
        <f t="array" aca="1" ref="F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F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</v>
      </c>
      <c r="G124" s="12">
        <f t="array" aca="1" ref="G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G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220</v>
      </c>
      <c r="H124" s="5">
        <f ca="1">(E124/D124)-1</f>
        <v>0.94202898550724634</v>
      </c>
      <c r="I124" s="5">
        <f t="shared" ca="1" si="102"/>
        <v>-0.47761194029850751</v>
      </c>
      <c r="J124" s="5">
        <f t="shared" ca="1" si="103"/>
        <v>0.5714285714285714</v>
      </c>
      <c r="K124" s="27"/>
      <c r="L124" s="12">
        <v>139</v>
      </c>
      <c r="M124" s="12">
        <v>269</v>
      </c>
      <c r="N124" s="12">
        <v>140</v>
      </c>
      <c r="O124" s="12">
        <v>223</v>
      </c>
      <c r="P124" s="5">
        <v>0.93525179856115104</v>
      </c>
      <c r="Q124" s="5">
        <v>-0.4795539033457249</v>
      </c>
      <c r="R124" s="5">
        <v>0.59285714285714275</v>
      </c>
    </row>
    <row r="125" spans="1:18" ht="13" thickBot="1" x14ac:dyDescent="0.3">
      <c r="A125" s="39"/>
      <c r="B125" s="29" t="s">
        <v>53</v>
      </c>
      <c r="C125" s="16" t="s">
        <v>53</v>
      </c>
      <c r="D125" s="13">
        <f ca="1">D118/D111</f>
        <v>0.85446985446985446</v>
      </c>
      <c r="E125" s="13">
        <f t="shared" ref="E125:G125" ca="1" si="104">E118/E111</f>
        <v>0.75710014947683113</v>
      </c>
      <c r="F125" s="13">
        <f t="shared" ca="1" si="104"/>
        <v>0.81464872944693567</v>
      </c>
      <c r="G125" s="13">
        <f t="shared" ca="1" si="104"/>
        <v>0.74094063222821893</v>
      </c>
      <c r="H125" s="5">
        <f t="shared" ca="1" si="96"/>
        <v>-0.11395335304536303</v>
      </c>
      <c r="I125" s="5">
        <f t="shared" ca="1" si="97"/>
        <v>7.6011846001974304E-2</v>
      </c>
      <c r="J125" s="5">
        <f t="shared" ca="1" si="98"/>
        <v>-9.0478379888663252E-2</v>
      </c>
      <c r="K125" s="27"/>
      <c r="L125" s="13">
        <v>0.85446985446985446</v>
      </c>
      <c r="M125" s="13">
        <v>0.75710014947683113</v>
      </c>
      <c r="N125" s="13">
        <v>0.81464872944693567</v>
      </c>
      <c r="O125" s="13">
        <v>0.74094063222821893</v>
      </c>
      <c r="P125" s="5">
        <v>-0.11395335304536303</v>
      </c>
      <c r="Q125" s="5">
        <v>7.6011846001974304E-2</v>
      </c>
      <c r="R125" s="5">
        <v>-9.0478379888663252E-2</v>
      </c>
    </row>
    <row r="126" spans="1:18" ht="13" thickBot="1" x14ac:dyDescent="0.3">
      <c r="A126" s="39"/>
      <c r="B126" s="29" t="s">
        <v>7</v>
      </c>
      <c r="C126" s="16" t="s">
        <v>7</v>
      </c>
      <c r="D126" s="10">
        <f ca="1">D116/D114</f>
        <v>156.05450912250217</v>
      </c>
      <c r="E126" s="10">
        <f t="shared" ref="E126:G126" ca="1" si="105">E116/E114</f>
        <v>188.31152845528456</v>
      </c>
      <c r="F126" s="10">
        <f t="shared" ca="1" si="105"/>
        <v>195.38706812652069</v>
      </c>
      <c r="G126" s="10">
        <f t="shared" ca="1" si="105"/>
        <v>169.32458740499459</v>
      </c>
      <c r="H126" s="5">
        <f t="shared" ca="1" si="96"/>
        <v>0.20670353912978423</v>
      </c>
      <c r="I126" s="5">
        <f t="shared" ca="1" si="97"/>
        <v>3.7573587391471097E-2</v>
      </c>
      <c r="J126" s="5">
        <f t="shared" ca="1" si="98"/>
        <v>-0.13338897487652379</v>
      </c>
      <c r="K126" s="27"/>
      <c r="L126" s="10">
        <v>157.41056472632494</v>
      </c>
      <c r="M126" s="10">
        <v>189.36175067750676</v>
      </c>
      <c r="N126" s="10">
        <v>196.74586374695863</v>
      </c>
      <c r="O126" s="10">
        <v>170.43027144408251</v>
      </c>
      <c r="P126" s="5">
        <v>0.20297993344177612</v>
      </c>
      <c r="Q126" s="5">
        <v>3.8994744413973104E-2</v>
      </c>
      <c r="R126" s="5">
        <v>-0.13375423402405795</v>
      </c>
    </row>
    <row r="127" spans="1:18" ht="13" thickBot="1" x14ac:dyDescent="0.3">
      <c r="A127" s="39"/>
      <c r="B127" s="29" t="s">
        <v>8</v>
      </c>
      <c r="C127" s="16" t="s">
        <v>8</v>
      </c>
      <c r="D127" s="10">
        <f ca="1">D116/D111</f>
        <v>186.71386694386695</v>
      </c>
      <c r="E127" s="10">
        <f t="shared" ref="E127:G127" ca="1" si="106">E116/E111</f>
        <v>259.66724215246637</v>
      </c>
      <c r="F127" s="10">
        <f t="shared" ca="1" si="106"/>
        <v>240.07200298953663</v>
      </c>
      <c r="G127" s="10">
        <f t="shared" ca="1" si="106"/>
        <v>240.47485736314573</v>
      </c>
      <c r="H127" s="5">
        <f t="shared" ca="1" si="96"/>
        <v>0.39072285525815764</v>
      </c>
      <c r="I127" s="5">
        <f t="shared" ca="1" si="97"/>
        <v>-7.546288473085172E-2</v>
      </c>
      <c r="J127" s="5">
        <f t="shared" ca="1" si="98"/>
        <v>1.6780564521996499E-3</v>
      </c>
      <c r="K127" s="27"/>
      <c r="L127" s="10">
        <v>188.33634095634096</v>
      </c>
      <c r="M127" s="10">
        <v>261.11541853512705</v>
      </c>
      <c r="N127" s="10">
        <v>241.74155455904335</v>
      </c>
      <c r="O127" s="10">
        <v>242.0451503469545</v>
      </c>
      <c r="P127" s="5">
        <v>0.38643140887853034</v>
      </c>
      <c r="Q127" s="5">
        <v>-7.4196552944947536E-2</v>
      </c>
      <c r="R127" s="5">
        <v>1.2558692627957502E-3</v>
      </c>
    </row>
    <row r="128" spans="1:18" ht="13" thickBot="1" x14ac:dyDescent="0.3">
      <c r="A128" s="39"/>
      <c r="B128" s="29" t="s">
        <v>9</v>
      </c>
      <c r="C128" s="16" t="s">
        <v>9</v>
      </c>
      <c r="D128" s="12">
        <f t="array" aca="1" ref="D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D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4229</v>
      </c>
      <c r="E128" s="12">
        <f t="array" aca="1" ref="E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E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8020</v>
      </c>
      <c r="F128" s="12">
        <f t="array" aca="1" ref="F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F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3545</v>
      </c>
      <c r="G128" s="12">
        <f t="array" aca="1" ref="G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G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8681</v>
      </c>
      <c r="H128" s="5">
        <f t="shared" ca="1" si="96"/>
        <v>0.89642941593757386</v>
      </c>
      <c r="I128" s="5">
        <f t="shared" ca="1" si="97"/>
        <v>-0.5579800498753118</v>
      </c>
      <c r="J128" s="5">
        <f t="shared" ca="1" si="98"/>
        <v>1.4488011283497886</v>
      </c>
      <c r="K128" s="27"/>
      <c r="L128" s="12">
        <v>4206</v>
      </c>
      <c r="M128" s="12">
        <v>8049</v>
      </c>
      <c r="N128" s="12">
        <v>3546</v>
      </c>
      <c r="O128" s="12">
        <v>8682</v>
      </c>
      <c r="P128" s="5">
        <v>0.91369472182596301</v>
      </c>
      <c r="Q128" s="5">
        <v>-0.5594483786805815</v>
      </c>
      <c r="R128" s="5">
        <v>1.44839255499154</v>
      </c>
    </row>
    <row r="129" spans="1:18" ht="13" thickBot="1" x14ac:dyDescent="0.3">
      <c r="A129" s="39"/>
      <c r="B129" s="29"/>
      <c r="C129" s="16"/>
      <c r="D129" s="7"/>
      <c r="E129" s="7"/>
      <c r="F129" s="7"/>
      <c r="G129" s="7"/>
      <c r="H129" s="5"/>
      <c r="K129" s="27"/>
      <c r="L129" s="7"/>
      <c r="M129" s="7"/>
      <c r="N129" s="7"/>
      <c r="O129" s="7"/>
      <c r="P129" s="5"/>
    </row>
    <row r="130" spans="1:18" ht="13" thickBot="1" x14ac:dyDescent="0.3">
      <c r="A130" s="39"/>
      <c r="B130" s="29"/>
      <c r="C130" s="16"/>
      <c r="D130" s="7"/>
      <c r="E130" s="7"/>
      <c r="F130" s="7"/>
      <c r="G130" s="7"/>
      <c r="H130" s="5"/>
      <c r="K130" s="27"/>
      <c r="L130" s="7"/>
      <c r="M130" s="7"/>
      <c r="N130" s="7"/>
      <c r="O130" s="7"/>
      <c r="P130" s="5"/>
    </row>
    <row r="131" spans="1:18" ht="13" thickBot="1" x14ac:dyDescent="0.3">
      <c r="A131" s="39"/>
      <c r="B131" s="29"/>
      <c r="C131" s="16"/>
      <c r="D131" s="7"/>
      <c r="E131" s="7"/>
      <c r="F131" s="7"/>
      <c r="G131" s="7"/>
      <c r="H131" s="5"/>
      <c r="K131" s="27"/>
      <c r="L131" s="7"/>
      <c r="M131" s="7"/>
      <c r="N131" s="7"/>
      <c r="O131" s="7"/>
      <c r="P131" s="5"/>
    </row>
    <row r="132" spans="1:18" ht="13" thickBot="1" x14ac:dyDescent="0.3">
      <c r="A132" s="39"/>
      <c r="B132" s="29" t="s">
        <v>10</v>
      </c>
      <c r="C132" s="16" t="s">
        <v>10</v>
      </c>
      <c r="D132" s="11">
        <f ca="1">D128/D114</f>
        <v>3.6741963509991313</v>
      </c>
      <c r="E132" s="11">
        <f t="shared" ref="E132:G132" ca="1" si="107">E128/E114</f>
        <v>4.3468834688346885</v>
      </c>
      <c r="F132" s="11">
        <f t="shared" ca="1" si="107"/>
        <v>4.3126520681265204</v>
      </c>
      <c r="G132" s="11">
        <f t="shared" ca="1" si="107"/>
        <v>4.7128121606948969</v>
      </c>
      <c r="H132" s="5">
        <f t="shared" ref="H132:H134" ca="1" si="108">(E132/D132)-1</f>
        <v>0.18308415053883342</v>
      </c>
      <c r="I132" s="5">
        <f t="shared" ref="I132:I134" ca="1" si="109">(F132/E132)-1</f>
        <v>-7.8749294646596191E-3</v>
      </c>
      <c r="J132" s="5">
        <f t="shared" ref="J132:J134" ca="1" si="110">(G132/F132)-1</f>
        <v>9.2787474214726551E-2</v>
      </c>
      <c r="K132" s="27"/>
      <c r="L132" s="11">
        <v>3.6542137271937447</v>
      </c>
      <c r="M132" s="11">
        <v>4.3626016260162599</v>
      </c>
      <c r="N132" s="11">
        <v>4.3138686131386859</v>
      </c>
      <c r="O132" s="11">
        <v>4.7133550488599347</v>
      </c>
      <c r="P132" s="5">
        <v>0.19385508120416417</v>
      </c>
      <c r="Q132" s="5">
        <v>-1.1170630980137153E-2</v>
      </c>
      <c r="R132" s="5">
        <v>9.2605146690035722E-2</v>
      </c>
    </row>
    <row r="133" spans="1:18" ht="13" thickBot="1" x14ac:dyDescent="0.3">
      <c r="A133" s="39"/>
      <c r="B133" s="29" t="s">
        <v>11</v>
      </c>
      <c r="C133" s="16" t="s">
        <v>11</v>
      </c>
      <c r="D133" s="11">
        <f ca="1">D128/D111</f>
        <v>4.3960498960498962</v>
      </c>
      <c r="E133" s="11">
        <f t="shared" ref="E133:G133" ca="1" si="111">E128/E111</f>
        <v>5.9940209267563525</v>
      </c>
      <c r="F133" s="11">
        <f t="shared" ca="1" si="111"/>
        <v>5.2989536621823614</v>
      </c>
      <c r="G133" s="11">
        <f t="shared" ca="1" si="111"/>
        <v>6.6931380107941401</v>
      </c>
      <c r="H133" s="5">
        <f t="shared" ca="1" si="108"/>
        <v>0.36350156811057244</v>
      </c>
      <c r="I133" s="5">
        <f t="shared" ca="1" si="109"/>
        <v>-0.11596009975062349</v>
      </c>
      <c r="J133" s="5">
        <f t="shared" ca="1" si="110"/>
        <v>0.2631055935744091</v>
      </c>
      <c r="K133" s="27"/>
      <c r="L133" s="11">
        <v>4.372141372141372</v>
      </c>
      <c r="M133" s="11">
        <v>6.0156950672645744</v>
      </c>
      <c r="N133" s="11">
        <v>5.3004484304932733</v>
      </c>
      <c r="O133" s="11">
        <v>6.6939090208172702</v>
      </c>
      <c r="P133" s="5">
        <v>0.37591503916037117</v>
      </c>
      <c r="Q133" s="5">
        <v>-0.11889675736116301</v>
      </c>
      <c r="R133" s="5">
        <v>0.26289484910511951</v>
      </c>
    </row>
    <row r="134" spans="1:18" ht="13" thickBot="1" x14ac:dyDescent="0.3">
      <c r="A134" s="39"/>
      <c r="B134" s="29" t="s">
        <v>12</v>
      </c>
      <c r="C134" s="16" t="s">
        <v>12</v>
      </c>
      <c r="D134" s="10">
        <f ca="1">D116/D128</f>
        <v>42.473100023646246</v>
      </c>
      <c r="E134" s="10">
        <f t="shared" ref="E134:G134" ca="1" si="112">E116/E128</f>
        <v>43.321043640897756</v>
      </c>
      <c r="F134" s="10">
        <f t="shared" ca="1" si="112"/>
        <v>45.305548660084632</v>
      </c>
      <c r="G134" s="10">
        <f t="shared" ca="1" si="112"/>
        <v>35.928566985370352</v>
      </c>
      <c r="H134" s="5">
        <f t="shared" ca="1" si="108"/>
        <v>1.9964250708788045E-2</v>
      </c>
      <c r="I134" s="5">
        <f t="shared" ca="1" si="109"/>
        <v>4.5809261559741854E-2</v>
      </c>
      <c r="J134" s="5">
        <f t="shared" ca="1" si="110"/>
        <v>-0.20697203658358176</v>
      </c>
      <c r="K134" s="27"/>
      <c r="L134" s="10">
        <v>43.076452686638135</v>
      </c>
      <c r="M134" s="10">
        <v>43.40569387501553</v>
      </c>
      <c r="N134" s="10">
        <v>45.607755217146085</v>
      </c>
      <c r="O134" s="10">
        <v>36.159014052061735</v>
      </c>
      <c r="P134" s="5">
        <v>7.6431824777327684E-3</v>
      </c>
      <c r="Q134" s="5">
        <v>5.0732084792176835E-2</v>
      </c>
      <c r="R134" s="5">
        <v>-0.20717400187966561</v>
      </c>
    </row>
    <row r="135" spans="1:18" ht="13" thickBot="1" x14ac:dyDescent="0.3">
      <c r="A135" s="40"/>
      <c r="B135" s="29" t="s">
        <v>14</v>
      </c>
      <c r="C135" s="16" t="s">
        <v>14</v>
      </c>
      <c r="D135" s="7"/>
      <c r="E135" s="7"/>
      <c r="F135" s="2"/>
      <c r="G135" s="2"/>
      <c r="H135" s="2"/>
      <c r="K135" s="27"/>
      <c r="L135" s="7"/>
      <c r="M135" s="7"/>
      <c r="N135" s="2"/>
      <c r="O135" s="2"/>
      <c r="P135" s="2"/>
    </row>
    <row r="136" spans="1:18" ht="13" thickBot="1" x14ac:dyDescent="0.3">
      <c r="A136" s="38" t="s">
        <v>17</v>
      </c>
      <c r="B136" s="29" t="s">
        <v>1</v>
      </c>
      <c r="C136" s="16" t="s">
        <v>1</v>
      </c>
      <c r="D136" s="12">
        <f t="array" aca="1" ref="D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D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809</v>
      </c>
      <c r="E136" s="12">
        <f t="array" aca="1" ref="E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E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1133</v>
      </c>
      <c r="F136" s="12">
        <f t="array" aca="1" ref="F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F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786</v>
      </c>
      <c r="G136" s="12">
        <f t="array" aca="1" ref="G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G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1081</v>
      </c>
      <c r="H136" s="5">
        <f t="shared" ref="H136" ca="1" si="113">(E136/D136)-1</f>
        <v>0.40049443757725589</v>
      </c>
      <c r="I136" s="5">
        <f t="shared" ref="I136" ca="1" si="114">(F136/E136)-1</f>
        <v>-0.30626654898499561</v>
      </c>
      <c r="J136" s="5">
        <f t="shared" ref="J136" ca="1" si="115">(G136/F136)-1</f>
        <v>0.37531806615776087</v>
      </c>
      <c r="K136" s="27"/>
      <c r="L136" s="12">
        <v>809</v>
      </c>
      <c r="M136" s="12">
        <v>1133</v>
      </c>
      <c r="N136" s="12">
        <v>786</v>
      </c>
      <c r="O136" s="12">
        <v>1081</v>
      </c>
      <c r="P136" s="5">
        <v>0.40049443757725589</v>
      </c>
      <c r="Q136" s="5">
        <v>-0.30626654898499561</v>
      </c>
      <c r="R136" s="5">
        <v>0.37531806615776087</v>
      </c>
    </row>
    <row r="137" spans="1:18" ht="13" thickBot="1" x14ac:dyDescent="0.3">
      <c r="A137" s="39"/>
      <c r="B137" s="29" t="s">
        <v>2</v>
      </c>
      <c r="C137" s="16" t="s">
        <v>2</v>
      </c>
      <c r="D137" s="12">
        <f t="array" aca="1" ref="D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D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37" s="12">
        <f t="array" aca="1" ref="E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E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37" s="12">
        <f t="array" aca="1" ref="F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F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37" s="12">
        <f t="array" aca="1" ref="G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G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37" s="5"/>
      <c r="I137" s="5"/>
      <c r="J137" s="5"/>
      <c r="K137" s="27"/>
      <c r="L137" s="12">
        <v>0</v>
      </c>
      <c r="M137" s="12">
        <v>0</v>
      </c>
      <c r="N137" s="12">
        <v>0</v>
      </c>
      <c r="O137" s="12">
        <v>0</v>
      </c>
      <c r="P137" s="5"/>
      <c r="Q137" s="5"/>
      <c r="R137" s="5"/>
    </row>
    <row r="138" spans="1:18" ht="13" thickBot="1" x14ac:dyDescent="0.3">
      <c r="A138" s="39"/>
      <c r="B138" s="29" t="s">
        <v>3</v>
      </c>
      <c r="C138" s="16" t="s">
        <v>3</v>
      </c>
      <c r="D138" s="9">
        <f ca="1">D137/D136</f>
        <v>0</v>
      </c>
      <c r="E138" s="9">
        <f t="shared" ref="E138" ca="1" si="116">E137/E136</f>
        <v>0</v>
      </c>
      <c r="F138" s="9">
        <f t="shared" ref="F138" ca="1" si="117">F137/F136</f>
        <v>0</v>
      </c>
      <c r="G138" s="9">
        <f t="shared" ref="G138" ca="1" si="118">G137/G136</f>
        <v>0</v>
      </c>
      <c r="H138" s="5"/>
      <c r="I138" s="5"/>
      <c r="J138" s="5"/>
      <c r="K138" s="27"/>
      <c r="L138" s="9">
        <v>0</v>
      </c>
      <c r="M138" s="9">
        <v>0</v>
      </c>
      <c r="N138" s="9">
        <v>0</v>
      </c>
      <c r="O138" s="9">
        <v>0</v>
      </c>
      <c r="P138" s="5"/>
      <c r="Q138" s="5"/>
      <c r="R138" s="5"/>
    </row>
    <row r="139" spans="1:18" ht="13" thickBot="1" x14ac:dyDescent="0.3">
      <c r="A139" s="39"/>
      <c r="B139" s="29" t="s">
        <v>4</v>
      </c>
      <c r="C139" s="16" t="s">
        <v>4</v>
      </c>
      <c r="D139" s="12">
        <f t="array" aca="1" ref="D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D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1007</v>
      </c>
      <c r="E139" s="12">
        <f t="array" aca="1" ref="E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E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1540</v>
      </c>
      <c r="F139" s="12">
        <f t="array" aca="1" ref="F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F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1010</v>
      </c>
      <c r="G139" s="12">
        <f t="array" aca="1" ref="G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G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1436</v>
      </c>
      <c r="H139" s="5">
        <f t="shared" ref="H139:H153" ca="1" si="119">(E139/D139)-1</f>
        <v>0.52929493545183703</v>
      </c>
      <c r="I139" s="5">
        <f t="shared" ref="I139:I153" ca="1" si="120">(F139/E139)-1</f>
        <v>-0.3441558441558441</v>
      </c>
      <c r="J139" s="5">
        <f t="shared" ref="J139:J153" ca="1" si="121">(G139/F139)-1</f>
        <v>0.42178217821782171</v>
      </c>
      <c r="K139" s="27"/>
      <c r="L139" s="12">
        <v>1007</v>
      </c>
      <c r="M139" s="12">
        <v>1540</v>
      </c>
      <c r="N139" s="12">
        <v>1010</v>
      </c>
      <c r="O139" s="12">
        <v>1436</v>
      </c>
      <c r="P139" s="5">
        <v>0.52929493545183703</v>
      </c>
      <c r="Q139" s="5">
        <v>-0.3441558441558441</v>
      </c>
      <c r="R139" s="5">
        <v>0.42178217821782171</v>
      </c>
    </row>
    <row r="140" spans="1:18" ht="13" thickBot="1" x14ac:dyDescent="0.3">
      <c r="A140" s="39"/>
      <c r="B140" s="29" t="s">
        <v>5</v>
      </c>
      <c r="C140" s="16" t="s">
        <v>5</v>
      </c>
      <c r="D140" s="11">
        <f ca="1">D139/D136</f>
        <v>1.2447466007416563</v>
      </c>
      <c r="E140" s="11">
        <f t="shared" ref="E140" ca="1" si="122">E139/E136</f>
        <v>1.3592233009708738</v>
      </c>
      <c r="F140" s="11">
        <f t="shared" ref="F140" ca="1" si="123">F139/F136</f>
        <v>1.2849872773536897</v>
      </c>
      <c r="G140" s="11">
        <f t="shared" ref="G140" ca="1" si="124">G139/G136</f>
        <v>1.3283996299722478</v>
      </c>
      <c r="H140" s="5">
        <f t="shared" ca="1" si="119"/>
        <v>9.1967875357931383E-2</v>
      </c>
      <c r="I140" s="5">
        <f t="shared" ca="1" si="120"/>
        <v>-5.4616503089785495E-2</v>
      </c>
      <c r="J140" s="5">
        <f t="shared" ca="1" si="121"/>
        <v>3.3784266493254167E-2</v>
      </c>
      <c r="K140" s="27"/>
      <c r="L140" s="11">
        <v>1.2447466007416563</v>
      </c>
      <c r="M140" s="11">
        <v>1.3592233009708738</v>
      </c>
      <c r="N140" s="11">
        <v>1.2849872773536897</v>
      </c>
      <c r="O140" s="11">
        <v>1.3283996299722478</v>
      </c>
      <c r="P140" s="5">
        <v>9.1967875357931383E-2</v>
      </c>
      <c r="Q140" s="5">
        <v>-5.4616503089785495E-2</v>
      </c>
      <c r="R140" s="5">
        <v>3.3784266493254167E-2</v>
      </c>
    </row>
    <row r="141" spans="1:18" ht="13" thickBot="1" x14ac:dyDescent="0.3">
      <c r="A141" s="39"/>
      <c r="B141" s="29" t="s">
        <v>6</v>
      </c>
      <c r="C141" s="16" t="s">
        <v>6</v>
      </c>
      <c r="D141" s="12">
        <f t="array" aca="1" ref="D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D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190711.97</v>
      </c>
      <c r="E141" s="12">
        <f t="array" aca="1" ref="E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E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329630.43</v>
      </c>
      <c r="F141" s="12">
        <f t="array" aca="1" ref="F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F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179708.3</v>
      </c>
      <c r="G141" s="12">
        <f t="array" aca="1" ref="G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G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252630.08</v>
      </c>
      <c r="H141" s="5">
        <f t="shared" ca="1" si="119"/>
        <v>0.72842024546230633</v>
      </c>
      <c r="I141" s="5">
        <f t="shared" ca="1" si="120"/>
        <v>-0.45481884060279265</v>
      </c>
      <c r="J141" s="5">
        <f t="shared" ca="1" si="121"/>
        <v>0.40577858674307188</v>
      </c>
      <c r="K141" s="27"/>
      <c r="L141" s="12">
        <v>191753.71</v>
      </c>
      <c r="M141" s="12">
        <v>332814.32</v>
      </c>
      <c r="N141" s="12">
        <v>180633.06</v>
      </c>
      <c r="O141" s="12">
        <v>255348.57</v>
      </c>
      <c r="P141" s="5">
        <v>0.73563431966974724</v>
      </c>
      <c r="Q141" s="5">
        <v>-0.45725574548595149</v>
      </c>
      <c r="R141" s="5">
        <v>0.41363142494513472</v>
      </c>
    </row>
    <row r="142" spans="1:18" ht="13" thickBot="1" x14ac:dyDescent="0.3">
      <c r="A142" s="39"/>
      <c r="B142" s="29" t="s">
        <v>86</v>
      </c>
      <c r="C142" s="16" t="s">
        <v>87</v>
      </c>
      <c r="D142" s="31">
        <f t="array" aca="1" ref="D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D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0.24140800000000001</v>
      </c>
      <c r="E142" s="32">
        <f t="array" aca="1" ref="E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E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0.19883999999999999</v>
      </c>
      <c r="F142" s="32">
        <f t="array" aca="1" ref="F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F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0.23577200000000001</v>
      </c>
      <c r="G142" s="32">
        <f t="array" aca="1" ref="G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G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0.16035099999999999</v>
      </c>
      <c r="H142" s="5"/>
      <c r="I142" s="5"/>
      <c r="J142" s="5"/>
      <c r="K142" s="27"/>
      <c r="L142" s="31">
        <v>0.24213999999999999</v>
      </c>
      <c r="M142" s="32">
        <v>0.19968</v>
      </c>
      <c r="N142" s="32">
        <v>0.23583999999999999</v>
      </c>
      <c r="O142" s="32">
        <v>0.16347700000000001</v>
      </c>
      <c r="P142" s="5"/>
      <c r="Q142" s="5"/>
      <c r="R142" s="5"/>
    </row>
    <row r="143" spans="1:18" ht="13" thickBot="1" x14ac:dyDescent="0.3">
      <c r="A143" s="39"/>
      <c r="B143" s="29" t="s">
        <v>50</v>
      </c>
      <c r="C143" s="16" t="s">
        <v>50</v>
      </c>
      <c r="D143" s="12">
        <f t="array" aca="1" ref="D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D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691</v>
      </c>
      <c r="E143" s="12">
        <f t="array" aca="1" ref="E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E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898</v>
      </c>
      <c r="F143" s="12">
        <f t="array" aca="1" ref="F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F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</v>
      </c>
      <c r="G143" s="12">
        <f t="array" aca="1" ref="G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G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844</v>
      </c>
      <c r="H143" s="5">
        <f t="shared" ca="1" si="119"/>
        <v>0.29956584659913177</v>
      </c>
      <c r="I143" s="5">
        <f t="shared" ca="1" si="120"/>
        <v>-0.27839643652561252</v>
      </c>
      <c r="J143" s="5">
        <f t="shared" ca="1" si="121"/>
        <v>0.30246913580246915</v>
      </c>
      <c r="K143" s="27"/>
      <c r="L143" s="12">
        <v>691</v>
      </c>
      <c r="M143" s="12">
        <v>898</v>
      </c>
      <c r="N143" s="12">
        <v>648</v>
      </c>
      <c r="O143" s="12">
        <v>844</v>
      </c>
      <c r="P143" s="5">
        <v>0.29956584659913177</v>
      </c>
      <c r="Q143" s="5">
        <v>-0.27839643652561252</v>
      </c>
      <c r="R143" s="5">
        <v>0.30246913580246915</v>
      </c>
    </row>
    <row r="144" spans="1:18" ht="13" thickBot="1" x14ac:dyDescent="0.3">
      <c r="A144" s="39"/>
      <c r="B144" s="29" t="s">
        <v>51</v>
      </c>
      <c r="C144" s="16" t="s">
        <v>51</v>
      </c>
      <c r="D144" s="12">
        <f t="array" aca="1" ref="D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D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</v>
      </c>
      <c r="E144" s="12">
        <f t="array" aca="1" ref="E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E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235</v>
      </c>
      <c r="F144" s="12">
        <f t="array" aca="1" ref="F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F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</v>
      </c>
      <c r="G144" s="12">
        <f t="array" aca="1" ref="G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G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237</v>
      </c>
      <c r="H144" s="5">
        <f t="shared" ca="1" si="119"/>
        <v>0.99152542372881358</v>
      </c>
      <c r="I144" s="5">
        <f t="shared" ca="1" si="120"/>
        <v>-0.41276595744680855</v>
      </c>
      <c r="J144" s="5">
        <f t="shared" ca="1" si="121"/>
        <v>0.71739130434782616</v>
      </c>
      <c r="K144" s="27"/>
      <c r="L144" s="12">
        <v>118</v>
      </c>
      <c r="M144" s="12">
        <v>235</v>
      </c>
      <c r="N144" s="12">
        <v>138</v>
      </c>
      <c r="O144" s="12">
        <v>237</v>
      </c>
      <c r="P144" s="5">
        <v>0.99152542372881358</v>
      </c>
      <c r="Q144" s="5">
        <v>-0.41276595744680855</v>
      </c>
      <c r="R144" s="5">
        <v>0.71739130434782616</v>
      </c>
    </row>
    <row r="145" spans="1:18" ht="13" thickBot="1" x14ac:dyDescent="0.3">
      <c r="A145" s="39"/>
      <c r="B145" s="29"/>
      <c r="C145" s="16"/>
      <c r="D145" s="12"/>
      <c r="E145" s="12"/>
      <c r="F145" s="12"/>
      <c r="G145" s="12"/>
      <c r="H145" s="5"/>
      <c r="I145" s="5"/>
      <c r="J145" s="5"/>
      <c r="K145" s="27"/>
      <c r="L145" s="12"/>
      <c r="M145" s="12"/>
      <c r="N145" s="12"/>
      <c r="O145" s="12"/>
      <c r="P145" s="5"/>
      <c r="Q145" s="5"/>
      <c r="R145" s="5"/>
    </row>
    <row r="146" spans="1:18" ht="13" thickBot="1" x14ac:dyDescent="0.3">
      <c r="A146" s="39"/>
      <c r="B146" s="29" t="s">
        <v>75</v>
      </c>
      <c r="C146" s="16"/>
      <c r="D146" s="22">
        <f t="array" aca="1" ref="D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D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227</v>
      </c>
      <c r="E146" s="12">
        <f t="array" aca="1" ref="E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E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320</v>
      </c>
      <c r="F146" s="12">
        <f t="array" aca="1" ref="F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F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</v>
      </c>
      <c r="G146" s="12">
        <f t="array" aca="1" ref="G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G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297</v>
      </c>
      <c r="H146" s="5">
        <f ca="1">(E146/D146)-1</f>
        <v>0.40969162995594721</v>
      </c>
      <c r="I146" s="5">
        <f t="shared" ref="I146:I149" ca="1" si="125">(F146/E146)-1</f>
        <v>-0.375</v>
      </c>
      <c r="J146" s="5">
        <f t="shared" ref="J146:J149" ca="1" si="126">(G146/F146)-1</f>
        <v>0.4850000000000001</v>
      </c>
      <c r="K146" s="27"/>
      <c r="L146" s="12">
        <v>223</v>
      </c>
      <c r="M146" s="12">
        <v>316</v>
      </c>
      <c r="N146" s="12">
        <v>194</v>
      </c>
      <c r="O146" s="12">
        <v>290</v>
      </c>
      <c r="P146" s="5">
        <v>0.41704035874439471</v>
      </c>
      <c r="Q146" s="5">
        <v>-0.38607594936708856</v>
      </c>
      <c r="R146" s="5">
        <v>0.49484536082474229</v>
      </c>
    </row>
    <row r="147" spans="1:18" ht="13" thickBot="1" x14ac:dyDescent="0.3">
      <c r="A147" s="39"/>
      <c r="B147" s="29" t="s">
        <v>76</v>
      </c>
      <c r="C147" s="16"/>
      <c r="D147" s="22">
        <f t="array" aca="1" ref="D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D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305</v>
      </c>
      <c r="E147" s="12">
        <f t="array" aca="1" ref="E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E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</v>
      </c>
      <c r="F147" s="12">
        <f t="array" aca="1" ref="F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F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295</v>
      </c>
      <c r="G147" s="12">
        <f t="array" aca="1" ref="G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G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422</v>
      </c>
      <c r="H147" s="5">
        <f ca="1">(E147/D147)-1</f>
        <v>0.31803278688524594</v>
      </c>
      <c r="I147" s="5">
        <f t="shared" ca="1" si="125"/>
        <v>-0.26616915422885568</v>
      </c>
      <c r="J147" s="5">
        <f t="shared" ca="1" si="126"/>
        <v>0.43050847457627128</v>
      </c>
      <c r="K147" s="27"/>
      <c r="L147" s="12">
        <v>307</v>
      </c>
      <c r="M147" s="12">
        <v>403</v>
      </c>
      <c r="N147" s="12">
        <v>299</v>
      </c>
      <c r="O147" s="12">
        <v>424</v>
      </c>
      <c r="P147" s="5">
        <v>0.31270358306188917</v>
      </c>
      <c r="Q147" s="5">
        <v>-0.25806451612903225</v>
      </c>
      <c r="R147" s="5">
        <v>0.41806020066889626</v>
      </c>
    </row>
    <row r="148" spans="1:18" ht="13" thickBot="1" x14ac:dyDescent="0.3">
      <c r="A148" s="39"/>
      <c r="B148" s="29" t="s">
        <v>77</v>
      </c>
      <c r="C148" s="16"/>
      <c r="D148" s="22">
        <f t="array" aca="1" ref="D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D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</v>
      </c>
      <c r="E148" s="12">
        <f t="array" aca="1" ref="E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E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</v>
      </c>
      <c r="F148" s="12">
        <f t="array" aca="1" ref="F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F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</v>
      </c>
      <c r="G148" s="12">
        <f t="array" aca="1" ref="G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G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</v>
      </c>
      <c r="H148" s="5">
        <f ca="1">(E148/D148)-1</f>
        <v>0.54887218045112784</v>
      </c>
      <c r="I148" s="5">
        <f t="shared" ca="1" si="125"/>
        <v>-0.32038834951456308</v>
      </c>
      <c r="J148" s="5">
        <f t="shared" ca="1" si="126"/>
        <v>0.28571428571428581</v>
      </c>
      <c r="K148" s="27"/>
      <c r="L148" s="12">
        <v>135</v>
      </c>
      <c r="M148" s="12">
        <v>209</v>
      </c>
      <c r="N148" s="12">
        <v>141</v>
      </c>
      <c r="O148" s="12">
        <v>184</v>
      </c>
      <c r="P148" s="5">
        <v>0.54814814814814805</v>
      </c>
      <c r="Q148" s="5">
        <v>-0.32535885167464118</v>
      </c>
      <c r="R148" s="5">
        <v>0.30496453900709231</v>
      </c>
    </row>
    <row r="149" spans="1:18" ht="13" thickBot="1" x14ac:dyDescent="0.3">
      <c r="A149" s="39"/>
      <c r="B149" s="29" t="s">
        <v>78</v>
      </c>
      <c r="C149" s="16"/>
      <c r="D149" s="22">
        <f t="array" aca="1" ref="D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D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144</v>
      </c>
      <c r="E149" s="12">
        <f t="array" aca="1" ref="E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E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</v>
      </c>
      <c r="F149" s="12">
        <f t="array" aca="1" ref="F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F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151</v>
      </c>
      <c r="G149" s="12">
        <f t="array" aca="1" ref="G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G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182</v>
      </c>
      <c r="H149" s="5">
        <f ca="1">(E149/D149)-1</f>
        <v>0.42361111111111116</v>
      </c>
      <c r="I149" s="5">
        <f t="shared" ca="1" si="125"/>
        <v>-0.26341463414634148</v>
      </c>
      <c r="J149" s="5">
        <f t="shared" ca="1" si="126"/>
        <v>0.20529801324503305</v>
      </c>
      <c r="K149" s="27"/>
      <c r="L149" s="12">
        <v>144</v>
      </c>
      <c r="M149" s="12">
        <v>205</v>
      </c>
      <c r="N149" s="12">
        <v>152</v>
      </c>
      <c r="O149" s="12">
        <v>183</v>
      </c>
      <c r="P149" s="5">
        <v>0.42361111111111116</v>
      </c>
      <c r="Q149" s="5">
        <v>-0.25853658536585367</v>
      </c>
      <c r="R149" s="5">
        <v>0.20394736842105265</v>
      </c>
    </row>
    <row r="150" spans="1:18" ht="13" thickBot="1" x14ac:dyDescent="0.3">
      <c r="A150" s="39"/>
      <c r="B150" s="29" t="s">
        <v>53</v>
      </c>
      <c r="C150" s="16" t="s">
        <v>53</v>
      </c>
      <c r="D150" s="13">
        <f ca="1">D143/D136</f>
        <v>0.85414091470951792</v>
      </c>
      <c r="E150" s="13">
        <f t="shared" ref="E150:G150" ca="1" si="127">E143/E136</f>
        <v>0.79258605472197707</v>
      </c>
      <c r="F150" s="13">
        <f t="shared" ca="1" si="127"/>
        <v>0.82442748091603058</v>
      </c>
      <c r="G150" s="13">
        <f t="shared" ca="1" si="127"/>
        <v>0.78075855689176688</v>
      </c>
      <c r="H150" s="5">
        <f t="shared" ca="1" si="119"/>
        <v>-7.2066399030275785E-2</v>
      </c>
      <c r="I150" s="5">
        <f t="shared" ca="1" si="120"/>
        <v>4.0174093405192179E-2</v>
      </c>
      <c r="J150" s="5">
        <f t="shared" ca="1" si="121"/>
        <v>-5.2968787473875456E-2</v>
      </c>
      <c r="K150" s="27"/>
      <c r="L150" s="13">
        <v>0.85414091470951792</v>
      </c>
      <c r="M150" s="13">
        <v>0.79258605472197707</v>
      </c>
      <c r="N150" s="13">
        <v>0.82442748091603058</v>
      </c>
      <c r="O150" s="13">
        <v>0.78075855689176688</v>
      </c>
      <c r="P150" s="5">
        <v>-7.2066399030275785E-2</v>
      </c>
      <c r="Q150" s="5">
        <v>4.0174093405192179E-2</v>
      </c>
      <c r="R150" s="5">
        <v>-5.2968787473875456E-2</v>
      </c>
    </row>
    <row r="151" spans="1:18" ht="13" thickBot="1" x14ac:dyDescent="0.3">
      <c r="A151" s="39"/>
      <c r="B151" s="29" t="s">
        <v>7</v>
      </c>
      <c r="C151" s="16" t="s">
        <v>7</v>
      </c>
      <c r="D151" s="10">
        <f ca="1">D141/D139</f>
        <v>189.38626613704071</v>
      </c>
      <c r="E151" s="10">
        <f t="shared" ref="E151:G151" ca="1" si="128">E141/E139</f>
        <v>214.04573376623375</v>
      </c>
      <c r="F151" s="10">
        <f t="shared" ca="1" si="128"/>
        <v>177.92900990099008</v>
      </c>
      <c r="G151" s="10">
        <f t="shared" ca="1" si="128"/>
        <v>175.92623955431753</v>
      </c>
      <c r="H151" s="5">
        <f t="shared" ca="1" si="119"/>
        <v>0.13020726440294972</v>
      </c>
      <c r="I151" s="5">
        <f t="shared" ca="1" si="120"/>
        <v>-0.16873367775079273</v>
      </c>
      <c r="J151" s="5">
        <f t="shared" ca="1" si="121"/>
        <v>-1.1256007931404799E-2</v>
      </c>
      <c r="K151" s="27"/>
      <c r="L151" s="10">
        <v>190.42076464746771</v>
      </c>
      <c r="M151" s="10">
        <v>216.11319480519481</v>
      </c>
      <c r="N151" s="10">
        <v>178.84461386138614</v>
      </c>
      <c r="O151" s="10">
        <v>177.81933844011144</v>
      </c>
      <c r="P151" s="5">
        <v>0.13492451942041273</v>
      </c>
      <c r="Q151" s="5">
        <v>-0.17244935450333188</v>
      </c>
      <c r="R151" s="5">
        <v>-5.7327721486168937E-3</v>
      </c>
    </row>
    <row r="152" spans="1:18" ht="13" thickBot="1" x14ac:dyDescent="0.3">
      <c r="A152" s="39"/>
      <c r="B152" s="29" t="s">
        <v>8</v>
      </c>
      <c r="C152" s="16" t="s">
        <v>8</v>
      </c>
      <c r="D152" s="10">
        <f ca="1">D141/D136</f>
        <v>235.73791100123609</v>
      </c>
      <c r="E152" s="10">
        <f t="shared" ref="E152:G152" ca="1" si="129">E141/E136</f>
        <v>290.93594880847309</v>
      </c>
      <c r="F152" s="10">
        <f t="shared" ca="1" si="129"/>
        <v>228.63651399491093</v>
      </c>
      <c r="G152" s="10">
        <f t="shared" ca="1" si="129"/>
        <v>233.70035152636447</v>
      </c>
      <c r="H152" s="5">
        <f t="shared" ca="1" si="119"/>
        <v>0.23415002522418882</v>
      </c>
      <c r="I152" s="5">
        <f t="shared" ca="1" si="120"/>
        <v>-0.21413453740835131</v>
      </c>
      <c r="J152" s="5">
        <f t="shared" ca="1" si="121"/>
        <v>2.2147982590244863E-2</v>
      </c>
      <c r="K152" s="27"/>
      <c r="L152" s="10">
        <v>237.02559950556241</v>
      </c>
      <c r="M152" s="10">
        <v>293.74609002647838</v>
      </c>
      <c r="N152" s="10">
        <v>229.81305343511451</v>
      </c>
      <c r="O152" s="10">
        <v>236.21514338575395</v>
      </c>
      <c r="P152" s="5">
        <v>0.23930111616312932</v>
      </c>
      <c r="Q152" s="5">
        <v>-0.2176472768900547</v>
      </c>
      <c r="R152" s="5">
        <v>2.785781684262334E-2</v>
      </c>
    </row>
    <row r="153" spans="1:18" ht="13" thickBot="1" x14ac:dyDescent="0.3">
      <c r="A153" s="39"/>
      <c r="B153" s="29" t="s">
        <v>9</v>
      </c>
      <c r="C153" s="16" t="s">
        <v>9</v>
      </c>
      <c r="D153" s="12">
        <f t="array" aca="1" ref="D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D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4756</v>
      </c>
      <c r="E153" s="12">
        <f t="array" aca="1" ref="E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E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7613</v>
      </c>
      <c r="F153" s="12">
        <f t="array" aca="1" ref="F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F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3972</v>
      </c>
      <c r="G153" s="12">
        <f t="array" aca="1" ref="G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G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5743</v>
      </c>
      <c r="H153" s="5">
        <f t="shared" ca="1" si="119"/>
        <v>0.60071488645920934</v>
      </c>
      <c r="I153" s="5">
        <f t="shared" ca="1" si="120"/>
        <v>-0.47826086956521741</v>
      </c>
      <c r="J153" s="5">
        <f t="shared" ca="1" si="121"/>
        <v>0.44587109768378652</v>
      </c>
      <c r="K153" s="27"/>
      <c r="L153" s="12">
        <v>4754</v>
      </c>
      <c r="M153" s="12">
        <v>7634</v>
      </c>
      <c r="N153" s="12">
        <v>3980</v>
      </c>
      <c r="O153" s="12">
        <v>5761</v>
      </c>
      <c r="P153" s="5">
        <v>0.60580563735801429</v>
      </c>
      <c r="Q153" s="5">
        <v>-0.47864815299973806</v>
      </c>
      <c r="R153" s="5">
        <v>0.44748743718592965</v>
      </c>
    </row>
    <row r="154" spans="1:18" ht="13" thickBot="1" x14ac:dyDescent="0.3">
      <c r="A154" s="39"/>
      <c r="B154" s="29"/>
      <c r="C154" s="16"/>
      <c r="D154" s="7"/>
      <c r="E154" s="7"/>
      <c r="F154" s="7"/>
      <c r="G154" s="7"/>
      <c r="H154" s="5"/>
      <c r="K154" s="27"/>
      <c r="L154" s="7"/>
      <c r="M154" s="7"/>
      <c r="N154" s="7"/>
      <c r="O154" s="7"/>
      <c r="P154" s="5"/>
    </row>
    <row r="155" spans="1:18" ht="13" thickBot="1" x14ac:dyDescent="0.3">
      <c r="A155" s="39"/>
      <c r="B155" s="29"/>
      <c r="C155" s="16"/>
      <c r="D155" s="7"/>
      <c r="E155" s="7"/>
      <c r="F155" s="7"/>
      <c r="G155" s="7"/>
      <c r="H155" s="5"/>
      <c r="K155" s="27"/>
      <c r="L155" s="7"/>
      <c r="M155" s="7"/>
      <c r="N155" s="7"/>
      <c r="O155" s="7"/>
      <c r="P155" s="5"/>
    </row>
    <row r="156" spans="1:18" ht="13" thickBot="1" x14ac:dyDescent="0.3">
      <c r="A156" s="39"/>
      <c r="B156" s="29"/>
      <c r="C156" s="16"/>
      <c r="D156" s="7"/>
      <c r="E156" s="7"/>
      <c r="F156" s="7"/>
      <c r="G156" s="7"/>
      <c r="H156" s="5"/>
      <c r="K156" s="27"/>
      <c r="L156" s="7"/>
      <c r="M156" s="7"/>
      <c r="N156" s="7"/>
      <c r="O156" s="7"/>
      <c r="P156" s="5"/>
    </row>
    <row r="157" spans="1:18" ht="13" thickBot="1" x14ac:dyDescent="0.3">
      <c r="A157" s="39"/>
      <c r="B157" s="29" t="s">
        <v>10</v>
      </c>
      <c r="C157" s="16" t="s">
        <v>10</v>
      </c>
      <c r="D157" s="11">
        <f ca="1">D153/D139</f>
        <v>4.7229394240317779</v>
      </c>
      <c r="E157" s="11">
        <f t="shared" ref="E157:G157" ca="1" si="130">E153/E139</f>
        <v>4.9435064935064936</v>
      </c>
      <c r="F157" s="11">
        <f t="shared" ca="1" si="130"/>
        <v>3.9326732673267326</v>
      </c>
      <c r="G157" s="11">
        <f t="shared" ca="1" si="130"/>
        <v>3.9993036211699162</v>
      </c>
      <c r="H157" s="5">
        <f t="shared" ref="H157:H159" ca="1" si="131">(E157/D157)-1</f>
        <v>4.67012277041714E-2</v>
      </c>
      <c r="I157" s="5">
        <f t="shared" ref="I157:I159" ca="1" si="132">(F157/E157)-1</f>
        <v>-0.20447696943607407</v>
      </c>
      <c r="J157" s="5">
        <f t="shared" ref="J157:J159" ca="1" si="133">(G157/F157)-1</f>
        <v>1.6942763691242479E-2</v>
      </c>
      <c r="K157" s="27"/>
      <c r="L157" s="11">
        <v>4.7209533267130093</v>
      </c>
      <c r="M157" s="11">
        <v>4.9571428571428573</v>
      </c>
      <c r="N157" s="11">
        <v>3.9405940594059405</v>
      </c>
      <c r="O157" s="11">
        <v>4.0118384401114202</v>
      </c>
      <c r="P157" s="5">
        <v>5.0030049882805461E-2</v>
      </c>
      <c r="Q157" s="5">
        <v>-0.20506748081148174</v>
      </c>
      <c r="R157" s="5">
        <v>1.8079604148877992E-2</v>
      </c>
    </row>
    <row r="158" spans="1:18" ht="13" thickBot="1" x14ac:dyDescent="0.3">
      <c r="A158" s="39"/>
      <c r="B158" s="29" t="s">
        <v>11</v>
      </c>
      <c r="C158" s="16" t="s">
        <v>11</v>
      </c>
      <c r="D158" s="11">
        <f ca="1">D153/D136</f>
        <v>5.8788627935723117</v>
      </c>
      <c r="E158" s="11">
        <f t="shared" ref="E158:G158" ca="1" si="134">E153/E136</f>
        <v>6.7193292144748451</v>
      </c>
      <c r="F158" s="11">
        <f t="shared" ca="1" si="134"/>
        <v>5.0534351145038165</v>
      </c>
      <c r="G158" s="11">
        <f t="shared" ca="1" si="134"/>
        <v>5.3126734505087878</v>
      </c>
      <c r="H158" s="5">
        <f t="shared" ca="1" si="131"/>
        <v>0.14296411575066226</v>
      </c>
      <c r="I158" s="5">
        <f t="shared" ca="1" si="132"/>
        <v>-0.24792565549286427</v>
      </c>
      <c r="J158" s="5">
        <f t="shared" ca="1" si="133"/>
        <v>5.1299429028174082E-2</v>
      </c>
      <c r="K158" s="27"/>
      <c r="L158" s="11">
        <v>5.8763906056860318</v>
      </c>
      <c r="M158" s="11">
        <v>6.7378640776699026</v>
      </c>
      <c r="N158" s="11">
        <v>5.0636132315521625</v>
      </c>
      <c r="O158" s="11">
        <v>5.3293246993524512</v>
      </c>
      <c r="P158" s="5">
        <v>0.14659908263250987</v>
      </c>
      <c r="Q158" s="5">
        <v>-0.24848391520191249</v>
      </c>
      <c r="R158" s="5">
        <v>5.2474676806790743E-2</v>
      </c>
    </row>
    <row r="159" spans="1:18" ht="13" thickBot="1" x14ac:dyDescent="0.3">
      <c r="A159" s="39"/>
      <c r="B159" s="29" t="s">
        <v>12</v>
      </c>
      <c r="C159" s="16" t="s">
        <v>12</v>
      </c>
      <c r="D159" s="10">
        <f ca="1">D141/D153</f>
        <v>40.099236753574431</v>
      </c>
      <c r="E159" s="10">
        <f t="shared" ref="E159:G159" ca="1" si="135">E141/E153</f>
        <v>43.298362012347297</v>
      </c>
      <c r="F159" s="10">
        <f t="shared" ca="1" si="135"/>
        <v>45.243781470292042</v>
      </c>
      <c r="G159" s="10">
        <f t="shared" ca="1" si="135"/>
        <v>43.989218178652273</v>
      </c>
      <c r="H159" s="5">
        <f t="shared" ca="1" si="131"/>
        <v>7.9780203260045868E-2</v>
      </c>
      <c r="I159" s="5">
        <f t="shared" ca="1" si="132"/>
        <v>4.4930555511314196E-2</v>
      </c>
      <c r="J159" s="5">
        <f t="shared" ca="1" si="133"/>
        <v>-2.7728966299236935E-2</v>
      </c>
      <c r="K159" s="27"/>
      <c r="L159" s="10">
        <v>40.335235591081194</v>
      </c>
      <c r="M159" s="10">
        <v>43.596321718627195</v>
      </c>
      <c r="N159" s="10">
        <v>45.385190954773869</v>
      </c>
      <c r="O159" s="10">
        <v>44.323653879534803</v>
      </c>
      <c r="P159" s="5">
        <v>8.0849561921663371E-2</v>
      </c>
      <c r="Q159" s="5">
        <v>4.1032572603076911E-2</v>
      </c>
      <c r="R159" s="5">
        <v>-2.3389503335942363E-2</v>
      </c>
    </row>
    <row r="160" spans="1:18" ht="13" thickBot="1" x14ac:dyDescent="0.3">
      <c r="A160" s="40"/>
      <c r="B160" s="29" t="s">
        <v>14</v>
      </c>
      <c r="C160" s="16" t="s">
        <v>14</v>
      </c>
      <c r="D160" s="7"/>
      <c r="E160" s="7"/>
      <c r="F160" s="2"/>
      <c r="G160" s="2"/>
      <c r="H160" s="2"/>
      <c r="K160" s="27"/>
      <c r="L160" s="7"/>
      <c r="M160" s="7"/>
      <c r="N160" s="2"/>
      <c r="O160" s="2"/>
      <c r="P160" s="2"/>
    </row>
    <row r="161" spans="1:18" ht="13" thickBot="1" x14ac:dyDescent="0.3">
      <c r="A161" s="38" t="s">
        <v>18</v>
      </c>
      <c r="B161" s="29" t="s">
        <v>1</v>
      </c>
      <c r="C161" s="16" t="s">
        <v>1</v>
      </c>
      <c r="D161" s="12">
        <f t="array" aca="1" ref="D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D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6515</v>
      </c>
      <c r="E161" s="12">
        <f t="array" aca="1" ref="E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E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6192</v>
      </c>
      <c r="F161" s="12">
        <f t="array" aca="1" ref="F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F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5978</v>
      </c>
      <c r="G161" s="12">
        <f t="array" aca="1" ref="G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G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5750</v>
      </c>
      <c r="H161" s="5">
        <f t="shared" ref="H161" ca="1" si="136">(E161/D161)-1</f>
        <v>-4.9577897160399065E-2</v>
      </c>
      <c r="I161" s="5">
        <f t="shared" ref="I161" ca="1" si="137">(F161/E161)-1</f>
        <v>-3.4560723514211911E-2</v>
      </c>
      <c r="J161" s="5">
        <f t="shared" ref="J161" ca="1" si="138">(G161/F161)-1</f>
        <v>-3.8139846102375419E-2</v>
      </c>
      <c r="K161" s="27"/>
      <c r="L161" s="12">
        <v>6515</v>
      </c>
      <c r="M161" s="12">
        <v>6192</v>
      </c>
      <c r="N161" s="12">
        <v>5978</v>
      </c>
      <c r="O161" s="12">
        <v>5750</v>
      </c>
      <c r="P161" s="5">
        <v>-4.9577897160399065E-2</v>
      </c>
      <c r="Q161" s="5">
        <v>-3.4560723514211911E-2</v>
      </c>
      <c r="R161" s="5">
        <v>-3.8139846102375419E-2</v>
      </c>
    </row>
    <row r="162" spans="1:18" ht="13" thickBot="1" x14ac:dyDescent="0.3">
      <c r="A162" s="39"/>
      <c r="B162" s="29" t="s">
        <v>2</v>
      </c>
      <c r="C162" s="16" t="s">
        <v>2</v>
      </c>
      <c r="D162" s="12">
        <f t="array" aca="1" ref="D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D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3967</v>
      </c>
      <c r="E162" s="12">
        <f t="array" aca="1" ref="E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E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3938</v>
      </c>
      <c r="F162" s="12">
        <f t="array" aca="1" ref="F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F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4048</v>
      </c>
      <c r="G162" s="12">
        <f t="array" aca="1" ref="G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G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3952</v>
      </c>
      <c r="H162" s="5"/>
      <c r="I162" s="5"/>
      <c r="J162" s="5"/>
      <c r="K162" s="27"/>
      <c r="L162" s="12">
        <v>3967</v>
      </c>
      <c r="M162" s="12">
        <v>3938</v>
      </c>
      <c r="N162" s="12">
        <v>4048</v>
      </c>
      <c r="O162" s="12">
        <v>3952</v>
      </c>
      <c r="P162" s="5"/>
      <c r="Q162" s="5"/>
      <c r="R162" s="5"/>
    </row>
    <row r="163" spans="1:18" ht="13" thickBot="1" x14ac:dyDescent="0.3">
      <c r="A163" s="39"/>
      <c r="B163" s="29" t="s">
        <v>3</v>
      </c>
      <c r="C163" s="16" t="s">
        <v>3</v>
      </c>
      <c r="D163" s="9">
        <f ca="1">D162/D161</f>
        <v>0.60890253261703764</v>
      </c>
      <c r="E163" s="9">
        <f t="shared" ref="E163" ca="1" si="139">E162/E161</f>
        <v>0.63598191214470279</v>
      </c>
      <c r="F163" s="9">
        <f t="shared" ref="F163" ca="1" si="140">F162/F161</f>
        <v>0.67714954834392771</v>
      </c>
      <c r="G163" s="9">
        <f t="shared" ref="G163" ca="1" si="141">G162/G161</f>
        <v>0.68730434782608696</v>
      </c>
      <c r="H163" s="5"/>
      <c r="I163" s="5"/>
      <c r="J163" s="5"/>
      <c r="K163" s="27"/>
      <c r="L163" s="9">
        <v>0.60890253261703764</v>
      </c>
      <c r="M163" s="9">
        <v>0.63598191214470279</v>
      </c>
      <c r="N163" s="9">
        <v>0.67714954834392771</v>
      </c>
      <c r="O163" s="9">
        <v>0.68730434782608696</v>
      </c>
      <c r="P163" s="5"/>
      <c r="Q163" s="5"/>
      <c r="R163" s="5"/>
    </row>
    <row r="164" spans="1:18" ht="13" thickBot="1" x14ac:dyDescent="0.3">
      <c r="A164" s="39"/>
      <c r="B164" s="29" t="s">
        <v>4</v>
      </c>
      <c r="C164" s="16" t="s">
        <v>4</v>
      </c>
      <c r="D164" s="12">
        <f t="array" aca="1" ref="D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D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20818</v>
      </c>
      <c r="E164" s="12">
        <f t="array" aca="1" ref="E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E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19246</v>
      </c>
      <c r="F164" s="12">
        <f t="array" aca="1" ref="F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F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19744</v>
      </c>
      <c r="G164" s="12">
        <f t="array" aca="1" ref="G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G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18804</v>
      </c>
      <c r="H164" s="5">
        <f t="shared" ref="H164:H178" ca="1" si="142">(E164/D164)-1</f>
        <v>-7.5511576520318924E-2</v>
      </c>
      <c r="I164" s="5">
        <f t="shared" ref="I164:I178" ca="1" si="143">(F164/E164)-1</f>
        <v>2.587550659877369E-2</v>
      </c>
      <c r="J164" s="5">
        <f t="shared" ref="J164:J178" ca="1" si="144">(G164/F164)-1</f>
        <v>-4.7609400324149065E-2</v>
      </c>
      <c r="K164" s="27"/>
      <c r="L164" s="12">
        <v>20818</v>
      </c>
      <c r="M164" s="12">
        <v>19246</v>
      </c>
      <c r="N164" s="12">
        <v>19744</v>
      </c>
      <c r="O164" s="12">
        <v>18804</v>
      </c>
      <c r="P164" s="5">
        <v>-7.5511576520318924E-2</v>
      </c>
      <c r="Q164" s="5">
        <v>2.587550659877369E-2</v>
      </c>
      <c r="R164" s="5">
        <v>-4.7609400324149065E-2</v>
      </c>
    </row>
    <row r="165" spans="1:18" ht="13" thickBot="1" x14ac:dyDescent="0.3">
      <c r="A165" s="39"/>
      <c r="B165" s="29" t="s">
        <v>5</v>
      </c>
      <c r="C165" s="16" t="s">
        <v>5</v>
      </c>
      <c r="D165" s="11">
        <f ca="1">D164/D161</f>
        <v>3.1953952417498082</v>
      </c>
      <c r="E165" s="11">
        <f t="shared" ref="E165" ca="1" si="145">E164/E161</f>
        <v>3.1082041343669249</v>
      </c>
      <c r="F165" s="11">
        <f t="shared" ref="F165" ca="1" si="146">F164/F161</f>
        <v>3.3027768484442959</v>
      </c>
      <c r="G165" s="11">
        <f t="shared" ref="G165" ca="1" si="147">G164/G161</f>
        <v>3.2702608695652176</v>
      </c>
      <c r="H165" s="5">
        <f t="shared" ca="1" si="142"/>
        <v>-2.7286485954437723E-2</v>
      </c>
      <c r="I165" s="5">
        <f t="shared" ca="1" si="143"/>
        <v>6.2599721789830642E-2</v>
      </c>
      <c r="J165" s="5">
        <f t="shared" ca="1" si="144"/>
        <v>-9.8450426326545104E-3</v>
      </c>
      <c r="K165" s="27"/>
      <c r="L165" s="11">
        <v>3.1953952417498082</v>
      </c>
      <c r="M165" s="11">
        <v>3.1082041343669249</v>
      </c>
      <c r="N165" s="11">
        <v>3.3027768484442959</v>
      </c>
      <c r="O165" s="11">
        <v>3.2702608695652176</v>
      </c>
      <c r="P165" s="5">
        <v>-2.7286485954437723E-2</v>
      </c>
      <c r="Q165" s="5">
        <v>6.2599721789830642E-2</v>
      </c>
      <c r="R165" s="5">
        <v>-9.8450426326545104E-3</v>
      </c>
    </row>
    <row r="166" spans="1:18" ht="13" thickBot="1" x14ac:dyDescent="0.3">
      <c r="A166" s="39"/>
      <c r="B166" s="29" t="s">
        <v>6</v>
      </c>
      <c r="C166" s="16" t="s">
        <v>6</v>
      </c>
      <c r="D166" s="12">
        <f t="array" aca="1" ref="D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D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2961930.2399999998</v>
      </c>
      <c r="E166" s="12">
        <f t="array" aca="1" ref="E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E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2916549.38</v>
      </c>
      <c r="F166" s="12">
        <f t="array" aca="1" ref="F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F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2944868.2</v>
      </c>
      <c r="G166" s="12">
        <f t="array" aca="1" ref="G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G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2756912.32</v>
      </c>
      <c r="H166" s="5">
        <f t="shared" ca="1" si="142"/>
        <v>-1.5321380425218911E-2</v>
      </c>
      <c r="I166" s="5">
        <f t="shared" ca="1" si="143"/>
        <v>9.7097001662973526E-3</v>
      </c>
      <c r="J166" s="5">
        <f t="shared" ca="1" si="144"/>
        <v>-6.3824886967776773E-2</v>
      </c>
      <c r="K166" s="27"/>
      <c r="L166" s="12">
        <v>2980823.13</v>
      </c>
      <c r="M166" s="12">
        <v>2939045.71</v>
      </c>
      <c r="N166" s="12">
        <v>2962786.4099999997</v>
      </c>
      <c r="O166" s="12">
        <v>2774140.73</v>
      </c>
      <c r="P166" s="5">
        <v>-1.4015397149712783E-2</v>
      </c>
      <c r="Q166" s="5">
        <v>8.0776899519536816E-3</v>
      </c>
      <c r="R166" s="5">
        <v>-6.3671710982365348E-2</v>
      </c>
    </row>
    <row r="167" spans="1:18" ht="13" thickBot="1" x14ac:dyDescent="0.3">
      <c r="A167" s="39"/>
      <c r="B167" s="29" t="s">
        <v>86</v>
      </c>
      <c r="C167" s="16" t="s">
        <v>87</v>
      </c>
      <c r="D167" s="31">
        <f t="array" aca="1" ref="D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D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0.60799300000000001</v>
      </c>
      <c r="E167" s="32">
        <f t="array" aca="1" ref="E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E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0.63353799999999993</v>
      </c>
      <c r="F167" s="32">
        <f t="array" aca="1" ref="F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F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0.63400199999999995</v>
      </c>
      <c r="G167" s="32">
        <f t="array" aca="1" ref="G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G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0.62855899999999998</v>
      </c>
      <c r="H167" s="5"/>
      <c r="I167" s="5"/>
      <c r="J167" s="5"/>
      <c r="K167" s="27"/>
      <c r="L167" s="31">
        <v>0.60959699999999994</v>
      </c>
      <c r="M167" s="32">
        <v>0.63499799999999995</v>
      </c>
      <c r="N167" s="32">
        <v>0.63609000000000004</v>
      </c>
      <c r="O167" s="32">
        <v>0.63156999999999996</v>
      </c>
      <c r="P167" s="5"/>
      <c r="Q167" s="5"/>
      <c r="R167" s="5"/>
    </row>
    <row r="168" spans="1:18" ht="13" thickBot="1" x14ac:dyDescent="0.3">
      <c r="A168" s="39"/>
      <c r="B168" s="29" t="s">
        <v>50</v>
      </c>
      <c r="C168" s="16" t="s">
        <v>50</v>
      </c>
      <c r="D168" s="12">
        <f t="array" aca="1" ref="D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D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3621</v>
      </c>
      <c r="E168" s="12">
        <f t="array" aca="1" ref="E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E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3392</v>
      </c>
      <c r="F168" s="12">
        <f t="array" aca="1" ref="F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F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3170</v>
      </c>
      <c r="G168" s="12">
        <f t="array" aca="1" ref="G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G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3076</v>
      </c>
      <c r="H168" s="5">
        <f t="shared" ca="1" si="142"/>
        <v>-6.3242198287765783E-2</v>
      </c>
      <c r="I168" s="5">
        <f t="shared" ca="1" si="143"/>
        <v>-6.5448113207547176E-2</v>
      </c>
      <c r="J168" s="5">
        <f t="shared" ca="1" si="144"/>
        <v>-2.9652996845425883E-2</v>
      </c>
      <c r="K168" s="27"/>
      <c r="L168" s="12">
        <v>3621</v>
      </c>
      <c r="M168" s="12">
        <v>3392</v>
      </c>
      <c r="N168" s="12">
        <v>3170</v>
      </c>
      <c r="O168" s="12">
        <v>3076</v>
      </c>
      <c r="P168" s="5">
        <v>-6.3242198287765783E-2</v>
      </c>
      <c r="Q168" s="5">
        <v>-6.5448113207547176E-2</v>
      </c>
      <c r="R168" s="5">
        <v>-2.9652996845425883E-2</v>
      </c>
    </row>
    <row r="169" spans="1:18" ht="13" thickBot="1" x14ac:dyDescent="0.3">
      <c r="A169" s="39"/>
      <c r="B169" s="29" t="s">
        <v>51</v>
      </c>
      <c r="C169" s="16" t="s">
        <v>51</v>
      </c>
      <c r="D169" s="12">
        <f t="array" aca="1" ref="D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D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2894</v>
      </c>
      <c r="E169" s="12">
        <f t="array" aca="1" ref="E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E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2800</v>
      </c>
      <c r="F169" s="12">
        <f t="array" aca="1" ref="F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F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2808</v>
      </c>
      <c r="G169" s="12">
        <f t="array" aca="1" ref="G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G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2674</v>
      </c>
      <c r="H169" s="5">
        <f t="shared" ca="1" si="142"/>
        <v>-3.2480995162404991E-2</v>
      </c>
      <c r="I169" s="5">
        <f t="shared" ca="1" si="143"/>
        <v>2.8571428571428914E-3</v>
      </c>
      <c r="J169" s="5">
        <f t="shared" ca="1" si="144"/>
        <v>-4.7720797720797736E-2</v>
      </c>
      <c r="K169" s="27"/>
      <c r="L169" s="12">
        <v>2894</v>
      </c>
      <c r="M169" s="12">
        <v>2800</v>
      </c>
      <c r="N169" s="12">
        <v>2808</v>
      </c>
      <c r="O169" s="12">
        <v>2674</v>
      </c>
      <c r="P169" s="5">
        <v>-3.2480995162404991E-2</v>
      </c>
      <c r="Q169" s="5">
        <v>2.8571428571428914E-3</v>
      </c>
      <c r="R169" s="5">
        <v>-4.7720797720797736E-2</v>
      </c>
    </row>
    <row r="170" spans="1:18" ht="13" thickBot="1" x14ac:dyDescent="0.3">
      <c r="A170" s="39"/>
      <c r="B170" s="29"/>
      <c r="C170" s="16"/>
      <c r="D170" s="12"/>
      <c r="E170" s="12"/>
      <c r="F170" s="12"/>
      <c r="G170" s="12"/>
      <c r="H170" s="5"/>
      <c r="I170" s="5"/>
      <c r="J170" s="5"/>
      <c r="K170" s="27"/>
      <c r="L170" s="12"/>
      <c r="M170" s="12"/>
      <c r="N170" s="12"/>
      <c r="O170" s="12"/>
      <c r="P170" s="5"/>
      <c r="Q170" s="5"/>
      <c r="R170" s="5"/>
    </row>
    <row r="171" spans="1:18" ht="13" thickBot="1" x14ac:dyDescent="0.3">
      <c r="A171" s="39"/>
      <c r="B171" s="29" t="s">
        <v>75</v>
      </c>
      <c r="C171" s="16"/>
      <c r="D171" s="22">
        <f t="array" aca="1" ref="D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D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1583</v>
      </c>
      <c r="E171" s="12">
        <f t="array" aca="1" ref="E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E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1412</v>
      </c>
      <c r="F171" s="12">
        <f t="array" aca="1" ref="F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F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1405</v>
      </c>
      <c r="G171" s="12">
        <f t="array" aca="1" ref="G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G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1379</v>
      </c>
      <c r="H171" s="5">
        <f ca="1">(E171/D171)-1</f>
        <v>-0.10802274162981684</v>
      </c>
      <c r="I171" s="5">
        <f t="shared" ref="I171:I174" ca="1" si="148">(F171/E171)-1</f>
        <v>-4.9575070821529232E-3</v>
      </c>
      <c r="J171" s="5">
        <f t="shared" ref="J171:J174" ca="1" si="149">(G171/F171)-1</f>
        <v>-1.85053380782918E-2</v>
      </c>
      <c r="K171" s="27"/>
      <c r="L171" s="12">
        <v>1556</v>
      </c>
      <c r="M171" s="12">
        <v>1392</v>
      </c>
      <c r="N171" s="12">
        <v>1391</v>
      </c>
      <c r="O171" s="12">
        <v>1365</v>
      </c>
      <c r="P171" s="5">
        <v>-0.1053984575835476</v>
      </c>
      <c r="Q171" s="5">
        <v>-7.1839080459767946E-4</v>
      </c>
      <c r="R171" s="5">
        <v>-1.8691588785046731E-2</v>
      </c>
    </row>
    <row r="172" spans="1:18" ht="13" thickBot="1" x14ac:dyDescent="0.3">
      <c r="A172" s="39"/>
      <c r="B172" s="29" t="s">
        <v>76</v>
      </c>
      <c r="C172" s="16"/>
      <c r="D172" s="22">
        <f t="array" aca="1" ref="D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D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2858</v>
      </c>
      <c r="E172" s="12">
        <f t="array" aca="1" ref="E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E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2657</v>
      </c>
      <c r="F172" s="12">
        <f t="array" aca="1" ref="F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F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2476</v>
      </c>
      <c r="G172" s="12">
        <f t="array" aca="1" ref="G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G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2450</v>
      </c>
      <c r="H172" s="5">
        <f ca="1">(E172/D172)-1</f>
        <v>-7.0328901329601123E-2</v>
      </c>
      <c r="I172" s="5">
        <f t="shared" ca="1" si="148"/>
        <v>-6.8121942039894634E-2</v>
      </c>
      <c r="J172" s="5">
        <f t="shared" ca="1" si="149"/>
        <v>-1.050080775444262E-2</v>
      </c>
      <c r="K172" s="27"/>
      <c r="L172" s="12">
        <v>2865</v>
      </c>
      <c r="M172" s="12">
        <v>2649</v>
      </c>
      <c r="N172" s="12">
        <v>2468</v>
      </c>
      <c r="O172" s="12">
        <v>2449</v>
      </c>
      <c r="P172" s="5">
        <v>-7.5392670157068076E-2</v>
      </c>
      <c r="Q172" s="5">
        <v>-6.8327670819177011E-2</v>
      </c>
      <c r="R172" s="5">
        <v>-7.6985413290113769E-3</v>
      </c>
    </row>
    <row r="173" spans="1:18" ht="13" thickBot="1" x14ac:dyDescent="0.3">
      <c r="A173" s="39"/>
      <c r="B173" s="29" t="s">
        <v>77</v>
      </c>
      <c r="C173" s="16"/>
      <c r="D173" s="22">
        <f t="array" aca="1" ref="D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D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1102</v>
      </c>
      <c r="E173" s="12">
        <f t="array" aca="1" ref="E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E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1071</v>
      </c>
      <c r="F173" s="12">
        <f t="array" aca="1" ref="F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F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1105</v>
      </c>
      <c r="G173" s="12">
        <f t="array" aca="1" ref="G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G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1061</v>
      </c>
      <c r="H173" s="5">
        <f ca="1">(E173/D173)-1</f>
        <v>-2.8130671506352067E-2</v>
      </c>
      <c r="I173" s="5">
        <f t="shared" ca="1" si="148"/>
        <v>3.1746031746031855E-2</v>
      </c>
      <c r="J173" s="5">
        <f t="shared" ca="1" si="149"/>
        <v>-3.9819004524886847E-2</v>
      </c>
      <c r="K173" s="27"/>
      <c r="L173" s="12">
        <v>1116</v>
      </c>
      <c r="M173" s="12">
        <v>1089</v>
      </c>
      <c r="N173" s="12">
        <v>1120</v>
      </c>
      <c r="O173" s="12">
        <v>1072</v>
      </c>
      <c r="P173" s="5">
        <v>-2.4193548387096753E-2</v>
      </c>
      <c r="Q173" s="5">
        <v>2.846648301193766E-2</v>
      </c>
      <c r="R173" s="5">
        <v>-4.2857142857142816E-2</v>
      </c>
    </row>
    <row r="174" spans="1:18" ht="13" thickBot="1" x14ac:dyDescent="0.3">
      <c r="A174" s="39"/>
      <c r="B174" s="29" t="s">
        <v>78</v>
      </c>
      <c r="C174" s="16"/>
      <c r="D174" s="22">
        <f t="array" aca="1" ref="D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D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972</v>
      </c>
      <c r="E174" s="12">
        <f t="array" aca="1" ref="E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E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1052</v>
      </c>
      <c r="F174" s="12">
        <f t="array" aca="1" ref="F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F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992</v>
      </c>
      <c r="G174" s="12">
        <f t="array" aca="1" ref="G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G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860</v>
      </c>
      <c r="H174" s="5">
        <f ca="1">(E174/D174)-1</f>
        <v>8.2304526748971263E-2</v>
      </c>
      <c r="I174" s="5">
        <f t="shared" ca="1" si="148"/>
        <v>-5.7034220532319435E-2</v>
      </c>
      <c r="J174" s="5">
        <f t="shared" ca="1" si="149"/>
        <v>-0.13306451612903225</v>
      </c>
      <c r="K174" s="27"/>
      <c r="L174" s="12">
        <v>978</v>
      </c>
      <c r="M174" s="12">
        <v>1062</v>
      </c>
      <c r="N174" s="12">
        <v>999</v>
      </c>
      <c r="O174" s="12">
        <v>864</v>
      </c>
      <c r="P174" s="5">
        <v>8.5889570552147187E-2</v>
      </c>
      <c r="Q174" s="5">
        <v>-5.9322033898305038E-2</v>
      </c>
      <c r="R174" s="5">
        <v>-0.13513513513513509</v>
      </c>
    </row>
    <row r="175" spans="1:18" ht="13" thickBot="1" x14ac:dyDescent="0.3">
      <c r="A175" s="39"/>
      <c r="B175" s="29" t="s">
        <v>53</v>
      </c>
      <c r="C175" s="16" t="s">
        <v>53</v>
      </c>
      <c r="D175" s="13">
        <f ca="1">D168/D161</f>
        <v>0.55579432079815805</v>
      </c>
      <c r="E175" s="13">
        <f t="shared" ref="E175:G175" ca="1" si="150">E168/E161</f>
        <v>0.54780361757105944</v>
      </c>
      <c r="F175" s="13">
        <f t="shared" ca="1" si="150"/>
        <v>0.53027768484442961</v>
      </c>
      <c r="G175" s="13">
        <f t="shared" ca="1" si="150"/>
        <v>0.53495652173913044</v>
      </c>
      <c r="H175" s="5">
        <f t="shared" ca="1" si="142"/>
        <v>-1.4377086861239285E-2</v>
      </c>
      <c r="I175" s="5">
        <f t="shared" ca="1" si="143"/>
        <v>-3.1993094175498782E-2</v>
      </c>
      <c r="J175" s="5">
        <f t="shared" ca="1" si="144"/>
        <v>8.8233712796597086E-3</v>
      </c>
      <c r="K175" s="27"/>
      <c r="L175" s="13">
        <v>0.55579432079815805</v>
      </c>
      <c r="M175" s="13">
        <v>0.54780361757105944</v>
      </c>
      <c r="N175" s="13">
        <v>0.53027768484442961</v>
      </c>
      <c r="O175" s="13">
        <v>0.53495652173913044</v>
      </c>
      <c r="P175" s="5">
        <v>-1.4377086861239285E-2</v>
      </c>
      <c r="Q175" s="5">
        <v>-3.1993094175498782E-2</v>
      </c>
      <c r="R175" s="5">
        <v>8.8233712796597086E-3</v>
      </c>
    </row>
    <row r="176" spans="1:18" ht="13" thickBot="1" x14ac:dyDescent="0.3">
      <c r="A176" s="39"/>
      <c r="B176" s="29" t="s">
        <v>7</v>
      </c>
      <c r="C176" s="16" t="s">
        <v>7</v>
      </c>
      <c r="D176" s="10">
        <f ca="1">D166/D164</f>
        <v>142.27736766259966</v>
      </c>
      <c r="E176" s="10">
        <f t="shared" ref="E176:G176" ca="1" si="151">E166/E164</f>
        <v>151.54054764626414</v>
      </c>
      <c r="F176" s="10">
        <f t="shared" ca="1" si="151"/>
        <v>149.15256280388979</v>
      </c>
      <c r="G176" s="10">
        <f t="shared" ca="1" si="151"/>
        <v>146.61307806849607</v>
      </c>
      <c r="H176" s="5">
        <f t="shared" ca="1" si="142"/>
        <v>6.5106489780099475E-2</v>
      </c>
      <c r="I176" s="5">
        <f t="shared" ca="1" si="143"/>
        <v>-1.5758058681090037E-2</v>
      </c>
      <c r="J176" s="5">
        <f t="shared" ca="1" si="144"/>
        <v>-1.7026088507327342E-2</v>
      </c>
      <c r="K176" s="27"/>
      <c r="L176" s="10">
        <v>143.18489432222114</v>
      </c>
      <c r="M176" s="10">
        <v>152.70943105060792</v>
      </c>
      <c r="N176" s="10">
        <v>150.06008964748784</v>
      </c>
      <c r="O176" s="10">
        <v>147.52928791746436</v>
      </c>
      <c r="P176" s="5">
        <v>6.6519144868402824E-2</v>
      </c>
      <c r="Q176" s="5">
        <v>-1.7348904942498855E-2</v>
      </c>
      <c r="R176" s="5">
        <v>-1.6865255351830699E-2</v>
      </c>
    </row>
    <row r="177" spans="1:18" ht="13" thickBot="1" x14ac:dyDescent="0.3">
      <c r="A177" s="39"/>
      <c r="B177" s="29" t="s">
        <v>8</v>
      </c>
      <c r="C177" s="16" t="s">
        <v>8</v>
      </c>
      <c r="D177" s="10">
        <f ca="1">D166/D161</f>
        <v>454.63242363775896</v>
      </c>
      <c r="E177" s="10">
        <f t="shared" ref="E177:G177" ca="1" si="152">E166/E161</f>
        <v>471.01895671834626</v>
      </c>
      <c r="F177" s="10">
        <f t="shared" ca="1" si="152"/>
        <v>492.61763131482104</v>
      </c>
      <c r="G177" s="10">
        <f t="shared" ca="1" si="152"/>
        <v>479.463012173913</v>
      </c>
      <c r="H177" s="5">
        <f t="shared" ca="1" si="142"/>
        <v>3.604347650673434E-2</v>
      </c>
      <c r="I177" s="5">
        <f t="shared" ca="1" si="143"/>
        <v>4.5855213019356356E-2</v>
      </c>
      <c r="J177" s="5">
        <f t="shared" ca="1" si="144"/>
        <v>-2.6703508572759938E-2</v>
      </c>
      <c r="K177" s="27"/>
      <c r="L177" s="10">
        <v>457.5323300076746</v>
      </c>
      <c r="M177" s="10">
        <v>474.65208494832041</v>
      </c>
      <c r="N177" s="10">
        <v>495.61498996319835</v>
      </c>
      <c r="O177" s="10">
        <v>482.45925739130433</v>
      </c>
      <c r="P177" s="5">
        <v>3.7417585201812154E-2</v>
      </c>
      <c r="Q177" s="5">
        <v>4.4164780224573041E-2</v>
      </c>
      <c r="R177" s="5">
        <v>-2.654425882653566E-2</v>
      </c>
    </row>
    <row r="178" spans="1:18" ht="13" thickBot="1" x14ac:dyDescent="0.3">
      <c r="A178" s="39"/>
      <c r="B178" s="29" t="s">
        <v>9</v>
      </c>
      <c r="C178" s="16" t="s">
        <v>9</v>
      </c>
      <c r="D178" s="12">
        <f t="array" aca="1" ref="D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D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81855</v>
      </c>
      <c r="E178" s="12">
        <f t="array" aca="1" ref="E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E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77176</v>
      </c>
      <c r="F178" s="12">
        <f t="array" aca="1" ref="F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F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77034</v>
      </c>
      <c r="G178" s="12">
        <f t="array" aca="1" ref="G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G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70401</v>
      </c>
      <c r="H178" s="5">
        <f t="shared" ca="1" si="142"/>
        <v>-5.7162054853093891E-2</v>
      </c>
      <c r="I178" s="5">
        <f t="shared" ca="1" si="143"/>
        <v>-1.8399502435990644E-3</v>
      </c>
      <c r="J178" s="5">
        <f t="shared" ca="1" si="144"/>
        <v>-8.6104836825297904E-2</v>
      </c>
      <c r="K178" s="27"/>
      <c r="L178" s="12">
        <v>81861</v>
      </c>
      <c r="M178" s="12">
        <v>77432</v>
      </c>
      <c r="N178" s="12">
        <v>77093</v>
      </c>
      <c r="O178" s="12">
        <v>70248</v>
      </c>
      <c r="P178" s="5">
        <v>-5.4103907843783938E-2</v>
      </c>
      <c r="Q178" s="5">
        <v>-4.3780349209628922E-3</v>
      </c>
      <c r="R178" s="5">
        <v>-8.8788865396339456E-2</v>
      </c>
    </row>
    <row r="179" spans="1:18" ht="13" thickBot="1" x14ac:dyDescent="0.3">
      <c r="A179" s="39"/>
      <c r="B179" s="29"/>
      <c r="C179" s="16"/>
      <c r="D179" s="7"/>
      <c r="E179" s="7"/>
      <c r="F179" s="7"/>
      <c r="G179" s="7"/>
      <c r="H179" s="5"/>
      <c r="K179" s="27"/>
      <c r="L179" s="7"/>
      <c r="M179" s="7"/>
      <c r="N179" s="7"/>
      <c r="O179" s="7"/>
      <c r="P179" s="5"/>
    </row>
    <row r="180" spans="1:18" ht="13" thickBot="1" x14ac:dyDescent="0.3">
      <c r="A180" s="39"/>
      <c r="B180" s="29"/>
      <c r="C180" s="16"/>
      <c r="D180" s="7"/>
      <c r="E180" s="7"/>
      <c r="F180" s="7"/>
      <c r="G180" s="7"/>
      <c r="H180" s="5"/>
      <c r="K180" s="27"/>
      <c r="L180" s="7"/>
      <c r="M180" s="7"/>
      <c r="N180" s="7"/>
      <c r="O180" s="7"/>
      <c r="P180" s="5"/>
    </row>
    <row r="181" spans="1:18" ht="13" thickBot="1" x14ac:dyDescent="0.3">
      <c r="A181" s="39"/>
      <c r="B181" s="29"/>
      <c r="C181" s="16"/>
      <c r="D181" s="7"/>
      <c r="E181" s="7"/>
      <c r="F181" s="7"/>
      <c r="G181" s="7"/>
      <c r="H181" s="5"/>
      <c r="K181" s="27"/>
      <c r="L181" s="7"/>
      <c r="M181" s="7"/>
      <c r="N181" s="7"/>
      <c r="O181" s="7"/>
      <c r="P181" s="5"/>
    </row>
    <row r="182" spans="1:18" ht="13" thickBot="1" x14ac:dyDescent="0.3">
      <c r="A182" s="39"/>
      <c r="B182" s="29" t="s">
        <v>10</v>
      </c>
      <c r="C182" s="16" t="s">
        <v>10</v>
      </c>
      <c r="D182" s="11">
        <f ca="1">D178/D164</f>
        <v>3.9319339033528675</v>
      </c>
      <c r="E182" s="11">
        <f t="shared" ref="E182:G182" ca="1" si="153">E178/E164</f>
        <v>4.0099760989296476</v>
      </c>
      <c r="F182" s="11">
        <f t="shared" ca="1" si="153"/>
        <v>3.9016410048622365</v>
      </c>
      <c r="G182" s="11">
        <f t="shared" ca="1" si="153"/>
        <v>3.7439374601148692</v>
      </c>
      <c r="H182" s="5">
        <f t="shared" ref="H182:H184" ca="1" si="154">(E182/D182)-1</f>
        <v>1.984829793558629E-2</v>
      </c>
      <c r="I182" s="5">
        <f t="shared" ref="I182:I184" ca="1" si="155">(F182/E182)-1</f>
        <v>-2.7016393962130625E-2</v>
      </c>
      <c r="J182" s="5">
        <f t="shared" ref="J182:J184" ca="1" si="156">(G182/F182)-1</f>
        <v>-4.041979888740066E-2</v>
      </c>
      <c r="K182" s="27"/>
      <c r="L182" s="11">
        <v>3.932222115476991</v>
      </c>
      <c r="M182" s="11">
        <v>4.0232775641691783</v>
      </c>
      <c r="N182" s="11">
        <v>3.9046292544570504</v>
      </c>
      <c r="O182" s="11">
        <v>3.7358008934269304</v>
      </c>
      <c r="P182" s="5">
        <v>2.3156232282453892E-2</v>
      </c>
      <c r="Q182" s="5">
        <v>-2.9490460904013971E-2</v>
      </c>
      <c r="R182" s="5">
        <v>-4.3238000339572813E-2</v>
      </c>
    </row>
    <row r="183" spans="1:18" ht="13" thickBot="1" x14ac:dyDescent="0.3">
      <c r="A183" s="39"/>
      <c r="B183" s="29" t="s">
        <v>11</v>
      </c>
      <c r="C183" s="16" t="s">
        <v>11</v>
      </c>
      <c r="D183" s="11">
        <f ca="1">D178/D161</f>
        <v>12.564082885648503</v>
      </c>
      <c r="E183" s="11">
        <f t="shared" ref="E183:G183" ca="1" si="157">E178/E161</f>
        <v>12.463824289405684</v>
      </c>
      <c r="F183" s="11">
        <f t="shared" ca="1" si="157"/>
        <v>12.886249581799934</v>
      </c>
      <c r="G183" s="11">
        <f t="shared" ca="1" si="157"/>
        <v>12.243652173913043</v>
      </c>
      <c r="H183" s="5">
        <f t="shared" ca="1" si="154"/>
        <v>-7.9797783216903895E-3</v>
      </c>
      <c r="I183" s="5">
        <f t="shared" ca="1" si="155"/>
        <v>3.3892109081906208E-2</v>
      </c>
      <c r="J183" s="5">
        <f t="shared" ca="1" si="156"/>
        <v>-4.9866906876805506E-2</v>
      </c>
      <c r="K183" s="27"/>
      <c r="L183" s="11">
        <v>12.565003837298542</v>
      </c>
      <c r="M183" s="11">
        <v>12.505167958656331</v>
      </c>
      <c r="N183" s="11">
        <v>12.896119103379057</v>
      </c>
      <c r="O183" s="11">
        <v>12.217043478260869</v>
      </c>
      <c r="P183" s="5">
        <v>-4.7621058789167892E-3</v>
      </c>
      <c r="Q183" s="5">
        <v>3.1263166237771367E-2</v>
      </c>
      <c r="R183" s="5">
        <v>-5.2657363015533476E-2</v>
      </c>
    </row>
    <row r="184" spans="1:18" ht="13" thickBot="1" x14ac:dyDescent="0.3">
      <c r="A184" s="39"/>
      <c r="B184" s="29" t="s">
        <v>12</v>
      </c>
      <c r="C184" s="16" t="s">
        <v>12</v>
      </c>
      <c r="D184" s="10">
        <f ca="1">D166/D178</f>
        <v>36.185086311159978</v>
      </c>
      <c r="E184" s="10">
        <f t="shared" ref="E184:G184" ca="1" si="158">E166/E178</f>
        <v>37.79088550844822</v>
      </c>
      <c r="F184" s="10">
        <f t="shared" ca="1" si="158"/>
        <v>38.228161590985799</v>
      </c>
      <c r="G184" s="10">
        <f t="shared" ca="1" si="158"/>
        <v>39.160130111788185</v>
      </c>
      <c r="H184" s="5">
        <f t="shared" ca="1" si="154"/>
        <v>4.4377376455033923E-2</v>
      </c>
      <c r="I184" s="5">
        <f t="shared" ca="1" si="155"/>
        <v>1.157094036443862E-2</v>
      </c>
      <c r="J184" s="5">
        <f t="shared" ca="1" si="156"/>
        <v>2.4379109065557181E-2</v>
      </c>
      <c r="K184" s="27"/>
      <c r="L184" s="10">
        <v>36.413226444827202</v>
      </c>
      <c r="M184" s="10">
        <v>37.956474196714538</v>
      </c>
      <c r="N184" s="10">
        <v>38.431328525287633</v>
      </c>
      <c r="O184" s="10">
        <v>39.490672047602779</v>
      </c>
      <c r="P184" s="5">
        <v>4.2381516348891646E-2</v>
      </c>
      <c r="Q184" s="5">
        <v>1.2510496262432058E-2</v>
      </c>
      <c r="R184" s="5">
        <v>2.7564582411407024E-2</v>
      </c>
    </row>
    <row r="185" spans="1:18" ht="13" thickBot="1" x14ac:dyDescent="0.3">
      <c r="A185" s="40"/>
      <c r="B185" s="29" t="s">
        <v>14</v>
      </c>
      <c r="C185" s="16" t="s">
        <v>14</v>
      </c>
      <c r="D185" s="7"/>
      <c r="E185" s="7"/>
      <c r="F185" s="2"/>
      <c r="G185" s="2"/>
      <c r="H185" s="2"/>
      <c r="K185" s="27"/>
      <c r="L185" s="7"/>
      <c r="M185" s="7"/>
      <c r="N185" s="2"/>
      <c r="O185" s="2"/>
      <c r="P185" s="2"/>
    </row>
    <row r="186" spans="1:18" ht="13" thickBot="1" x14ac:dyDescent="0.3">
      <c r="A186" s="38" t="s">
        <v>19</v>
      </c>
      <c r="B186" s="29" t="s">
        <v>1</v>
      </c>
      <c r="C186" s="16" t="s">
        <v>1</v>
      </c>
      <c r="D186" s="12">
        <f t="array" aca="1" ref="D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D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3275</v>
      </c>
      <c r="E186" s="12">
        <f t="array" aca="1" ref="E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E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4822</v>
      </c>
      <c r="F186" s="12">
        <f t="array" aca="1" ref="F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F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4218</v>
      </c>
      <c r="G186" s="12">
        <f t="array" aca="1" ref="G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G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4645</v>
      </c>
      <c r="H186" s="5">
        <f t="shared" ref="H186" ca="1" si="159">(E186/D186)-1</f>
        <v>0.47236641221374054</v>
      </c>
      <c r="I186" s="5">
        <f t="shared" ref="I186" ca="1" si="160">(F186/E186)-1</f>
        <v>-0.12525922853587723</v>
      </c>
      <c r="J186" s="5">
        <f t="shared" ref="J186" ca="1" si="161">(G186/F186)-1</f>
        <v>0.10123281175912746</v>
      </c>
      <c r="K186" s="27"/>
      <c r="L186" s="12">
        <v>3275</v>
      </c>
      <c r="M186" s="12">
        <v>4822</v>
      </c>
      <c r="N186" s="12">
        <v>4218</v>
      </c>
      <c r="O186" s="12">
        <v>4645</v>
      </c>
      <c r="P186" s="5">
        <v>0.47236641221374054</v>
      </c>
      <c r="Q186" s="5">
        <v>-0.12525922853587723</v>
      </c>
      <c r="R186" s="5">
        <v>0.10123281175912746</v>
      </c>
    </row>
    <row r="187" spans="1:18" ht="13" thickBot="1" x14ac:dyDescent="0.3">
      <c r="A187" s="39"/>
      <c r="B187" s="29" t="s">
        <v>2</v>
      </c>
      <c r="C187" s="16" t="s">
        <v>2</v>
      </c>
      <c r="D187" s="12">
        <f t="array" aca="1" ref="D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D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87" s="12">
        <f t="array" aca="1" ref="E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E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87" s="12">
        <f t="array" aca="1" ref="F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F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87" s="12">
        <f t="array" aca="1" ref="G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G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87" s="5"/>
      <c r="I187" s="5"/>
      <c r="J187" s="5"/>
      <c r="K187" s="27"/>
      <c r="L187" s="12">
        <v>0</v>
      </c>
      <c r="M187" s="12">
        <v>0</v>
      </c>
      <c r="N187" s="12">
        <v>0</v>
      </c>
      <c r="O187" s="12">
        <v>0</v>
      </c>
      <c r="P187" s="5"/>
      <c r="Q187" s="5"/>
      <c r="R187" s="5"/>
    </row>
    <row r="188" spans="1:18" ht="13" thickBot="1" x14ac:dyDescent="0.3">
      <c r="A188" s="39"/>
      <c r="B188" s="29" t="s">
        <v>3</v>
      </c>
      <c r="C188" s="16" t="s">
        <v>3</v>
      </c>
      <c r="D188" s="9">
        <f ca="1">D187/D186</f>
        <v>0</v>
      </c>
      <c r="E188" s="9">
        <f t="shared" ref="E188" ca="1" si="162">E187/E186</f>
        <v>0</v>
      </c>
      <c r="F188" s="9">
        <f t="shared" ref="F188" ca="1" si="163">F187/F186</f>
        <v>0</v>
      </c>
      <c r="G188" s="9">
        <f t="shared" ref="G188" ca="1" si="164">G187/G186</f>
        <v>0</v>
      </c>
      <c r="H188" s="5"/>
      <c r="I188" s="5"/>
      <c r="J188" s="5"/>
      <c r="K188" s="27"/>
      <c r="L188" s="9">
        <v>0</v>
      </c>
      <c r="M188" s="9">
        <v>0</v>
      </c>
      <c r="N188" s="9">
        <v>0</v>
      </c>
      <c r="O188" s="9">
        <v>0</v>
      </c>
      <c r="P188" s="5"/>
      <c r="Q188" s="5"/>
      <c r="R188" s="5"/>
    </row>
    <row r="189" spans="1:18" ht="13" thickBot="1" x14ac:dyDescent="0.3">
      <c r="A189" s="39"/>
      <c r="B189" s="29" t="s">
        <v>4</v>
      </c>
      <c r="C189" s="16" t="s">
        <v>4</v>
      </c>
      <c r="D189" s="12">
        <f t="array" aca="1" ref="D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D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5695</v>
      </c>
      <c r="E189" s="12">
        <f t="array" aca="1" ref="E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E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9307</v>
      </c>
      <c r="F189" s="12">
        <f t="array" aca="1" ref="F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F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7447</v>
      </c>
      <c r="G189" s="12">
        <f t="array" aca="1" ref="G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G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9077</v>
      </c>
      <c r="H189" s="5">
        <f t="shared" ref="H189:H203" ca="1" si="165">(E189/D189)-1</f>
        <v>0.63424056189640043</v>
      </c>
      <c r="I189" s="5">
        <f t="shared" ref="I189:I203" ca="1" si="166">(F189/E189)-1</f>
        <v>-0.19984957558826688</v>
      </c>
      <c r="J189" s="5">
        <f t="shared" ref="J189:J203" ca="1" si="167">(G189/F189)-1</f>
        <v>0.21888008594064723</v>
      </c>
      <c r="K189" s="27"/>
      <c r="L189" s="12">
        <v>5695</v>
      </c>
      <c r="M189" s="12">
        <v>9307</v>
      </c>
      <c r="N189" s="12">
        <v>7447</v>
      </c>
      <c r="O189" s="12">
        <v>9077</v>
      </c>
      <c r="P189" s="5">
        <v>0.63424056189640043</v>
      </c>
      <c r="Q189" s="5">
        <v>-0.19984957558826688</v>
      </c>
      <c r="R189" s="5">
        <v>0.21888008594064723</v>
      </c>
    </row>
    <row r="190" spans="1:18" ht="13" thickBot="1" x14ac:dyDescent="0.3">
      <c r="A190" s="39"/>
      <c r="B190" s="29" t="s">
        <v>5</v>
      </c>
      <c r="C190" s="16" t="s">
        <v>5</v>
      </c>
      <c r="D190" s="11">
        <f ca="1">D189/D186</f>
        <v>1.7389312977099236</v>
      </c>
      <c r="E190" s="11">
        <f t="shared" ref="E190" ca="1" si="168">E189/E186</f>
        <v>1.930111986727499</v>
      </c>
      <c r="F190" s="11">
        <f t="shared" ref="F190" ca="1" si="169">F189/F186</f>
        <v>1.7655286865813182</v>
      </c>
      <c r="G190" s="11">
        <f t="shared" ref="G190" ca="1" si="170">G189/G186</f>
        <v>1.9541442411194834</v>
      </c>
      <c r="H190" s="5">
        <f t="shared" ca="1" si="165"/>
        <v>0.10994148490475131</v>
      </c>
      <c r="I190" s="5">
        <f t="shared" ca="1" si="166"/>
        <v>-8.5271373515083626E-2</v>
      </c>
      <c r="J190" s="5">
        <f t="shared" ca="1" si="167"/>
        <v>0.10683233638270173</v>
      </c>
      <c r="K190" s="27"/>
      <c r="L190" s="11">
        <v>1.7389312977099236</v>
      </c>
      <c r="M190" s="11">
        <v>1.930111986727499</v>
      </c>
      <c r="N190" s="11">
        <v>1.7655286865813182</v>
      </c>
      <c r="O190" s="11">
        <v>1.9541442411194834</v>
      </c>
      <c r="P190" s="5">
        <v>0.10994148490475131</v>
      </c>
      <c r="Q190" s="5">
        <v>-8.5271373515083626E-2</v>
      </c>
      <c r="R190" s="5">
        <v>0.10683233638270173</v>
      </c>
    </row>
    <row r="191" spans="1:18" ht="13" thickBot="1" x14ac:dyDescent="0.3">
      <c r="A191" s="39"/>
      <c r="B191" s="29" t="s">
        <v>6</v>
      </c>
      <c r="C191" s="16" t="s">
        <v>6</v>
      </c>
      <c r="D191" s="12">
        <f t="array" aca="1" ref="D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D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834723.02</v>
      </c>
      <c r="E191" s="12">
        <f t="array" aca="1" ref="E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E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1436716.05</v>
      </c>
      <c r="F191" s="12">
        <f t="array" aca="1" ref="F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F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1270895.6399999999</v>
      </c>
      <c r="G191" s="12">
        <f t="array" aca="1" ref="G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G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1590987.71</v>
      </c>
      <c r="H191" s="5">
        <f t="shared" ca="1" si="165"/>
        <v>0.72118896397513987</v>
      </c>
      <c r="I191" s="5">
        <f t="shared" ca="1" si="166"/>
        <v>-0.1154162717121453</v>
      </c>
      <c r="J191" s="5">
        <f t="shared" ca="1" si="167"/>
        <v>0.25186337880583176</v>
      </c>
      <c r="K191" s="27"/>
      <c r="L191" s="12">
        <v>840691.67</v>
      </c>
      <c r="M191" s="12">
        <v>1448199.27</v>
      </c>
      <c r="N191" s="12">
        <v>1281279.51</v>
      </c>
      <c r="O191" s="12">
        <v>1603055.38</v>
      </c>
      <c r="P191" s="5">
        <v>0.72262830913978249</v>
      </c>
      <c r="Q191" s="5">
        <v>-0.11526021553649868</v>
      </c>
      <c r="R191" s="5">
        <v>0.25113635821741953</v>
      </c>
    </row>
    <row r="192" spans="1:18" ht="13" thickBot="1" x14ac:dyDescent="0.3">
      <c r="A192" s="39"/>
      <c r="B192" s="29" t="s">
        <v>86</v>
      </c>
      <c r="C192" s="16" t="s">
        <v>87</v>
      </c>
      <c r="D192" s="31">
        <f t="array" aca="1" ref="D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D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-0.33802500000000002</v>
      </c>
      <c r="E192" s="32">
        <f t="array" aca="1" ref="E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E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-0.48083199999999998</v>
      </c>
      <c r="F192" s="32">
        <f t="array" aca="1" ref="F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F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-0.481074</v>
      </c>
      <c r="G192" s="32">
        <f t="array" aca="1" ref="G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G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-0.66694200000000003</v>
      </c>
      <c r="H192" s="5"/>
      <c r="I192" s="5"/>
      <c r="J192" s="5"/>
      <c r="K192" s="27"/>
      <c r="L192" s="31">
        <v>-0.33361600000000002</v>
      </c>
      <c r="M192" s="32">
        <v>-0.47769099999999998</v>
      </c>
      <c r="N192" s="32">
        <v>-0.478271</v>
      </c>
      <c r="O192" s="32">
        <v>-0.66358899999999998</v>
      </c>
      <c r="P192" s="5"/>
      <c r="Q192" s="5"/>
      <c r="R192" s="5"/>
    </row>
    <row r="193" spans="1:18" ht="13" thickBot="1" x14ac:dyDescent="0.3">
      <c r="A193" s="39"/>
      <c r="B193" s="29" t="s">
        <v>50</v>
      </c>
      <c r="C193" s="16" t="s">
        <v>50</v>
      </c>
      <c r="D193" s="12">
        <f t="array" aca="1" ref="D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D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2205</v>
      </c>
      <c r="E193" s="12">
        <f t="array" aca="1" ref="E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E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3062</v>
      </c>
      <c r="F193" s="12">
        <f t="array" aca="1" ref="F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F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2836</v>
      </c>
      <c r="G193" s="12">
        <f t="array" aca="1" ref="G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G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2890</v>
      </c>
      <c r="H193" s="5">
        <f t="shared" ca="1" si="165"/>
        <v>0.38866213151927442</v>
      </c>
      <c r="I193" s="5">
        <f t="shared" ca="1" si="166"/>
        <v>-7.3807968647942479E-2</v>
      </c>
      <c r="J193" s="5">
        <f t="shared" ca="1" si="167"/>
        <v>1.9040902679830829E-2</v>
      </c>
      <c r="K193" s="27"/>
      <c r="L193" s="12">
        <v>2205</v>
      </c>
      <c r="M193" s="12">
        <v>3062</v>
      </c>
      <c r="N193" s="12">
        <v>2836</v>
      </c>
      <c r="O193" s="12">
        <v>2890</v>
      </c>
      <c r="P193" s="5">
        <v>0.38866213151927442</v>
      </c>
      <c r="Q193" s="5">
        <v>-7.3807968647942479E-2</v>
      </c>
      <c r="R193" s="5">
        <v>1.9040902679830829E-2</v>
      </c>
    </row>
    <row r="194" spans="1:18" ht="13" thickBot="1" x14ac:dyDescent="0.3">
      <c r="A194" s="39"/>
      <c r="B194" s="29" t="s">
        <v>51</v>
      </c>
      <c r="C194" s="16" t="s">
        <v>51</v>
      </c>
      <c r="D194" s="12">
        <f t="array" aca="1" ref="D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D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1070</v>
      </c>
      <c r="E194" s="12">
        <f t="array" aca="1" ref="E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E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1760</v>
      </c>
      <c r="F194" s="12">
        <f t="array" aca="1" ref="F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F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1382</v>
      </c>
      <c r="G194" s="12">
        <f t="array" aca="1" ref="G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G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1755</v>
      </c>
      <c r="H194" s="5">
        <f t="shared" ca="1" si="165"/>
        <v>0.64485981308411211</v>
      </c>
      <c r="I194" s="5">
        <f t="shared" ca="1" si="166"/>
        <v>-0.21477272727272723</v>
      </c>
      <c r="J194" s="5">
        <f t="shared" ca="1" si="167"/>
        <v>0.26989869753979745</v>
      </c>
      <c r="K194" s="27"/>
      <c r="L194" s="12">
        <v>1070</v>
      </c>
      <c r="M194" s="12">
        <v>1760</v>
      </c>
      <c r="N194" s="12">
        <v>1382</v>
      </c>
      <c r="O194" s="12">
        <v>1755</v>
      </c>
      <c r="P194" s="5">
        <v>0.64485981308411211</v>
      </c>
      <c r="Q194" s="5">
        <v>-0.21477272727272723</v>
      </c>
      <c r="R194" s="5">
        <v>0.26989869753979745</v>
      </c>
    </row>
    <row r="195" spans="1:18" ht="13" thickBot="1" x14ac:dyDescent="0.3">
      <c r="A195" s="39"/>
      <c r="B195" s="29"/>
      <c r="C195" s="16"/>
      <c r="D195" s="12"/>
      <c r="E195" s="12"/>
      <c r="F195" s="12"/>
      <c r="G195" s="12"/>
      <c r="H195" s="5"/>
      <c r="I195" s="5"/>
      <c r="J195" s="5"/>
      <c r="K195" s="27"/>
      <c r="L195" s="12"/>
      <c r="M195" s="12"/>
      <c r="N195" s="12"/>
      <c r="O195" s="12"/>
      <c r="P195" s="5"/>
      <c r="Q195" s="5"/>
      <c r="R195" s="5"/>
    </row>
    <row r="196" spans="1:18" ht="13" thickBot="1" x14ac:dyDescent="0.3">
      <c r="A196" s="39"/>
      <c r="B196" s="29" t="s">
        <v>75</v>
      </c>
      <c r="C196" s="16"/>
      <c r="D196" s="22">
        <f t="array" aca="1" ref="D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D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846</v>
      </c>
      <c r="E196" s="12">
        <f t="array" aca="1" ref="E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E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1256</v>
      </c>
      <c r="F196" s="12">
        <f t="array" aca="1" ref="F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F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1082</v>
      </c>
      <c r="G196" s="12">
        <f t="array" aca="1" ref="G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G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1118</v>
      </c>
      <c r="H196" s="5">
        <f ca="1">(E196/D196)-1</f>
        <v>0.48463356973995264</v>
      </c>
      <c r="I196" s="5">
        <f t="shared" ref="I196:I199" ca="1" si="171">(F196/E196)-1</f>
        <v>-0.13853503184713378</v>
      </c>
      <c r="J196" s="5">
        <f t="shared" ref="J196:J199" ca="1" si="172">(G196/F196)-1</f>
        <v>3.3271719038816983E-2</v>
      </c>
      <c r="K196" s="27"/>
      <c r="L196" s="12">
        <v>836</v>
      </c>
      <c r="M196" s="12">
        <v>1239</v>
      </c>
      <c r="N196" s="12">
        <v>1064</v>
      </c>
      <c r="O196" s="12">
        <v>1100</v>
      </c>
      <c r="P196" s="5">
        <v>0.48205741626794252</v>
      </c>
      <c r="Q196" s="5">
        <v>-0.14124293785310738</v>
      </c>
      <c r="R196" s="5">
        <v>3.3834586466165328E-2</v>
      </c>
    </row>
    <row r="197" spans="1:18" ht="13" thickBot="1" x14ac:dyDescent="0.3">
      <c r="A197" s="39"/>
      <c r="B197" s="29" t="s">
        <v>76</v>
      </c>
      <c r="C197" s="16"/>
      <c r="D197" s="22">
        <f t="array" aca="1" ref="D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D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1366</v>
      </c>
      <c r="E197" s="12">
        <f t="array" aca="1" ref="E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E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2035</v>
      </c>
      <c r="F197" s="12">
        <f t="array" aca="1" ref="F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F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1703</v>
      </c>
      <c r="G197" s="12">
        <f t="array" aca="1" ref="G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G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1840</v>
      </c>
      <c r="H197" s="5">
        <f ca="1">(E197/D197)-1</f>
        <v>0.48975109809663242</v>
      </c>
      <c r="I197" s="5">
        <f t="shared" ca="1" si="171"/>
        <v>-0.16314496314496318</v>
      </c>
      <c r="J197" s="5">
        <f t="shared" ca="1" si="172"/>
        <v>8.0446271285965931E-2</v>
      </c>
      <c r="K197" s="27"/>
      <c r="L197" s="12">
        <v>1366</v>
      </c>
      <c r="M197" s="12">
        <v>2037</v>
      </c>
      <c r="N197" s="12">
        <v>1704</v>
      </c>
      <c r="O197" s="12">
        <v>1847</v>
      </c>
      <c r="P197" s="5">
        <v>0.49121522693997077</v>
      </c>
      <c r="Q197" s="5">
        <v>-0.16347569955817376</v>
      </c>
      <c r="R197" s="5">
        <v>8.3920187793427248E-2</v>
      </c>
    </row>
    <row r="198" spans="1:18" ht="13" thickBot="1" x14ac:dyDescent="0.3">
      <c r="A198" s="39"/>
      <c r="B198" s="29" t="s">
        <v>77</v>
      </c>
      <c r="C198" s="16"/>
      <c r="D198" s="22">
        <f t="array" aca="1" ref="D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D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560</v>
      </c>
      <c r="E198" s="12">
        <f t="array" aca="1" ref="E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E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816</v>
      </c>
      <c r="F198" s="12">
        <f t="array" aca="1" ref="F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F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727</v>
      </c>
      <c r="G198" s="12">
        <f t="array" aca="1" ref="G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G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829</v>
      </c>
      <c r="H198" s="5">
        <f ca="1">(E198/D198)-1</f>
        <v>0.45714285714285707</v>
      </c>
      <c r="I198" s="5">
        <f t="shared" ca="1" si="171"/>
        <v>-0.10906862745098034</v>
      </c>
      <c r="J198" s="5">
        <f t="shared" ca="1" si="172"/>
        <v>0.14030261348005513</v>
      </c>
      <c r="K198" s="27"/>
      <c r="L198" s="12">
        <v>567</v>
      </c>
      <c r="M198" s="12">
        <v>825</v>
      </c>
      <c r="N198" s="12">
        <v>742</v>
      </c>
      <c r="O198" s="12">
        <v>833</v>
      </c>
      <c r="P198" s="5">
        <v>0.45502645502645511</v>
      </c>
      <c r="Q198" s="5">
        <v>-0.10060606060606059</v>
      </c>
      <c r="R198" s="5">
        <v>0.12264150943396235</v>
      </c>
    </row>
    <row r="199" spans="1:18" ht="13" thickBot="1" x14ac:dyDescent="0.3">
      <c r="A199" s="39"/>
      <c r="B199" s="29" t="s">
        <v>78</v>
      </c>
      <c r="C199" s="16"/>
      <c r="D199" s="22">
        <f t="array" aca="1" ref="D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D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503</v>
      </c>
      <c r="E199" s="12">
        <f t="array" aca="1" ref="E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E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715</v>
      </c>
      <c r="F199" s="12">
        <f t="array" aca="1" ref="F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F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706</v>
      </c>
      <c r="G199" s="12">
        <f t="array" aca="1" ref="G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G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858</v>
      </c>
      <c r="H199" s="5">
        <f ca="1">(E199/D199)-1</f>
        <v>0.42147117296222669</v>
      </c>
      <c r="I199" s="5">
        <f t="shared" ca="1" si="171"/>
        <v>-1.2587412587412583E-2</v>
      </c>
      <c r="J199" s="5">
        <f t="shared" ca="1" si="172"/>
        <v>0.2152974504249292</v>
      </c>
      <c r="K199" s="27"/>
      <c r="L199" s="12">
        <v>506</v>
      </c>
      <c r="M199" s="12">
        <v>721</v>
      </c>
      <c r="N199" s="12">
        <v>708</v>
      </c>
      <c r="O199" s="12">
        <v>865</v>
      </c>
      <c r="P199" s="5">
        <v>0.42490118577075098</v>
      </c>
      <c r="Q199" s="5">
        <v>-1.8030513176144236E-2</v>
      </c>
      <c r="R199" s="5">
        <v>0.22175141242937846</v>
      </c>
    </row>
    <row r="200" spans="1:18" ht="13" thickBot="1" x14ac:dyDescent="0.3">
      <c r="A200" s="39"/>
      <c r="B200" s="29" t="s">
        <v>53</v>
      </c>
      <c r="C200" s="16" t="s">
        <v>53</v>
      </c>
      <c r="D200" s="13">
        <f ca="1">D193/D186</f>
        <v>0.67328244274809157</v>
      </c>
      <c r="E200" s="13">
        <f t="shared" ref="E200:G200" ca="1" si="173">E193/E186</f>
        <v>0.63500622148486108</v>
      </c>
      <c r="F200" s="13">
        <f t="shared" ca="1" si="173"/>
        <v>0.67235656709340919</v>
      </c>
      <c r="G200" s="13">
        <f t="shared" ca="1" si="173"/>
        <v>0.62217438105489775</v>
      </c>
      <c r="H200" s="5">
        <f t="shared" ca="1" si="165"/>
        <v>-5.6850169903437608E-2</v>
      </c>
      <c r="I200" s="5">
        <f t="shared" ca="1" si="166"/>
        <v>5.8818865618686766E-2</v>
      </c>
      <c r="J200" s="5">
        <f t="shared" ca="1" si="167"/>
        <v>-7.4636269644020148E-2</v>
      </c>
      <c r="K200" s="27"/>
      <c r="L200" s="13">
        <v>0.67328244274809157</v>
      </c>
      <c r="M200" s="13">
        <v>0.63500622148486108</v>
      </c>
      <c r="N200" s="13">
        <v>0.67235656709340919</v>
      </c>
      <c r="O200" s="13">
        <v>0.62217438105489775</v>
      </c>
      <c r="P200" s="5">
        <v>-5.6850169903437608E-2</v>
      </c>
      <c r="Q200" s="5">
        <v>5.8818865618686766E-2</v>
      </c>
      <c r="R200" s="5">
        <v>-7.4636269644020148E-2</v>
      </c>
    </row>
    <row r="201" spans="1:18" ht="13" thickBot="1" x14ac:dyDescent="0.3">
      <c r="A201" s="39"/>
      <c r="B201" s="29" t="s">
        <v>7</v>
      </c>
      <c r="C201" s="16" t="s">
        <v>7</v>
      </c>
      <c r="D201" s="10">
        <f ca="1">D191/D189</f>
        <v>146.5712063213345</v>
      </c>
      <c r="E201" s="10">
        <f t="shared" ref="E201:G201" ca="1" si="174">E191/E189</f>
        <v>154.36940474911358</v>
      </c>
      <c r="F201" s="10">
        <f t="shared" ca="1" si="174"/>
        <v>170.65874043238887</v>
      </c>
      <c r="G201" s="10">
        <f t="shared" ca="1" si="174"/>
        <v>175.27682163710477</v>
      </c>
      <c r="H201" s="5">
        <f t="shared" ca="1" si="165"/>
        <v>5.3204163515463865E-2</v>
      </c>
      <c r="I201" s="5">
        <f t="shared" ca="1" si="166"/>
        <v>0.10552178852894634</v>
      </c>
      <c r="J201" s="5">
        <f t="shared" ca="1" si="167"/>
        <v>2.7060326315636152E-2</v>
      </c>
      <c r="K201" s="27"/>
      <c r="L201" s="10">
        <v>147.61925724319579</v>
      </c>
      <c r="M201" s="10">
        <v>155.60323090147202</v>
      </c>
      <c r="N201" s="10">
        <v>172.05310997717203</v>
      </c>
      <c r="O201" s="10">
        <v>176.60629943814035</v>
      </c>
      <c r="P201" s="5">
        <v>5.4084906043952108E-2</v>
      </c>
      <c r="Q201" s="5">
        <v>0.10571682207624655</v>
      </c>
      <c r="R201" s="5">
        <v>2.6463860267172512E-2</v>
      </c>
    </row>
    <row r="202" spans="1:18" ht="13" thickBot="1" x14ac:dyDescent="0.3">
      <c r="A202" s="39"/>
      <c r="B202" s="29" t="s">
        <v>8</v>
      </c>
      <c r="C202" s="16" t="s">
        <v>8</v>
      </c>
      <c r="D202" s="10">
        <f ca="1">D191/D186</f>
        <v>254.87725801526719</v>
      </c>
      <c r="E202" s="10">
        <f t="shared" ref="E202:G202" ca="1" si="175">E191/E186</f>
        <v>297.95023849025301</v>
      </c>
      <c r="F202" s="10">
        <f t="shared" ca="1" si="175"/>
        <v>301.30290184921762</v>
      </c>
      <c r="G202" s="10">
        <f t="shared" ca="1" si="175"/>
        <v>342.51619160387514</v>
      </c>
      <c r="H202" s="5">
        <f t="shared" ca="1" si="165"/>
        <v>0.16899499316022037</v>
      </c>
      <c r="I202" s="5">
        <f t="shared" ca="1" si="166"/>
        <v>1.1252427170231227E-2</v>
      </c>
      <c r="J202" s="5">
        <f t="shared" ca="1" si="167"/>
        <v>0.13678358058191575</v>
      </c>
      <c r="K202" s="27"/>
      <c r="L202" s="10">
        <v>256.69974656488552</v>
      </c>
      <c r="M202" s="10">
        <v>300.33166113645791</v>
      </c>
      <c r="N202" s="10">
        <v>303.7647012802276</v>
      </c>
      <c r="O202" s="10">
        <v>345.11418299246498</v>
      </c>
      <c r="P202" s="5">
        <v>0.16997256583010945</v>
      </c>
      <c r="Q202" s="5">
        <v>1.1430829939071518E-2</v>
      </c>
      <c r="R202" s="5">
        <v>0.13612339267192164</v>
      </c>
    </row>
    <row r="203" spans="1:18" ht="13" thickBot="1" x14ac:dyDescent="0.3">
      <c r="A203" s="39"/>
      <c r="B203" s="29" t="s">
        <v>9</v>
      </c>
      <c r="C203" s="16" t="s">
        <v>9</v>
      </c>
      <c r="D203" s="12">
        <f t="array" aca="1" ref="D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D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22494</v>
      </c>
      <c r="E203" s="12">
        <f t="array" aca="1" ref="E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E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36582</v>
      </c>
      <c r="F203" s="12">
        <f t="array" aca="1" ref="F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F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30738</v>
      </c>
      <c r="G203" s="12">
        <f t="array" aca="1" ref="G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G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39120</v>
      </c>
      <c r="H203" s="5">
        <f t="shared" ca="1" si="165"/>
        <v>0.62630034675913571</v>
      </c>
      <c r="I203" s="5">
        <f t="shared" ca="1" si="166"/>
        <v>-0.15975069706412992</v>
      </c>
      <c r="J203" s="5">
        <f t="shared" ca="1" si="167"/>
        <v>0.27269178215889123</v>
      </c>
      <c r="K203" s="27"/>
      <c r="L203" s="12">
        <v>22542</v>
      </c>
      <c r="M203" s="12">
        <v>36623</v>
      </c>
      <c r="N203" s="12">
        <v>30739</v>
      </c>
      <c r="O203" s="12">
        <v>39200</v>
      </c>
      <c r="P203" s="5">
        <v>0.62465619732055711</v>
      </c>
      <c r="Q203" s="5">
        <v>-0.16066406356661111</v>
      </c>
      <c r="R203" s="5">
        <v>0.27525293600962941</v>
      </c>
    </row>
    <row r="204" spans="1:18" ht="13" thickBot="1" x14ac:dyDescent="0.3">
      <c r="A204" s="39"/>
      <c r="B204" s="29"/>
      <c r="C204" s="16"/>
      <c r="D204" s="7"/>
      <c r="E204" s="7"/>
      <c r="F204" s="7"/>
      <c r="G204" s="7"/>
      <c r="H204" s="5"/>
      <c r="K204" s="27"/>
      <c r="L204" s="7"/>
      <c r="M204" s="7"/>
      <c r="N204" s="7"/>
      <c r="O204" s="7"/>
      <c r="P204" s="5"/>
    </row>
    <row r="205" spans="1:18" ht="13" thickBot="1" x14ac:dyDescent="0.3">
      <c r="A205" s="39"/>
      <c r="B205" s="29"/>
      <c r="C205" s="16"/>
      <c r="D205" s="7"/>
      <c r="E205" s="7"/>
      <c r="F205" s="7"/>
      <c r="G205" s="7"/>
      <c r="H205" s="5"/>
      <c r="K205" s="27"/>
      <c r="L205" s="7"/>
      <c r="M205" s="7"/>
      <c r="N205" s="7"/>
      <c r="O205" s="7"/>
      <c r="P205" s="5"/>
    </row>
    <row r="206" spans="1:18" ht="13" thickBot="1" x14ac:dyDescent="0.3">
      <c r="A206" s="39"/>
      <c r="B206" s="29"/>
      <c r="C206" s="16"/>
      <c r="D206" s="7"/>
      <c r="E206" s="7"/>
      <c r="F206" s="7"/>
      <c r="G206" s="7"/>
      <c r="H206" s="5"/>
      <c r="K206" s="27"/>
      <c r="L206" s="7"/>
      <c r="M206" s="7"/>
      <c r="N206" s="7"/>
      <c r="O206" s="7"/>
      <c r="P206" s="5"/>
    </row>
    <row r="207" spans="1:18" ht="13" thickBot="1" x14ac:dyDescent="0.3">
      <c r="A207" s="39"/>
      <c r="B207" s="29" t="s">
        <v>10</v>
      </c>
      <c r="C207" s="16" t="s">
        <v>10</v>
      </c>
      <c r="D207" s="11">
        <f ca="1">D203/D189</f>
        <v>3.9497805092186127</v>
      </c>
      <c r="E207" s="11">
        <f t="shared" ref="E207:G207" ca="1" si="176">E203/E189</f>
        <v>3.9305898785860105</v>
      </c>
      <c r="F207" s="11">
        <f t="shared" ca="1" si="176"/>
        <v>4.1275681482476161</v>
      </c>
      <c r="G207" s="11">
        <f t="shared" ca="1" si="176"/>
        <v>4.3097939847967393</v>
      </c>
      <c r="H207" s="5">
        <f t="shared" ref="H207:H209" ca="1" si="177">(E207/D207)-1</f>
        <v>-4.8586574843366703E-3</v>
      </c>
      <c r="I207" s="5">
        <f t="shared" ref="I207:I209" ca="1" si="178">(F207/E207)-1</f>
        <v>5.0114175161023455E-2</v>
      </c>
      <c r="J207" s="5">
        <f t="shared" ref="J207:J209" ca="1" si="179">(G207/F207)-1</f>
        <v>4.4148474356865197E-2</v>
      </c>
      <c r="K207" s="27"/>
      <c r="L207" s="11">
        <v>3.9582089552238804</v>
      </c>
      <c r="M207" s="11">
        <v>3.9349951649296226</v>
      </c>
      <c r="N207" s="11">
        <v>4.12770243050893</v>
      </c>
      <c r="O207" s="11">
        <v>4.3186074694282253</v>
      </c>
      <c r="P207" s="5">
        <v>-5.8647207756985509E-3</v>
      </c>
      <c r="Q207" s="5">
        <v>4.8972681668531193E-2</v>
      </c>
      <c r="R207" s="5">
        <v>4.6249709646767778E-2</v>
      </c>
    </row>
    <row r="208" spans="1:18" ht="13" thickBot="1" x14ac:dyDescent="0.3">
      <c r="A208" s="39"/>
      <c r="B208" s="29" t="s">
        <v>11</v>
      </c>
      <c r="C208" s="16" t="s">
        <v>11</v>
      </c>
      <c r="D208" s="11">
        <f ca="1">D203/D186</f>
        <v>6.8683969465648858</v>
      </c>
      <c r="E208" s="11">
        <f t="shared" ref="E208:G208" ca="1" si="180">E203/E186</f>
        <v>7.5864786395686439</v>
      </c>
      <c r="F208" s="11">
        <f t="shared" ca="1" si="180"/>
        <v>7.2873399715504981</v>
      </c>
      <c r="G208" s="11">
        <f t="shared" ca="1" si="180"/>
        <v>8.4219590958019381</v>
      </c>
      <c r="H208" s="5">
        <f t="shared" ca="1" si="177"/>
        <v>0.10454865940194313</v>
      </c>
      <c r="I208" s="5">
        <f t="shared" ca="1" si="178"/>
        <v>-3.943050290261596E-2</v>
      </c>
      <c r="J208" s="5">
        <f t="shared" ca="1" si="179"/>
        <v>0.15569729540284261</v>
      </c>
      <c r="K208" s="27"/>
      <c r="L208" s="11">
        <v>6.8830534351145038</v>
      </c>
      <c r="M208" s="11">
        <v>7.594981335545417</v>
      </c>
      <c r="N208" s="11">
        <v>7.2875770507349458</v>
      </c>
      <c r="O208" s="11">
        <v>8.439181916038752</v>
      </c>
      <c r="P208" s="5">
        <v>0.10343198801842068</v>
      </c>
      <c r="Q208" s="5">
        <v>-4.0474659677145253E-2</v>
      </c>
      <c r="R208" s="5">
        <v>0.15802301056805534</v>
      </c>
    </row>
    <row r="209" spans="1:18" ht="13" thickBot="1" x14ac:dyDescent="0.3">
      <c r="A209" s="39"/>
      <c r="B209" s="29" t="s">
        <v>12</v>
      </c>
      <c r="C209" s="16" t="s">
        <v>12</v>
      </c>
      <c r="D209" s="10">
        <f ca="1">D191/D203</f>
        <v>37.108696541299906</v>
      </c>
      <c r="E209" s="10">
        <f t="shared" ref="E209:G209" ca="1" si="181">E191/E203</f>
        <v>39.273851894374282</v>
      </c>
      <c r="F209" s="10">
        <f t="shared" ca="1" si="181"/>
        <v>41.346074565684169</v>
      </c>
      <c r="G209" s="10">
        <f t="shared" ca="1" si="181"/>
        <v>40.669419989775051</v>
      </c>
      <c r="H209" s="5">
        <f t="shared" ca="1" si="177"/>
        <v>5.834630571474464E-2</v>
      </c>
      <c r="I209" s="5">
        <f t="shared" ca="1" si="178"/>
        <v>5.2763418186814626E-2</v>
      </c>
      <c r="J209" s="5">
        <f t="shared" ca="1" si="179"/>
        <v>-1.636563042603123E-2</v>
      </c>
      <c r="K209" s="27"/>
      <c r="L209" s="10">
        <v>37.29445790080738</v>
      </c>
      <c r="M209" s="10">
        <v>39.543436365125743</v>
      </c>
      <c r="N209" s="10">
        <v>41.682537167767329</v>
      </c>
      <c r="O209" s="10">
        <v>40.894269897959184</v>
      </c>
      <c r="P209" s="5">
        <v>6.0303288770144015E-2</v>
      </c>
      <c r="Q209" s="5">
        <v>5.4094964911246546E-2</v>
      </c>
      <c r="R209" s="5">
        <v>-1.8911211345783996E-2</v>
      </c>
    </row>
    <row r="210" spans="1:18" ht="13" thickBot="1" x14ac:dyDescent="0.3">
      <c r="A210" s="40"/>
      <c r="B210" s="29" t="s">
        <v>14</v>
      </c>
      <c r="C210" s="16" t="s">
        <v>14</v>
      </c>
      <c r="D210" s="7"/>
      <c r="E210" s="7"/>
      <c r="F210" s="2"/>
      <c r="G210" s="2"/>
      <c r="H210" s="2"/>
      <c r="K210" s="27"/>
      <c r="L210" s="7"/>
      <c r="M210" s="7"/>
      <c r="N210" s="2"/>
      <c r="O210" s="2"/>
      <c r="P210" s="2"/>
    </row>
    <row r="211" spans="1:18" ht="13" thickBot="1" x14ac:dyDescent="0.3">
      <c r="A211" s="38" t="s">
        <v>20</v>
      </c>
      <c r="B211" s="29" t="s">
        <v>1</v>
      </c>
      <c r="C211" s="16" t="s">
        <v>1</v>
      </c>
      <c r="D211" s="12">
        <f t="array" aca="1" ref="D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D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4751</v>
      </c>
      <c r="E211" s="12">
        <f t="array" aca="1" ref="E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E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6277</v>
      </c>
      <c r="F211" s="12">
        <f t="array" aca="1" ref="F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F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7002</v>
      </c>
      <c r="G211" s="12">
        <f t="array" aca="1" ref="G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G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9202</v>
      </c>
      <c r="H211" s="5">
        <f t="shared" ref="H211" ca="1" si="182">(E211/D211)-1</f>
        <v>0.32119553778151966</v>
      </c>
      <c r="I211" s="5">
        <f t="shared" ref="I211" ca="1" si="183">(F211/E211)-1</f>
        <v>0.11550103552652535</v>
      </c>
      <c r="J211" s="5">
        <f t="shared" ref="J211" ca="1" si="184">(G211/F211)-1</f>
        <v>0.31419594401599538</v>
      </c>
      <c r="K211" s="27"/>
      <c r="L211" s="12">
        <v>4751</v>
      </c>
      <c r="M211" s="12">
        <v>6277</v>
      </c>
      <c r="N211" s="12">
        <v>7002</v>
      </c>
      <c r="O211" s="12">
        <v>9202</v>
      </c>
      <c r="P211" s="5">
        <v>0.32119553778151966</v>
      </c>
      <c r="Q211" s="5">
        <v>0.11550103552652535</v>
      </c>
      <c r="R211" s="5">
        <v>0.31419594401599538</v>
      </c>
    </row>
    <row r="212" spans="1:18" ht="13" thickBot="1" x14ac:dyDescent="0.3">
      <c r="A212" s="39"/>
      <c r="B212" s="29" t="s">
        <v>2</v>
      </c>
      <c r="C212" s="16" t="s">
        <v>2</v>
      </c>
      <c r="D212" s="12">
        <f t="array" aca="1" ref="D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D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12" s="12">
        <f t="array" aca="1" ref="E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E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12" s="12">
        <f t="array" aca="1" ref="F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F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12" s="12">
        <f t="array" aca="1" ref="G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G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12" s="5"/>
      <c r="I212" s="5"/>
      <c r="J212" s="5"/>
      <c r="K212" s="27"/>
      <c r="L212" s="12">
        <v>0</v>
      </c>
      <c r="M212" s="12">
        <v>0</v>
      </c>
      <c r="N212" s="12">
        <v>0</v>
      </c>
      <c r="O212" s="12">
        <v>0</v>
      </c>
      <c r="P212" s="5"/>
      <c r="Q212" s="5"/>
      <c r="R212" s="5"/>
    </row>
    <row r="213" spans="1:18" ht="13" thickBot="1" x14ac:dyDescent="0.3">
      <c r="A213" s="39"/>
      <c r="B213" s="29" t="s">
        <v>3</v>
      </c>
      <c r="C213" s="16" t="s">
        <v>3</v>
      </c>
      <c r="D213" s="9">
        <f ca="1">D212/D211</f>
        <v>0</v>
      </c>
      <c r="E213" s="9">
        <f t="shared" ref="E213" ca="1" si="185">E212/E211</f>
        <v>0</v>
      </c>
      <c r="F213" s="9">
        <f t="shared" ref="F213" ca="1" si="186">F212/F211</f>
        <v>0</v>
      </c>
      <c r="G213" s="9">
        <f t="shared" ref="G213" ca="1" si="187">G212/G211</f>
        <v>0</v>
      </c>
      <c r="H213" s="5"/>
      <c r="I213" s="5"/>
      <c r="J213" s="5"/>
      <c r="K213" s="27"/>
      <c r="L213" s="9">
        <v>0</v>
      </c>
      <c r="M213" s="9">
        <v>0</v>
      </c>
      <c r="N213" s="9">
        <v>0</v>
      </c>
      <c r="O213" s="9">
        <v>0</v>
      </c>
      <c r="P213" s="5"/>
      <c r="Q213" s="5"/>
      <c r="R213" s="5"/>
    </row>
    <row r="214" spans="1:18" ht="13" thickBot="1" x14ac:dyDescent="0.3">
      <c r="A214" s="39"/>
      <c r="B214" s="29" t="s">
        <v>4</v>
      </c>
      <c r="C214" s="16" t="s">
        <v>4</v>
      </c>
      <c r="D214" s="12">
        <f t="array" aca="1" ref="D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D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10094</v>
      </c>
      <c r="E214" s="12">
        <f t="array" aca="1" ref="E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E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14905</v>
      </c>
      <c r="F214" s="12">
        <f t="array" aca="1" ref="F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F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17844</v>
      </c>
      <c r="G214" s="12">
        <f t="array" aca="1" ref="G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G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26750</v>
      </c>
      <c r="H214" s="5">
        <f t="shared" ref="H214:H228" ca="1" si="188">(E214/D214)-1</f>
        <v>0.47661977412324164</v>
      </c>
      <c r="I214" s="5">
        <f t="shared" ref="I214:I228" ca="1" si="189">(F214/E214)-1</f>
        <v>0.19718215363971825</v>
      </c>
      <c r="J214" s="5">
        <f t="shared" ref="J214:J228" ca="1" si="190">(G214/F214)-1</f>
        <v>0.49910334005828294</v>
      </c>
      <c r="K214" s="27"/>
      <c r="L214" s="12">
        <v>10094</v>
      </c>
      <c r="M214" s="12">
        <v>14905</v>
      </c>
      <c r="N214" s="12">
        <v>17844</v>
      </c>
      <c r="O214" s="12">
        <v>26750</v>
      </c>
      <c r="P214" s="5">
        <v>0.47661977412324164</v>
      </c>
      <c r="Q214" s="5">
        <v>0.19718215363971825</v>
      </c>
      <c r="R214" s="5">
        <v>0.49910334005828294</v>
      </c>
    </row>
    <row r="215" spans="1:18" ht="13" thickBot="1" x14ac:dyDescent="0.3">
      <c r="A215" s="39"/>
      <c r="B215" s="29" t="s">
        <v>5</v>
      </c>
      <c r="C215" s="16" t="s">
        <v>5</v>
      </c>
      <c r="D215" s="11">
        <f ca="1">D214/D211</f>
        <v>2.1246053462428964</v>
      </c>
      <c r="E215" s="11">
        <f t="shared" ref="E215" ca="1" si="191">E214/E211</f>
        <v>2.3745419786522226</v>
      </c>
      <c r="F215" s="11">
        <f t="shared" ref="F215" ca="1" si="192">F214/F211</f>
        <v>2.5484147386461009</v>
      </c>
      <c r="G215" s="11">
        <f t="shared" ref="G215" ca="1" si="193">G214/G211</f>
        <v>2.9069767441860463</v>
      </c>
      <c r="H215" s="5">
        <f t="shared" ca="1" si="188"/>
        <v>0.11763908664322464</v>
      </c>
      <c r="I215" s="5">
        <f t="shared" ca="1" si="189"/>
        <v>7.3223704426808034E-2</v>
      </c>
      <c r="J215" s="5">
        <f t="shared" ca="1" si="190"/>
        <v>0.14070002033124296</v>
      </c>
      <c r="K215" s="27"/>
      <c r="L215" s="11">
        <v>2.1246053462428964</v>
      </c>
      <c r="M215" s="11">
        <v>2.3745419786522226</v>
      </c>
      <c r="N215" s="11">
        <v>2.5484147386461009</v>
      </c>
      <c r="O215" s="11">
        <v>2.9069767441860463</v>
      </c>
      <c r="P215" s="5">
        <v>0.11763908664322464</v>
      </c>
      <c r="Q215" s="5">
        <v>7.3223704426808034E-2</v>
      </c>
      <c r="R215" s="5">
        <v>0.14070002033124296</v>
      </c>
    </row>
    <row r="216" spans="1:18" ht="13" thickBot="1" x14ac:dyDescent="0.3">
      <c r="A216" s="39"/>
      <c r="B216" s="29" t="s">
        <v>6</v>
      </c>
      <c r="C216" s="16" t="s">
        <v>6</v>
      </c>
      <c r="D216" s="12">
        <f t="array" aca="1" ref="D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D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1522722.86</v>
      </c>
      <c r="E216" s="12">
        <f t="array" aca="1" ref="E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E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2230295.19</v>
      </c>
      <c r="F216" s="12">
        <f t="array" aca="1" ref="F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F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2629144.91</v>
      </c>
      <c r="G216" s="12">
        <f t="array" aca="1" ref="G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G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3972748.51</v>
      </c>
      <c r="H216" s="5">
        <f t="shared" ca="1" si="188"/>
        <v>0.46467571255875129</v>
      </c>
      <c r="I216" s="5">
        <f t="shared" ca="1" si="189"/>
        <v>0.17883270420360819</v>
      </c>
      <c r="J216" s="5">
        <f t="shared" ca="1" si="190"/>
        <v>0.51104204826808108</v>
      </c>
      <c r="K216" s="27"/>
      <c r="L216" s="12">
        <v>1531846.9</v>
      </c>
      <c r="M216" s="12">
        <v>2242712.5299999998</v>
      </c>
      <c r="N216" s="12">
        <v>2646535.36</v>
      </c>
      <c r="O216" s="12">
        <v>4001980.31</v>
      </c>
      <c r="P216" s="5">
        <v>0.46405788333024667</v>
      </c>
      <c r="Q216" s="5">
        <v>0.18006000528297772</v>
      </c>
      <c r="R216" s="5">
        <v>0.51215826188696756</v>
      </c>
    </row>
    <row r="217" spans="1:18" ht="13" thickBot="1" x14ac:dyDescent="0.3">
      <c r="A217" s="39"/>
      <c r="B217" s="29" t="s">
        <v>86</v>
      </c>
      <c r="C217" s="16" t="s">
        <v>87</v>
      </c>
      <c r="D217" s="31">
        <f t="array" aca="1" ref="D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D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0.34453499999999998</v>
      </c>
      <c r="E217" s="32">
        <f t="array" aca="1" ref="E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E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0.34240700000000002</v>
      </c>
      <c r="F217" s="32">
        <f t="array" aca="1" ref="F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F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0.33925899999999998</v>
      </c>
      <c r="G217" s="32">
        <f t="array" aca="1" ref="G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G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0.33207599999999998</v>
      </c>
      <c r="H217" s="5"/>
      <c r="I217" s="5"/>
      <c r="J217" s="5"/>
      <c r="K217" s="27"/>
      <c r="L217" s="31">
        <v>0.34768199999999999</v>
      </c>
      <c r="M217" s="32">
        <v>0.34548800000000002</v>
      </c>
      <c r="N217" s="32">
        <v>0.34199400000000002</v>
      </c>
      <c r="O217" s="32">
        <v>0.33437699999999998</v>
      </c>
      <c r="P217" s="5"/>
      <c r="Q217" s="5"/>
      <c r="R217" s="5"/>
    </row>
    <row r="218" spans="1:18" ht="13" thickBot="1" x14ac:dyDescent="0.3">
      <c r="A218" s="39"/>
      <c r="B218" s="29" t="s">
        <v>50</v>
      </c>
      <c r="C218" s="16" t="s">
        <v>50</v>
      </c>
      <c r="D218" s="12">
        <f t="array" aca="1" ref="D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D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3097</v>
      </c>
      <c r="E218" s="12">
        <f t="array" aca="1" ref="E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E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3850</v>
      </c>
      <c r="F218" s="12">
        <f t="array" aca="1" ref="F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F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4213</v>
      </c>
      <c r="G218" s="12">
        <f t="array" aca="1" ref="G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G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5311</v>
      </c>
      <c r="H218" s="5">
        <f t="shared" ca="1" si="188"/>
        <v>0.24313852114949941</v>
      </c>
      <c r="I218" s="5">
        <f t="shared" ca="1" si="189"/>
        <v>9.4285714285714306E-2</v>
      </c>
      <c r="J218" s="5">
        <f t="shared" ca="1" si="190"/>
        <v>0.26062188464277236</v>
      </c>
      <c r="K218" s="27"/>
      <c r="L218" s="12">
        <v>3097</v>
      </c>
      <c r="M218" s="12">
        <v>3850</v>
      </c>
      <c r="N218" s="12">
        <v>4213</v>
      </c>
      <c r="O218" s="12">
        <v>5311</v>
      </c>
      <c r="P218" s="5">
        <v>0.24313852114949941</v>
      </c>
      <c r="Q218" s="5">
        <v>9.4285714285714306E-2</v>
      </c>
      <c r="R218" s="5">
        <v>0.26062188464277236</v>
      </c>
    </row>
    <row r="219" spans="1:18" ht="13" thickBot="1" x14ac:dyDescent="0.3">
      <c r="A219" s="39"/>
      <c r="B219" s="29" t="s">
        <v>51</v>
      </c>
      <c r="C219" s="16" t="s">
        <v>51</v>
      </c>
      <c r="D219" s="12">
        <f t="array" aca="1" ref="D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D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1654</v>
      </c>
      <c r="E219" s="12">
        <f t="array" aca="1" ref="E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E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2427</v>
      </c>
      <c r="F219" s="12">
        <f t="array" aca="1" ref="F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F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2789</v>
      </c>
      <c r="G219" s="12">
        <f t="array" aca="1" ref="G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G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3891</v>
      </c>
      <c r="H219" s="5">
        <f t="shared" ca="1" si="188"/>
        <v>0.46735187424425639</v>
      </c>
      <c r="I219" s="5">
        <f t="shared" ca="1" si="189"/>
        <v>0.14915533580552132</v>
      </c>
      <c r="J219" s="5">
        <f t="shared" ca="1" si="190"/>
        <v>0.39512370025098598</v>
      </c>
      <c r="K219" s="27"/>
      <c r="L219" s="12">
        <v>1654</v>
      </c>
      <c r="M219" s="12">
        <v>2427</v>
      </c>
      <c r="N219" s="12">
        <v>2789</v>
      </c>
      <c r="O219" s="12">
        <v>3891</v>
      </c>
      <c r="P219" s="5">
        <v>0.46735187424425639</v>
      </c>
      <c r="Q219" s="5">
        <v>0.14915533580552132</v>
      </c>
      <c r="R219" s="5">
        <v>0.39512370025098598</v>
      </c>
    </row>
    <row r="220" spans="1:18" ht="13" thickBot="1" x14ac:dyDescent="0.3">
      <c r="A220" s="39"/>
      <c r="B220" s="29"/>
      <c r="C220" s="16"/>
      <c r="D220" s="12"/>
      <c r="E220" s="12"/>
      <c r="F220" s="12"/>
      <c r="G220" s="12"/>
      <c r="H220" s="5"/>
      <c r="I220" s="5"/>
      <c r="J220" s="5"/>
      <c r="K220" s="27"/>
      <c r="L220" s="12"/>
      <c r="M220" s="12"/>
      <c r="N220" s="12"/>
      <c r="O220" s="12"/>
      <c r="P220" s="5"/>
      <c r="Q220" s="5"/>
      <c r="R220" s="5"/>
    </row>
    <row r="221" spans="1:18" ht="13" thickBot="1" x14ac:dyDescent="0.3">
      <c r="A221" s="39"/>
      <c r="B221" s="29" t="s">
        <v>75</v>
      </c>
      <c r="C221" s="16"/>
      <c r="D221" s="22">
        <f t="array" aca="1" ref="D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D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1176</v>
      </c>
      <c r="E221" s="12">
        <f t="array" aca="1" ref="E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E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1506</v>
      </c>
      <c r="F221" s="12">
        <f t="array" aca="1" ref="F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F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1694</v>
      </c>
      <c r="G221" s="12">
        <f t="array" aca="1" ref="G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G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2191</v>
      </c>
      <c r="H221" s="5">
        <f ca="1">(E221/D221)-1</f>
        <v>0.28061224489795911</v>
      </c>
      <c r="I221" s="5">
        <f t="shared" ref="I221:I224" ca="1" si="194">(F221/E221)-1</f>
        <v>0.12483399734395739</v>
      </c>
      <c r="J221" s="5">
        <f t="shared" ref="J221:J224" ca="1" si="195">(G221/F221)-1</f>
        <v>0.29338842975206614</v>
      </c>
      <c r="K221" s="27"/>
      <c r="L221" s="12">
        <v>1161</v>
      </c>
      <c r="M221" s="12">
        <v>1487</v>
      </c>
      <c r="N221" s="12">
        <v>1671</v>
      </c>
      <c r="O221" s="12">
        <v>2158</v>
      </c>
      <c r="P221" s="5">
        <v>0.280792420327304</v>
      </c>
      <c r="Q221" s="5">
        <v>0.12373907195696043</v>
      </c>
      <c r="R221" s="5">
        <v>0.291442250149611</v>
      </c>
    </row>
    <row r="222" spans="1:18" ht="13" thickBot="1" x14ac:dyDescent="0.3">
      <c r="A222" s="39"/>
      <c r="B222" s="29" t="s">
        <v>76</v>
      </c>
      <c r="C222" s="16"/>
      <c r="D222" s="22">
        <f t="array" aca="1" ref="D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D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1873</v>
      </c>
      <c r="E222" s="12">
        <f t="array" aca="1" ref="E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E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2545</v>
      </c>
      <c r="F222" s="12">
        <f t="array" aca="1" ref="F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F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2839</v>
      </c>
      <c r="G222" s="12">
        <f t="array" aca="1" ref="G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G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3809</v>
      </c>
      <c r="H222" s="5">
        <f ca="1">(E222/D222)-1</f>
        <v>0.35878270154831826</v>
      </c>
      <c r="I222" s="5">
        <f t="shared" ca="1" si="194"/>
        <v>0.11552062868369362</v>
      </c>
      <c r="J222" s="5">
        <f t="shared" ca="1" si="195"/>
        <v>0.34166960197252561</v>
      </c>
      <c r="K222" s="27"/>
      <c r="L222" s="12">
        <v>1875</v>
      </c>
      <c r="M222" s="12">
        <v>2544</v>
      </c>
      <c r="N222" s="12">
        <v>2838</v>
      </c>
      <c r="O222" s="12">
        <v>3811</v>
      </c>
      <c r="P222" s="5">
        <v>0.35680000000000001</v>
      </c>
      <c r="Q222" s="5">
        <v>0.11556603773584895</v>
      </c>
      <c r="R222" s="5">
        <v>0.34284707540521486</v>
      </c>
    </row>
    <row r="223" spans="1:18" ht="13" thickBot="1" x14ac:dyDescent="0.3">
      <c r="A223" s="39"/>
      <c r="B223" s="29" t="s">
        <v>77</v>
      </c>
      <c r="C223" s="16"/>
      <c r="D223" s="22">
        <f t="array" aca="1" ref="D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D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927</v>
      </c>
      <c r="E223" s="12">
        <f t="array" aca="1" ref="E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E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1201</v>
      </c>
      <c r="F223" s="12">
        <f t="array" aca="1" ref="F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F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1317</v>
      </c>
      <c r="G223" s="12">
        <f t="array" aca="1" ref="G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G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1718</v>
      </c>
      <c r="H223" s="5">
        <f ca="1">(E223/D223)-1</f>
        <v>0.29557713052858681</v>
      </c>
      <c r="I223" s="5">
        <f t="shared" ca="1" si="194"/>
        <v>9.658617818484605E-2</v>
      </c>
      <c r="J223" s="5">
        <f t="shared" ca="1" si="195"/>
        <v>0.30447987851176928</v>
      </c>
      <c r="K223" s="27"/>
      <c r="L223" s="12">
        <v>935</v>
      </c>
      <c r="M223" s="12">
        <v>1214</v>
      </c>
      <c r="N223" s="12">
        <v>1334</v>
      </c>
      <c r="O223" s="12">
        <v>1740</v>
      </c>
      <c r="P223" s="5">
        <v>0.29839572192513364</v>
      </c>
      <c r="Q223" s="5">
        <v>9.8846787479407006E-2</v>
      </c>
      <c r="R223" s="5">
        <v>0.30434782608695654</v>
      </c>
    </row>
    <row r="224" spans="1:18" ht="13" thickBot="1" x14ac:dyDescent="0.3">
      <c r="A224" s="39"/>
      <c r="B224" s="29" t="s">
        <v>78</v>
      </c>
      <c r="C224" s="16"/>
      <c r="D224" s="22">
        <f t="array" aca="1" ref="D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D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775</v>
      </c>
      <c r="E224" s="12">
        <f t="array" aca="1" ref="E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E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1025</v>
      </c>
      <c r="F224" s="12">
        <f t="array" aca="1" ref="F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F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1152</v>
      </c>
      <c r="G224" s="12">
        <f t="array" aca="1" ref="G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G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1484</v>
      </c>
      <c r="H224" s="5">
        <f ca="1">(E224/D224)-1</f>
        <v>0.32258064516129026</v>
      </c>
      <c r="I224" s="5">
        <f t="shared" ca="1" si="194"/>
        <v>0.12390243902439035</v>
      </c>
      <c r="J224" s="5">
        <f t="shared" ca="1" si="195"/>
        <v>0.28819444444444442</v>
      </c>
      <c r="K224" s="27"/>
      <c r="L224" s="12">
        <v>780</v>
      </c>
      <c r="M224" s="12">
        <v>1032</v>
      </c>
      <c r="N224" s="12">
        <v>1159</v>
      </c>
      <c r="O224" s="12">
        <v>1493</v>
      </c>
      <c r="P224" s="5">
        <v>0.32307692307692304</v>
      </c>
      <c r="Q224" s="5">
        <v>0.12306201550387597</v>
      </c>
      <c r="R224" s="5">
        <v>0.28817946505608294</v>
      </c>
    </row>
    <row r="225" spans="1:18" ht="13" thickBot="1" x14ac:dyDescent="0.3">
      <c r="A225" s="39"/>
      <c r="B225" s="29" t="s">
        <v>53</v>
      </c>
      <c r="C225" s="16" t="s">
        <v>53</v>
      </c>
      <c r="D225" s="13">
        <f ca="1">D218/D211</f>
        <v>0.65186276573352975</v>
      </c>
      <c r="E225" s="13">
        <f t="shared" ref="E225:G225" ca="1" si="196">E218/E211</f>
        <v>0.61335032658913491</v>
      </c>
      <c r="F225" s="13">
        <f t="shared" ca="1" si="196"/>
        <v>0.60168523279063124</v>
      </c>
      <c r="G225" s="13">
        <f t="shared" ca="1" si="196"/>
        <v>0.57715713975222782</v>
      </c>
      <c r="H225" s="5">
        <f t="shared" ca="1" si="188"/>
        <v>-5.9080593598650255E-2</v>
      </c>
      <c r="I225" s="5">
        <f t="shared" ca="1" si="189"/>
        <v>-1.9018647733300642E-2</v>
      </c>
      <c r="J225" s="5">
        <f t="shared" ca="1" si="190"/>
        <v>-4.0765655697816428E-2</v>
      </c>
      <c r="K225" s="27"/>
      <c r="L225" s="13">
        <v>0.65186276573352975</v>
      </c>
      <c r="M225" s="13">
        <v>0.61335032658913491</v>
      </c>
      <c r="N225" s="13">
        <v>0.60168523279063124</v>
      </c>
      <c r="O225" s="13">
        <v>0.57715713975222782</v>
      </c>
      <c r="P225" s="5">
        <v>-5.9080593598650255E-2</v>
      </c>
      <c r="Q225" s="5">
        <v>-1.9018647733300642E-2</v>
      </c>
      <c r="R225" s="5">
        <v>-4.0765655697816428E-2</v>
      </c>
    </row>
    <row r="226" spans="1:18" ht="13" thickBot="1" x14ac:dyDescent="0.3">
      <c r="A226" s="39"/>
      <c r="B226" s="29" t="s">
        <v>7</v>
      </c>
      <c r="C226" s="16" t="s">
        <v>7</v>
      </c>
      <c r="D226" s="10">
        <f ca="1">D216/D214</f>
        <v>150.85425599365962</v>
      </c>
      <c r="E226" s="10">
        <f t="shared" ref="E226:G226" ca="1" si="197">E216/E214</f>
        <v>149.63402817846361</v>
      </c>
      <c r="F226" s="10">
        <f t="shared" ca="1" si="197"/>
        <v>147.34055761040128</v>
      </c>
      <c r="G226" s="10">
        <f t="shared" ca="1" si="197"/>
        <v>148.51396299065419</v>
      </c>
      <c r="H226" s="5">
        <f t="shared" ca="1" si="188"/>
        <v>-8.0887861410240403E-3</v>
      </c>
      <c r="I226" s="5">
        <f t="shared" ca="1" si="189"/>
        <v>-1.5327199273997949E-2</v>
      </c>
      <c r="J226" s="5">
        <f t="shared" ca="1" si="190"/>
        <v>7.9638994129209717E-3</v>
      </c>
      <c r="K226" s="27"/>
      <c r="L226" s="10">
        <v>151.75816326530611</v>
      </c>
      <c r="M226" s="10">
        <v>150.4671271385441</v>
      </c>
      <c r="N226" s="10">
        <v>148.31514010311588</v>
      </c>
      <c r="O226" s="10">
        <v>149.60674056074765</v>
      </c>
      <c r="P226" s="5">
        <v>-8.5071939392479257E-3</v>
      </c>
      <c r="Q226" s="5">
        <v>-1.4302041092648432E-2</v>
      </c>
      <c r="R226" s="5">
        <v>8.7084869200393378E-3</v>
      </c>
    </row>
    <row r="227" spans="1:18" ht="13" thickBot="1" x14ac:dyDescent="0.3">
      <c r="A227" s="39"/>
      <c r="B227" s="29" t="s">
        <v>8</v>
      </c>
      <c r="C227" s="16" t="s">
        <v>8</v>
      </c>
      <c r="D227" s="10">
        <f ca="1">D216/D211</f>
        <v>320.50575878762368</v>
      </c>
      <c r="E227" s="10">
        <f t="shared" ref="E227:G227" ca="1" si="198">E216/E211</f>
        <v>355.31228134459138</v>
      </c>
      <c r="F227" s="10">
        <f t="shared" ca="1" si="198"/>
        <v>375.48484861468154</v>
      </c>
      <c r="G227" s="10">
        <f t="shared" ca="1" si="198"/>
        <v>431.72663660073897</v>
      </c>
      <c r="H227" s="5">
        <f t="shared" ca="1" si="188"/>
        <v>0.10859874308851802</v>
      </c>
      <c r="I227" s="5">
        <f t="shared" ca="1" si="189"/>
        <v>5.6774190843480232E-2</v>
      </c>
      <c r="J227" s="5">
        <f t="shared" ca="1" si="190"/>
        <v>0.14978444055347784</v>
      </c>
      <c r="K227" s="27"/>
      <c r="L227" s="10">
        <v>322.42620500947169</v>
      </c>
      <c r="M227" s="10">
        <v>357.29050979767402</v>
      </c>
      <c r="N227" s="10">
        <v>377.96848900314194</v>
      </c>
      <c r="O227" s="10">
        <v>434.90331558356877</v>
      </c>
      <c r="P227" s="5">
        <v>0.10813111417906662</v>
      </c>
      <c r="Q227" s="5">
        <v>5.7874414904491633E-2</v>
      </c>
      <c r="R227" s="5">
        <v>0.15063379153798606</v>
      </c>
    </row>
    <row r="228" spans="1:18" ht="13" thickBot="1" x14ac:dyDescent="0.3">
      <c r="A228" s="39"/>
      <c r="B228" s="29" t="s">
        <v>9</v>
      </c>
      <c r="C228" s="16" t="s">
        <v>9</v>
      </c>
      <c r="D228" s="12">
        <f t="array" aca="1" ref="D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D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43428</v>
      </c>
      <c r="E228" s="12">
        <f t="array" aca="1" ref="E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E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64880</v>
      </c>
      <c r="F228" s="12">
        <f t="array" aca="1" ref="F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F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77444</v>
      </c>
      <c r="G228" s="12">
        <f t="array" aca="1" ref="G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G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115848</v>
      </c>
      <c r="H228" s="5">
        <f t="shared" ca="1" si="188"/>
        <v>0.49396702588191954</v>
      </c>
      <c r="I228" s="5">
        <f t="shared" ca="1" si="189"/>
        <v>0.1936498150431567</v>
      </c>
      <c r="J228" s="5">
        <f t="shared" ca="1" si="190"/>
        <v>0.49589380713806097</v>
      </c>
      <c r="K228" s="27"/>
      <c r="L228" s="12">
        <v>43143</v>
      </c>
      <c r="M228" s="12">
        <v>64582</v>
      </c>
      <c r="N228" s="12">
        <v>77175</v>
      </c>
      <c r="O228" s="12">
        <v>115660</v>
      </c>
      <c r="P228" s="5">
        <v>0.49692881811649636</v>
      </c>
      <c r="Q228" s="5">
        <v>0.19499241274658563</v>
      </c>
      <c r="R228" s="5">
        <v>0.49867184969225775</v>
      </c>
    </row>
    <row r="229" spans="1:18" ht="13" thickBot="1" x14ac:dyDescent="0.3">
      <c r="A229" s="39"/>
      <c r="B229" s="29"/>
      <c r="C229" s="16"/>
      <c r="D229" s="7"/>
      <c r="E229" s="7"/>
      <c r="F229" s="7"/>
      <c r="G229" s="7"/>
      <c r="H229" s="5"/>
      <c r="K229" s="27"/>
      <c r="L229" s="7"/>
      <c r="M229" s="7"/>
      <c r="N229" s="7"/>
      <c r="O229" s="7"/>
      <c r="P229" s="5"/>
    </row>
    <row r="230" spans="1:18" ht="13" thickBot="1" x14ac:dyDescent="0.3">
      <c r="A230" s="39"/>
      <c r="B230" s="29"/>
      <c r="C230" s="16"/>
      <c r="D230" s="7"/>
      <c r="E230" s="7"/>
      <c r="F230" s="7"/>
      <c r="G230" s="7"/>
      <c r="H230" s="5"/>
      <c r="K230" s="27"/>
      <c r="L230" s="7"/>
      <c r="M230" s="7"/>
      <c r="N230" s="7"/>
      <c r="O230" s="7"/>
      <c r="P230" s="5"/>
    </row>
    <row r="231" spans="1:18" ht="13" thickBot="1" x14ac:dyDescent="0.3">
      <c r="A231" s="39"/>
      <c r="B231" s="29"/>
      <c r="C231" s="16"/>
      <c r="D231" s="7"/>
      <c r="E231" s="7"/>
      <c r="F231" s="7"/>
      <c r="G231" s="7"/>
      <c r="H231" s="5"/>
      <c r="K231" s="27"/>
      <c r="L231" s="7"/>
      <c r="M231" s="7"/>
      <c r="N231" s="7"/>
      <c r="O231" s="7"/>
      <c r="P231" s="5"/>
    </row>
    <row r="232" spans="1:18" ht="13" thickBot="1" x14ac:dyDescent="0.3">
      <c r="A232" s="39"/>
      <c r="B232" s="29" t="s">
        <v>10</v>
      </c>
      <c r="C232" s="16" t="s">
        <v>10</v>
      </c>
      <c r="D232" s="11">
        <f ca="1">D228/D214</f>
        <v>4.3023578363384187</v>
      </c>
      <c r="E232" s="11">
        <f t="shared" ref="E232:G232" ca="1" si="199">E228/E214</f>
        <v>4.3529017108352903</v>
      </c>
      <c r="F232" s="11">
        <f t="shared" ca="1" si="199"/>
        <v>4.3400582828962113</v>
      </c>
      <c r="G232" s="11">
        <f t="shared" ca="1" si="199"/>
        <v>4.3307663551401872</v>
      </c>
      <c r="H232" s="5">
        <f t="shared" ref="H232:H234" ca="1" si="200">(E232/D232)-1</f>
        <v>1.1747947618389487E-2</v>
      </c>
      <c r="I232" s="5">
        <f t="shared" ref="I232:I234" ca="1" si="201">(F232/E232)-1</f>
        <v>-2.9505439801474909E-3</v>
      </c>
      <c r="J232" s="5">
        <f t="shared" ref="J232:J234" ca="1" si="202">(G232/F232)-1</f>
        <v>-2.1409684272312157E-3</v>
      </c>
      <c r="K232" s="27"/>
      <c r="L232" s="11">
        <v>4.2741232415296215</v>
      </c>
      <c r="M232" s="11">
        <v>4.3329084199932906</v>
      </c>
      <c r="N232" s="11">
        <v>4.3249831876260929</v>
      </c>
      <c r="O232" s="11">
        <v>4.3237383177570097</v>
      </c>
      <c r="P232" s="5">
        <v>1.3753739689225997E-2</v>
      </c>
      <c r="Q232" s="5">
        <v>-1.8290791309201193E-3</v>
      </c>
      <c r="R232" s="5">
        <v>-2.8783230248030645E-4</v>
      </c>
    </row>
    <row r="233" spans="1:18" ht="13" thickBot="1" x14ac:dyDescent="0.3">
      <c r="A233" s="39"/>
      <c r="B233" s="29" t="s">
        <v>11</v>
      </c>
      <c r="C233" s="16" t="s">
        <v>11</v>
      </c>
      <c r="D233" s="11">
        <f ca="1">D228/D211</f>
        <v>9.1408124605346242</v>
      </c>
      <c r="E233" s="11">
        <f t="shared" ref="E233:G233" ca="1" si="203">E228/E211</f>
        <v>10.336147841325474</v>
      </c>
      <c r="F233" s="11">
        <f t="shared" ca="1" si="203"/>
        <v>11.060268494715796</v>
      </c>
      <c r="G233" s="11">
        <f t="shared" ca="1" si="203"/>
        <v>12.589437078895893</v>
      </c>
      <c r="H233" s="5">
        <f t="shared" ca="1" si="200"/>
        <v>0.13076905208937384</v>
      </c>
      <c r="I233" s="5">
        <f t="shared" ca="1" si="201"/>
        <v>7.0057110686360335E-2</v>
      </c>
      <c r="J233" s="5">
        <f t="shared" ca="1" si="202"/>
        <v>0.13825781760277156</v>
      </c>
      <c r="K233" s="27"/>
      <c r="L233" s="11">
        <v>9.0808250894548515</v>
      </c>
      <c r="M233" s="11">
        <v>10.288672932929744</v>
      </c>
      <c r="N233" s="11">
        <v>11.021850899742931</v>
      </c>
      <c r="O233" s="11">
        <v>12.569006737665724</v>
      </c>
      <c r="P233" s="5">
        <v>0.1330108037074198</v>
      </c>
      <c r="Q233" s="5">
        <v>7.1260693346232307E-2</v>
      </c>
      <c r="R233" s="5">
        <v>0.14037169001795125</v>
      </c>
    </row>
    <row r="234" spans="1:18" ht="13" thickBot="1" x14ac:dyDescent="0.3">
      <c r="A234" s="39"/>
      <c r="B234" s="29" t="s">
        <v>12</v>
      </c>
      <c r="C234" s="16" t="s">
        <v>12</v>
      </c>
      <c r="D234" s="10">
        <f ca="1">D216/D228</f>
        <v>35.063158791563048</v>
      </c>
      <c r="E234" s="10">
        <f t="shared" ref="E234:G234" ca="1" si="204">E216/E228</f>
        <v>34.375696516646116</v>
      </c>
      <c r="F234" s="10">
        <f t="shared" ca="1" si="204"/>
        <v>33.948981328443779</v>
      </c>
      <c r="G234" s="10">
        <f t="shared" ca="1" si="204"/>
        <v>34.292767333057107</v>
      </c>
      <c r="H234" s="5">
        <f t="shared" ca="1" si="200"/>
        <v>-1.9606398813171055E-2</v>
      </c>
      <c r="I234" s="5">
        <f t="shared" ca="1" si="201"/>
        <v>-1.2413281226046013E-2</v>
      </c>
      <c r="J234" s="5">
        <f t="shared" ca="1" si="202"/>
        <v>1.0126548460683615E-2</v>
      </c>
      <c r="K234" s="27"/>
      <c r="L234" s="10">
        <v>35.506267528915465</v>
      </c>
      <c r="M234" s="10">
        <v>34.726588368275983</v>
      </c>
      <c r="N234" s="10">
        <v>34.29265124716553</v>
      </c>
      <c r="O234" s="10">
        <v>34.601247708801658</v>
      </c>
      <c r="P234" s="5">
        <v>-2.195891640833636E-2</v>
      </c>
      <c r="Q234" s="5">
        <v>-1.2495817801292275E-2</v>
      </c>
      <c r="R234" s="5">
        <v>8.9989093993319003E-3</v>
      </c>
    </row>
    <row r="235" spans="1:18" ht="13" thickBot="1" x14ac:dyDescent="0.3">
      <c r="A235" s="40"/>
      <c r="B235" s="29" t="s">
        <v>14</v>
      </c>
      <c r="C235" s="16" t="s">
        <v>14</v>
      </c>
      <c r="D235" s="7"/>
      <c r="E235" s="7"/>
      <c r="F235" s="2"/>
      <c r="G235" s="2"/>
      <c r="H235" s="2"/>
      <c r="K235" s="27"/>
      <c r="L235" s="7"/>
      <c r="M235" s="7"/>
      <c r="N235" s="2"/>
      <c r="O235" s="2"/>
      <c r="P235" s="2"/>
    </row>
    <row r="236" spans="1:18" ht="13" thickBot="1" x14ac:dyDescent="0.3">
      <c r="A236" s="41" t="s">
        <v>52</v>
      </c>
      <c r="B236" s="29" t="s">
        <v>1</v>
      </c>
      <c r="C236" s="16" t="s">
        <v>1</v>
      </c>
      <c r="D236" s="12">
        <f t="array" aca="1" ref="D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D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4751</v>
      </c>
      <c r="E236" s="12">
        <f t="array" aca="1" ref="E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E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6277</v>
      </c>
      <c r="F236" s="12">
        <f t="array" aca="1" ref="F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F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7002</v>
      </c>
      <c r="G236" s="12">
        <f t="array" aca="1" ref="G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G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9202</v>
      </c>
      <c r="H236" s="5">
        <f t="shared" ref="H236" ca="1" si="205">(E236/D236)-1</f>
        <v>0.32119553778151966</v>
      </c>
      <c r="I236" s="5">
        <f t="shared" ref="I236" ca="1" si="206">(F236/E236)-1</f>
        <v>0.11550103552652535</v>
      </c>
      <c r="J236" s="5">
        <f t="shared" ref="J236" ca="1" si="207">(G236/F236)-1</f>
        <v>0.31419594401599538</v>
      </c>
      <c r="K236" s="27"/>
      <c r="L236" s="12">
        <v>4751</v>
      </c>
      <c r="M236" s="12">
        <v>6277</v>
      </c>
      <c r="N236" s="12">
        <v>7002</v>
      </c>
      <c r="O236" s="12">
        <v>9202</v>
      </c>
      <c r="P236" s="5">
        <v>0.32119553778151966</v>
      </c>
      <c r="Q236" s="5">
        <v>0.11550103552652535</v>
      </c>
      <c r="R236" s="5">
        <v>0.31419594401599538</v>
      </c>
    </row>
    <row r="237" spans="1:18" ht="13" thickBot="1" x14ac:dyDescent="0.3">
      <c r="A237" s="42"/>
      <c r="B237" s="29" t="s">
        <v>2</v>
      </c>
      <c r="C237" s="16" t="s">
        <v>2</v>
      </c>
      <c r="D237" s="12">
        <f t="array" aca="1" ref="D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D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37" s="12">
        <f t="array" aca="1" ref="E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E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37" s="12">
        <f t="array" aca="1" ref="F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F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37" s="12">
        <f t="array" aca="1" ref="G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G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37" s="5"/>
      <c r="I237" s="5"/>
      <c r="J237" s="5"/>
      <c r="K237" s="27"/>
      <c r="L237" s="12">
        <v>0</v>
      </c>
      <c r="M237" s="12">
        <v>0</v>
      </c>
      <c r="N237" s="12">
        <v>0</v>
      </c>
      <c r="O237" s="12">
        <v>0</v>
      </c>
      <c r="P237" s="5"/>
      <c r="Q237" s="5"/>
      <c r="R237" s="5"/>
    </row>
    <row r="238" spans="1:18" ht="13" thickBot="1" x14ac:dyDescent="0.3">
      <c r="A238" s="42"/>
      <c r="B238" s="29" t="s">
        <v>3</v>
      </c>
      <c r="C238" s="16" t="s">
        <v>3</v>
      </c>
      <c r="D238" s="9">
        <f ca="1">D237/D236</f>
        <v>0</v>
      </c>
      <c r="E238" s="9">
        <f t="shared" ref="E238" ca="1" si="208">E237/E236</f>
        <v>0</v>
      </c>
      <c r="F238" s="9">
        <f t="shared" ref="F238" ca="1" si="209">F237/F236</f>
        <v>0</v>
      </c>
      <c r="G238" s="9">
        <f t="shared" ref="G238" ca="1" si="210">G237/G236</f>
        <v>0</v>
      </c>
      <c r="H238" s="5"/>
      <c r="I238" s="5"/>
      <c r="J238" s="5"/>
      <c r="K238" s="27"/>
      <c r="L238" s="9">
        <v>0</v>
      </c>
      <c r="M238" s="9">
        <v>0</v>
      </c>
      <c r="N238" s="9">
        <v>0</v>
      </c>
      <c r="O238" s="9">
        <v>0</v>
      </c>
      <c r="P238" s="5"/>
      <c r="Q238" s="5"/>
      <c r="R238" s="5"/>
    </row>
    <row r="239" spans="1:18" ht="13" thickBot="1" x14ac:dyDescent="0.3">
      <c r="A239" s="42"/>
      <c r="B239" s="29" t="s">
        <v>4</v>
      </c>
      <c r="C239" s="16" t="s">
        <v>4</v>
      </c>
      <c r="D239" s="12">
        <f t="array" aca="1" ref="D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D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10094</v>
      </c>
      <c r="E239" s="12">
        <f t="array" aca="1" ref="E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E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14905</v>
      </c>
      <c r="F239" s="12">
        <f t="array" aca="1" ref="F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F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17844</v>
      </c>
      <c r="G239" s="12">
        <f t="array" aca="1" ref="G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G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26750</v>
      </c>
      <c r="H239" s="5">
        <f t="shared" ref="H239:H244" ca="1" si="211">(E239/D239)-1</f>
        <v>0.47661977412324164</v>
      </c>
      <c r="I239" s="5">
        <f t="shared" ref="I239:I244" ca="1" si="212">(F239/E239)-1</f>
        <v>0.19718215363971825</v>
      </c>
      <c r="J239" s="5">
        <f t="shared" ref="J239:J244" ca="1" si="213">(G239/F239)-1</f>
        <v>0.49910334005828294</v>
      </c>
      <c r="K239" s="27"/>
      <c r="L239" s="12">
        <v>10094</v>
      </c>
      <c r="M239" s="12">
        <v>14905</v>
      </c>
      <c r="N239" s="12">
        <v>17844</v>
      </c>
      <c r="O239" s="12">
        <v>26750</v>
      </c>
      <c r="P239" s="5">
        <v>0.47661977412324164</v>
      </c>
      <c r="Q239" s="5">
        <v>0.19718215363971825</v>
      </c>
      <c r="R239" s="5">
        <v>0.49910334005828294</v>
      </c>
    </row>
    <row r="240" spans="1:18" ht="13" thickBot="1" x14ac:dyDescent="0.3">
      <c r="A240" s="42"/>
      <c r="B240" s="29" t="s">
        <v>5</v>
      </c>
      <c r="C240" s="16" t="s">
        <v>5</v>
      </c>
      <c r="D240" s="11">
        <f ca="1">D239/D236</f>
        <v>2.1246053462428964</v>
      </c>
      <c r="E240" s="11">
        <f t="shared" ref="E240" ca="1" si="214">E239/E236</f>
        <v>2.3745419786522226</v>
      </c>
      <c r="F240" s="11">
        <f t="shared" ref="F240" ca="1" si="215">F239/F236</f>
        <v>2.5484147386461009</v>
      </c>
      <c r="G240" s="11">
        <f t="shared" ref="G240" ca="1" si="216">G239/G236</f>
        <v>2.9069767441860463</v>
      </c>
      <c r="H240" s="5">
        <f t="shared" ca="1" si="211"/>
        <v>0.11763908664322464</v>
      </c>
      <c r="I240" s="5">
        <f t="shared" ca="1" si="212"/>
        <v>7.3223704426808034E-2</v>
      </c>
      <c r="J240" s="5">
        <f t="shared" ca="1" si="213"/>
        <v>0.14070002033124296</v>
      </c>
      <c r="K240" s="27"/>
      <c r="L240" s="11">
        <v>2.1246053462428964</v>
      </c>
      <c r="M240" s="11">
        <v>2.3745419786522226</v>
      </c>
      <c r="N240" s="11">
        <v>2.5484147386461009</v>
      </c>
      <c r="O240" s="11">
        <v>2.9069767441860463</v>
      </c>
      <c r="P240" s="5">
        <v>0.11763908664322464</v>
      </c>
      <c r="Q240" s="5">
        <v>7.3223704426808034E-2</v>
      </c>
      <c r="R240" s="5">
        <v>0.14070002033124296</v>
      </c>
    </row>
    <row r="241" spans="1:18" ht="13" thickBot="1" x14ac:dyDescent="0.3">
      <c r="A241" s="42"/>
      <c r="B241" s="29" t="s">
        <v>6</v>
      </c>
      <c r="C241" s="16" t="s">
        <v>6</v>
      </c>
      <c r="D241" s="12">
        <f t="array" aca="1" ref="D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D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1522722.86</v>
      </c>
      <c r="E241" s="12">
        <f t="array" aca="1" ref="E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E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2230295.19</v>
      </c>
      <c r="F241" s="12">
        <f t="array" aca="1" ref="F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F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2629144.91</v>
      </c>
      <c r="G241" s="12">
        <f t="array" aca="1" ref="G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G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3972748.51</v>
      </c>
      <c r="H241" s="5">
        <f t="shared" ca="1" si="211"/>
        <v>0.46467571255875129</v>
      </c>
      <c r="I241" s="5">
        <f t="shared" ca="1" si="212"/>
        <v>0.17883270420360819</v>
      </c>
      <c r="J241" s="5">
        <f t="shared" ca="1" si="213"/>
        <v>0.51104204826808108</v>
      </c>
      <c r="K241" s="27"/>
      <c r="L241" s="12">
        <v>1531846.9</v>
      </c>
      <c r="M241" s="12">
        <v>2242712.5299999998</v>
      </c>
      <c r="N241" s="12">
        <v>2646535.36</v>
      </c>
      <c r="O241" s="12">
        <v>4001980.31</v>
      </c>
      <c r="P241" s="5">
        <v>0.46405788333024667</v>
      </c>
      <c r="Q241" s="5">
        <v>0.18006000528297772</v>
      </c>
      <c r="R241" s="5">
        <v>0.51215826188696756</v>
      </c>
    </row>
    <row r="242" spans="1:18" ht="13" thickBot="1" x14ac:dyDescent="0.3">
      <c r="A242" s="42"/>
      <c r="B242" s="29" t="s">
        <v>86</v>
      </c>
      <c r="C242" s="16" t="s">
        <v>87</v>
      </c>
      <c r="D242" s="31">
        <f t="array" aca="1" ref="D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D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0.34453499999999998</v>
      </c>
      <c r="E242" s="32">
        <f t="array" aca="1" ref="E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E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0.34240700000000002</v>
      </c>
      <c r="F242" s="32">
        <f t="array" aca="1" ref="F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F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0.33925899999999998</v>
      </c>
      <c r="G242" s="32">
        <f t="array" aca="1" ref="G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G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0.33207599999999998</v>
      </c>
      <c r="H242" s="5"/>
      <c r="I242" s="5"/>
      <c r="J242" s="5"/>
      <c r="K242" s="27"/>
      <c r="L242" s="31">
        <v>0.34768199999999999</v>
      </c>
      <c r="M242" s="32">
        <v>0.34548800000000002</v>
      </c>
      <c r="N242" s="32">
        <v>0.34199400000000002</v>
      </c>
      <c r="O242" s="32">
        <v>0.33437699999999998</v>
      </c>
      <c r="P242" s="5"/>
      <c r="Q242" s="5"/>
      <c r="R242" s="5"/>
    </row>
    <row r="243" spans="1:18" ht="13" thickBot="1" x14ac:dyDescent="0.3">
      <c r="A243" s="42"/>
      <c r="B243" s="29" t="s">
        <v>50</v>
      </c>
      <c r="C243" s="16" t="s">
        <v>50</v>
      </c>
      <c r="D243" s="12">
        <f t="array" aca="1" ref="D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D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3097</v>
      </c>
      <c r="E243" s="12">
        <f t="array" aca="1" ref="E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E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3850</v>
      </c>
      <c r="F243" s="12">
        <f t="array" aca="1" ref="F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F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4213</v>
      </c>
      <c r="G243" s="12">
        <f t="array" aca="1" ref="G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G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5311</v>
      </c>
      <c r="H243" s="5">
        <f t="shared" ca="1" si="211"/>
        <v>0.24313852114949941</v>
      </c>
      <c r="I243" s="5">
        <f t="shared" ca="1" si="212"/>
        <v>9.4285714285714306E-2</v>
      </c>
      <c r="J243" s="5">
        <f t="shared" ca="1" si="213"/>
        <v>0.26062188464277236</v>
      </c>
      <c r="K243" s="27"/>
      <c r="L243" s="12">
        <v>3097</v>
      </c>
      <c r="M243" s="12">
        <v>3850</v>
      </c>
      <c r="N243" s="12">
        <v>4213</v>
      </c>
      <c r="O243" s="12">
        <v>5311</v>
      </c>
      <c r="P243" s="5">
        <v>0.24313852114949941</v>
      </c>
      <c r="Q243" s="5">
        <v>9.4285714285714306E-2</v>
      </c>
      <c r="R243" s="5">
        <v>0.26062188464277236</v>
      </c>
    </row>
    <row r="244" spans="1:18" ht="13" thickBot="1" x14ac:dyDescent="0.3">
      <c r="A244" s="42"/>
      <c r="B244" s="29" t="s">
        <v>51</v>
      </c>
      <c r="C244" s="16" t="s">
        <v>51</v>
      </c>
      <c r="D244" s="12">
        <f t="array" aca="1" ref="D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D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1654</v>
      </c>
      <c r="E244" s="12">
        <f t="array" aca="1" ref="E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E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2427</v>
      </c>
      <c r="F244" s="12">
        <f t="array" aca="1" ref="F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F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2789</v>
      </c>
      <c r="G244" s="12">
        <f t="array" aca="1" ref="G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G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3891</v>
      </c>
      <c r="H244" s="5">
        <f t="shared" ca="1" si="211"/>
        <v>0.46735187424425639</v>
      </c>
      <c r="I244" s="5">
        <f t="shared" ca="1" si="212"/>
        <v>0.14915533580552132</v>
      </c>
      <c r="J244" s="5">
        <f t="shared" ca="1" si="213"/>
        <v>0.39512370025098598</v>
      </c>
      <c r="K244" s="27"/>
      <c r="L244" s="12">
        <v>1654</v>
      </c>
      <c r="M244" s="12">
        <v>2427</v>
      </c>
      <c r="N244" s="12">
        <v>2789</v>
      </c>
      <c r="O244" s="12">
        <v>3891</v>
      </c>
      <c r="P244" s="5">
        <v>0.46735187424425639</v>
      </c>
      <c r="Q244" s="5">
        <v>0.14915533580552132</v>
      </c>
      <c r="R244" s="5">
        <v>0.39512370025098598</v>
      </c>
    </row>
    <row r="245" spans="1:18" ht="13" thickBot="1" x14ac:dyDescent="0.3">
      <c r="A245" s="42"/>
      <c r="B245" s="29"/>
      <c r="C245" s="16"/>
      <c r="D245" s="12"/>
      <c r="E245" s="12"/>
      <c r="F245" s="12"/>
      <c r="G245" s="12"/>
      <c r="H245" s="5"/>
      <c r="I245" s="5"/>
      <c r="J245" s="5"/>
      <c r="K245" s="27"/>
      <c r="L245" s="12"/>
      <c r="M245" s="12"/>
      <c r="N245" s="12"/>
      <c r="O245" s="12"/>
      <c r="P245" s="5"/>
      <c r="Q245" s="5"/>
      <c r="R245" s="5"/>
    </row>
    <row r="246" spans="1:18" ht="13" thickBot="1" x14ac:dyDescent="0.3">
      <c r="A246" s="42"/>
      <c r="B246" s="29" t="s">
        <v>75</v>
      </c>
      <c r="C246" s="16"/>
      <c r="D246" s="22">
        <f t="array" aca="1" ref="D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D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1176</v>
      </c>
      <c r="E246" s="12">
        <f t="array" aca="1" ref="E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E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1506</v>
      </c>
      <c r="F246" s="12">
        <f t="array" aca="1" ref="F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F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1694</v>
      </c>
      <c r="G246" s="12">
        <f t="array" aca="1" ref="G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G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2191</v>
      </c>
      <c r="H246" s="5">
        <f ca="1">(E246/D246)-1</f>
        <v>0.28061224489795911</v>
      </c>
      <c r="I246" s="5">
        <f t="shared" ref="I246:I249" ca="1" si="217">(F246/E246)-1</f>
        <v>0.12483399734395739</v>
      </c>
      <c r="J246" s="5">
        <f t="shared" ref="J246:J249" ca="1" si="218">(G246/F246)-1</f>
        <v>0.29338842975206614</v>
      </c>
      <c r="K246" s="27"/>
      <c r="L246" s="12">
        <v>1161</v>
      </c>
      <c r="M246" s="12">
        <v>1487</v>
      </c>
      <c r="N246" s="12">
        <v>1671</v>
      </c>
      <c r="O246" s="12">
        <v>2158</v>
      </c>
      <c r="P246" s="5">
        <v>0.280792420327304</v>
      </c>
      <c r="Q246" s="5">
        <v>0.12373907195696043</v>
      </c>
      <c r="R246" s="5">
        <v>0.291442250149611</v>
      </c>
    </row>
    <row r="247" spans="1:18" ht="13" thickBot="1" x14ac:dyDescent="0.3">
      <c r="A247" s="42"/>
      <c r="B247" s="29" t="s">
        <v>76</v>
      </c>
      <c r="C247" s="16"/>
      <c r="D247" s="22">
        <f t="array" aca="1" ref="D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D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1873</v>
      </c>
      <c r="E247" s="12">
        <f t="array" aca="1" ref="E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E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2545</v>
      </c>
      <c r="F247" s="12">
        <f t="array" aca="1" ref="F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F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2839</v>
      </c>
      <c r="G247" s="12">
        <f t="array" aca="1" ref="G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G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3809</v>
      </c>
      <c r="H247" s="5">
        <f ca="1">(E247/D247)-1</f>
        <v>0.35878270154831826</v>
      </c>
      <c r="I247" s="5">
        <f t="shared" ca="1" si="217"/>
        <v>0.11552062868369362</v>
      </c>
      <c r="J247" s="5">
        <f t="shared" ca="1" si="218"/>
        <v>0.34166960197252561</v>
      </c>
      <c r="K247" s="27"/>
      <c r="L247" s="12">
        <v>1875</v>
      </c>
      <c r="M247" s="12">
        <v>2544</v>
      </c>
      <c r="N247" s="12">
        <v>2838</v>
      </c>
      <c r="O247" s="12">
        <v>3811</v>
      </c>
      <c r="P247" s="5">
        <v>0.35680000000000001</v>
      </c>
      <c r="Q247" s="5">
        <v>0.11556603773584895</v>
      </c>
      <c r="R247" s="5">
        <v>0.34284707540521486</v>
      </c>
    </row>
    <row r="248" spans="1:18" ht="13" thickBot="1" x14ac:dyDescent="0.3">
      <c r="A248" s="42"/>
      <c r="B248" s="29" t="s">
        <v>77</v>
      </c>
      <c r="C248" s="16"/>
      <c r="D248" s="22">
        <f t="array" aca="1" ref="D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D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927</v>
      </c>
      <c r="E248" s="12">
        <f t="array" aca="1" ref="E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E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1201</v>
      </c>
      <c r="F248" s="12">
        <f t="array" aca="1" ref="F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F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1317</v>
      </c>
      <c r="G248" s="12">
        <f t="array" aca="1" ref="G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G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1718</v>
      </c>
      <c r="H248" s="5">
        <f ca="1">(E248/D248)-1</f>
        <v>0.29557713052858681</v>
      </c>
      <c r="I248" s="5">
        <f t="shared" ca="1" si="217"/>
        <v>9.658617818484605E-2</v>
      </c>
      <c r="J248" s="5">
        <f t="shared" ca="1" si="218"/>
        <v>0.30447987851176928</v>
      </c>
      <c r="K248" s="27"/>
      <c r="L248" s="12">
        <v>935</v>
      </c>
      <c r="M248" s="12">
        <v>1214</v>
      </c>
      <c r="N248" s="12">
        <v>1334</v>
      </c>
      <c r="O248" s="12">
        <v>1740</v>
      </c>
      <c r="P248" s="5">
        <v>0.29839572192513364</v>
      </c>
      <c r="Q248" s="5">
        <v>9.8846787479407006E-2</v>
      </c>
      <c r="R248" s="5">
        <v>0.30434782608695654</v>
      </c>
    </row>
    <row r="249" spans="1:18" ht="13" thickBot="1" x14ac:dyDescent="0.3">
      <c r="A249" s="42"/>
      <c r="B249" s="29" t="s">
        <v>78</v>
      </c>
      <c r="C249" s="16"/>
      <c r="D249" s="22">
        <f t="array" aca="1" ref="D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D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775</v>
      </c>
      <c r="E249" s="12">
        <f t="array" aca="1" ref="E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E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1025</v>
      </c>
      <c r="F249" s="12">
        <f t="array" aca="1" ref="F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F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1152</v>
      </c>
      <c r="G249" s="12">
        <f t="array" aca="1" ref="G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G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1484</v>
      </c>
      <c r="H249" s="5">
        <f ca="1">(E249/D249)-1</f>
        <v>0.32258064516129026</v>
      </c>
      <c r="I249" s="5">
        <f t="shared" ca="1" si="217"/>
        <v>0.12390243902439035</v>
      </c>
      <c r="J249" s="5">
        <f t="shared" ca="1" si="218"/>
        <v>0.28819444444444442</v>
      </c>
      <c r="K249" s="27"/>
      <c r="L249" s="12">
        <v>780</v>
      </c>
      <c r="M249" s="12">
        <v>1032</v>
      </c>
      <c r="N249" s="12">
        <v>1159</v>
      </c>
      <c r="O249" s="12">
        <v>1493</v>
      </c>
      <c r="P249" s="5">
        <v>0.32307692307692304</v>
      </c>
      <c r="Q249" s="5">
        <v>0.12306201550387597</v>
      </c>
      <c r="R249" s="5">
        <v>0.28817946505608294</v>
      </c>
    </row>
    <row r="250" spans="1:18" ht="13" thickBot="1" x14ac:dyDescent="0.3">
      <c r="A250" s="42"/>
      <c r="B250" s="29"/>
      <c r="C250" s="16"/>
      <c r="D250" s="7"/>
      <c r="E250" s="7"/>
      <c r="F250" s="7"/>
      <c r="G250" s="7"/>
      <c r="H250" s="5"/>
      <c r="I250" s="5"/>
      <c r="J250" s="5"/>
      <c r="K250" s="27"/>
      <c r="L250" s="7"/>
      <c r="M250" s="7"/>
      <c r="N250" s="7"/>
      <c r="O250" s="7"/>
      <c r="P250" s="5"/>
      <c r="Q250" s="5"/>
      <c r="R250" s="5"/>
    </row>
    <row r="251" spans="1:18" ht="13" thickBot="1" x14ac:dyDescent="0.3">
      <c r="A251" s="42"/>
      <c r="B251" s="29" t="s">
        <v>7</v>
      </c>
      <c r="C251" s="16" t="s">
        <v>7</v>
      </c>
      <c r="D251" s="10">
        <f ca="1">D241/D239</f>
        <v>150.85425599365962</v>
      </c>
      <c r="E251" s="10">
        <f t="shared" ref="E251:G251" ca="1" si="219">E241/E239</f>
        <v>149.63402817846361</v>
      </c>
      <c r="F251" s="10">
        <f t="shared" ca="1" si="219"/>
        <v>147.34055761040128</v>
      </c>
      <c r="G251" s="10">
        <f t="shared" ca="1" si="219"/>
        <v>148.51396299065419</v>
      </c>
      <c r="H251" s="5">
        <f t="shared" ref="H251:H253" ca="1" si="220">(E251/D251)-1</f>
        <v>-8.0887861410240403E-3</v>
      </c>
      <c r="I251" s="5">
        <f t="shared" ref="I251:I253" ca="1" si="221">(F251/E251)-1</f>
        <v>-1.5327199273997949E-2</v>
      </c>
      <c r="J251" s="5">
        <f t="shared" ref="J251:J253" ca="1" si="222">(G251/F251)-1</f>
        <v>7.9638994129209717E-3</v>
      </c>
      <c r="K251" s="27"/>
      <c r="L251" s="10">
        <v>151.75816326530611</v>
      </c>
      <c r="M251" s="10">
        <v>150.4671271385441</v>
      </c>
      <c r="N251" s="10">
        <v>148.31514010311588</v>
      </c>
      <c r="O251" s="10">
        <v>149.60674056074765</v>
      </c>
      <c r="P251" s="5">
        <v>-8.5071939392479257E-3</v>
      </c>
      <c r="Q251" s="5">
        <v>-1.4302041092648432E-2</v>
      </c>
      <c r="R251" s="5">
        <v>8.7084869200393378E-3</v>
      </c>
    </row>
    <row r="252" spans="1:18" ht="13" thickBot="1" x14ac:dyDescent="0.3">
      <c r="A252" s="42"/>
      <c r="B252" s="29" t="s">
        <v>8</v>
      </c>
      <c r="C252" s="16" t="s">
        <v>8</v>
      </c>
      <c r="D252" s="10">
        <f ca="1">D241/D236</f>
        <v>320.50575878762368</v>
      </c>
      <c r="E252" s="10">
        <f t="shared" ref="E252:G252" ca="1" si="223">E241/E236</f>
        <v>355.31228134459138</v>
      </c>
      <c r="F252" s="10">
        <f t="shared" ca="1" si="223"/>
        <v>375.48484861468154</v>
      </c>
      <c r="G252" s="10">
        <f t="shared" ca="1" si="223"/>
        <v>431.72663660073897</v>
      </c>
      <c r="H252" s="5">
        <f t="shared" ca="1" si="220"/>
        <v>0.10859874308851802</v>
      </c>
      <c r="I252" s="5">
        <f t="shared" ca="1" si="221"/>
        <v>5.6774190843480232E-2</v>
      </c>
      <c r="J252" s="5">
        <f t="shared" ca="1" si="222"/>
        <v>0.14978444055347784</v>
      </c>
      <c r="K252" s="27"/>
      <c r="L252" s="10">
        <v>322.42620500947169</v>
      </c>
      <c r="M252" s="10">
        <v>357.29050979767402</v>
      </c>
      <c r="N252" s="10">
        <v>377.96848900314194</v>
      </c>
      <c r="O252" s="10">
        <v>434.90331558356877</v>
      </c>
      <c r="P252" s="5">
        <v>0.10813111417906662</v>
      </c>
      <c r="Q252" s="5">
        <v>5.7874414904491633E-2</v>
      </c>
      <c r="R252" s="5">
        <v>0.15063379153798606</v>
      </c>
    </row>
    <row r="253" spans="1:18" ht="13" thickBot="1" x14ac:dyDescent="0.3">
      <c r="A253" s="42"/>
      <c r="B253" s="29" t="s">
        <v>9</v>
      </c>
      <c r="C253" s="16" t="s">
        <v>9</v>
      </c>
      <c r="D253" s="12">
        <f t="array" aca="1" ref="D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D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43428</v>
      </c>
      <c r="E253" s="12">
        <f t="array" aca="1" ref="E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E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64880</v>
      </c>
      <c r="F253" s="12">
        <f t="array" aca="1" ref="F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F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77444</v>
      </c>
      <c r="G253" s="12">
        <f t="array" aca="1" ref="G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G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115848</v>
      </c>
      <c r="H253" s="5">
        <f t="shared" ca="1" si="220"/>
        <v>0.49396702588191954</v>
      </c>
      <c r="I253" s="5">
        <f t="shared" ca="1" si="221"/>
        <v>0.1936498150431567</v>
      </c>
      <c r="J253" s="5">
        <f t="shared" ca="1" si="222"/>
        <v>0.49589380713806097</v>
      </c>
      <c r="K253" s="27"/>
      <c r="L253" s="12">
        <v>43143</v>
      </c>
      <c r="M253" s="12">
        <v>64582</v>
      </c>
      <c r="N253" s="12">
        <v>77175</v>
      </c>
      <c r="O253" s="12">
        <v>115660</v>
      </c>
      <c r="P253" s="5">
        <v>0.49692881811649636</v>
      </c>
      <c r="Q253" s="5">
        <v>0.19499241274658563</v>
      </c>
      <c r="R253" s="5">
        <v>0.49867184969225775</v>
      </c>
    </row>
    <row r="254" spans="1:18" ht="13" thickBot="1" x14ac:dyDescent="0.3">
      <c r="A254" s="42"/>
      <c r="B254" s="29"/>
      <c r="C254" s="16"/>
      <c r="D254" s="7"/>
      <c r="E254" s="7"/>
      <c r="F254" s="7"/>
      <c r="G254" s="7"/>
      <c r="H254" s="5"/>
      <c r="K254" s="27"/>
      <c r="L254" s="7"/>
      <c r="M254" s="7"/>
      <c r="N254" s="7"/>
      <c r="O254" s="7"/>
      <c r="P254" s="5"/>
    </row>
    <row r="255" spans="1:18" ht="13" thickBot="1" x14ac:dyDescent="0.3">
      <c r="A255" s="42"/>
      <c r="B255" s="29"/>
      <c r="C255" s="16"/>
      <c r="D255" s="7"/>
      <c r="E255" s="7"/>
      <c r="F255" s="7"/>
      <c r="G255" s="7"/>
      <c r="H255" s="5"/>
      <c r="K255" s="27"/>
      <c r="L255" s="7"/>
      <c r="M255" s="7"/>
      <c r="N255" s="7"/>
      <c r="O255" s="7"/>
      <c r="P255" s="5"/>
    </row>
    <row r="256" spans="1:18" ht="13" thickBot="1" x14ac:dyDescent="0.3">
      <c r="A256" s="42"/>
      <c r="B256" s="29"/>
      <c r="C256" s="16"/>
      <c r="D256" s="7"/>
      <c r="E256" s="7"/>
      <c r="F256" s="7"/>
      <c r="G256" s="7"/>
      <c r="H256" s="5"/>
      <c r="K256" s="27"/>
      <c r="L256" s="7"/>
      <c r="M256" s="7"/>
      <c r="N256" s="7"/>
      <c r="O256" s="7"/>
      <c r="P256" s="5"/>
    </row>
    <row r="257" spans="1:18" ht="13" thickBot="1" x14ac:dyDescent="0.3">
      <c r="A257" s="42"/>
      <c r="B257" s="29" t="s">
        <v>10</v>
      </c>
      <c r="C257" s="16" t="s">
        <v>10</v>
      </c>
      <c r="D257" s="11">
        <f ca="1">D253/D239</f>
        <v>4.3023578363384187</v>
      </c>
      <c r="E257" s="11">
        <f t="shared" ref="E257:G257" ca="1" si="224">E253/E239</f>
        <v>4.3529017108352903</v>
      </c>
      <c r="F257" s="11">
        <f t="shared" ca="1" si="224"/>
        <v>4.3400582828962113</v>
      </c>
      <c r="G257" s="11">
        <f t="shared" ca="1" si="224"/>
        <v>4.3307663551401872</v>
      </c>
      <c r="H257" s="5">
        <f t="shared" ref="H257:H259" ca="1" si="225">(E257/D257)-1</f>
        <v>1.1747947618389487E-2</v>
      </c>
      <c r="I257" s="5">
        <f t="shared" ref="I257:I259" ca="1" si="226">(F257/E257)-1</f>
        <v>-2.9505439801474909E-3</v>
      </c>
      <c r="J257" s="5">
        <f t="shared" ref="J257:J259" ca="1" si="227">(G257/F257)-1</f>
        <v>-2.1409684272312157E-3</v>
      </c>
      <c r="K257" s="27"/>
      <c r="L257" s="11">
        <v>4.2741232415296215</v>
      </c>
      <c r="M257" s="11">
        <v>4.3329084199932906</v>
      </c>
      <c r="N257" s="11">
        <v>4.3249831876260929</v>
      </c>
      <c r="O257" s="11">
        <v>4.3237383177570097</v>
      </c>
      <c r="P257" s="5">
        <v>1.3753739689225997E-2</v>
      </c>
      <c r="Q257" s="5">
        <v>-1.8290791309201193E-3</v>
      </c>
      <c r="R257" s="5">
        <v>-2.8783230248030645E-4</v>
      </c>
    </row>
    <row r="258" spans="1:18" ht="13" thickBot="1" x14ac:dyDescent="0.3">
      <c r="A258" s="42"/>
      <c r="B258" s="29" t="s">
        <v>11</v>
      </c>
      <c r="C258" s="16" t="s">
        <v>11</v>
      </c>
      <c r="D258" s="11">
        <f ca="1">D253/D236</f>
        <v>9.1408124605346242</v>
      </c>
      <c r="E258" s="11">
        <f t="shared" ref="E258:G258" ca="1" si="228">E253/E236</f>
        <v>10.336147841325474</v>
      </c>
      <c r="F258" s="11">
        <f t="shared" ca="1" si="228"/>
        <v>11.060268494715796</v>
      </c>
      <c r="G258" s="11">
        <f t="shared" ca="1" si="228"/>
        <v>12.589437078895893</v>
      </c>
      <c r="H258" s="5">
        <f t="shared" ca="1" si="225"/>
        <v>0.13076905208937384</v>
      </c>
      <c r="I258" s="5">
        <f t="shared" ca="1" si="226"/>
        <v>7.0057110686360335E-2</v>
      </c>
      <c r="J258" s="5">
        <f t="shared" ca="1" si="227"/>
        <v>0.13825781760277156</v>
      </c>
      <c r="K258" s="27"/>
      <c r="L258" s="11">
        <v>9.0808250894548515</v>
      </c>
      <c r="M258" s="11">
        <v>10.288672932929744</v>
      </c>
      <c r="N258" s="11">
        <v>11.021850899742931</v>
      </c>
      <c r="O258" s="11">
        <v>12.569006737665724</v>
      </c>
      <c r="P258" s="5">
        <v>0.1330108037074198</v>
      </c>
      <c r="Q258" s="5">
        <v>7.1260693346232307E-2</v>
      </c>
      <c r="R258" s="5">
        <v>0.14037169001795125</v>
      </c>
    </row>
    <row r="259" spans="1:18" ht="13" thickBot="1" x14ac:dyDescent="0.3">
      <c r="A259" s="43"/>
      <c r="B259" s="29" t="s">
        <v>12</v>
      </c>
      <c r="C259" s="16" t="s">
        <v>12</v>
      </c>
      <c r="D259" s="10">
        <f ca="1">D241/D253</f>
        <v>35.063158791563048</v>
      </c>
      <c r="E259" s="10">
        <f t="shared" ref="E259:G259" ca="1" si="229">E241/E253</f>
        <v>34.375696516646116</v>
      </c>
      <c r="F259" s="10">
        <f t="shared" ca="1" si="229"/>
        <v>33.948981328443779</v>
      </c>
      <c r="G259" s="10">
        <f t="shared" ca="1" si="229"/>
        <v>34.292767333057107</v>
      </c>
      <c r="H259" s="5">
        <f t="shared" ca="1" si="225"/>
        <v>-1.9606398813171055E-2</v>
      </c>
      <c r="I259" s="5">
        <f t="shared" ca="1" si="226"/>
        <v>-1.2413281226046013E-2</v>
      </c>
      <c r="J259" s="5">
        <f t="shared" ca="1" si="227"/>
        <v>1.0126548460683615E-2</v>
      </c>
      <c r="K259" s="27"/>
      <c r="L259" s="10">
        <v>35.506267528915465</v>
      </c>
      <c r="M259" s="10">
        <v>34.726588368275983</v>
      </c>
      <c r="N259" s="10">
        <v>34.29265124716553</v>
      </c>
      <c r="O259" s="10">
        <v>34.601247708801658</v>
      </c>
      <c r="P259" s="5">
        <v>-2.195891640833636E-2</v>
      </c>
      <c r="Q259" s="5">
        <v>-1.2495817801292275E-2</v>
      </c>
      <c r="R259" s="5">
        <v>8.9989093993319003E-3</v>
      </c>
    </row>
    <row r="260" spans="1:18" ht="13" thickBot="1" x14ac:dyDescent="0.3">
      <c r="C260" s="18"/>
      <c r="D260" s="14" t="s">
        <v>74</v>
      </c>
      <c r="E260" s="14" t="s">
        <v>79</v>
      </c>
      <c r="F260" s="14" t="s">
        <v>88</v>
      </c>
      <c r="G260" s="14" t="s">
        <v>90</v>
      </c>
      <c r="H260" s="1" t="s">
        <v>80</v>
      </c>
      <c r="I260" s="1" t="s">
        <v>89</v>
      </c>
      <c r="J260" s="1" t="s">
        <v>91</v>
      </c>
      <c r="K260" s="27"/>
      <c r="L260" s="14" t="s">
        <v>74</v>
      </c>
      <c r="M260" s="14" t="s">
        <v>79</v>
      </c>
      <c r="N260" s="14" t="s">
        <v>88</v>
      </c>
      <c r="O260" s="14" t="s">
        <v>90</v>
      </c>
      <c r="P260" s="1" t="s">
        <v>80</v>
      </c>
      <c r="Q260" s="1" t="s">
        <v>89</v>
      </c>
      <c r="R260" s="1" t="s">
        <v>91</v>
      </c>
    </row>
    <row r="261" spans="1:18" ht="13" thickBot="1" x14ac:dyDescent="0.3">
      <c r="A261" s="38" t="s">
        <v>21</v>
      </c>
      <c r="B261" s="28" t="s">
        <v>1</v>
      </c>
      <c r="C261" s="15" t="s">
        <v>1</v>
      </c>
      <c r="D261" s="12">
        <f t="array" aca="1" ref="D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D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1529</v>
      </c>
      <c r="E261" s="12">
        <f t="array" aca="1" ref="E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E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1458</v>
      </c>
      <c r="F261" s="12">
        <f t="array" aca="1" ref="F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F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1559</v>
      </c>
      <c r="G261" s="12">
        <f t="array" aca="1" ref="G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G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1551</v>
      </c>
      <c r="H261" s="5">
        <f t="shared" ref="H261" ca="1" si="230">(E261/D261)-1</f>
        <v>-4.6435578809679523E-2</v>
      </c>
      <c r="I261" s="5">
        <f t="shared" ref="I261" ca="1" si="231">(F261/E261)-1</f>
        <v>6.9272976680384124E-2</v>
      </c>
      <c r="J261" s="5">
        <f t="shared" ref="J261" ca="1" si="232">(G261/F261)-1</f>
        <v>-5.1314945477870522E-3</v>
      </c>
      <c r="K261" s="27"/>
      <c r="L261" s="12">
        <v>1529</v>
      </c>
      <c r="M261" s="12">
        <v>1458</v>
      </c>
      <c r="N261" s="12">
        <v>1559</v>
      </c>
      <c r="O261" s="12">
        <v>1551</v>
      </c>
      <c r="P261" s="5">
        <v>-4.6435578809679523E-2</v>
      </c>
      <c r="Q261" s="5">
        <v>6.9272976680384124E-2</v>
      </c>
      <c r="R261" s="5">
        <v>-5.1314945477870522E-3</v>
      </c>
    </row>
    <row r="262" spans="1:18" ht="13" thickBot="1" x14ac:dyDescent="0.3">
      <c r="A262" s="39"/>
      <c r="B262" s="29" t="s">
        <v>2</v>
      </c>
      <c r="C262" s="16" t="s">
        <v>2</v>
      </c>
      <c r="D262" s="12">
        <f t="array" aca="1" ref="D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D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2" s="12">
        <f t="array" aca="1" ref="E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E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2" s="12">
        <f t="array" aca="1" ref="F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F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2" s="12">
        <f t="array" aca="1" ref="G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G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2" s="5"/>
      <c r="I262" s="5"/>
      <c r="J262" s="5"/>
      <c r="K262" s="27"/>
      <c r="L262" s="12">
        <v>0</v>
      </c>
      <c r="M262" s="12">
        <v>0</v>
      </c>
      <c r="N262" s="12">
        <v>0</v>
      </c>
      <c r="O262" s="12">
        <v>0</v>
      </c>
      <c r="P262" s="5"/>
      <c r="Q262" s="5"/>
      <c r="R262" s="5"/>
    </row>
    <row r="263" spans="1:18" ht="13" thickBot="1" x14ac:dyDescent="0.3">
      <c r="A263" s="39"/>
      <c r="B263" s="29" t="s">
        <v>3</v>
      </c>
      <c r="C263" s="16" t="s">
        <v>3</v>
      </c>
      <c r="D263" s="9">
        <f ca="1">D262/D261</f>
        <v>0</v>
      </c>
      <c r="E263" s="9">
        <f t="shared" ref="E263" ca="1" si="233">E262/E261</f>
        <v>0</v>
      </c>
      <c r="F263" s="9">
        <f t="shared" ref="F263" ca="1" si="234">F262/F261</f>
        <v>0</v>
      </c>
      <c r="G263" s="9">
        <f t="shared" ref="G263" ca="1" si="235">G262/G261</f>
        <v>0</v>
      </c>
      <c r="H263" s="5"/>
      <c r="I263" s="5"/>
      <c r="J263" s="5"/>
      <c r="K263" s="27"/>
      <c r="L263" s="9">
        <v>0</v>
      </c>
      <c r="M263" s="9">
        <v>0</v>
      </c>
      <c r="N263" s="9">
        <v>0</v>
      </c>
      <c r="O263" s="9">
        <v>0</v>
      </c>
      <c r="P263" s="5"/>
      <c r="Q263" s="5"/>
      <c r="R263" s="5"/>
    </row>
    <row r="264" spans="1:18" ht="13" thickBot="1" x14ac:dyDescent="0.3">
      <c r="A264" s="39"/>
      <c r="B264" s="29" t="s">
        <v>4</v>
      </c>
      <c r="C264" s="16" t="s">
        <v>4</v>
      </c>
      <c r="D264" s="12">
        <f t="array" aca="1" ref="D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D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1529</v>
      </c>
      <c r="E264" s="12">
        <f t="array" aca="1" ref="E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E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1458</v>
      </c>
      <c r="F264" s="12">
        <f t="array" aca="1" ref="F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F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1559</v>
      </c>
      <c r="G264" s="12">
        <f t="array" aca="1" ref="G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G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1551</v>
      </c>
      <c r="H264" s="5">
        <f t="shared" ref="H264:H268" ca="1" si="236">(E264/D264)-1</f>
        <v>-4.6435578809679523E-2</v>
      </c>
      <c r="I264" s="5">
        <f t="shared" ref="I264:I268" ca="1" si="237">(F264/E264)-1</f>
        <v>6.9272976680384124E-2</v>
      </c>
      <c r="J264" s="5">
        <f t="shared" ref="J264:J268" ca="1" si="238">(G264/F264)-1</f>
        <v>-5.1314945477870522E-3</v>
      </c>
      <c r="K264" s="27"/>
      <c r="L264" s="12">
        <v>1529</v>
      </c>
      <c r="M264" s="12">
        <v>1458</v>
      </c>
      <c r="N264" s="12">
        <v>1559</v>
      </c>
      <c r="O264" s="12">
        <v>1551</v>
      </c>
      <c r="P264" s="5">
        <v>-4.6435578809679523E-2</v>
      </c>
      <c r="Q264" s="5">
        <v>6.9272976680384124E-2</v>
      </c>
      <c r="R264" s="5">
        <v>-5.1314945477870522E-3</v>
      </c>
    </row>
    <row r="265" spans="1:18" ht="13" thickBot="1" x14ac:dyDescent="0.3">
      <c r="A265" s="39"/>
      <c r="B265" s="29" t="s">
        <v>5</v>
      </c>
      <c r="C265" s="16" t="s">
        <v>5</v>
      </c>
      <c r="D265" s="11">
        <f ca="1">D264/D261</f>
        <v>1</v>
      </c>
      <c r="E265" s="11">
        <f t="shared" ref="E265" ca="1" si="239">E264/E261</f>
        <v>1</v>
      </c>
      <c r="F265" s="11">
        <f t="shared" ref="F265" ca="1" si="240">F264/F261</f>
        <v>1</v>
      </c>
      <c r="G265" s="11">
        <f t="shared" ref="G265" ca="1" si="241">G264/G261</f>
        <v>1</v>
      </c>
      <c r="H265" s="5">
        <f t="shared" ca="1" si="236"/>
        <v>0</v>
      </c>
      <c r="I265" s="5">
        <f t="shared" ca="1" si="237"/>
        <v>0</v>
      </c>
      <c r="J265" s="5">
        <f t="shared" ca="1" si="238"/>
        <v>0</v>
      </c>
      <c r="K265" s="27"/>
      <c r="L265" s="11">
        <v>1</v>
      </c>
      <c r="M265" s="11">
        <v>1</v>
      </c>
      <c r="N265" s="11">
        <v>1</v>
      </c>
      <c r="O265" s="11">
        <v>1</v>
      </c>
      <c r="P265" s="5">
        <v>0</v>
      </c>
      <c r="Q265" s="5">
        <v>0</v>
      </c>
      <c r="R265" s="5">
        <v>0</v>
      </c>
    </row>
    <row r="266" spans="1:18" ht="13" thickBot="1" x14ac:dyDescent="0.3">
      <c r="A266" s="39"/>
      <c r="B266" s="29" t="s">
        <v>6</v>
      </c>
      <c r="C266" s="16" t="s">
        <v>6</v>
      </c>
      <c r="D266" s="12">
        <f t="array" aca="1" ref="D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D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291603.67</v>
      </c>
      <c r="E266" s="12">
        <f t="array" aca="1" ref="E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E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303513.06</v>
      </c>
      <c r="F266" s="12">
        <f t="array" aca="1" ref="F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F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289946.34999999998</v>
      </c>
      <c r="G266" s="12">
        <f t="array" aca="1" ref="G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G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278760.42</v>
      </c>
      <c r="H266" s="5">
        <f t="shared" ca="1" si="236"/>
        <v>4.0841015478303211E-2</v>
      </c>
      <c r="I266" s="5">
        <f t="shared" ca="1" si="237"/>
        <v>-4.469893321888696E-2</v>
      </c>
      <c r="J266" s="5">
        <f t="shared" ca="1" si="238"/>
        <v>-3.8579309586066479E-2</v>
      </c>
      <c r="K266" s="27"/>
      <c r="L266" s="12">
        <v>292313.90999999997</v>
      </c>
      <c r="M266" s="12">
        <v>304135.5</v>
      </c>
      <c r="N266" s="12">
        <v>290480.28000000003</v>
      </c>
      <c r="O266" s="12">
        <v>279414.46000000002</v>
      </c>
      <c r="P266" s="5">
        <v>4.0441421347345408E-2</v>
      </c>
      <c r="Q266" s="5">
        <v>-4.4898474528622834E-2</v>
      </c>
      <c r="R266" s="5">
        <v>-3.8094909575273062E-2</v>
      </c>
    </row>
    <row r="267" spans="1:18" ht="13" thickBot="1" x14ac:dyDescent="0.3">
      <c r="A267" s="39"/>
      <c r="B267" s="29" t="s">
        <v>86</v>
      </c>
      <c r="C267" s="16" t="s">
        <v>87</v>
      </c>
      <c r="D267" s="31">
        <f t="array" aca="1" ref="D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D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0.32449699999999998</v>
      </c>
      <c r="E267" s="32">
        <f t="array" aca="1" ref="E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E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0.31960499999999997</v>
      </c>
      <c r="F267" s="32">
        <f t="array" aca="1" ref="F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F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0.33477699999999999</v>
      </c>
      <c r="G267" s="32">
        <f t="array" aca="1" ref="G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G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0.32233800000000001</v>
      </c>
      <c r="H267" s="5"/>
      <c r="I267" s="5"/>
      <c r="J267" s="5"/>
      <c r="K267" s="27"/>
      <c r="L267" s="31">
        <v>0.32599400000000001</v>
      </c>
      <c r="M267" s="32">
        <v>0.32062099999999999</v>
      </c>
      <c r="N267" s="32">
        <v>0.33507399999999998</v>
      </c>
      <c r="O267" s="32">
        <v>0.32432</v>
      </c>
      <c r="P267" s="5"/>
      <c r="Q267" s="5"/>
      <c r="R267" s="5"/>
    </row>
    <row r="268" spans="1:18" ht="13" thickBot="1" x14ac:dyDescent="0.3">
      <c r="A268" s="39"/>
      <c r="B268" s="29" t="s">
        <v>50</v>
      </c>
      <c r="C268" s="16" t="s">
        <v>50</v>
      </c>
      <c r="D268" s="12">
        <f t="array" aca="1" ref="D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D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1529</v>
      </c>
      <c r="E268" s="12">
        <f t="array" aca="1" ref="E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E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1458</v>
      </c>
      <c r="F268" s="12">
        <f t="array" aca="1" ref="F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F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1559</v>
      </c>
      <c r="G268" s="12">
        <f t="array" aca="1" ref="G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G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1551</v>
      </c>
      <c r="H268" s="5">
        <f t="shared" ca="1" si="236"/>
        <v>-4.6435578809679523E-2</v>
      </c>
      <c r="I268" s="5">
        <f t="shared" ca="1" si="237"/>
        <v>6.9272976680384124E-2</v>
      </c>
      <c r="J268" s="5">
        <f t="shared" ca="1" si="238"/>
        <v>-5.1314945477870522E-3</v>
      </c>
      <c r="K268" s="27"/>
      <c r="L268" s="12">
        <v>1529</v>
      </c>
      <c r="M268" s="12">
        <v>1458</v>
      </c>
      <c r="N268" s="12">
        <v>1559</v>
      </c>
      <c r="O268" s="12">
        <v>1551</v>
      </c>
      <c r="P268" s="5">
        <v>-4.6435578809679523E-2</v>
      </c>
      <c r="Q268" s="5">
        <v>6.9272976680384124E-2</v>
      </c>
      <c r="R268" s="5">
        <v>-5.1314945477870522E-3</v>
      </c>
    </row>
    <row r="269" spans="1:18" ht="13" thickBot="1" x14ac:dyDescent="0.3">
      <c r="A269" s="39"/>
      <c r="B269" s="29" t="s">
        <v>51</v>
      </c>
      <c r="C269" s="16" t="s">
        <v>51</v>
      </c>
      <c r="D269" s="12">
        <f t="array" aca="1" ref="D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D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9" s="12">
        <f t="array" aca="1" ref="E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E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9" s="12">
        <f t="array" aca="1" ref="F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F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9" s="12">
        <f t="array" aca="1" ref="G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G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9" s="5" t="e">
        <f t="shared" ref="H269" ca="1" si="242">E269/D269</f>
        <v>#DIV/0!</v>
      </c>
      <c r="I269" s="5" t="e">
        <f t="shared" ref="I269" ca="1" si="243">F269/E269</f>
        <v>#DIV/0!</v>
      </c>
      <c r="J269" s="5" t="e">
        <f t="shared" ref="J269" ca="1" si="244">G269/F269</f>
        <v>#DIV/0!</v>
      </c>
      <c r="K269" s="27"/>
      <c r="L269" s="12">
        <v>0</v>
      </c>
      <c r="M269" s="12">
        <v>0</v>
      </c>
      <c r="N269" s="12">
        <v>0</v>
      </c>
      <c r="O269" s="12">
        <v>0</v>
      </c>
      <c r="P269" s="5" t="e">
        <v>#DIV/0!</v>
      </c>
      <c r="Q269" s="5" t="e">
        <v>#DIV/0!</v>
      </c>
      <c r="R269" s="5" t="e">
        <v>#DIV/0!</v>
      </c>
    </row>
    <row r="270" spans="1:18" ht="13" thickBot="1" x14ac:dyDescent="0.3">
      <c r="A270" s="39"/>
      <c r="B270" s="29"/>
      <c r="C270" s="16"/>
      <c r="D270" s="12"/>
      <c r="E270" s="12"/>
      <c r="F270" s="12"/>
      <c r="G270" s="12"/>
      <c r="H270" s="5"/>
      <c r="I270" s="5"/>
      <c r="J270" s="5"/>
      <c r="K270" s="27"/>
      <c r="L270" s="12"/>
      <c r="M270" s="12"/>
      <c r="N270" s="12"/>
      <c r="O270" s="12"/>
      <c r="P270" s="5"/>
      <c r="Q270" s="5"/>
      <c r="R270" s="5"/>
    </row>
    <row r="271" spans="1:18" ht="13" thickBot="1" x14ac:dyDescent="0.3">
      <c r="A271" s="39"/>
      <c r="B271" s="29" t="s">
        <v>75</v>
      </c>
      <c r="C271" s="16"/>
      <c r="D271" s="22">
        <f t="array" aca="1" ref="D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D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429</v>
      </c>
      <c r="E271" s="12">
        <f t="array" aca="1" ref="E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E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</v>
      </c>
      <c r="F271" s="12">
        <f t="array" aca="1" ref="F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F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438</v>
      </c>
      <c r="G271" s="12">
        <f t="array" aca="1" ref="G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G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457</v>
      </c>
      <c r="H271" s="5">
        <f ca="1">(E271/D271)-1</f>
        <v>-6.2937062937062915E-2</v>
      </c>
      <c r="I271" s="5">
        <f t="shared" ref="I271:I274" ca="1" si="245">(F271/E271)-1</f>
        <v>8.9552238805970186E-2</v>
      </c>
      <c r="J271" s="5">
        <f t="shared" ref="J271:J274" ca="1" si="246">(G271/F271)-1</f>
        <v>4.337899543378998E-2</v>
      </c>
      <c r="K271" s="27"/>
      <c r="L271" s="12">
        <v>425</v>
      </c>
      <c r="M271" s="12">
        <v>397</v>
      </c>
      <c r="N271" s="12">
        <v>436</v>
      </c>
      <c r="O271" s="12">
        <v>455</v>
      </c>
      <c r="P271" s="5">
        <v>-6.5882352941176503E-2</v>
      </c>
      <c r="Q271" s="5">
        <v>9.8236775818639765E-2</v>
      </c>
      <c r="R271" s="5">
        <v>4.3577981651376163E-2</v>
      </c>
    </row>
    <row r="272" spans="1:18" ht="13" thickBot="1" x14ac:dyDescent="0.3">
      <c r="A272" s="39"/>
      <c r="B272" s="29" t="s">
        <v>76</v>
      </c>
      <c r="C272" s="16"/>
      <c r="D272" s="22">
        <f t="array" aca="1" ref="D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D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607</v>
      </c>
      <c r="E272" s="12">
        <f t="array" aca="1" ref="E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E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524</v>
      </c>
      <c r="F272" s="12">
        <f t="array" aca="1" ref="F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F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537</v>
      </c>
      <c r="G272" s="12">
        <f t="array" aca="1" ref="G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G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543</v>
      </c>
      <c r="H272" s="5">
        <f ca="1">(E272/D272)-1</f>
        <v>-0.13673805601317957</v>
      </c>
      <c r="I272" s="5">
        <f t="shared" ca="1" si="245"/>
        <v>2.4809160305343525E-2</v>
      </c>
      <c r="J272" s="5">
        <f t="shared" ca="1" si="246"/>
        <v>1.1173184357541999E-2</v>
      </c>
      <c r="K272" s="27"/>
      <c r="L272" s="12">
        <v>609</v>
      </c>
      <c r="M272" s="12">
        <v>526</v>
      </c>
      <c r="N272" s="12">
        <v>537</v>
      </c>
      <c r="O272" s="12">
        <v>543</v>
      </c>
      <c r="P272" s="5">
        <v>-0.13628899835796382</v>
      </c>
      <c r="Q272" s="5">
        <v>2.0912547528517011E-2</v>
      </c>
      <c r="R272" s="5">
        <v>1.1173184357541999E-2</v>
      </c>
    </row>
    <row r="273" spans="1:18" ht="13" thickBot="1" x14ac:dyDescent="0.3">
      <c r="A273" s="39"/>
      <c r="B273" s="29" t="s">
        <v>77</v>
      </c>
      <c r="C273" s="16"/>
      <c r="D273" s="22">
        <f t="array" aca="1" ref="D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D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238</v>
      </c>
      <c r="E273" s="12">
        <f t="array" aca="1" ref="E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E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</v>
      </c>
      <c r="F273" s="12">
        <f t="array" aca="1" ref="F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F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297</v>
      </c>
      <c r="G273" s="12">
        <f t="array" aca="1" ref="G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G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</v>
      </c>
      <c r="H273" s="5">
        <f ca="1">(E273/D273)-1</f>
        <v>7.5630252100840289E-2</v>
      </c>
      <c r="I273" s="5">
        <f t="shared" ca="1" si="245"/>
        <v>0.16015625</v>
      </c>
      <c r="J273" s="5">
        <f t="shared" ca="1" si="246"/>
        <v>-3.703703703703709E-2</v>
      </c>
      <c r="K273" s="27"/>
      <c r="L273" s="12">
        <v>240</v>
      </c>
      <c r="M273" s="12">
        <v>259</v>
      </c>
      <c r="N273" s="12">
        <v>298</v>
      </c>
      <c r="O273" s="12">
        <v>288</v>
      </c>
      <c r="P273" s="5">
        <v>7.9166666666666607E-2</v>
      </c>
      <c r="Q273" s="5">
        <v>0.1505791505791505</v>
      </c>
      <c r="R273" s="5">
        <v>-3.3557046979865723E-2</v>
      </c>
    </row>
    <row r="274" spans="1:18" ht="13" thickBot="1" x14ac:dyDescent="0.3">
      <c r="A274" s="39"/>
      <c r="B274" s="29" t="s">
        <v>78</v>
      </c>
      <c r="C274" s="16"/>
      <c r="D274" s="22">
        <f t="array" aca="1" ref="D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D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255</v>
      </c>
      <c r="E274" s="12">
        <f t="array" aca="1" ref="E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E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276</v>
      </c>
      <c r="F274" s="12">
        <f t="array" aca="1" ref="F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F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287</v>
      </c>
      <c r="G274" s="12">
        <f t="array" aca="1" ref="G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G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265</v>
      </c>
      <c r="H274" s="5">
        <f ca="1">(E274/D274)-1</f>
        <v>8.2352941176470518E-2</v>
      </c>
      <c r="I274" s="5">
        <f t="shared" ca="1" si="245"/>
        <v>3.9855072463768071E-2</v>
      </c>
      <c r="J274" s="5">
        <f t="shared" ca="1" si="246"/>
        <v>-7.6655052264808399E-2</v>
      </c>
      <c r="K274" s="27"/>
      <c r="L274" s="12">
        <v>255</v>
      </c>
      <c r="M274" s="12">
        <v>276</v>
      </c>
      <c r="N274" s="12">
        <v>288</v>
      </c>
      <c r="O274" s="12">
        <v>265</v>
      </c>
      <c r="P274" s="5">
        <v>8.2352941176470518E-2</v>
      </c>
      <c r="Q274" s="5">
        <v>4.3478260869565188E-2</v>
      </c>
      <c r="R274" s="5">
        <v>-7.986111111111116E-2</v>
      </c>
    </row>
    <row r="275" spans="1:18" ht="13" thickBot="1" x14ac:dyDescent="0.3">
      <c r="A275" s="39"/>
      <c r="B275" s="29"/>
      <c r="C275" s="16"/>
      <c r="D275" s="7"/>
      <c r="E275" s="7"/>
      <c r="F275" s="7"/>
      <c r="G275" s="7"/>
      <c r="H275" s="5"/>
      <c r="I275" s="5"/>
      <c r="J275" s="5"/>
      <c r="K275" s="27"/>
      <c r="L275" s="7"/>
      <c r="M275" s="7"/>
      <c r="N275" s="7"/>
      <c r="O275" s="7"/>
      <c r="P275" s="5"/>
      <c r="Q275" s="5"/>
      <c r="R275" s="5"/>
    </row>
    <row r="276" spans="1:18" ht="13" thickBot="1" x14ac:dyDescent="0.3">
      <c r="A276" s="39"/>
      <c r="B276" s="29" t="s">
        <v>7</v>
      </c>
      <c r="C276" s="16" t="s">
        <v>7</v>
      </c>
      <c r="D276" s="10">
        <f ca="1">D266/D264</f>
        <v>190.71528449967298</v>
      </c>
      <c r="E276" s="10">
        <f t="shared" ref="E276:G276" ca="1" si="247">E266/E264</f>
        <v>208.1708230452675</v>
      </c>
      <c r="F276" s="10">
        <f t="shared" ca="1" si="247"/>
        <v>185.9822642719692</v>
      </c>
      <c r="G276" s="10">
        <f t="shared" ca="1" si="247"/>
        <v>179.72947775628626</v>
      </c>
      <c r="H276" s="5">
        <f t="shared" ref="H276:H278" ca="1" si="248">(E276/D276)-1</f>
        <v>9.1526689071554035E-2</v>
      </c>
      <c r="I276" s="5">
        <f t="shared" ref="I276:I278" ca="1" si="249">(F276/E276)-1</f>
        <v>-0.10658822619187758</v>
      </c>
      <c r="J276" s="5">
        <f t="shared" ref="J276:J278" ca="1" si="250">(G276/F276)-1</f>
        <v>-3.3620337617458196E-2</v>
      </c>
      <c r="K276" s="27"/>
      <c r="L276" s="10">
        <v>191.17979725310659</v>
      </c>
      <c r="M276" s="10">
        <v>208.59773662551441</v>
      </c>
      <c r="N276" s="10">
        <v>186.32474663245671</v>
      </c>
      <c r="O276" s="10">
        <v>180.15116698903935</v>
      </c>
      <c r="P276" s="5">
        <v>9.1107635967140777E-2</v>
      </c>
      <c r="Q276" s="5">
        <v>-0.1067748401941836</v>
      </c>
      <c r="R276" s="5">
        <v>-3.3133439089523264E-2</v>
      </c>
    </row>
    <row r="277" spans="1:18" ht="13" thickBot="1" x14ac:dyDescent="0.3">
      <c r="A277" s="39"/>
      <c r="B277" s="29" t="s">
        <v>8</v>
      </c>
      <c r="C277" s="16" t="s">
        <v>8</v>
      </c>
      <c r="D277" s="10">
        <f ca="1">D266/D261</f>
        <v>190.71528449967298</v>
      </c>
      <c r="E277" s="10">
        <f t="shared" ref="E277:G277" ca="1" si="251">E266/E261</f>
        <v>208.1708230452675</v>
      </c>
      <c r="F277" s="10">
        <f t="shared" ca="1" si="251"/>
        <v>185.9822642719692</v>
      </c>
      <c r="G277" s="10">
        <f t="shared" ca="1" si="251"/>
        <v>179.72947775628626</v>
      </c>
      <c r="H277" s="5">
        <f t="shared" ca="1" si="248"/>
        <v>9.1526689071554035E-2</v>
      </c>
      <c r="I277" s="5">
        <f t="shared" ca="1" si="249"/>
        <v>-0.10658822619187758</v>
      </c>
      <c r="J277" s="5">
        <f t="shared" ca="1" si="250"/>
        <v>-3.3620337617458196E-2</v>
      </c>
      <c r="K277" s="27"/>
      <c r="L277" s="10">
        <v>191.17979725310659</v>
      </c>
      <c r="M277" s="10">
        <v>208.59773662551441</v>
      </c>
      <c r="N277" s="10">
        <v>186.32474663245671</v>
      </c>
      <c r="O277" s="10">
        <v>180.15116698903935</v>
      </c>
      <c r="P277" s="5">
        <v>9.1107635967140777E-2</v>
      </c>
      <c r="Q277" s="5">
        <v>-0.1067748401941836</v>
      </c>
      <c r="R277" s="5">
        <v>-3.3133439089523264E-2</v>
      </c>
    </row>
    <row r="278" spans="1:18" ht="13" thickBot="1" x14ac:dyDescent="0.3">
      <c r="A278" s="39"/>
      <c r="B278" s="29" t="s">
        <v>9</v>
      </c>
      <c r="C278" s="16" t="s">
        <v>9</v>
      </c>
      <c r="D278" s="12">
        <f t="array" aca="1" ref="D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D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7048</v>
      </c>
      <c r="E278" s="12">
        <f t="array" aca="1" ref="E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E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7323</v>
      </c>
      <c r="F278" s="12">
        <f t="array" aca="1" ref="F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F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6912</v>
      </c>
      <c r="G278" s="12">
        <f t="array" aca="1" ref="G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G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6678</v>
      </c>
      <c r="H278" s="5">
        <f t="shared" ca="1" si="248"/>
        <v>3.901816118047674E-2</v>
      </c>
      <c r="I278" s="5">
        <f t="shared" ca="1" si="249"/>
        <v>-5.6124539123310169E-2</v>
      </c>
      <c r="J278" s="5">
        <f t="shared" ca="1" si="250"/>
        <v>-3.385416666666663E-2</v>
      </c>
      <c r="K278" s="27"/>
      <c r="L278" s="12">
        <v>7005</v>
      </c>
      <c r="M278" s="12">
        <v>7313</v>
      </c>
      <c r="N278" s="12">
        <v>6911</v>
      </c>
      <c r="O278" s="12">
        <v>6682</v>
      </c>
      <c r="P278" s="5">
        <v>4.3968593861527516E-2</v>
      </c>
      <c r="Q278" s="5">
        <v>-5.4970600300834116E-2</v>
      </c>
      <c r="R278" s="5">
        <v>-3.3135580957893263E-2</v>
      </c>
    </row>
    <row r="279" spans="1:18" ht="13" thickBot="1" x14ac:dyDescent="0.3">
      <c r="A279" s="39"/>
      <c r="B279" s="29"/>
      <c r="C279" s="16"/>
      <c r="D279" s="7"/>
      <c r="E279" s="7"/>
      <c r="F279" s="7"/>
      <c r="G279" s="7"/>
      <c r="H279" s="5"/>
      <c r="K279" s="27"/>
      <c r="L279" s="7"/>
      <c r="M279" s="7"/>
      <c r="N279" s="7"/>
      <c r="O279" s="7"/>
      <c r="P279" s="5"/>
    </row>
    <row r="280" spans="1:18" ht="13" thickBot="1" x14ac:dyDescent="0.3">
      <c r="A280" s="39"/>
      <c r="B280" s="29"/>
      <c r="C280" s="16"/>
      <c r="D280" s="7"/>
      <c r="E280" s="7"/>
      <c r="F280" s="7"/>
      <c r="G280" s="7"/>
      <c r="H280" s="5"/>
      <c r="K280" s="27"/>
      <c r="L280" s="7"/>
      <c r="M280" s="7"/>
      <c r="N280" s="7"/>
      <c r="O280" s="7"/>
      <c r="P280" s="5"/>
    </row>
    <row r="281" spans="1:18" ht="13" thickBot="1" x14ac:dyDescent="0.3">
      <c r="A281" s="39"/>
      <c r="B281" s="29"/>
      <c r="C281" s="16"/>
      <c r="D281" s="7"/>
      <c r="E281" s="7"/>
      <c r="F281" s="7"/>
      <c r="G281" s="7"/>
      <c r="H281" s="5"/>
      <c r="K281" s="27"/>
      <c r="L281" s="7"/>
      <c r="M281" s="7"/>
      <c r="N281" s="7"/>
      <c r="O281" s="7"/>
      <c r="P281" s="5"/>
    </row>
    <row r="282" spans="1:18" ht="13" thickBot="1" x14ac:dyDescent="0.3">
      <c r="A282" s="39"/>
      <c r="B282" s="29" t="s">
        <v>10</v>
      </c>
      <c r="C282" s="16" t="s">
        <v>10</v>
      </c>
      <c r="D282" s="11">
        <f ca="1">D278/D264</f>
        <v>4.609548724656638</v>
      </c>
      <c r="E282" s="11">
        <f t="shared" ref="E282:G282" ca="1" si="252">E278/E264</f>
        <v>5.022633744855967</v>
      </c>
      <c r="F282" s="11">
        <f t="shared" ca="1" si="252"/>
        <v>4.4336112892880051</v>
      </c>
      <c r="G282" s="11">
        <f t="shared" ca="1" si="252"/>
        <v>4.3056092843326885</v>
      </c>
      <c r="H282" s="5">
        <f t="shared" ref="H282:H284" ca="1" si="253">(E282/D282)-1</f>
        <v>8.9615067520541158E-2</v>
      </c>
      <c r="I282" s="5">
        <f t="shared" ref="I282:I284" ca="1" si="254">(F282/E282)-1</f>
        <v>-0.11727362286195386</v>
      </c>
      <c r="J282" s="5">
        <f t="shared" ref="J282:J284" ca="1" si="255">(G282/F282)-1</f>
        <v>-2.8870822587577893E-2</v>
      </c>
      <c r="K282" s="27"/>
      <c r="L282" s="11">
        <v>4.5814257684761284</v>
      </c>
      <c r="M282" s="11">
        <v>5.0157750342935525</v>
      </c>
      <c r="N282" s="11">
        <v>4.4329698524695313</v>
      </c>
      <c r="O282" s="11">
        <v>4.3081882656350743</v>
      </c>
      <c r="P282" s="5">
        <v>9.4806570654509814E-2</v>
      </c>
      <c r="Q282" s="5">
        <v>-0.1161944421030251</v>
      </c>
      <c r="R282" s="5">
        <v>-2.814853044059018E-2</v>
      </c>
    </row>
    <row r="283" spans="1:18" ht="13" thickBot="1" x14ac:dyDescent="0.3">
      <c r="A283" s="39"/>
      <c r="B283" s="29" t="s">
        <v>11</v>
      </c>
      <c r="C283" s="16" t="s">
        <v>11</v>
      </c>
      <c r="D283" s="11">
        <f ca="1">D278/D261</f>
        <v>4.609548724656638</v>
      </c>
      <c r="E283" s="11">
        <f t="shared" ref="E283:G283" ca="1" si="256">E278/E261</f>
        <v>5.022633744855967</v>
      </c>
      <c r="F283" s="11">
        <f t="shared" ca="1" si="256"/>
        <v>4.4336112892880051</v>
      </c>
      <c r="G283" s="11">
        <f t="shared" ca="1" si="256"/>
        <v>4.3056092843326885</v>
      </c>
      <c r="H283" s="5">
        <f t="shared" ca="1" si="253"/>
        <v>8.9615067520541158E-2</v>
      </c>
      <c r="I283" s="5">
        <f t="shared" ca="1" si="254"/>
        <v>-0.11727362286195386</v>
      </c>
      <c r="J283" s="5">
        <f t="shared" ca="1" si="255"/>
        <v>-2.8870822587577893E-2</v>
      </c>
      <c r="K283" s="27"/>
      <c r="L283" s="11">
        <v>4.5814257684761284</v>
      </c>
      <c r="M283" s="11">
        <v>5.0157750342935525</v>
      </c>
      <c r="N283" s="11">
        <v>4.4329698524695313</v>
      </c>
      <c r="O283" s="11">
        <v>4.3081882656350743</v>
      </c>
      <c r="P283" s="5">
        <v>9.4806570654509814E-2</v>
      </c>
      <c r="Q283" s="5">
        <v>-0.1161944421030251</v>
      </c>
      <c r="R283" s="5">
        <v>-2.814853044059018E-2</v>
      </c>
    </row>
    <row r="284" spans="1:18" ht="13" thickBot="1" x14ac:dyDescent="0.3">
      <c r="A284" s="39"/>
      <c r="B284" s="29" t="s">
        <v>12</v>
      </c>
      <c r="C284" s="16" t="s">
        <v>12</v>
      </c>
      <c r="D284" s="10">
        <f ca="1">D266/D278</f>
        <v>41.373959988649261</v>
      </c>
      <c r="E284" s="10">
        <f t="shared" ref="E284:G284" ca="1" si="257">E266/E278</f>
        <v>41.44654649733716</v>
      </c>
      <c r="F284" s="10">
        <f t="shared" ca="1" si="257"/>
        <v>41.948256655092592</v>
      </c>
      <c r="G284" s="10">
        <f t="shared" ca="1" si="257"/>
        <v>41.743099730458219</v>
      </c>
      <c r="H284" s="5">
        <f t="shared" ca="1" si="253"/>
        <v>1.7544008044627635E-3</v>
      </c>
      <c r="I284" s="5">
        <f t="shared" ca="1" si="254"/>
        <v>1.2104993061066383E-2</v>
      </c>
      <c r="J284" s="5">
        <f t="shared" ca="1" si="255"/>
        <v>-4.8907139650931075E-3</v>
      </c>
      <c r="K284" s="27"/>
      <c r="L284" s="10">
        <v>41.72932334047109</v>
      </c>
      <c r="M284" s="10">
        <v>41.588335840284422</v>
      </c>
      <c r="N284" s="10">
        <v>42.031584430617862</v>
      </c>
      <c r="O284" s="10">
        <v>41.815992217898838</v>
      </c>
      <c r="P284" s="5">
        <v>-3.3786193712355139E-3</v>
      </c>
      <c r="Q284" s="5">
        <v>1.0658002571579006E-2</v>
      </c>
      <c r="R284" s="5">
        <v>-5.1292906427286011E-3</v>
      </c>
    </row>
    <row r="285" spans="1:18" ht="13" thickBot="1" x14ac:dyDescent="0.3">
      <c r="A285" s="40"/>
      <c r="B285" s="6" t="s">
        <v>14</v>
      </c>
      <c r="C285" s="19" t="s">
        <v>14</v>
      </c>
      <c r="D285" s="8"/>
      <c r="E285" s="8"/>
      <c r="F285" s="2"/>
      <c r="G285" s="2"/>
      <c r="H285" s="2"/>
      <c r="K285" s="27"/>
      <c r="L285" s="8"/>
      <c r="M285" s="8"/>
      <c r="N285" s="2"/>
      <c r="O285" s="2"/>
      <c r="P285" s="2"/>
    </row>
    <row r="286" spans="1:18" ht="13" thickBot="1" x14ac:dyDescent="0.3">
      <c r="A286" s="38" t="s">
        <v>22</v>
      </c>
      <c r="B286" s="29" t="s">
        <v>1</v>
      </c>
      <c r="C286" s="16" t="s">
        <v>1</v>
      </c>
      <c r="D286" s="12">
        <f t="array" aca="1" ref="D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D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2077</v>
      </c>
      <c r="E286" s="12">
        <f t="array" aca="1" ref="E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E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2060</v>
      </c>
      <c r="F286" s="12">
        <f t="array" aca="1" ref="F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F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2167</v>
      </c>
      <c r="G286" s="12">
        <f t="array" aca="1" ref="G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G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2075</v>
      </c>
      <c r="H286" s="5">
        <f t="shared" ref="H286" ca="1" si="258">(E286/D286)-1</f>
        <v>-8.1848820414058832E-3</v>
      </c>
      <c r="I286" s="5">
        <f t="shared" ref="I286" ca="1" si="259">(F286/E286)-1</f>
        <v>5.1941747572815444E-2</v>
      </c>
      <c r="J286" s="5">
        <f t="shared" ref="J286" ca="1" si="260">(G286/F286)-1</f>
        <v>-4.2455006922011984E-2</v>
      </c>
      <c r="K286" s="27"/>
      <c r="L286" s="12">
        <v>2077</v>
      </c>
      <c r="M286" s="12">
        <v>2060</v>
      </c>
      <c r="N286" s="12">
        <v>2167</v>
      </c>
      <c r="O286" s="12">
        <v>2075</v>
      </c>
      <c r="P286" s="5">
        <v>-8.1848820414058832E-3</v>
      </c>
      <c r="Q286" s="5">
        <v>5.1941747572815444E-2</v>
      </c>
      <c r="R286" s="5">
        <v>-4.2455006922011984E-2</v>
      </c>
    </row>
    <row r="287" spans="1:18" ht="13" thickBot="1" x14ac:dyDescent="0.3">
      <c r="A287" s="39"/>
      <c r="B287" s="29" t="s">
        <v>2</v>
      </c>
      <c r="C287" s="16" t="s">
        <v>2</v>
      </c>
      <c r="D287" s="12">
        <f t="array" aca="1" ref="D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D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87" s="12">
        <f t="array" aca="1" ref="E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E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87" s="12">
        <f t="array" aca="1" ref="F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F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87" s="12">
        <f t="array" aca="1" ref="G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G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87" s="5"/>
      <c r="I287" s="5"/>
      <c r="J287" s="5"/>
      <c r="K287" s="27"/>
      <c r="L287" s="12">
        <v>0</v>
      </c>
      <c r="M287" s="12">
        <v>0</v>
      </c>
      <c r="N287" s="12">
        <v>0</v>
      </c>
      <c r="O287" s="12">
        <v>0</v>
      </c>
      <c r="P287" s="5"/>
      <c r="Q287" s="5"/>
      <c r="R287" s="5"/>
    </row>
    <row r="288" spans="1:18" ht="13" thickBot="1" x14ac:dyDescent="0.3">
      <c r="A288" s="39"/>
      <c r="B288" s="29" t="s">
        <v>3</v>
      </c>
      <c r="C288" s="16" t="s">
        <v>3</v>
      </c>
      <c r="D288" s="9">
        <f ca="1">D287/D286</f>
        <v>0</v>
      </c>
      <c r="E288" s="9">
        <f t="shared" ref="E288" ca="1" si="261">E287/E286</f>
        <v>0</v>
      </c>
      <c r="F288" s="9">
        <f t="shared" ref="F288" ca="1" si="262">F287/F286</f>
        <v>0</v>
      </c>
      <c r="G288" s="9">
        <f t="shared" ref="G288" ca="1" si="263">G287/G286</f>
        <v>0</v>
      </c>
      <c r="H288" s="5"/>
      <c r="I288" s="5"/>
      <c r="J288" s="5"/>
      <c r="K288" s="27"/>
      <c r="L288" s="9">
        <v>0</v>
      </c>
      <c r="M288" s="9">
        <v>0</v>
      </c>
      <c r="N288" s="9">
        <v>0</v>
      </c>
      <c r="O288" s="9">
        <v>0</v>
      </c>
      <c r="P288" s="5"/>
      <c r="Q288" s="5"/>
      <c r="R288" s="5"/>
    </row>
    <row r="289" spans="1:18" ht="13" thickBot="1" x14ac:dyDescent="0.3">
      <c r="A289" s="39"/>
      <c r="B289" s="29" t="s">
        <v>4</v>
      </c>
      <c r="C289" s="16" t="s">
        <v>4</v>
      </c>
      <c r="D289" s="12">
        <f t="array" aca="1" ref="D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D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14290</v>
      </c>
      <c r="E289" s="12">
        <f t="array" aca="1" ref="E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E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13286</v>
      </c>
      <c r="F289" s="12">
        <f t="array" aca="1" ref="F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F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14276</v>
      </c>
      <c r="G289" s="12">
        <f t="array" aca="1" ref="G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G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13612</v>
      </c>
      <c r="H289" s="5">
        <f t="shared" ref="H289:H291" ca="1" si="264">(E289/D289)-1</f>
        <v>-7.0258922323302997E-2</v>
      </c>
      <c r="I289" s="5">
        <f t="shared" ref="I289:I291" ca="1" si="265">(F289/E289)-1</f>
        <v>7.4514526569321005E-2</v>
      </c>
      <c r="J289" s="5">
        <f t="shared" ref="J289:J291" ca="1" si="266">(G289/F289)-1</f>
        <v>-4.6511627906976716E-2</v>
      </c>
      <c r="K289" s="27"/>
      <c r="L289" s="12">
        <v>14290</v>
      </c>
      <c r="M289" s="12">
        <v>13286</v>
      </c>
      <c r="N289" s="12">
        <v>14276</v>
      </c>
      <c r="O289" s="12">
        <v>13612</v>
      </c>
      <c r="P289" s="5">
        <v>-7.0258922323302997E-2</v>
      </c>
      <c r="Q289" s="5">
        <v>7.4514526569321005E-2</v>
      </c>
      <c r="R289" s="5">
        <v>-4.6511627906976716E-2</v>
      </c>
    </row>
    <row r="290" spans="1:18" ht="13" thickBot="1" x14ac:dyDescent="0.3">
      <c r="A290" s="39"/>
      <c r="B290" s="29" t="s">
        <v>5</v>
      </c>
      <c r="C290" s="16" t="s">
        <v>5</v>
      </c>
      <c r="D290" s="11">
        <f ca="1">D289/D286</f>
        <v>6.8801155512758783</v>
      </c>
      <c r="E290" s="11">
        <f t="shared" ref="E290" ca="1" si="267">E289/E286</f>
        <v>6.4495145631067965</v>
      </c>
      <c r="F290" s="11">
        <f t="shared" ref="F290" ca="1" si="268">F289/F286</f>
        <v>6.5879095523765576</v>
      </c>
      <c r="G290" s="11">
        <f t="shared" ref="G290" ca="1" si="269">G289/G286</f>
        <v>6.56</v>
      </c>
      <c r="H290" s="5">
        <f t="shared" ca="1" si="264"/>
        <v>-6.2586301779368969E-2</v>
      </c>
      <c r="I290" s="5">
        <f t="shared" ca="1" si="265"/>
        <v>2.1458202460914233E-2</v>
      </c>
      <c r="J290" s="5">
        <f t="shared" ca="1" si="266"/>
        <v>-4.236480806948828E-3</v>
      </c>
      <c r="K290" s="27"/>
      <c r="L290" s="11">
        <v>6.8801155512758783</v>
      </c>
      <c r="M290" s="11">
        <v>6.4495145631067965</v>
      </c>
      <c r="N290" s="11">
        <v>6.5879095523765576</v>
      </c>
      <c r="O290" s="11">
        <v>6.56</v>
      </c>
      <c r="P290" s="5">
        <v>-6.2586301779368969E-2</v>
      </c>
      <c r="Q290" s="5">
        <v>2.1458202460914233E-2</v>
      </c>
      <c r="R290" s="5">
        <v>-4.236480806948828E-3</v>
      </c>
    </row>
    <row r="291" spans="1:18" ht="13" thickBot="1" x14ac:dyDescent="0.3">
      <c r="A291" s="39"/>
      <c r="B291" s="29" t="s">
        <v>6</v>
      </c>
      <c r="C291" s="16" t="s">
        <v>6</v>
      </c>
      <c r="D291" s="12">
        <f t="array" aca="1" ref="D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D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1862260.18</v>
      </c>
      <c r="E291" s="12">
        <f t="array" aca="1" ref="E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E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1825110.3</v>
      </c>
      <c r="F291" s="12">
        <f t="array" aca="1" ref="F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F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1992447</v>
      </c>
      <c r="G291" s="12">
        <f t="array" aca="1" ref="G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G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1916567.72</v>
      </c>
      <c r="H291" s="5">
        <f t="shared" ca="1" si="264"/>
        <v>-1.9948812952656159E-2</v>
      </c>
      <c r="I291" s="5">
        <f t="shared" ca="1" si="265"/>
        <v>9.1685801126649702E-2</v>
      </c>
      <c r="J291" s="5">
        <f t="shared" ca="1" si="266"/>
        <v>-3.8083462194979378E-2</v>
      </c>
      <c r="K291" s="27"/>
      <c r="L291" s="12">
        <v>1873354.08</v>
      </c>
      <c r="M291" s="12">
        <v>1840779.3</v>
      </c>
      <c r="N291" s="12">
        <v>2005029.37</v>
      </c>
      <c r="O291" s="12">
        <v>1928714.53</v>
      </c>
      <c r="P291" s="5">
        <v>-1.7388480025089526E-2</v>
      </c>
      <c r="Q291" s="5">
        <v>8.9228551190248639E-2</v>
      </c>
      <c r="R291" s="5">
        <v>-3.806170679684362E-2</v>
      </c>
    </row>
    <row r="292" spans="1:18" ht="13" thickBot="1" x14ac:dyDescent="0.3">
      <c r="A292" s="39"/>
      <c r="B292" s="29" t="s">
        <v>86</v>
      </c>
      <c r="C292" s="16" t="s">
        <v>87</v>
      </c>
      <c r="D292" s="31">
        <f t="array" aca="1" ref="D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D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0.28745700000000002</v>
      </c>
      <c r="E292" s="32">
        <f t="array" aca="1" ref="E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E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0.29504599999999997</v>
      </c>
      <c r="F292" s="32">
        <f t="array" aca="1" ref="F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F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0.28430299999999997</v>
      </c>
      <c r="G292" s="32">
        <f t="array" aca="1" ref="G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G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0.27480900000000003</v>
      </c>
      <c r="H292" s="5"/>
      <c r="I292" s="5"/>
      <c r="J292" s="5"/>
      <c r="K292" s="27"/>
      <c r="L292" s="31">
        <v>0.288385</v>
      </c>
      <c r="M292" s="32">
        <v>0.295682</v>
      </c>
      <c r="N292" s="32">
        <v>0.28539999999999999</v>
      </c>
      <c r="O292" s="32">
        <v>0.27656399999999998</v>
      </c>
      <c r="P292" s="5"/>
      <c r="Q292" s="5"/>
      <c r="R292" s="5"/>
    </row>
    <row r="293" spans="1:18" ht="13" thickBot="1" x14ac:dyDescent="0.3">
      <c r="A293" s="39"/>
      <c r="B293" s="29" t="s">
        <v>50</v>
      </c>
      <c r="C293" s="16" t="s">
        <v>50</v>
      </c>
      <c r="D293" s="12">
        <f t="array" aca="1" ref="D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D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93" s="12">
        <f t="array" aca="1" ref="E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E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93" s="12">
        <f t="array" aca="1" ref="F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F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93" s="12">
        <f t="array" aca="1" ref="G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G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93" s="5" t="e">
        <f t="shared" ref="H293" ca="1" si="270">E293/D293</f>
        <v>#DIV/0!</v>
      </c>
      <c r="I293" s="5" t="e">
        <f t="shared" ref="I293" ca="1" si="271">F293/E293</f>
        <v>#DIV/0!</v>
      </c>
      <c r="J293" s="5" t="e">
        <f t="shared" ref="J293" ca="1" si="272">G293/F293</f>
        <v>#DIV/0!</v>
      </c>
      <c r="K293" s="27"/>
      <c r="L293" s="12">
        <v>0</v>
      </c>
      <c r="M293" s="12">
        <v>0</v>
      </c>
      <c r="N293" s="12">
        <v>0</v>
      </c>
      <c r="O293" s="12">
        <v>0</v>
      </c>
      <c r="P293" s="5" t="e">
        <v>#DIV/0!</v>
      </c>
      <c r="Q293" s="5" t="e">
        <v>#DIV/0!</v>
      </c>
      <c r="R293" s="5" t="e">
        <v>#DIV/0!</v>
      </c>
    </row>
    <row r="294" spans="1:18" ht="13" thickBot="1" x14ac:dyDescent="0.3">
      <c r="A294" s="39"/>
      <c r="B294" s="29" t="s">
        <v>51</v>
      </c>
      <c r="C294" s="16" t="s">
        <v>51</v>
      </c>
      <c r="D294" s="12">
        <f t="array" aca="1" ref="D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D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2077</v>
      </c>
      <c r="E294" s="12">
        <f t="array" aca="1" ref="E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E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2060</v>
      </c>
      <c r="F294" s="12">
        <f t="array" aca="1" ref="F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F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2167</v>
      </c>
      <c r="G294" s="12">
        <f t="array" aca="1" ref="G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G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2075</v>
      </c>
      <c r="H294" s="5">
        <f t="shared" ref="H294" ca="1" si="273">(E294/D294)-1</f>
        <v>-8.1848820414058832E-3</v>
      </c>
      <c r="I294" s="5">
        <f t="shared" ref="I294" ca="1" si="274">(F294/E294)-1</f>
        <v>5.1941747572815444E-2</v>
      </c>
      <c r="J294" s="5">
        <f t="shared" ref="J294" ca="1" si="275">(G294/F294)-1</f>
        <v>-4.2455006922011984E-2</v>
      </c>
      <c r="K294" s="27"/>
      <c r="L294" s="12">
        <v>2077</v>
      </c>
      <c r="M294" s="12">
        <v>2060</v>
      </c>
      <c r="N294" s="12">
        <v>2167</v>
      </c>
      <c r="O294" s="12">
        <v>2075</v>
      </c>
      <c r="P294" s="5">
        <v>-8.1848820414058832E-3</v>
      </c>
      <c r="Q294" s="5">
        <v>5.1941747572815444E-2</v>
      </c>
      <c r="R294" s="5">
        <v>-4.2455006922011984E-2</v>
      </c>
    </row>
    <row r="295" spans="1:18" ht="13" thickBot="1" x14ac:dyDescent="0.3">
      <c r="A295" s="39"/>
      <c r="B295" s="29"/>
      <c r="C295" s="16"/>
      <c r="D295" s="12"/>
      <c r="E295" s="12"/>
      <c r="F295" s="12"/>
      <c r="G295" s="12"/>
      <c r="H295" s="5"/>
      <c r="I295" s="5"/>
      <c r="J295" s="5"/>
      <c r="K295" s="27"/>
      <c r="L295" s="12"/>
      <c r="M295" s="12"/>
      <c r="N295" s="12"/>
      <c r="O295" s="12"/>
      <c r="P295" s="5"/>
      <c r="Q295" s="5"/>
      <c r="R295" s="5"/>
    </row>
    <row r="296" spans="1:18" ht="13" thickBot="1" x14ac:dyDescent="0.3">
      <c r="A296" s="39"/>
      <c r="B296" s="29" t="s">
        <v>75</v>
      </c>
      <c r="C296" s="16"/>
      <c r="D296" s="22">
        <f t="array" aca="1" ref="D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D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</v>
      </c>
      <c r="E296" s="12">
        <f t="array" aca="1" ref="E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E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349</v>
      </c>
      <c r="F296" s="12">
        <f t="array" aca="1" ref="F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F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424</v>
      </c>
      <c r="G296" s="12">
        <f t="array" aca="1" ref="G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G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377</v>
      </c>
      <c r="H296" s="5">
        <f ca="1">(E296/D296)-1</f>
        <v>-0.15496368038740915</v>
      </c>
      <c r="I296" s="5">
        <f t="shared" ref="I296:I299" ca="1" si="276">(F296/E296)-1</f>
        <v>0.21489971346704873</v>
      </c>
      <c r="J296" s="5">
        <f t="shared" ref="J296:J299" ca="1" si="277">(G296/F296)-1</f>
        <v>-0.11084905660377353</v>
      </c>
      <c r="K296" s="27"/>
      <c r="L296" s="12">
        <v>405</v>
      </c>
      <c r="M296" s="12">
        <v>344</v>
      </c>
      <c r="N296" s="12">
        <v>419</v>
      </c>
      <c r="O296" s="12">
        <v>373</v>
      </c>
      <c r="P296" s="5">
        <v>-0.15061728395061724</v>
      </c>
      <c r="Q296" s="5">
        <v>0.21802325581395343</v>
      </c>
      <c r="R296" s="5">
        <v>-0.10978520286396176</v>
      </c>
    </row>
    <row r="297" spans="1:18" ht="13" thickBot="1" x14ac:dyDescent="0.3">
      <c r="A297" s="39"/>
      <c r="B297" s="29" t="s">
        <v>76</v>
      </c>
      <c r="C297" s="16"/>
      <c r="D297" s="22">
        <f t="array" aca="1" ref="D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D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1042</v>
      </c>
      <c r="E297" s="12">
        <f t="array" aca="1" ref="E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E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1072</v>
      </c>
      <c r="F297" s="12">
        <f t="array" aca="1" ref="F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F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1056</v>
      </c>
      <c r="G297" s="12">
        <f t="array" aca="1" ref="G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G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1027</v>
      </c>
      <c r="H297" s="5">
        <f ca="1">(E297/D297)-1</f>
        <v>2.8790786948176494E-2</v>
      </c>
      <c r="I297" s="5">
        <f t="shared" ca="1" si="276"/>
        <v>-1.4925373134328401E-2</v>
      </c>
      <c r="J297" s="5">
        <f t="shared" ca="1" si="277"/>
        <v>-2.7462121212121215E-2</v>
      </c>
      <c r="K297" s="27"/>
      <c r="L297" s="12">
        <v>1045</v>
      </c>
      <c r="M297" s="12">
        <v>1066</v>
      </c>
      <c r="N297" s="12">
        <v>1052</v>
      </c>
      <c r="O297" s="12">
        <v>1027</v>
      </c>
      <c r="P297" s="5">
        <v>2.0095693779904389E-2</v>
      </c>
      <c r="Q297" s="5">
        <v>-1.3133208255159512E-2</v>
      </c>
      <c r="R297" s="5">
        <v>-2.3764258555133089E-2</v>
      </c>
    </row>
    <row r="298" spans="1:18" ht="13" thickBot="1" x14ac:dyDescent="0.3">
      <c r="A298" s="39"/>
      <c r="B298" s="29" t="s">
        <v>77</v>
      </c>
      <c r="C298" s="16"/>
      <c r="D298" s="22">
        <f t="array" aca="1" ref="D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D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</v>
      </c>
      <c r="E298" s="12">
        <f t="array" aca="1" ref="E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E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353</v>
      </c>
      <c r="F298" s="12">
        <f t="array" aca="1" ref="F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F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386</v>
      </c>
      <c r="G298" s="12">
        <f t="array" aca="1" ref="G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G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397</v>
      </c>
      <c r="H298" s="5">
        <f ca="1">(E298/D298)-1</f>
        <v>-8.4269662921347965E-3</v>
      </c>
      <c r="I298" s="5">
        <f t="shared" ca="1" si="276"/>
        <v>9.3484419263456076E-2</v>
      </c>
      <c r="J298" s="5">
        <f t="shared" ca="1" si="277"/>
        <v>2.8497409326424972E-2</v>
      </c>
      <c r="K298" s="27"/>
      <c r="L298" s="12">
        <v>358</v>
      </c>
      <c r="M298" s="12">
        <v>360</v>
      </c>
      <c r="N298" s="12">
        <v>392</v>
      </c>
      <c r="O298" s="12">
        <v>399</v>
      </c>
      <c r="P298" s="5">
        <v>5.5865921787709993E-3</v>
      </c>
      <c r="Q298" s="5">
        <v>8.8888888888888795E-2</v>
      </c>
      <c r="R298" s="5">
        <v>1.7857142857142794E-2</v>
      </c>
    </row>
    <row r="299" spans="1:18" ht="13" thickBot="1" x14ac:dyDescent="0.3">
      <c r="A299" s="39"/>
      <c r="B299" s="29" t="s">
        <v>78</v>
      </c>
      <c r="C299" s="16"/>
      <c r="D299" s="22">
        <f t="array" aca="1" ref="D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D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266</v>
      </c>
      <c r="E299" s="12">
        <f t="array" aca="1" ref="E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E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</v>
      </c>
      <c r="F299" s="12">
        <f t="array" aca="1" ref="F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F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301</v>
      </c>
      <c r="G299" s="12">
        <f t="array" aca="1" ref="G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G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274</v>
      </c>
      <c r="H299" s="5">
        <f ca="1">(E299/D299)-1</f>
        <v>7.5187969924812137E-2</v>
      </c>
      <c r="I299" s="5">
        <f t="shared" ca="1" si="276"/>
        <v>5.2447552447552503E-2</v>
      </c>
      <c r="J299" s="5">
        <f t="shared" ca="1" si="277"/>
        <v>-8.9700996677740896E-2</v>
      </c>
      <c r="K299" s="27"/>
      <c r="L299" s="12">
        <v>269</v>
      </c>
      <c r="M299" s="12">
        <v>290</v>
      </c>
      <c r="N299" s="12">
        <v>304</v>
      </c>
      <c r="O299" s="12">
        <v>276</v>
      </c>
      <c r="P299" s="5">
        <v>7.8066914498141182E-2</v>
      </c>
      <c r="Q299" s="5">
        <v>4.8275862068965614E-2</v>
      </c>
      <c r="R299" s="5">
        <v>-9.210526315789469E-2</v>
      </c>
    </row>
    <row r="300" spans="1:18" ht="13" thickBot="1" x14ac:dyDescent="0.3">
      <c r="A300" s="39"/>
      <c r="B300" s="29"/>
      <c r="C300" s="16"/>
      <c r="D300" s="7"/>
      <c r="E300" s="7"/>
      <c r="F300" s="7"/>
      <c r="G300" s="7"/>
      <c r="H300" s="5"/>
      <c r="I300" s="5"/>
      <c r="J300" s="5"/>
      <c r="K300" s="27"/>
      <c r="L300" s="7"/>
      <c r="M300" s="7"/>
      <c r="N300" s="7"/>
      <c r="O300" s="7"/>
      <c r="P300" s="5"/>
      <c r="Q300" s="5"/>
      <c r="R300" s="5"/>
    </row>
    <row r="301" spans="1:18" ht="13" thickBot="1" x14ac:dyDescent="0.3">
      <c r="A301" s="39"/>
      <c r="B301" s="29" t="s">
        <v>7</v>
      </c>
      <c r="C301" s="16" t="s">
        <v>7</v>
      </c>
      <c r="D301" s="10">
        <f ca="1">D291/D289</f>
        <v>130.31911686494053</v>
      </c>
      <c r="E301" s="10">
        <f t="shared" ref="E301:G301" ca="1" si="278">E291/E289</f>
        <v>137.37093933463797</v>
      </c>
      <c r="F301" s="10">
        <f t="shared" ca="1" si="278"/>
        <v>139.56619501260857</v>
      </c>
      <c r="G301" s="10">
        <f t="shared" ca="1" si="278"/>
        <v>140.79986188657068</v>
      </c>
      <c r="H301" s="5">
        <f t="shared" ref="H301:H303" ca="1" si="279">(E301/D301)-1</f>
        <v>5.4111957165929647E-2</v>
      </c>
      <c r="I301" s="5">
        <f t="shared" ref="I301:I303" ca="1" si="280">(F301/E301)-1</f>
        <v>1.5980495500747205E-2</v>
      </c>
      <c r="J301" s="5">
        <f t="shared" ref="J301:J303" ca="1" si="281">(G301/F301)-1</f>
        <v>8.8392957467291478E-3</v>
      </c>
      <c r="K301" s="27"/>
      <c r="L301" s="10">
        <v>131.09545696291113</v>
      </c>
      <c r="M301" s="10">
        <v>138.55030106879423</v>
      </c>
      <c r="N301" s="10">
        <v>140.44756024096387</v>
      </c>
      <c r="O301" s="10">
        <v>141.69222230384955</v>
      </c>
      <c r="P301" s="5">
        <v>5.6865770016669481E-2</v>
      </c>
      <c r="Q301" s="5">
        <v>1.369364885917923E-2</v>
      </c>
      <c r="R301" s="5">
        <v>8.862112383798193E-3</v>
      </c>
    </row>
    <row r="302" spans="1:18" ht="13" thickBot="1" x14ac:dyDescent="0.3">
      <c r="A302" s="39"/>
      <c r="B302" s="29" t="s">
        <v>8</v>
      </c>
      <c r="C302" s="16" t="s">
        <v>8</v>
      </c>
      <c r="D302" s="10">
        <f ca="1">D291/D286</f>
        <v>896.61058257101581</v>
      </c>
      <c r="E302" s="10">
        <f t="shared" ref="E302:G302" ca="1" si="282">E291/E286</f>
        <v>885.97587378640776</v>
      </c>
      <c r="F302" s="10">
        <f t="shared" ca="1" si="282"/>
        <v>919.4494693124135</v>
      </c>
      <c r="G302" s="10">
        <f t="shared" ca="1" si="282"/>
        <v>923.64709397590354</v>
      </c>
      <c r="H302" s="5">
        <f t="shared" ca="1" si="279"/>
        <v>-1.1861011894498508E-2</v>
      </c>
      <c r="I302" s="5">
        <f t="shared" ca="1" si="280"/>
        <v>3.7781610669542554E-2</v>
      </c>
      <c r="J302" s="5">
        <f t="shared" ca="1" si="281"/>
        <v>4.5653674330021765E-3</v>
      </c>
      <c r="K302" s="27"/>
      <c r="L302" s="10">
        <v>901.95189215214259</v>
      </c>
      <c r="M302" s="10">
        <v>893.58218446601938</v>
      </c>
      <c r="N302" s="10">
        <v>925.25582371942778</v>
      </c>
      <c r="O302" s="10">
        <v>929.50097831325297</v>
      </c>
      <c r="P302" s="5">
        <v>-9.2795500058792113E-3</v>
      </c>
      <c r="Q302" s="5">
        <v>3.5445692409742602E-2</v>
      </c>
      <c r="R302" s="5">
        <v>4.5880874078263467E-3</v>
      </c>
    </row>
    <row r="303" spans="1:18" ht="13" thickBot="1" x14ac:dyDescent="0.3">
      <c r="A303" s="39"/>
      <c r="B303" s="29" t="s">
        <v>9</v>
      </c>
      <c r="C303" s="16" t="s">
        <v>9</v>
      </c>
      <c r="D303" s="12">
        <f t="array" aca="1" ref="D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D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54633</v>
      </c>
      <c r="E303" s="12">
        <f t="array" aca="1" ref="E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E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51055</v>
      </c>
      <c r="F303" s="12">
        <f t="array" aca="1" ref="F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F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54339</v>
      </c>
      <c r="G303" s="12">
        <f t="array" aca="1" ref="G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G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49755</v>
      </c>
      <c r="H303" s="5">
        <f t="shared" ca="1" si="279"/>
        <v>-6.5491552724543767E-2</v>
      </c>
      <c r="I303" s="5">
        <f t="shared" ca="1" si="280"/>
        <v>6.432278914895706E-2</v>
      </c>
      <c r="J303" s="5">
        <f t="shared" ca="1" si="281"/>
        <v>-8.4359299950311883E-2</v>
      </c>
      <c r="K303" s="27"/>
      <c r="L303" s="12">
        <v>54681</v>
      </c>
      <c r="M303" s="12">
        <v>51293</v>
      </c>
      <c r="N303" s="12">
        <v>54380</v>
      </c>
      <c r="O303" s="12">
        <v>49559</v>
      </c>
      <c r="P303" s="5">
        <v>-6.1959364313015519E-2</v>
      </c>
      <c r="Q303" s="5">
        <v>6.0183650790556209E-2</v>
      </c>
      <c r="R303" s="5">
        <v>-8.8653916881206274E-2</v>
      </c>
    </row>
    <row r="304" spans="1:18" ht="13" thickBot="1" x14ac:dyDescent="0.3">
      <c r="A304" s="39"/>
      <c r="B304" s="29"/>
      <c r="C304" s="16"/>
      <c r="D304" s="7"/>
      <c r="E304" s="7"/>
      <c r="F304" s="7"/>
      <c r="G304" s="7"/>
      <c r="H304" s="5"/>
      <c r="K304" s="27"/>
      <c r="L304" s="7"/>
      <c r="M304" s="7"/>
      <c r="N304" s="7"/>
      <c r="O304" s="7"/>
      <c r="P304" s="5"/>
    </row>
    <row r="305" spans="1:18" ht="13" thickBot="1" x14ac:dyDescent="0.3">
      <c r="A305" s="39"/>
      <c r="B305" s="29"/>
      <c r="C305" s="16"/>
      <c r="D305" s="7"/>
      <c r="E305" s="7"/>
      <c r="F305" s="7"/>
      <c r="G305" s="7"/>
      <c r="H305" s="5"/>
      <c r="K305" s="27"/>
      <c r="L305" s="7"/>
      <c r="M305" s="7"/>
      <c r="N305" s="7"/>
      <c r="O305" s="7"/>
      <c r="P305" s="5"/>
    </row>
    <row r="306" spans="1:18" ht="13" thickBot="1" x14ac:dyDescent="0.3">
      <c r="A306" s="39"/>
      <c r="B306" s="29"/>
      <c r="C306" s="16"/>
      <c r="D306" s="7"/>
      <c r="E306" s="7"/>
      <c r="F306" s="7"/>
      <c r="G306" s="7"/>
      <c r="H306" s="5"/>
      <c r="K306" s="27"/>
      <c r="L306" s="7"/>
      <c r="M306" s="7"/>
      <c r="N306" s="7"/>
      <c r="O306" s="7"/>
      <c r="P306" s="5"/>
    </row>
    <row r="307" spans="1:18" ht="13" thickBot="1" x14ac:dyDescent="0.3">
      <c r="A307" s="39"/>
      <c r="B307" s="29" t="s">
        <v>10</v>
      </c>
      <c r="C307" s="16" t="s">
        <v>10</v>
      </c>
      <c r="D307" s="11">
        <f ca="1">D303/D289</f>
        <v>3.8231630510846748</v>
      </c>
      <c r="E307" s="11">
        <f t="shared" ref="E307:G307" ca="1" si="283">E303/E289</f>
        <v>3.8427668222188771</v>
      </c>
      <c r="F307" s="11">
        <f t="shared" ca="1" si="283"/>
        <v>3.8063182964415803</v>
      </c>
      <c r="G307" s="11">
        <f t="shared" ca="1" si="283"/>
        <v>3.6552306788128122</v>
      </c>
      <c r="H307" s="5">
        <f t="shared" ref="H307:H309" ca="1" si="284">(E307/D307)-1</f>
        <v>5.1276314591501837E-3</v>
      </c>
      <c r="I307" s="5">
        <f t="shared" ref="I307:I309" ca="1" si="285">(F307/E307)-1</f>
        <v>-9.4849694148891883E-3</v>
      </c>
      <c r="J307" s="5">
        <f t="shared" ref="J307:J309" ca="1" si="286">(G307/F307)-1</f>
        <v>-3.9693899947888189E-2</v>
      </c>
      <c r="K307" s="27"/>
      <c r="L307" s="11">
        <v>3.826522043386984</v>
      </c>
      <c r="M307" s="11">
        <v>3.8606804154749361</v>
      </c>
      <c r="N307" s="11">
        <v>3.8091902493695713</v>
      </c>
      <c r="O307" s="11">
        <v>3.6408316191595649</v>
      </c>
      <c r="P307" s="5">
        <v>8.9267412288882575E-3</v>
      </c>
      <c r="Q307" s="5">
        <v>-1.3337070299570652E-2</v>
      </c>
      <c r="R307" s="5">
        <v>-4.4198010387606734E-2</v>
      </c>
    </row>
    <row r="308" spans="1:18" ht="13" thickBot="1" x14ac:dyDescent="0.3">
      <c r="A308" s="39"/>
      <c r="B308" s="29" t="s">
        <v>11</v>
      </c>
      <c r="C308" s="16" t="s">
        <v>11</v>
      </c>
      <c r="D308" s="11">
        <f ca="1">D303/D286</f>
        <v>26.303803562831007</v>
      </c>
      <c r="E308" s="11">
        <f t="shared" ref="E308:G308" ca="1" si="287">E303/E286</f>
        <v>24.783980582524272</v>
      </c>
      <c r="F308" s="11">
        <f t="shared" ca="1" si="287"/>
        <v>25.07568066451315</v>
      </c>
      <c r="G308" s="11">
        <f t="shared" ca="1" si="287"/>
        <v>23.978313253012047</v>
      </c>
      <c r="H308" s="5">
        <f t="shared" ca="1" si="284"/>
        <v>-5.7779589810134646E-2</v>
      </c>
      <c r="I308" s="5">
        <f t="shared" ca="1" si="285"/>
        <v>1.1769702651984959E-2</v>
      </c>
      <c r="J308" s="5">
        <f t="shared" ca="1" si="286"/>
        <v>-4.3762218309554624E-2</v>
      </c>
      <c r="K308" s="27"/>
      <c r="L308" s="11">
        <v>26.326913818006741</v>
      </c>
      <c r="M308" s="11">
        <v>24.899514563106795</v>
      </c>
      <c r="N308" s="11">
        <v>25.09460083064144</v>
      </c>
      <c r="O308" s="11">
        <v>23.883855421686746</v>
      </c>
      <c r="P308" s="5">
        <v>-5.4218252270938461E-2</v>
      </c>
      <c r="Q308" s="5">
        <v>7.8349426066202099E-3</v>
      </c>
      <c r="R308" s="5">
        <v>-4.8247247171842922E-2</v>
      </c>
    </row>
    <row r="309" spans="1:18" ht="13" thickBot="1" x14ac:dyDescent="0.3">
      <c r="A309" s="39"/>
      <c r="B309" s="29" t="s">
        <v>12</v>
      </c>
      <c r="C309" s="16" t="s">
        <v>12</v>
      </c>
      <c r="D309" s="10">
        <f ca="1">D291/D303</f>
        <v>34.086727435798878</v>
      </c>
      <c r="E309" s="10">
        <f t="shared" ref="E309:G309" ca="1" si="288">E291/E303</f>
        <v>35.747924786994417</v>
      </c>
      <c r="F309" s="10">
        <f t="shared" ca="1" si="288"/>
        <v>36.666979517473635</v>
      </c>
      <c r="G309" s="10">
        <f t="shared" ca="1" si="288"/>
        <v>38.520102904230733</v>
      </c>
      <c r="H309" s="5">
        <f t="shared" ca="1" si="284"/>
        <v>4.8734433492459539E-2</v>
      </c>
      <c r="I309" s="5">
        <f t="shared" ca="1" si="285"/>
        <v>2.5709317001069154E-2</v>
      </c>
      <c r="J309" s="5">
        <f t="shared" ca="1" si="286"/>
        <v>5.0539297513557013E-2</v>
      </c>
      <c r="K309" s="27"/>
      <c r="L309" s="10">
        <v>34.259689471662917</v>
      </c>
      <c r="M309" s="10">
        <v>35.887534361413842</v>
      </c>
      <c r="N309" s="10">
        <v>36.870712945936006</v>
      </c>
      <c r="O309" s="10">
        <v>38.917543332189915</v>
      </c>
      <c r="P309" s="5">
        <v>4.7514875787107114E-2</v>
      </c>
      <c r="Q309" s="5">
        <v>2.7396102909183817E-2</v>
      </c>
      <c r="R309" s="5">
        <v>5.5513718686568403E-2</v>
      </c>
    </row>
    <row r="310" spans="1:18" ht="13" thickBot="1" x14ac:dyDescent="0.3">
      <c r="A310" s="40"/>
      <c r="B310" s="6" t="s">
        <v>14</v>
      </c>
      <c r="C310" s="19" t="s">
        <v>14</v>
      </c>
      <c r="D310" s="8"/>
      <c r="E310" s="8"/>
      <c r="F310" s="2"/>
      <c r="G310" s="2"/>
      <c r="H310" s="2"/>
      <c r="K310" s="27"/>
      <c r="L310" s="8"/>
      <c r="M310" s="8"/>
      <c r="N310" s="2"/>
      <c r="O310" s="2"/>
      <c r="P310" s="2"/>
    </row>
    <row r="311" spans="1:18" ht="13" thickBot="1" x14ac:dyDescent="0.3">
      <c r="A311" s="38" t="s">
        <v>23</v>
      </c>
      <c r="B311" s="29" t="s">
        <v>1</v>
      </c>
      <c r="C311" s="16" t="s">
        <v>1</v>
      </c>
      <c r="D311" s="12">
        <f t="array" aca="1" ref="D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D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</v>
      </c>
      <c r="E311" s="12">
        <f t="array" aca="1" ref="E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E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221</v>
      </c>
      <c r="F311" s="12">
        <f t="array" aca="1" ref="F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F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</v>
      </c>
      <c r="G311" s="12">
        <f t="array" aca="1" ref="G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G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</v>
      </c>
      <c r="H311" s="5">
        <f t="shared" ref="H311" ca="1" si="289">(E311/D311)-1</f>
        <v>0.22777777777777786</v>
      </c>
      <c r="I311" s="5">
        <f t="shared" ref="I311" ca="1" si="290">(F311/E311)-1</f>
        <v>-0.26244343891402711</v>
      </c>
      <c r="J311" s="5">
        <f t="shared" ref="J311" ca="1" si="291">(G311/F311)-1</f>
        <v>-6.1349693251533388E-3</v>
      </c>
      <c r="K311" s="27"/>
      <c r="L311" s="12">
        <v>180</v>
      </c>
      <c r="M311" s="12">
        <v>221</v>
      </c>
      <c r="N311" s="12">
        <v>163</v>
      </c>
      <c r="O311" s="12">
        <v>162</v>
      </c>
      <c r="P311" s="5">
        <v>0.22777777777777786</v>
      </c>
      <c r="Q311" s="5">
        <v>-0.26244343891402711</v>
      </c>
      <c r="R311" s="5">
        <v>-6.1349693251533388E-3</v>
      </c>
    </row>
    <row r="312" spans="1:18" ht="13" thickBot="1" x14ac:dyDescent="0.3">
      <c r="A312" s="39"/>
      <c r="B312" s="29" t="s">
        <v>2</v>
      </c>
      <c r="C312" s="16" t="s">
        <v>2</v>
      </c>
      <c r="D312" s="12">
        <f t="array" aca="1" ref="D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D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2" s="12">
        <f t="array" aca="1" ref="E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E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2" s="12">
        <f t="array" aca="1" ref="F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F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2" s="12">
        <f t="array" aca="1" ref="G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G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2" s="5"/>
      <c r="I312" s="5"/>
      <c r="J312" s="5"/>
      <c r="K312" s="27"/>
      <c r="L312" s="12">
        <v>0</v>
      </c>
      <c r="M312" s="12">
        <v>0</v>
      </c>
      <c r="N312" s="12">
        <v>0</v>
      </c>
      <c r="O312" s="12">
        <v>0</v>
      </c>
      <c r="P312" s="5"/>
      <c r="Q312" s="5"/>
      <c r="R312" s="5"/>
    </row>
    <row r="313" spans="1:18" ht="13" thickBot="1" x14ac:dyDescent="0.3">
      <c r="A313" s="39"/>
      <c r="B313" s="29" t="s">
        <v>3</v>
      </c>
      <c r="C313" s="16" t="s">
        <v>3</v>
      </c>
      <c r="D313" s="9">
        <f ca="1">D312/D311</f>
        <v>0</v>
      </c>
      <c r="E313" s="9">
        <f t="shared" ref="E313" ca="1" si="292">E312/E311</f>
        <v>0</v>
      </c>
      <c r="F313" s="9">
        <f t="shared" ref="F313" ca="1" si="293">F312/F311</f>
        <v>0</v>
      </c>
      <c r="G313" s="9">
        <f t="shared" ref="G313" ca="1" si="294">G312/G311</f>
        <v>0</v>
      </c>
      <c r="H313" s="5"/>
      <c r="I313" s="5"/>
      <c r="J313" s="5"/>
      <c r="K313" s="27"/>
      <c r="L313" s="9">
        <v>0</v>
      </c>
      <c r="M313" s="9">
        <v>0</v>
      </c>
      <c r="N313" s="9">
        <v>0</v>
      </c>
      <c r="O313" s="9">
        <v>0</v>
      </c>
      <c r="P313" s="5"/>
      <c r="Q313" s="5"/>
      <c r="R313" s="5"/>
    </row>
    <row r="314" spans="1:18" ht="13" thickBot="1" x14ac:dyDescent="0.3">
      <c r="A314" s="39"/>
      <c r="B314" s="29" t="s">
        <v>4</v>
      </c>
      <c r="C314" s="16" t="s">
        <v>4</v>
      </c>
      <c r="D314" s="12">
        <f t="array" aca="1" ref="D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D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</v>
      </c>
      <c r="E314" s="12">
        <f t="array" aca="1" ref="E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E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221</v>
      </c>
      <c r="F314" s="12">
        <f t="array" aca="1" ref="F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F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</v>
      </c>
      <c r="G314" s="12">
        <f t="array" aca="1" ref="G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G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</v>
      </c>
      <c r="H314" s="5">
        <f t="shared" ref="H314:H318" ca="1" si="295">(E314/D314)-1</f>
        <v>0.22777777777777786</v>
      </c>
      <c r="I314" s="5">
        <f t="shared" ref="I314:I318" ca="1" si="296">(F314/E314)-1</f>
        <v>-0.26244343891402711</v>
      </c>
      <c r="J314" s="5">
        <f t="shared" ref="J314:J318" ca="1" si="297">(G314/F314)-1</f>
        <v>-6.1349693251533388E-3</v>
      </c>
      <c r="K314" s="27"/>
      <c r="L314" s="12">
        <v>180</v>
      </c>
      <c r="M314" s="12">
        <v>221</v>
      </c>
      <c r="N314" s="12">
        <v>163</v>
      </c>
      <c r="O314" s="12">
        <v>162</v>
      </c>
      <c r="P314" s="5">
        <v>0.22777777777777786</v>
      </c>
      <c r="Q314" s="5">
        <v>-0.26244343891402711</v>
      </c>
      <c r="R314" s="5">
        <v>-6.1349693251533388E-3</v>
      </c>
    </row>
    <row r="315" spans="1:18" ht="13" thickBot="1" x14ac:dyDescent="0.3">
      <c r="A315" s="39"/>
      <c r="B315" s="29" t="s">
        <v>5</v>
      </c>
      <c r="C315" s="16" t="s">
        <v>5</v>
      </c>
      <c r="D315" s="11">
        <f ca="1">D314/D311</f>
        <v>1</v>
      </c>
      <c r="E315" s="11">
        <f t="shared" ref="E315" ca="1" si="298">E314/E311</f>
        <v>1</v>
      </c>
      <c r="F315" s="11">
        <f t="shared" ref="F315" ca="1" si="299">F314/F311</f>
        <v>1</v>
      </c>
      <c r="G315" s="11">
        <f t="shared" ref="G315" ca="1" si="300">G314/G311</f>
        <v>1</v>
      </c>
      <c r="H315" s="5">
        <f t="shared" ca="1" si="295"/>
        <v>0</v>
      </c>
      <c r="I315" s="5">
        <f t="shared" ca="1" si="296"/>
        <v>0</v>
      </c>
      <c r="J315" s="5">
        <f t="shared" ca="1" si="297"/>
        <v>0</v>
      </c>
      <c r="K315" s="27"/>
      <c r="L315" s="11">
        <v>1</v>
      </c>
      <c r="M315" s="11">
        <v>1</v>
      </c>
      <c r="N315" s="11">
        <v>1</v>
      </c>
      <c r="O315" s="11">
        <v>1</v>
      </c>
      <c r="P315" s="5">
        <v>0</v>
      </c>
      <c r="Q315" s="5">
        <v>0</v>
      </c>
      <c r="R315" s="5">
        <v>0</v>
      </c>
    </row>
    <row r="316" spans="1:18" ht="13" thickBot="1" x14ac:dyDescent="0.3">
      <c r="A316" s="39"/>
      <c r="B316" s="29" t="s">
        <v>6</v>
      </c>
      <c r="C316" s="16" t="s">
        <v>6</v>
      </c>
      <c r="D316" s="12">
        <f t="array" aca="1" ref="D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D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38221.86</v>
      </c>
      <c r="E316" s="12">
        <f t="array" aca="1" ref="E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E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42651.97</v>
      </c>
      <c r="F316" s="12">
        <f t="array" aca="1" ref="F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F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22289.16</v>
      </c>
      <c r="G316" s="12">
        <f t="array" aca="1" ref="G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G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37476.06</v>
      </c>
      <c r="H316" s="5">
        <f t="shared" ca="1" si="295"/>
        <v>0.11590513910102751</v>
      </c>
      <c r="I316" s="5">
        <f t="shared" ca="1" si="296"/>
        <v>-0.47741780743070017</v>
      </c>
      <c r="J316" s="5">
        <f t="shared" ca="1" si="297"/>
        <v>0.68135811309174499</v>
      </c>
      <c r="K316" s="27"/>
      <c r="L316" s="12">
        <v>38347.71</v>
      </c>
      <c r="M316" s="12">
        <v>43194.93</v>
      </c>
      <c r="N316" s="12">
        <v>22359.11</v>
      </c>
      <c r="O316" s="12">
        <v>37558.01</v>
      </c>
      <c r="P316" s="5">
        <v>0.1264018112163674</v>
      </c>
      <c r="Q316" s="5">
        <v>-0.48236725930566382</v>
      </c>
      <c r="R316" s="5">
        <v>0.67976319272099839</v>
      </c>
    </row>
    <row r="317" spans="1:18" ht="13" thickBot="1" x14ac:dyDescent="0.3">
      <c r="A317" s="39"/>
      <c r="B317" s="29" t="s">
        <v>86</v>
      </c>
      <c r="C317" s="16" t="s">
        <v>87</v>
      </c>
      <c r="D317" s="31">
        <f t="array" aca="1" ref="D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D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0.31272</v>
      </c>
      <c r="E317" s="32">
        <f t="array" aca="1" ref="E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E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0.32471699999999998</v>
      </c>
      <c r="F317" s="32">
        <f t="array" aca="1" ref="F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F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0.348244</v>
      </c>
      <c r="G317" s="32">
        <f t="array" aca="1" ref="G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G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0.31176999999999999</v>
      </c>
      <c r="H317" s="5"/>
      <c r="I317" s="5"/>
      <c r="J317" s="5"/>
      <c r="K317" s="27"/>
      <c r="L317" s="31">
        <v>0.313079</v>
      </c>
      <c r="M317" s="32">
        <v>0.32751000000000002</v>
      </c>
      <c r="N317" s="32">
        <v>0.34947800000000001</v>
      </c>
      <c r="O317" s="32">
        <v>0.31287300000000001</v>
      </c>
      <c r="P317" s="5"/>
      <c r="Q317" s="5"/>
      <c r="R317" s="5"/>
    </row>
    <row r="318" spans="1:18" ht="13" thickBot="1" x14ac:dyDescent="0.3">
      <c r="A318" s="39"/>
      <c r="B318" s="29" t="s">
        <v>50</v>
      </c>
      <c r="C318" s="16" t="s">
        <v>50</v>
      </c>
      <c r="D318" s="12">
        <f t="array" aca="1" ref="D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D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</v>
      </c>
      <c r="E318" s="12">
        <f t="array" aca="1" ref="E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E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221</v>
      </c>
      <c r="F318" s="12">
        <f t="array" aca="1" ref="F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F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</v>
      </c>
      <c r="G318" s="12">
        <f t="array" aca="1" ref="G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G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</v>
      </c>
      <c r="H318" s="5">
        <f t="shared" ca="1" si="295"/>
        <v>0.22777777777777786</v>
      </c>
      <c r="I318" s="5">
        <f t="shared" ca="1" si="296"/>
        <v>-0.26244343891402711</v>
      </c>
      <c r="J318" s="5">
        <f t="shared" ca="1" si="297"/>
        <v>-6.1349693251533388E-3</v>
      </c>
      <c r="K318" s="27"/>
      <c r="L318" s="12">
        <v>180</v>
      </c>
      <c r="M318" s="12">
        <v>221</v>
      </c>
      <c r="N318" s="12">
        <v>163</v>
      </c>
      <c r="O318" s="12">
        <v>162</v>
      </c>
      <c r="P318" s="5">
        <v>0.22777777777777786</v>
      </c>
      <c r="Q318" s="5">
        <v>-0.26244343891402711</v>
      </c>
      <c r="R318" s="5">
        <v>-6.1349693251533388E-3</v>
      </c>
    </row>
    <row r="319" spans="1:18" ht="13" thickBot="1" x14ac:dyDescent="0.3">
      <c r="A319" s="39"/>
      <c r="B319" s="29" t="s">
        <v>51</v>
      </c>
      <c r="C319" s="16" t="s">
        <v>51</v>
      </c>
      <c r="D319" s="12">
        <f t="array" aca="1" ref="D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D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9" s="12">
        <f t="array" aca="1" ref="E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E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9" s="12">
        <f t="array" aca="1" ref="F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F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9" s="12">
        <f t="array" aca="1" ref="G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G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9" s="5" t="e">
        <f t="shared" ref="H319" ca="1" si="301">E319/D319</f>
        <v>#DIV/0!</v>
      </c>
      <c r="I319" s="5" t="e">
        <f t="shared" ref="I319" ca="1" si="302">F319/E319</f>
        <v>#DIV/0!</v>
      </c>
      <c r="J319" s="5" t="e">
        <f t="shared" ref="J319" ca="1" si="303">G319/F319</f>
        <v>#DIV/0!</v>
      </c>
      <c r="K319" s="27"/>
      <c r="L319" s="12">
        <v>0</v>
      </c>
      <c r="M319" s="12">
        <v>0</v>
      </c>
      <c r="N319" s="12">
        <v>0</v>
      </c>
      <c r="O319" s="12">
        <v>0</v>
      </c>
      <c r="P319" s="5" t="e">
        <v>#DIV/0!</v>
      </c>
      <c r="Q319" s="5" t="e">
        <v>#DIV/0!</v>
      </c>
      <c r="R319" s="5" t="e">
        <v>#DIV/0!</v>
      </c>
    </row>
    <row r="320" spans="1:18" ht="13" thickBot="1" x14ac:dyDescent="0.3">
      <c r="A320" s="39"/>
      <c r="B320" s="29"/>
      <c r="C320" s="16"/>
      <c r="D320" s="12"/>
      <c r="E320" s="12"/>
      <c r="F320" s="12"/>
      <c r="G320" s="12"/>
      <c r="H320" s="5"/>
      <c r="I320" s="5"/>
      <c r="J320" s="5"/>
      <c r="K320" s="27"/>
      <c r="L320" s="12"/>
      <c r="M320" s="12"/>
      <c r="N320" s="12"/>
      <c r="O320" s="12"/>
      <c r="P320" s="5"/>
      <c r="Q320" s="5"/>
      <c r="R320" s="5"/>
    </row>
    <row r="321" spans="1:18" ht="13" thickBot="1" x14ac:dyDescent="0.3">
      <c r="A321" s="39"/>
      <c r="B321" s="29" t="s">
        <v>75</v>
      </c>
      <c r="C321" s="16"/>
      <c r="D321" s="22">
        <f t="array" aca="1" ref="D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D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</v>
      </c>
      <c r="E321" s="12">
        <f t="array" aca="1" ref="E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E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</v>
      </c>
      <c r="F321" s="12">
        <f t="array" aca="1" ref="F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F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</v>
      </c>
      <c r="G321" s="12">
        <f t="array" aca="1" ref="G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G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</v>
      </c>
      <c r="H321" s="5">
        <f ca="1">(E321/D321)-1</f>
        <v>0.53846153846153855</v>
      </c>
      <c r="I321" s="5">
        <f t="shared" ref="I321:I324" ca="1" si="304">(F321/E321)-1</f>
        <v>-0.25</v>
      </c>
      <c r="J321" s="5">
        <f t="shared" ref="J321:J324" ca="1" si="305">(G321/F321)-1</f>
        <v>-0.28888888888888886</v>
      </c>
      <c r="K321" s="27"/>
      <c r="L321" s="12">
        <v>39</v>
      </c>
      <c r="M321" s="12">
        <v>59</v>
      </c>
      <c r="N321" s="12">
        <v>45</v>
      </c>
      <c r="O321" s="12">
        <v>32</v>
      </c>
      <c r="P321" s="5">
        <v>0.51282051282051277</v>
      </c>
      <c r="Q321" s="5">
        <v>-0.23728813559322037</v>
      </c>
      <c r="R321" s="5">
        <v>-0.28888888888888886</v>
      </c>
    </row>
    <row r="322" spans="1:18" ht="13" thickBot="1" x14ac:dyDescent="0.3">
      <c r="A322" s="39"/>
      <c r="B322" s="29" t="s">
        <v>76</v>
      </c>
      <c r="C322" s="16"/>
      <c r="D322" s="22">
        <f t="array" aca="1" ref="D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D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</v>
      </c>
      <c r="E322" s="12">
        <f t="array" aca="1" ref="E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E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</v>
      </c>
      <c r="F322" s="12">
        <f t="array" aca="1" ref="F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F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</v>
      </c>
      <c r="G322" s="12">
        <f t="array" aca="1" ref="G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G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</v>
      </c>
      <c r="H322" s="5">
        <f ca="1">(E322/D322)-1</f>
        <v>0.16666666666666674</v>
      </c>
      <c r="I322" s="5">
        <f t="shared" ca="1" si="304"/>
        <v>-0.20238095238095233</v>
      </c>
      <c r="J322" s="5">
        <f t="shared" ca="1" si="305"/>
        <v>-1.4925373134328401E-2</v>
      </c>
      <c r="K322" s="27"/>
      <c r="L322" s="12">
        <v>71</v>
      </c>
      <c r="M322" s="12">
        <v>83</v>
      </c>
      <c r="N322" s="12">
        <v>67</v>
      </c>
      <c r="O322" s="12">
        <v>66</v>
      </c>
      <c r="P322" s="5">
        <v>0.16901408450704225</v>
      </c>
      <c r="Q322" s="5">
        <v>-0.19277108433734935</v>
      </c>
      <c r="R322" s="5">
        <v>-1.4925373134328401E-2</v>
      </c>
    </row>
    <row r="323" spans="1:18" ht="13" thickBot="1" x14ac:dyDescent="0.3">
      <c r="A323" s="39"/>
      <c r="B323" s="29" t="s">
        <v>77</v>
      </c>
      <c r="C323" s="16"/>
      <c r="D323" s="22">
        <f t="array" aca="1" ref="D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D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</v>
      </c>
      <c r="E323" s="12">
        <f t="array" aca="1" ref="E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E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</v>
      </c>
      <c r="F323" s="12">
        <f t="array" aca="1" ref="F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F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</v>
      </c>
      <c r="G323" s="12">
        <f t="array" aca="1" ref="G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G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</v>
      </c>
      <c r="H323" s="5">
        <f ca="1">(E323/D323)-1</f>
        <v>6.0606060606060552E-2</v>
      </c>
      <c r="I323" s="5">
        <f t="shared" ca="1" si="304"/>
        <v>-0.1428571428571429</v>
      </c>
      <c r="J323" s="5">
        <f t="shared" ca="1" si="305"/>
        <v>6.6666666666666652E-2</v>
      </c>
      <c r="K323" s="27"/>
      <c r="L323" s="12">
        <v>34</v>
      </c>
      <c r="M323" s="12">
        <v>35</v>
      </c>
      <c r="N323" s="12">
        <v>30</v>
      </c>
      <c r="O323" s="12">
        <v>32</v>
      </c>
      <c r="P323" s="5">
        <v>2.9411764705882248E-2</v>
      </c>
      <c r="Q323" s="5">
        <v>-0.1428571428571429</v>
      </c>
      <c r="R323" s="5">
        <v>6.6666666666666652E-2</v>
      </c>
    </row>
    <row r="324" spans="1:18" ht="13" thickBot="1" x14ac:dyDescent="0.3">
      <c r="A324" s="39"/>
      <c r="B324" s="29" t="s">
        <v>78</v>
      </c>
      <c r="C324" s="16"/>
      <c r="D324" s="22">
        <f t="array" aca="1" ref="D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D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</v>
      </c>
      <c r="E324" s="12">
        <f t="array" aca="1" ref="E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E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</v>
      </c>
      <c r="F324" s="12">
        <f t="array" aca="1" ref="F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F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</v>
      </c>
      <c r="G324" s="12">
        <f t="array" aca="1" ref="G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G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</v>
      </c>
      <c r="H324" s="5">
        <f ca="1">(E324/D324)-1</f>
        <v>0.16666666666666674</v>
      </c>
      <c r="I324" s="5">
        <f t="shared" ca="1" si="304"/>
        <v>-0.5</v>
      </c>
      <c r="J324" s="5">
        <f t="shared" ca="1" si="305"/>
        <v>0.52380952380952372</v>
      </c>
      <c r="K324" s="27"/>
      <c r="L324" s="12">
        <v>36</v>
      </c>
      <c r="M324" s="12">
        <v>44</v>
      </c>
      <c r="N324" s="12">
        <v>21</v>
      </c>
      <c r="O324" s="12">
        <v>32</v>
      </c>
      <c r="P324" s="5">
        <v>0.22222222222222232</v>
      </c>
      <c r="Q324" s="5">
        <v>-0.52272727272727271</v>
      </c>
      <c r="R324" s="5">
        <v>0.52380952380952372</v>
      </c>
    </row>
    <row r="325" spans="1:18" ht="13" thickBot="1" x14ac:dyDescent="0.3">
      <c r="A325" s="39"/>
      <c r="B325" s="29" t="s">
        <v>53</v>
      </c>
      <c r="C325" s="16" t="s">
        <v>53</v>
      </c>
      <c r="D325" s="13">
        <f ca="1">D318/D311</f>
        <v>1</v>
      </c>
      <c r="E325" s="13">
        <f t="shared" ref="E325:G325" ca="1" si="306">E318/E311</f>
        <v>1</v>
      </c>
      <c r="F325" s="13">
        <f t="shared" ca="1" si="306"/>
        <v>1</v>
      </c>
      <c r="G325" s="13">
        <f t="shared" ca="1" si="306"/>
        <v>1</v>
      </c>
      <c r="H325" s="5">
        <f t="shared" ref="H325:H328" ca="1" si="307">(E325/D325)-1</f>
        <v>0</v>
      </c>
      <c r="I325" s="5">
        <f t="shared" ref="I325:I328" ca="1" si="308">(F325/E325)-1</f>
        <v>0</v>
      </c>
      <c r="J325" s="5">
        <f t="shared" ref="J325:J328" ca="1" si="309">(G325/F325)-1</f>
        <v>0</v>
      </c>
      <c r="K325" s="27"/>
      <c r="L325" s="13">
        <v>1</v>
      </c>
      <c r="M325" s="13">
        <v>1</v>
      </c>
      <c r="N325" s="13">
        <v>1</v>
      </c>
      <c r="O325" s="13">
        <v>1</v>
      </c>
      <c r="P325" s="5">
        <v>0</v>
      </c>
      <c r="Q325" s="5">
        <v>0</v>
      </c>
      <c r="R325" s="5">
        <v>0</v>
      </c>
    </row>
    <row r="326" spans="1:18" ht="13" thickBot="1" x14ac:dyDescent="0.3">
      <c r="A326" s="39"/>
      <c r="B326" s="29" t="s">
        <v>7</v>
      </c>
      <c r="C326" s="16" t="s">
        <v>7</v>
      </c>
      <c r="D326" s="10">
        <f ca="1">D316/D314</f>
        <v>212.34366666666668</v>
      </c>
      <c r="E326" s="10">
        <f t="shared" ref="E326:G326" ca="1" si="310">E316/E314</f>
        <v>192.99533936651585</v>
      </c>
      <c r="F326" s="10">
        <f t="shared" ca="1" si="310"/>
        <v>136.74331288343558</v>
      </c>
      <c r="G326" s="10">
        <f t="shared" ca="1" si="310"/>
        <v>231.33370370370369</v>
      </c>
      <c r="H326" s="5">
        <f t="shared" ca="1" si="307"/>
        <v>-9.1117986252556737E-2</v>
      </c>
      <c r="I326" s="5">
        <f t="shared" ca="1" si="308"/>
        <v>-0.29146831559622544</v>
      </c>
      <c r="J326" s="5">
        <f t="shared" ca="1" si="309"/>
        <v>0.69173686687626201</v>
      </c>
      <c r="K326" s="27"/>
      <c r="L326" s="10">
        <v>213.04283333333333</v>
      </c>
      <c r="M326" s="10">
        <v>195.45217194570137</v>
      </c>
      <c r="N326" s="10">
        <v>137.17245398773005</v>
      </c>
      <c r="O326" s="10">
        <v>231.83956790123457</v>
      </c>
      <c r="P326" s="5">
        <v>-8.2568660547755135E-2</v>
      </c>
      <c r="Q326" s="5">
        <v>-0.29817892212608421</v>
      </c>
      <c r="R326" s="5">
        <v>0.6901321013180417</v>
      </c>
    </row>
    <row r="327" spans="1:18" ht="13" thickBot="1" x14ac:dyDescent="0.3">
      <c r="A327" s="39"/>
      <c r="B327" s="29" t="s">
        <v>8</v>
      </c>
      <c r="C327" s="16" t="s">
        <v>8</v>
      </c>
      <c r="D327" s="10">
        <f ca="1">D316/D311</f>
        <v>212.34366666666668</v>
      </c>
      <c r="E327" s="10">
        <f t="shared" ref="E327:G327" ca="1" si="311">E316/E311</f>
        <v>192.99533936651585</v>
      </c>
      <c r="F327" s="10">
        <f t="shared" ca="1" si="311"/>
        <v>136.74331288343558</v>
      </c>
      <c r="G327" s="10">
        <f t="shared" ca="1" si="311"/>
        <v>231.33370370370369</v>
      </c>
      <c r="H327" s="5">
        <f t="shared" ca="1" si="307"/>
        <v>-9.1117986252556737E-2</v>
      </c>
      <c r="I327" s="5">
        <f t="shared" ca="1" si="308"/>
        <v>-0.29146831559622544</v>
      </c>
      <c r="J327" s="5">
        <f t="shared" ca="1" si="309"/>
        <v>0.69173686687626201</v>
      </c>
      <c r="K327" s="27"/>
      <c r="L327" s="10">
        <v>213.04283333333333</v>
      </c>
      <c r="M327" s="10">
        <v>195.45217194570137</v>
      </c>
      <c r="N327" s="10">
        <v>137.17245398773005</v>
      </c>
      <c r="O327" s="10">
        <v>231.83956790123457</v>
      </c>
      <c r="P327" s="5">
        <v>-8.2568660547755135E-2</v>
      </c>
      <c r="Q327" s="5">
        <v>-0.29817892212608421</v>
      </c>
      <c r="R327" s="5">
        <v>0.6901321013180417</v>
      </c>
    </row>
    <row r="328" spans="1:18" ht="13" thickBot="1" x14ac:dyDescent="0.3">
      <c r="A328" s="39"/>
      <c r="B328" s="29" t="s">
        <v>9</v>
      </c>
      <c r="C328" s="16" t="s">
        <v>9</v>
      </c>
      <c r="D328" s="12">
        <f t="array" aca="1" ref="D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D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854</v>
      </c>
      <c r="E328" s="12">
        <f t="array" aca="1" ref="E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E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871</v>
      </c>
      <c r="F328" s="12">
        <f t="array" aca="1" ref="F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F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584</v>
      </c>
      <c r="G328" s="12">
        <f t="array" aca="1" ref="G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G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636</v>
      </c>
      <c r="H328" s="5">
        <f t="shared" ca="1" si="307"/>
        <v>1.9906323185011621E-2</v>
      </c>
      <c r="I328" s="5">
        <f t="shared" ca="1" si="308"/>
        <v>-0.32950631458094148</v>
      </c>
      <c r="J328" s="5">
        <f t="shared" ca="1" si="309"/>
        <v>8.9041095890410871E-2</v>
      </c>
      <c r="K328" s="27"/>
      <c r="L328" s="12">
        <v>851</v>
      </c>
      <c r="M328" s="12">
        <v>871</v>
      </c>
      <c r="N328" s="12">
        <v>583</v>
      </c>
      <c r="O328" s="12">
        <v>635</v>
      </c>
      <c r="P328" s="5">
        <v>2.3501762632197387E-2</v>
      </c>
      <c r="Q328" s="5">
        <v>-0.33065442020665903</v>
      </c>
      <c r="R328" s="5">
        <v>8.9193825042881647E-2</v>
      </c>
    </row>
    <row r="329" spans="1:18" ht="13" thickBot="1" x14ac:dyDescent="0.3">
      <c r="A329" s="39"/>
      <c r="B329" s="29"/>
      <c r="C329" s="16"/>
      <c r="D329" s="7"/>
      <c r="E329" s="7"/>
      <c r="F329" s="7"/>
      <c r="G329" s="7"/>
      <c r="H329" s="5"/>
      <c r="K329" s="27"/>
      <c r="L329" s="7"/>
      <c r="M329" s="7"/>
      <c r="N329" s="7"/>
      <c r="O329" s="7"/>
      <c r="P329" s="5"/>
    </row>
    <row r="330" spans="1:18" ht="13" thickBot="1" x14ac:dyDescent="0.3">
      <c r="A330" s="39"/>
      <c r="B330" s="29"/>
      <c r="C330" s="16"/>
      <c r="D330" s="7"/>
      <c r="E330" s="7"/>
      <c r="F330" s="7"/>
      <c r="G330" s="7"/>
      <c r="H330" s="5"/>
      <c r="K330" s="27"/>
      <c r="L330" s="7"/>
      <c r="M330" s="7"/>
      <c r="N330" s="7"/>
      <c r="O330" s="7"/>
      <c r="P330" s="5"/>
    </row>
    <row r="331" spans="1:18" ht="13" thickBot="1" x14ac:dyDescent="0.3">
      <c r="A331" s="39"/>
      <c r="B331" s="29"/>
      <c r="C331" s="16"/>
      <c r="D331" s="7"/>
      <c r="E331" s="7"/>
      <c r="F331" s="7"/>
      <c r="G331" s="7"/>
      <c r="H331" s="5"/>
      <c r="K331" s="27"/>
      <c r="L331" s="7"/>
      <c r="M331" s="7"/>
      <c r="N331" s="7"/>
      <c r="O331" s="7"/>
      <c r="P331" s="5"/>
    </row>
    <row r="332" spans="1:18" ht="13" thickBot="1" x14ac:dyDescent="0.3">
      <c r="A332" s="39"/>
      <c r="B332" s="29" t="s">
        <v>10</v>
      </c>
      <c r="C332" s="16" t="s">
        <v>10</v>
      </c>
      <c r="D332" s="11">
        <f ca="1">D328/D314</f>
        <v>4.7444444444444445</v>
      </c>
      <c r="E332" s="11">
        <f t="shared" ref="E332:G332" ca="1" si="312">E328/E314</f>
        <v>3.9411764705882355</v>
      </c>
      <c r="F332" s="11">
        <f t="shared" ca="1" si="312"/>
        <v>3.5828220858895707</v>
      </c>
      <c r="G332" s="11">
        <f t="shared" ca="1" si="312"/>
        <v>3.925925925925926</v>
      </c>
      <c r="H332" s="5">
        <f t="shared" ref="H332:H334" ca="1" si="313">(E332/D332)-1</f>
        <v>-0.16930706708913068</v>
      </c>
      <c r="I332" s="5">
        <f t="shared" ref="I332:I334" ca="1" si="314">(F332/E332)-1</f>
        <v>-9.0925739401153782E-2</v>
      </c>
      <c r="J332" s="5">
        <f t="shared" ref="J332:J334" ca="1" si="315">(G332/F332)-1</f>
        <v>9.576357179096906E-2</v>
      </c>
      <c r="K332" s="27"/>
      <c r="L332" s="11">
        <v>4.7277777777777779</v>
      </c>
      <c r="M332" s="11">
        <v>3.9411764705882355</v>
      </c>
      <c r="N332" s="11">
        <v>3.576687116564417</v>
      </c>
      <c r="O332" s="11">
        <v>3.9197530864197532</v>
      </c>
      <c r="P332" s="5">
        <v>-0.16637865486970338</v>
      </c>
      <c r="Q332" s="5">
        <v>-9.248237340902854E-2</v>
      </c>
      <c r="R332" s="5">
        <v>9.5917243715985867E-2</v>
      </c>
    </row>
    <row r="333" spans="1:18" ht="13" thickBot="1" x14ac:dyDescent="0.3">
      <c r="A333" s="39"/>
      <c r="B333" s="29" t="s">
        <v>11</v>
      </c>
      <c r="C333" s="16" t="s">
        <v>11</v>
      </c>
      <c r="D333" s="11">
        <f ca="1">D328/D311</f>
        <v>4.7444444444444445</v>
      </c>
      <c r="E333" s="11">
        <f t="shared" ref="E333:G333" ca="1" si="316">E328/E311</f>
        <v>3.9411764705882355</v>
      </c>
      <c r="F333" s="11">
        <f t="shared" ca="1" si="316"/>
        <v>3.5828220858895707</v>
      </c>
      <c r="G333" s="11">
        <f t="shared" ca="1" si="316"/>
        <v>3.925925925925926</v>
      </c>
      <c r="H333" s="5">
        <f t="shared" ca="1" si="313"/>
        <v>-0.16930706708913068</v>
      </c>
      <c r="I333" s="5">
        <f t="shared" ca="1" si="314"/>
        <v>-9.0925739401153782E-2</v>
      </c>
      <c r="J333" s="5">
        <f t="shared" ca="1" si="315"/>
        <v>9.576357179096906E-2</v>
      </c>
      <c r="K333" s="27"/>
      <c r="L333" s="11">
        <v>4.7277777777777779</v>
      </c>
      <c r="M333" s="11">
        <v>3.9411764705882355</v>
      </c>
      <c r="N333" s="11">
        <v>3.576687116564417</v>
      </c>
      <c r="O333" s="11">
        <v>3.9197530864197532</v>
      </c>
      <c r="P333" s="5">
        <v>-0.16637865486970338</v>
      </c>
      <c r="Q333" s="5">
        <v>-9.248237340902854E-2</v>
      </c>
      <c r="R333" s="5">
        <v>9.5917243715985867E-2</v>
      </c>
    </row>
    <row r="334" spans="1:18" ht="13" thickBot="1" x14ac:dyDescent="0.3">
      <c r="A334" s="39"/>
      <c r="B334" s="29" t="s">
        <v>12</v>
      </c>
      <c r="C334" s="16" t="s">
        <v>12</v>
      </c>
      <c r="D334" s="10">
        <f ca="1">D316/D328</f>
        <v>44.756276346604217</v>
      </c>
      <c r="E334" s="10">
        <f t="shared" ref="E334:G334" ca="1" si="317">E316/E328</f>
        <v>48.968966704936854</v>
      </c>
      <c r="F334" s="10">
        <f t="shared" ca="1" si="317"/>
        <v>38.166369863013699</v>
      </c>
      <c r="G334" s="10">
        <f t="shared" ca="1" si="317"/>
        <v>58.92462264150943</v>
      </c>
      <c r="H334" s="5">
        <f t="shared" ca="1" si="313"/>
        <v>9.4125130645553945E-2</v>
      </c>
      <c r="I334" s="5">
        <f t="shared" ca="1" si="314"/>
        <v>-0.22060087375366411</v>
      </c>
      <c r="J334" s="5">
        <f t="shared" ca="1" si="315"/>
        <v>0.54388858183267152</v>
      </c>
      <c r="K334" s="27"/>
      <c r="L334" s="10">
        <v>45.061938895417157</v>
      </c>
      <c r="M334" s="10">
        <v>49.592342135476464</v>
      </c>
      <c r="N334" s="10">
        <v>38.351818181818182</v>
      </c>
      <c r="O334" s="10">
        <v>59.146472440944883</v>
      </c>
      <c r="P334" s="5">
        <v>0.10053724609084802</v>
      </c>
      <c r="Q334" s="5">
        <v>-0.22665846115820454</v>
      </c>
      <c r="R334" s="5">
        <v>0.54220778166353067</v>
      </c>
    </row>
    <row r="335" spans="1:18" ht="13" thickBot="1" x14ac:dyDescent="0.3">
      <c r="A335" s="40"/>
      <c r="B335" s="6" t="s">
        <v>14</v>
      </c>
      <c r="C335" s="19" t="s">
        <v>14</v>
      </c>
      <c r="D335" s="8"/>
      <c r="E335" s="8"/>
      <c r="F335" s="2"/>
      <c r="G335" s="2"/>
      <c r="H335" s="2"/>
      <c r="K335" s="27"/>
      <c r="L335" s="8"/>
      <c r="M335" s="8"/>
      <c r="N335" s="2"/>
      <c r="O335" s="2"/>
      <c r="P335" s="2"/>
    </row>
    <row r="336" spans="1:18" ht="13" thickBot="1" x14ac:dyDescent="0.3">
      <c r="A336" s="38" t="s">
        <v>24</v>
      </c>
      <c r="B336" s="29" t="s">
        <v>1</v>
      </c>
      <c r="C336" s="16" t="s">
        <v>1</v>
      </c>
      <c r="D336" s="12">
        <f t="array" aca="1" ref="D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D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</v>
      </c>
      <c r="E336" s="12">
        <f t="array" aca="1" ref="E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E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</v>
      </c>
      <c r="F336" s="12">
        <f t="array" aca="1" ref="F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F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</v>
      </c>
      <c r="G336" s="12">
        <f t="array" aca="1" ref="G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G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H336" s="5">
        <f t="shared" ref="H336" ca="1" si="318">(E336/D336)-1</f>
        <v>9.9447513812154664E-2</v>
      </c>
      <c r="I336" s="5">
        <f t="shared" ref="I336" ca="1" si="319">(F336/E336)-1</f>
        <v>-0.20100502512562812</v>
      </c>
      <c r="J336" s="5">
        <f t="shared" ref="J336" ca="1" si="320">(G336/F336)-1</f>
        <v>3.1446540880503138E-2</v>
      </c>
      <c r="K336" s="27"/>
      <c r="L336" s="12">
        <v>181</v>
      </c>
      <c r="M336" s="12">
        <v>199</v>
      </c>
      <c r="N336" s="12">
        <v>159</v>
      </c>
      <c r="O336" s="12">
        <v>164</v>
      </c>
      <c r="P336" s="5">
        <v>9.9447513812154664E-2</v>
      </c>
      <c r="Q336" s="5">
        <v>-0.20100502512562812</v>
      </c>
      <c r="R336" s="5">
        <v>3.1446540880503138E-2</v>
      </c>
    </row>
    <row r="337" spans="1:18" ht="13" thickBot="1" x14ac:dyDescent="0.3">
      <c r="A337" s="39"/>
      <c r="B337" s="29" t="s">
        <v>2</v>
      </c>
      <c r="C337" s="16" t="s">
        <v>2</v>
      </c>
      <c r="D337" s="12">
        <f t="array" aca="1" ref="D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D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37" s="12">
        <f t="array" aca="1" ref="E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E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37" s="12">
        <f t="array" aca="1" ref="F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F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37" s="12">
        <f t="array" aca="1" ref="G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G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37" s="5"/>
      <c r="I337" s="5"/>
      <c r="J337" s="5"/>
      <c r="K337" s="27"/>
      <c r="L337" s="12">
        <v>0</v>
      </c>
      <c r="M337" s="12">
        <v>0</v>
      </c>
      <c r="N337" s="12">
        <v>0</v>
      </c>
      <c r="O337" s="12">
        <v>0</v>
      </c>
      <c r="P337" s="5"/>
      <c r="Q337" s="5"/>
      <c r="R337" s="5"/>
    </row>
    <row r="338" spans="1:18" ht="13" thickBot="1" x14ac:dyDescent="0.3">
      <c r="A338" s="39"/>
      <c r="B338" s="29" t="s">
        <v>3</v>
      </c>
      <c r="C338" s="16" t="s">
        <v>3</v>
      </c>
      <c r="D338" s="9">
        <f ca="1">D337/D336</f>
        <v>0</v>
      </c>
      <c r="E338" s="9">
        <f t="shared" ref="E338" ca="1" si="321">E337/E336</f>
        <v>0</v>
      </c>
      <c r="F338" s="9">
        <f t="shared" ref="F338" ca="1" si="322">F337/F336</f>
        <v>0</v>
      </c>
      <c r="G338" s="9">
        <f t="shared" ref="G338" ca="1" si="323">G337/G336</f>
        <v>0</v>
      </c>
      <c r="H338" s="5"/>
      <c r="I338" s="5"/>
      <c r="J338" s="5"/>
      <c r="K338" s="27"/>
      <c r="L338" s="9">
        <v>0</v>
      </c>
      <c r="M338" s="9">
        <v>0</v>
      </c>
      <c r="N338" s="9">
        <v>0</v>
      </c>
      <c r="O338" s="9">
        <v>0</v>
      </c>
      <c r="P338" s="5"/>
      <c r="Q338" s="5"/>
      <c r="R338" s="5"/>
    </row>
    <row r="339" spans="1:18" ht="13" thickBot="1" x14ac:dyDescent="0.3">
      <c r="A339" s="39"/>
      <c r="B339" s="29" t="s">
        <v>4</v>
      </c>
      <c r="C339" s="16" t="s">
        <v>4</v>
      </c>
      <c r="D339" s="12">
        <f t="array" aca="1" ref="D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D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851</v>
      </c>
      <c r="E339" s="12">
        <f t="array" aca="1" ref="E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E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907</v>
      </c>
      <c r="F339" s="12">
        <f t="array" aca="1" ref="F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F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</v>
      </c>
      <c r="G339" s="12">
        <f t="array" aca="1" ref="G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G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760</v>
      </c>
      <c r="H339" s="5">
        <f t="shared" ref="H339:H341" ca="1" si="324">(E339/D339)-1</f>
        <v>6.5804935370152862E-2</v>
      </c>
      <c r="I339" s="5">
        <f t="shared" ref="I339:I341" ca="1" si="325">(F339/E339)-1</f>
        <v>-0.22050716648291069</v>
      </c>
      <c r="J339" s="5">
        <f t="shared" ref="J339:J341" ca="1" si="326">(G339/F339)-1</f>
        <v>7.4964639321075E-2</v>
      </c>
      <c r="K339" s="27"/>
      <c r="L339" s="12">
        <v>851</v>
      </c>
      <c r="M339" s="12">
        <v>907</v>
      </c>
      <c r="N339" s="12">
        <v>707</v>
      </c>
      <c r="O339" s="12">
        <v>760</v>
      </c>
      <c r="P339" s="5">
        <v>6.5804935370152862E-2</v>
      </c>
      <c r="Q339" s="5">
        <v>-0.22050716648291069</v>
      </c>
      <c r="R339" s="5">
        <v>7.4964639321075E-2</v>
      </c>
    </row>
    <row r="340" spans="1:18" ht="13" thickBot="1" x14ac:dyDescent="0.3">
      <c r="A340" s="39"/>
      <c r="B340" s="29" t="s">
        <v>5</v>
      </c>
      <c r="C340" s="16" t="s">
        <v>5</v>
      </c>
      <c r="D340" s="11">
        <f ca="1">D339/D336</f>
        <v>4.7016574585635356</v>
      </c>
      <c r="E340" s="11">
        <f t="shared" ref="E340" ca="1" si="327">E339/E336</f>
        <v>4.557788944723618</v>
      </c>
      <c r="F340" s="11">
        <f t="shared" ref="F340" ca="1" si="328">F339/F336</f>
        <v>4.4465408805031448</v>
      </c>
      <c r="G340" s="11">
        <f t="shared" ref="G340" ca="1" si="329">G339/G336</f>
        <v>4.6341463414634143</v>
      </c>
      <c r="H340" s="5">
        <f t="shared" ca="1" si="324"/>
        <v>-3.0599531145740433E-2</v>
      </c>
      <c r="I340" s="5">
        <f t="shared" ca="1" si="325"/>
        <v>-2.4408340440875587E-2</v>
      </c>
      <c r="J340" s="5">
        <f t="shared" ca="1" si="326"/>
        <v>4.2191327146651858E-2</v>
      </c>
      <c r="K340" s="27"/>
      <c r="L340" s="11">
        <v>4.7016574585635356</v>
      </c>
      <c r="M340" s="11">
        <v>4.557788944723618</v>
      </c>
      <c r="N340" s="11">
        <v>4.4465408805031448</v>
      </c>
      <c r="O340" s="11">
        <v>4.6341463414634143</v>
      </c>
      <c r="P340" s="5">
        <v>-3.0599531145740433E-2</v>
      </c>
      <c r="Q340" s="5">
        <v>-2.4408340440875587E-2</v>
      </c>
      <c r="R340" s="5">
        <v>4.2191327146651858E-2</v>
      </c>
    </row>
    <row r="341" spans="1:18" ht="13" thickBot="1" x14ac:dyDescent="0.3">
      <c r="A341" s="39"/>
      <c r="B341" s="29" t="s">
        <v>6</v>
      </c>
      <c r="C341" s="16" t="s">
        <v>6</v>
      </c>
      <c r="D341" s="12">
        <f t="array" aca="1" ref="D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D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119772.49</v>
      </c>
      <c r="E341" s="12">
        <f t="array" aca="1" ref="E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E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122593.26</v>
      </c>
      <c r="F341" s="12">
        <f t="array" aca="1" ref="F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F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92419.56</v>
      </c>
      <c r="G341" s="12">
        <f t="array" aca="1" ref="G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G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87648.52</v>
      </c>
      <c r="H341" s="5">
        <f t="shared" ca="1" si="324"/>
        <v>2.355106752811098E-2</v>
      </c>
      <c r="I341" s="5">
        <f t="shared" ca="1" si="325"/>
        <v>-0.24612853920354183</v>
      </c>
      <c r="J341" s="5">
        <f t="shared" ca="1" si="326"/>
        <v>-5.1623703899910334E-2</v>
      </c>
      <c r="K341" s="27"/>
      <c r="L341" s="12">
        <v>120953.98</v>
      </c>
      <c r="M341" s="12">
        <v>123527.29</v>
      </c>
      <c r="N341" s="12">
        <v>92991.93</v>
      </c>
      <c r="O341" s="12">
        <v>88451.48</v>
      </c>
      <c r="P341" s="5">
        <v>2.1275116370705671E-2</v>
      </c>
      <c r="Q341" s="5">
        <v>-0.24719525539660103</v>
      </c>
      <c r="R341" s="5">
        <v>-4.8826279871812539E-2</v>
      </c>
    </row>
    <row r="342" spans="1:18" ht="13" thickBot="1" x14ac:dyDescent="0.3">
      <c r="A342" s="39"/>
      <c r="B342" s="29" t="s">
        <v>86</v>
      </c>
      <c r="C342" s="16" t="s">
        <v>87</v>
      </c>
      <c r="D342" s="31">
        <f t="array" aca="1" ref="D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D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0.32155699999999998</v>
      </c>
      <c r="E342" s="32">
        <f t="array" aca="1" ref="E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E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0.33781699999999998</v>
      </c>
      <c r="F342" s="32">
        <f t="array" aca="1" ref="F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F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0.34011999999999998</v>
      </c>
      <c r="G342" s="32">
        <f t="array" aca="1" ref="G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G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0.32388800000000001</v>
      </c>
      <c r="H342" s="5"/>
      <c r="I342" s="5"/>
      <c r="J342" s="5"/>
      <c r="K342" s="27"/>
      <c r="L342" s="31">
        <v>0.32230399999999998</v>
      </c>
      <c r="M342" s="32">
        <v>0.33858500000000002</v>
      </c>
      <c r="N342" s="32">
        <v>0.34021499999999999</v>
      </c>
      <c r="O342" s="32">
        <v>0.325013</v>
      </c>
      <c r="P342" s="5"/>
      <c r="Q342" s="5"/>
      <c r="R342" s="5"/>
    </row>
    <row r="343" spans="1:18" ht="13" thickBot="1" x14ac:dyDescent="0.3">
      <c r="A343" s="39"/>
      <c r="B343" s="29" t="s">
        <v>50</v>
      </c>
      <c r="C343" s="16" t="s">
        <v>50</v>
      </c>
      <c r="D343" s="12">
        <f t="array" aca="1" ref="D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D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43" s="12">
        <f t="array" aca="1" ref="E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E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43" s="12">
        <f t="array" aca="1" ref="F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F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43" s="12">
        <f t="array" aca="1" ref="G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G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43" s="5" t="e">
        <f t="shared" ref="H343:H350" ca="1" si="330">E343/D343</f>
        <v>#DIV/0!</v>
      </c>
      <c r="I343" s="5" t="e">
        <f t="shared" ref="I343:I350" ca="1" si="331">F343/E343</f>
        <v>#DIV/0!</v>
      </c>
      <c r="J343" s="5" t="e">
        <f t="shared" ref="J343:J350" ca="1" si="332">G343/F343</f>
        <v>#DIV/0!</v>
      </c>
      <c r="K343" s="27"/>
      <c r="L343" s="12">
        <v>0</v>
      </c>
      <c r="M343" s="12">
        <v>0</v>
      </c>
      <c r="N343" s="12">
        <v>0</v>
      </c>
      <c r="O343" s="12">
        <v>0</v>
      </c>
      <c r="P343" s="5" t="e">
        <v>#DIV/0!</v>
      </c>
      <c r="Q343" s="5" t="e">
        <v>#DIV/0!</v>
      </c>
      <c r="R343" s="5" t="e">
        <v>#DIV/0!</v>
      </c>
    </row>
    <row r="344" spans="1:18" ht="13" thickBot="1" x14ac:dyDescent="0.3">
      <c r="A344" s="39"/>
      <c r="B344" s="29" t="s">
        <v>51</v>
      </c>
      <c r="C344" s="16" t="s">
        <v>51</v>
      </c>
      <c r="D344" s="12">
        <f t="array" aca="1" ref="D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D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</v>
      </c>
      <c r="E344" s="12">
        <f t="array" aca="1" ref="E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E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</v>
      </c>
      <c r="F344" s="12">
        <f t="array" aca="1" ref="F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F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</v>
      </c>
      <c r="G344" s="12">
        <f t="array" aca="1" ref="G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G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H344" s="5">
        <f t="shared" ref="H344" ca="1" si="333">(E344/D344)-1</f>
        <v>9.9447513812154664E-2</v>
      </c>
      <c r="I344" s="5">
        <f t="shared" ref="I344" ca="1" si="334">(F344/E344)-1</f>
        <v>-0.20100502512562812</v>
      </c>
      <c r="J344" s="5">
        <f t="shared" ref="J344" ca="1" si="335">(G344/F344)-1</f>
        <v>3.1446540880503138E-2</v>
      </c>
      <c r="K344" s="27"/>
      <c r="L344" s="12">
        <v>181</v>
      </c>
      <c r="M344" s="12">
        <v>199</v>
      </c>
      <c r="N344" s="12">
        <v>159</v>
      </c>
      <c r="O344" s="12">
        <v>164</v>
      </c>
      <c r="P344" s="5">
        <v>9.9447513812154664E-2</v>
      </c>
      <c r="Q344" s="5">
        <v>-0.20100502512562812</v>
      </c>
      <c r="R344" s="5">
        <v>3.1446540880503138E-2</v>
      </c>
    </row>
    <row r="345" spans="1:18" ht="13" thickBot="1" x14ac:dyDescent="0.3">
      <c r="A345" s="39"/>
      <c r="B345" s="29"/>
      <c r="C345" s="16"/>
      <c r="D345" s="12"/>
      <c r="E345" s="12"/>
      <c r="F345" s="12"/>
      <c r="G345" s="12"/>
      <c r="H345" s="5"/>
      <c r="I345" s="5"/>
      <c r="J345" s="5"/>
      <c r="K345" s="27"/>
      <c r="L345" s="12"/>
      <c r="M345" s="12"/>
      <c r="N345" s="12"/>
      <c r="O345" s="12"/>
      <c r="P345" s="5"/>
      <c r="Q345" s="5"/>
      <c r="R345" s="5"/>
    </row>
    <row r="346" spans="1:18" ht="13" thickBot="1" x14ac:dyDescent="0.3">
      <c r="A346" s="39"/>
      <c r="B346" s="29" t="s">
        <v>75</v>
      </c>
      <c r="C346" s="16"/>
      <c r="D346" s="22">
        <f t="array" aca="1" ref="D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D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</v>
      </c>
      <c r="E346" s="12">
        <f t="array" aca="1" ref="E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E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</v>
      </c>
      <c r="F346" s="12">
        <f t="array" aca="1" ref="F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F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</v>
      </c>
      <c r="G346" s="12">
        <f t="array" aca="1" ref="G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G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</v>
      </c>
      <c r="H346" s="5">
        <f ca="1">(E346/D346)-1</f>
        <v>0.29032258064516125</v>
      </c>
      <c r="I346" s="5">
        <f t="shared" ref="I346:I349" ca="1" si="336">(F346/E346)-1</f>
        <v>0.27499999999999991</v>
      </c>
      <c r="J346" s="5">
        <f t="shared" ref="J346:J349" ca="1" si="337">(G346/F346)-1</f>
        <v>-0.31372549019607843</v>
      </c>
      <c r="K346" s="27"/>
      <c r="L346" s="12">
        <v>28</v>
      </c>
      <c r="M346" s="12">
        <v>40</v>
      </c>
      <c r="N346" s="12">
        <v>50</v>
      </c>
      <c r="O346" s="12">
        <v>35</v>
      </c>
      <c r="P346" s="5">
        <v>0.4285714285714286</v>
      </c>
      <c r="Q346" s="5">
        <v>0.25</v>
      </c>
      <c r="R346" s="5">
        <v>-0.30000000000000004</v>
      </c>
    </row>
    <row r="347" spans="1:18" ht="13" thickBot="1" x14ac:dyDescent="0.3">
      <c r="A347" s="39"/>
      <c r="B347" s="29" t="s">
        <v>76</v>
      </c>
      <c r="C347" s="16"/>
      <c r="D347" s="22">
        <f t="array" aca="1" ref="D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D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97</v>
      </c>
      <c r="E347" s="12">
        <f t="array" aca="1" ref="E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E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</v>
      </c>
      <c r="F347" s="12">
        <f t="array" aca="1" ref="F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F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</v>
      </c>
      <c r="G347" s="12">
        <f t="array" aca="1" ref="G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G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</v>
      </c>
      <c r="H347" s="5">
        <f ca="1">(E347/D347)-1</f>
        <v>-6.1855670103092786E-2</v>
      </c>
      <c r="I347" s="5">
        <f t="shared" ca="1" si="336"/>
        <v>-0.26373626373626369</v>
      </c>
      <c r="J347" s="5">
        <f t="shared" ca="1" si="337"/>
        <v>0.28358208955223874</v>
      </c>
      <c r="K347" s="27"/>
      <c r="L347" s="12">
        <v>99</v>
      </c>
      <c r="M347" s="12">
        <v>89</v>
      </c>
      <c r="N347" s="12">
        <v>67</v>
      </c>
      <c r="O347" s="12">
        <v>85</v>
      </c>
      <c r="P347" s="5">
        <v>-0.10101010101010099</v>
      </c>
      <c r="Q347" s="5">
        <v>-0.2471910112359551</v>
      </c>
      <c r="R347" s="5">
        <v>0.26865671641791056</v>
      </c>
    </row>
    <row r="348" spans="1:18" ht="13" thickBot="1" x14ac:dyDescent="0.3">
      <c r="A348" s="39"/>
      <c r="B348" s="29" t="s">
        <v>77</v>
      </c>
      <c r="C348" s="16"/>
      <c r="D348" s="22">
        <f t="array" aca="1" ref="D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D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</v>
      </c>
      <c r="E348" s="12">
        <f t="array" aca="1" ref="E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E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</v>
      </c>
      <c r="F348" s="12">
        <f t="array" aca="1" ref="F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F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</v>
      </c>
      <c r="G348" s="12">
        <f t="array" aca="1" ref="G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G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H348" s="5">
        <f ca="1">(E348/D348)-1</f>
        <v>0.14285714285714279</v>
      </c>
      <c r="I348" s="5">
        <f t="shared" ca="1" si="336"/>
        <v>-0.4375</v>
      </c>
      <c r="J348" s="5">
        <f t="shared" ca="1" si="337"/>
        <v>0.38888888888888884</v>
      </c>
      <c r="K348" s="27"/>
      <c r="L348" s="12">
        <v>29</v>
      </c>
      <c r="M348" s="12">
        <v>33</v>
      </c>
      <c r="N348" s="12">
        <v>19</v>
      </c>
      <c r="O348" s="12">
        <v>26</v>
      </c>
      <c r="P348" s="5">
        <v>0.13793103448275867</v>
      </c>
      <c r="Q348" s="5">
        <v>-0.4242424242424242</v>
      </c>
      <c r="R348" s="5">
        <v>0.36842105263157898</v>
      </c>
    </row>
    <row r="349" spans="1:18" ht="13" thickBot="1" x14ac:dyDescent="0.3">
      <c r="A349" s="39"/>
      <c r="B349" s="29" t="s">
        <v>78</v>
      </c>
      <c r="C349" s="16"/>
      <c r="D349" s="22">
        <f t="array" aca="1" ref="D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D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E349" s="12">
        <f t="array" aca="1" ref="E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E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</v>
      </c>
      <c r="F349" s="12">
        <f t="array" aca="1" ref="F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F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</v>
      </c>
      <c r="G349" s="12">
        <f t="array" aca="1" ref="G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G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</v>
      </c>
      <c r="H349" s="5">
        <f ca="1">(E349/D349)-1</f>
        <v>0.43999999999999995</v>
      </c>
      <c r="I349" s="5">
        <f t="shared" ca="1" si="336"/>
        <v>-0.36111111111111116</v>
      </c>
      <c r="J349" s="5">
        <f t="shared" ca="1" si="337"/>
        <v>-0.21739130434782605</v>
      </c>
      <c r="K349" s="27"/>
      <c r="L349" s="12">
        <v>25</v>
      </c>
      <c r="M349" s="12">
        <v>37</v>
      </c>
      <c r="N349" s="12">
        <v>23</v>
      </c>
      <c r="O349" s="12">
        <v>18</v>
      </c>
      <c r="P349" s="5">
        <v>0.48</v>
      </c>
      <c r="Q349" s="5">
        <v>-0.3783783783783784</v>
      </c>
      <c r="R349" s="5">
        <v>-0.21739130434782605</v>
      </c>
    </row>
    <row r="350" spans="1:18" ht="13" thickBot="1" x14ac:dyDescent="0.3">
      <c r="A350" s="39"/>
      <c r="B350" s="29" t="s">
        <v>53</v>
      </c>
      <c r="C350" s="16" t="s">
        <v>53</v>
      </c>
      <c r="D350" s="13">
        <f ca="1">D343/D336</f>
        <v>0</v>
      </c>
      <c r="E350" s="13">
        <f t="shared" ref="E350:G350" ca="1" si="338">E343/E336</f>
        <v>0</v>
      </c>
      <c r="F350" s="13">
        <f t="shared" ca="1" si="338"/>
        <v>0</v>
      </c>
      <c r="G350" s="13">
        <f t="shared" ca="1" si="338"/>
        <v>0</v>
      </c>
      <c r="H350" s="5" t="e">
        <f t="shared" ca="1" si="330"/>
        <v>#DIV/0!</v>
      </c>
      <c r="I350" s="5" t="e">
        <f t="shared" ca="1" si="331"/>
        <v>#DIV/0!</v>
      </c>
      <c r="J350" s="5" t="e">
        <f t="shared" ca="1" si="332"/>
        <v>#DIV/0!</v>
      </c>
      <c r="K350" s="27"/>
      <c r="L350" s="13">
        <v>0</v>
      </c>
      <c r="M350" s="13">
        <v>0</v>
      </c>
      <c r="N350" s="13">
        <v>0</v>
      </c>
      <c r="O350" s="13">
        <v>0</v>
      </c>
      <c r="P350" s="5" t="e">
        <v>#DIV/0!</v>
      </c>
      <c r="Q350" s="5" t="e">
        <v>#DIV/0!</v>
      </c>
      <c r="R350" s="5" t="e">
        <v>#DIV/0!</v>
      </c>
    </row>
    <row r="351" spans="1:18" ht="13" thickBot="1" x14ac:dyDescent="0.3">
      <c r="A351" s="39"/>
      <c r="B351" s="29" t="s">
        <v>7</v>
      </c>
      <c r="C351" s="16" t="s">
        <v>7</v>
      </c>
      <c r="D351" s="10">
        <f ca="1">D341/D339</f>
        <v>140.74323149236193</v>
      </c>
      <c r="E351" s="10">
        <f t="shared" ref="E351:G351" ca="1" si="339">E341/E339</f>
        <v>135.16346196251376</v>
      </c>
      <c r="F351" s="10">
        <f t="shared" ca="1" si="339"/>
        <v>130.72073550212164</v>
      </c>
      <c r="G351" s="10">
        <f t="shared" ca="1" si="339"/>
        <v>115.32700000000001</v>
      </c>
      <c r="H351" s="5">
        <f t="shared" ref="H351:H353" ca="1" si="340">(E351/D351)-1</f>
        <v>-3.9645029254220088E-2</v>
      </c>
      <c r="I351" s="5">
        <f t="shared" ref="I351:I353" ca="1" si="341">(F351/E351)-1</f>
        <v>-3.2869285795774195E-2</v>
      </c>
      <c r="J351" s="5">
        <f t="shared" ref="J351:J353" ca="1" si="342">(G351/F351)-1</f>
        <v>-0.11776047191741656</v>
      </c>
      <c r="K351" s="27"/>
      <c r="L351" s="10">
        <v>142.13158636897768</v>
      </c>
      <c r="M351" s="10">
        <v>136.19326350606394</v>
      </c>
      <c r="N351" s="10">
        <v>131.53031117397452</v>
      </c>
      <c r="O351" s="10">
        <v>116.38352631578947</v>
      </c>
      <c r="P351" s="5">
        <v>-4.1780458620209071E-2</v>
      </c>
      <c r="Q351" s="5">
        <v>-3.4237760459288835E-2</v>
      </c>
      <c r="R351" s="5">
        <v>-0.11515813140706765</v>
      </c>
    </row>
    <row r="352" spans="1:18" ht="13" thickBot="1" x14ac:dyDescent="0.3">
      <c r="A352" s="39"/>
      <c r="B352" s="29" t="s">
        <v>8</v>
      </c>
      <c r="C352" s="16" t="s">
        <v>8</v>
      </c>
      <c r="D352" s="10">
        <f ca="1">D341/D336</f>
        <v>661.72646408839785</v>
      </c>
      <c r="E352" s="10">
        <f t="shared" ref="E352:G352" ca="1" si="343">E341/E336</f>
        <v>616.04653266331661</v>
      </c>
      <c r="F352" s="10">
        <f t="shared" ca="1" si="343"/>
        <v>581.25509433962259</v>
      </c>
      <c r="G352" s="10">
        <f t="shared" ca="1" si="343"/>
        <v>534.44219512195127</v>
      </c>
      <c r="H352" s="5">
        <f t="shared" ca="1" si="340"/>
        <v>-6.9031441092522239E-2</v>
      </c>
      <c r="I352" s="5">
        <f t="shared" ca="1" si="341"/>
        <v>-5.6475341518898436E-2</v>
      </c>
      <c r="J352" s="5">
        <f t="shared" ca="1" si="342"/>
        <v>-8.0537615366376381E-2</v>
      </c>
      <c r="K352" s="27"/>
      <c r="L352" s="10">
        <v>668.25403314917128</v>
      </c>
      <c r="M352" s="10">
        <v>620.74015075376883</v>
      </c>
      <c r="N352" s="10">
        <v>584.85490566037731</v>
      </c>
      <c r="O352" s="10">
        <v>539.33829268292675</v>
      </c>
      <c r="P352" s="5">
        <v>-7.1101527321117075E-2</v>
      </c>
      <c r="Q352" s="5">
        <v>-5.7810413986940978E-2</v>
      </c>
      <c r="R352" s="5">
        <v>-7.7825478656208591E-2</v>
      </c>
    </row>
    <row r="353" spans="1:18" ht="13" thickBot="1" x14ac:dyDescent="0.3">
      <c r="A353" s="39"/>
      <c r="B353" s="29" t="s">
        <v>9</v>
      </c>
      <c r="C353" s="16" t="s">
        <v>9</v>
      </c>
      <c r="D353" s="12">
        <f t="array" aca="1" ref="D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D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3549</v>
      </c>
      <c r="E353" s="12">
        <f t="array" aca="1" ref="E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E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3757</v>
      </c>
      <c r="F353" s="12">
        <f t="array" aca="1" ref="F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F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2636</v>
      </c>
      <c r="G353" s="12">
        <f t="array" aca="1" ref="G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G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2442</v>
      </c>
      <c r="H353" s="5">
        <f t="shared" ca="1" si="340"/>
        <v>5.8608058608058622E-2</v>
      </c>
      <c r="I353" s="5">
        <f t="shared" ca="1" si="341"/>
        <v>-0.29837636412030877</v>
      </c>
      <c r="J353" s="5">
        <f t="shared" ca="1" si="342"/>
        <v>-7.3596358118361183E-2</v>
      </c>
      <c r="K353" s="27"/>
      <c r="L353" s="12">
        <v>3571</v>
      </c>
      <c r="M353" s="12">
        <v>3772</v>
      </c>
      <c r="N353" s="12">
        <v>2646</v>
      </c>
      <c r="O353" s="12">
        <v>2451</v>
      </c>
      <c r="P353" s="5">
        <v>5.6286754410529216E-2</v>
      </c>
      <c r="Q353" s="5">
        <v>-0.29851537645811244</v>
      </c>
      <c r="R353" s="5">
        <v>-7.3696145124716561E-2</v>
      </c>
    </row>
    <row r="354" spans="1:18" ht="13" thickBot="1" x14ac:dyDescent="0.3">
      <c r="A354" s="39"/>
      <c r="B354" s="29"/>
      <c r="C354" s="16"/>
      <c r="D354" s="7"/>
      <c r="E354" s="7"/>
      <c r="F354" s="7"/>
      <c r="G354" s="7"/>
      <c r="H354" s="5"/>
      <c r="K354" s="27"/>
      <c r="L354" s="7"/>
      <c r="M354" s="7"/>
      <c r="N354" s="7"/>
      <c r="O354" s="7"/>
      <c r="P354" s="5"/>
    </row>
    <row r="355" spans="1:18" ht="13" thickBot="1" x14ac:dyDescent="0.3">
      <c r="A355" s="39"/>
      <c r="B355" s="29"/>
      <c r="C355" s="16"/>
      <c r="D355" s="7"/>
      <c r="E355" s="7"/>
      <c r="F355" s="7"/>
      <c r="G355" s="7"/>
      <c r="H355" s="5"/>
      <c r="K355" s="27"/>
      <c r="L355" s="7"/>
      <c r="M355" s="7"/>
      <c r="N355" s="7"/>
      <c r="O355" s="7"/>
      <c r="P355" s="5"/>
    </row>
    <row r="356" spans="1:18" ht="13" thickBot="1" x14ac:dyDescent="0.3">
      <c r="A356" s="39"/>
      <c r="B356" s="29"/>
      <c r="C356" s="16"/>
      <c r="D356" s="7"/>
      <c r="E356" s="7"/>
      <c r="F356" s="7"/>
      <c r="G356" s="7"/>
      <c r="H356" s="5"/>
      <c r="K356" s="27"/>
      <c r="L356" s="7"/>
      <c r="M356" s="7"/>
      <c r="N356" s="7"/>
      <c r="O356" s="7"/>
      <c r="P356" s="5"/>
    </row>
    <row r="357" spans="1:18" ht="13" thickBot="1" x14ac:dyDescent="0.3">
      <c r="A357" s="39"/>
      <c r="B357" s="29" t="s">
        <v>10</v>
      </c>
      <c r="C357" s="16" t="s">
        <v>10</v>
      </c>
      <c r="D357" s="11">
        <f ca="1">D353/D339</f>
        <v>4.1703877790834314</v>
      </c>
      <c r="E357" s="11">
        <f t="shared" ref="E357:G357" ca="1" si="344">E353/E339</f>
        <v>4.1422271223814775</v>
      </c>
      <c r="F357" s="11">
        <f t="shared" ca="1" si="344"/>
        <v>3.7284299858557284</v>
      </c>
      <c r="G357" s="11">
        <f t="shared" ca="1" si="344"/>
        <v>3.2131578947368422</v>
      </c>
      <c r="H357" s="5">
        <f t="shared" ref="H357:H359" ca="1" si="345">(E357/D357)-1</f>
        <v>-6.7525271494400796E-3</v>
      </c>
      <c r="I357" s="5">
        <f t="shared" ref="I357:I359" ca="1" si="346">(F357/E357)-1</f>
        <v>-9.9897259203847288E-2</v>
      </c>
      <c r="J357" s="5">
        <f t="shared" ref="J357:J359" ca="1" si="347">(G357/F357)-1</f>
        <v>-0.13820082261800171</v>
      </c>
      <c r="K357" s="27"/>
      <c r="L357" s="11">
        <v>4.1962397179788482</v>
      </c>
      <c r="M357" s="11">
        <v>4.1587651598676958</v>
      </c>
      <c r="N357" s="11">
        <v>3.7425742574257428</v>
      </c>
      <c r="O357" s="11">
        <v>3.2250000000000001</v>
      </c>
      <c r="P357" s="5">
        <v>-8.9305093678495595E-3</v>
      </c>
      <c r="Q357" s="5">
        <v>-0.1000755961068005</v>
      </c>
      <c r="R357" s="5">
        <v>-0.13829365079365086</v>
      </c>
    </row>
    <row r="358" spans="1:18" ht="13" thickBot="1" x14ac:dyDescent="0.3">
      <c r="A358" s="39"/>
      <c r="B358" s="29" t="s">
        <v>11</v>
      </c>
      <c r="C358" s="16" t="s">
        <v>11</v>
      </c>
      <c r="D358" s="11">
        <f ca="1">D353/D336</f>
        <v>19.607734806629836</v>
      </c>
      <c r="E358" s="11">
        <f t="shared" ref="E358:G358" ca="1" si="348">E353/E336</f>
        <v>18.879396984924622</v>
      </c>
      <c r="F358" s="11">
        <f t="shared" ca="1" si="348"/>
        <v>16.578616352201259</v>
      </c>
      <c r="G358" s="11">
        <f t="shared" ca="1" si="348"/>
        <v>14.890243902439025</v>
      </c>
      <c r="H358" s="5">
        <f t="shared" ca="1" si="345"/>
        <v>-3.7145434130358868E-2</v>
      </c>
      <c r="I358" s="5">
        <f t="shared" ca="1" si="346"/>
        <v>-0.12186727333296499</v>
      </c>
      <c r="J358" s="5">
        <f t="shared" ca="1" si="347"/>
        <v>-0.10184037159036241</v>
      </c>
      <c r="K358" s="27"/>
      <c r="L358" s="11">
        <v>19.729281767955801</v>
      </c>
      <c r="M358" s="11">
        <v>18.954773869346734</v>
      </c>
      <c r="N358" s="11">
        <v>16.641509433962263</v>
      </c>
      <c r="O358" s="11">
        <v>14.945121951219512</v>
      </c>
      <c r="P358" s="5">
        <v>-3.9256771114041134E-2</v>
      </c>
      <c r="Q358" s="5">
        <v>-0.12204125732807791</v>
      </c>
      <c r="R358" s="5">
        <v>-0.10193711630993851</v>
      </c>
    </row>
    <row r="359" spans="1:18" ht="13" thickBot="1" x14ac:dyDescent="0.3">
      <c r="A359" s="39"/>
      <c r="B359" s="29" t="s">
        <v>12</v>
      </c>
      <c r="C359" s="16" t="s">
        <v>12</v>
      </c>
      <c r="D359" s="10">
        <f ca="1">D341/D353</f>
        <v>33.748236122851509</v>
      </c>
      <c r="E359" s="10">
        <f t="shared" ref="E359:G359" ca="1" si="349">E341/E353</f>
        <v>32.630625499068401</v>
      </c>
      <c r="F359" s="10">
        <f t="shared" ca="1" si="349"/>
        <v>35.060531107738996</v>
      </c>
      <c r="G359" s="10">
        <f t="shared" ca="1" si="349"/>
        <v>35.892104832104835</v>
      </c>
      <c r="H359" s="5">
        <f t="shared" ca="1" si="345"/>
        <v>-3.3116119601473204E-2</v>
      </c>
      <c r="I359" s="5">
        <f t="shared" ca="1" si="346"/>
        <v>7.4467025118472474E-2</v>
      </c>
      <c r="J359" s="5">
        <f t="shared" ca="1" si="347"/>
        <v>2.3718229533102653E-2</v>
      </c>
      <c r="K359" s="27"/>
      <c r="L359" s="10">
        <v>33.871178941472976</v>
      </c>
      <c r="M359" s="10">
        <v>32.748486214209969</v>
      </c>
      <c r="N359" s="10">
        <v>35.144342403628116</v>
      </c>
      <c r="O359" s="10">
        <v>36.087915136678902</v>
      </c>
      <c r="P359" s="5">
        <v>-3.3145959554668702E-2</v>
      </c>
      <c r="Q359" s="5">
        <v>7.3159295783832512E-2</v>
      </c>
      <c r="R359" s="5">
        <v>2.6848495903379677E-2</v>
      </c>
    </row>
    <row r="360" spans="1:18" ht="13" thickBot="1" x14ac:dyDescent="0.3">
      <c r="A360" s="40"/>
      <c r="B360" s="6" t="s">
        <v>14</v>
      </c>
      <c r="C360" s="19" t="s">
        <v>14</v>
      </c>
      <c r="D360" s="8"/>
      <c r="E360" s="8"/>
      <c r="F360" s="2"/>
      <c r="G360" s="2"/>
      <c r="H360" s="2"/>
      <c r="K360" s="27"/>
      <c r="L360" s="8"/>
      <c r="M360" s="8"/>
      <c r="N360" s="2"/>
      <c r="O360" s="2"/>
      <c r="P360" s="2"/>
    </row>
    <row r="361" spans="1:18" ht="13" thickBot="1" x14ac:dyDescent="0.3">
      <c r="A361" s="44" t="s">
        <v>52</v>
      </c>
      <c r="B361" s="29" t="s">
        <v>1</v>
      </c>
      <c r="C361" s="16" t="s">
        <v>1</v>
      </c>
      <c r="D361" s="12">
        <f t="array" aca="1" ref="D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D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</v>
      </c>
      <c r="E361" s="12">
        <f t="array" aca="1" ref="E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E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</v>
      </c>
      <c r="F361" s="12">
        <f t="array" aca="1" ref="F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F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</v>
      </c>
      <c r="G361" s="12">
        <f t="array" aca="1" ref="G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G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H361" s="5">
        <f t="shared" ref="H361" ca="1" si="350">(E361/D361)-1</f>
        <v>9.9447513812154664E-2</v>
      </c>
      <c r="I361" s="5">
        <f t="shared" ref="I361" ca="1" si="351">(F361/E361)-1</f>
        <v>-0.20100502512562812</v>
      </c>
      <c r="J361" s="5">
        <f t="shared" ref="J361" ca="1" si="352">(G361/F361)-1</f>
        <v>3.1446540880503138E-2</v>
      </c>
      <c r="K361" s="27"/>
      <c r="L361" s="12">
        <v>181</v>
      </c>
      <c r="M361" s="12">
        <v>199</v>
      </c>
      <c r="N361" s="12">
        <v>159</v>
      </c>
      <c r="O361" s="12">
        <v>164</v>
      </c>
      <c r="P361" s="5">
        <v>9.9447513812154664E-2</v>
      </c>
      <c r="Q361" s="5">
        <v>-0.20100502512562812</v>
      </c>
      <c r="R361" s="5">
        <v>3.1446540880503138E-2</v>
      </c>
    </row>
    <row r="362" spans="1:18" ht="13" thickBot="1" x14ac:dyDescent="0.3">
      <c r="A362" s="45"/>
      <c r="B362" s="29" t="s">
        <v>2</v>
      </c>
      <c r="C362" s="16" t="s">
        <v>2</v>
      </c>
      <c r="D362" s="12">
        <f t="array" aca="1" ref="D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D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2" s="12">
        <f t="array" aca="1" ref="E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E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2" s="12">
        <f t="array" aca="1" ref="F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F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2" s="12">
        <f t="array" aca="1" ref="G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G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2" s="5"/>
      <c r="I362" s="5"/>
      <c r="J362" s="5"/>
      <c r="K362" s="27"/>
      <c r="L362" s="12">
        <v>0</v>
      </c>
      <c r="M362" s="12">
        <v>0</v>
      </c>
      <c r="N362" s="12">
        <v>0</v>
      </c>
      <c r="O362" s="12">
        <v>0</v>
      </c>
      <c r="P362" s="5"/>
      <c r="Q362" s="5"/>
      <c r="R362" s="5"/>
    </row>
    <row r="363" spans="1:18" ht="13" thickBot="1" x14ac:dyDescent="0.3">
      <c r="A363" s="45"/>
      <c r="B363" s="29" t="s">
        <v>3</v>
      </c>
      <c r="C363" s="16" t="s">
        <v>3</v>
      </c>
      <c r="D363" s="9">
        <f ca="1">D362/D361</f>
        <v>0</v>
      </c>
      <c r="E363" s="9">
        <f t="shared" ref="E363" ca="1" si="353">E362/E361</f>
        <v>0</v>
      </c>
      <c r="F363" s="9">
        <f t="shared" ref="F363" ca="1" si="354">F362/F361</f>
        <v>0</v>
      </c>
      <c r="G363" s="9">
        <f t="shared" ref="G363" ca="1" si="355">G362/G361</f>
        <v>0</v>
      </c>
      <c r="H363" s="5"/>
      <c r="I363" s="5"/>
      <c r="J363" s="5"/>
      <c r="K363" s="27"/>
      <c r="L363" s="9">
        <v>0</v>
      </c>
      <c r="M363" s="9">
        <v>0</v>
      </c>
      <c r="N363" s="9">
        <v>0</v>
      </c>
      <c r="O363" s="9">
        <v>0</v>
      </c>
      <c r="P363" s="5"/>
      <c r="Q363" s="5"/>
      <c r="R363" s="5"/>
    </row>
    <row r="364" spans="1:18" ht="13" thickBot="1" x14ac:dyDescent="0.3">
      <c r="A364" s="45"/>
      <c r="B364" s="29" t="s">
        <v>4</v>
      </c>
      <c r="C364" s="16" t="s">
        <v>4</v>
      </c>
      <c r="D364" s="12">
        <f t="array" aca="1" ref="D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D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851</v>
      </c>
      <c r="E364" s="12">
        <f t="array" aca="1" ref="E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E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907</v>
      </c>
      <c r="F364" s="12">
        <f t="array" aca="1" ref="F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F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</v>
      </c>
      <c r="G364" s="12">
        <f t="array" aca="1" ref="G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G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760</v>
      </c>
      <c r="H364" s="5">
        <f t="shared" ref="H364:H366" ca="1" si="356">(E364/D364)-1</f>
        <v>6.5804935370152862E-2</v>
      </c>
      <c r="I364" s="5">
        <f t="shared" ref="I364:I366" ca="1" si="357">(F364/E364)-1</f>
        <v>-0.22050716648291069</v>
      </c>
      <c r="J364" s="5">
        <f t="shared" ref="J364:J366" ca="1" si="358">(G364/F364)-1</f>
        <v>7.4964639321075E-2</v>
      </c>
      <c r="K364" s="27"/>
      <c r="L364" s="12">
        <v>851</v>
      </c>
      <c r="M364" s="12">
        <v>907</v>
      </c>
      <c r="N364" s="12">
        <v>707</v>
      </c>
      <c r="O364" s="12">
        <v>760</v>
      </c>
      <c r="P364" s="5">
        <v>6.5804935370152862E-2</v>
      </c>
      <c r="Q364" s="5">
        <v>-0.22050716648291069</v>
      </c>
      <c r="R364" s="5">
        <v>7.4964639321075E-2</v>
      </c>
    </row>
    <row r="365" spans="1:18" ht="13" thickBot="1" x14ac:dyDescent="0.3">
      <c r="A365" s="45"/>
      <c r="B365" s="29" t="s">
        <v>5</v>
      </c>
      <c r="C365" s="16" t="s">
        <v>5</v>
      </c>
      <c r="D365" s="11">
        <f ca="1">D364/D361</f>
        <v>4.7016574585635356</v>
      </c>
      <c r="E365" s="11">
        <f t="shared" ref="E365" ca="1" si="359">E364/E361</f>
        <v>4.557788944723618</v>
      </c>
      <c r="F365" s="11">
        <f t="shared" ref="F365" ca="1" si="360">F364/F361</f>
        <v>4.4465408805031448</v>
      </c>
      <c r="G365" s="11">
        <f t="shared" ref="G365" ca="1" si="361">G364/G361</f>
        <v>4.6341463414634143</v>
      </c>
      <c r="H365" s="5">
        <f t="shared" ca="1" si="356"/>
        <v>-3.0599531145740433E-2</v>
      </c>
      <c r="I365" s="5">
        <f t="shared" ca="1" si="357"/>
        <v>-2.4408340440875587E-2</v>
      </c>
      <c r="J365" s="5">
        <f t="shared" ca="1" si="358"/>
        <v>4.2191327146651858E-2</v>
      </c>
      <c r="K365" s="27"/>
      <c r="L365" s="11">
        <v>4.7016574585635356</v>
      </c>
      <c r="M365" s="11">
        <v>4.557788944723618</v>
      </c>
      <c r="N365" s="11">
        <v>4.4465408805031448</v>
      </c>
      <c r="O365" s="11">
        <v>4.6341463414634143</v>
      </c>
      <c r="P365" s="5">
        <v>-3.0599531145740433E-2</v>
      </c>
      <c r="Q365" s="5">
        <v>-2.4408340440875587E-2</v>
      </c>
      <c r="R365" s="5">
        <v>4.2191327146651858E-2</v>
      </c>
    </row>
    <row r="366" spans="1:18" ht="13" thickBot="1" x14ac:dyDescent="0.3">
      <c r="A366" s="45"/>
      <c r="B366" s="29" t="s">
        <v>6</v>
      </c>
      <c r="C366" s="16" t="s">
        <v>6</v>
      </c>
      <c r="D366" s="12">
        <f t="array" aca="1" ref="D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D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119772.49</v>
      </c>
      <c r="E366" s="12">
        <f t="array" aca="1" ref="E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E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122593.26</v>
      </c>
      <c r="F366" s="12">
        <f t="array" aca="1" ref="F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F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92419.56</v>
      </c>
      <c r="G366" s="12">
        <f t="array" aca="1" ref="G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G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87648.52</v>
      </c>
      <c r="H366" s="5">
        <f t="shared" ca="1" si="356"/>
        <v>2.355106752811098E-2</v>
      </c>
      <c r="I366" s="5">
        <f t="shared" ca="1" si="357"/>
        <v>-0.24612853920354183</v>
      </c>
      <c r="J366" s="5">
        <f t="shared" ca="1" si="358"/>
        <v>-5.1623703899910334E-2</v>
      </c>
      <c r="K366" s="27"/>
      <c r="L366" s="12">
        <v>120953.98</v>
      </c>
      <c r="M366" s="12">
        <v>123527.29</v>
      </c>
      <c r="N366" s="12">
        <v>92991.93</v>
      </c>
      <c r="O366" s="12">
        <v>88451.48</v>
      </c>
      <c r="P366" s="5">
        <v>2.1275116370705671E-2</v>
      </c>
      <c r="Q366" s="5">
        <v>-0.24719525539660103</v>
      </c>
      <c r="R366" s="5">
        <v>-4.8826279871812539E-2</v>
      </c>
    </row>
    <row r="367" spans="1:18" ht="13" thickBot="1" x14ac:dyDescent="0.3">
      <c r="A367" s="45"/>
      <c r="B367" s="29" t="s">
        <v>86</v>
      </c>
      <c r="C367" s="16" t="s">
        <v>87</v>
      </c>
      <c r="D367" s="31">
        <f t="array" aca="1" ref="D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D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0.32155699999999998</v>
      </c>
      <c r="E367" s="32">
        <f t="array" aca="1" ref="E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E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0.33781699999999998</v>
      </c>
      <c r="F367" s="32">
        <f t="array" aca="1" ref="F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F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0.34011999999999998</v>
      </c>
      <c r="G367" s="32">
        <f t="array" aca="1" ref="G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G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0.32388800000000001</v>
      </c>
      <c r="H367" s="5"/>
      <c r="I367" s="5"/>
      <c r="J367" s="5"/>
      <c r="K367" s="27"/>
      <c r="L367" s="31">
        <v>0.32230399999999998</v>
      </c>
      <c r="M367" s="32">
        <v>0.33858500000000002</v>
      </c>
      <c r="N367" s="32">
        <v>0.34021499999999999</v>
      </c>
      <c r="O367" s="32">
        <v>0.325013</v>
      </c>
      <c r="P367" s="5"/>
      <c r="Q367" s="5"/>
      <c r="R367" s="5"/>
    </row>
    <row r="368" spans="1:18" ht="13" thickBot="1" x14ac:dyDescent="0.3">
      <c r="A368" s="45"/>
      <c r="B368" s="29" t="s">
        <v>50</v>
      </c>
      <c r="C368" s="16" t="s">
        <v>50</v>
      </c>
      <c r="D368" s="12">
        <f t="array" aca="1" ref="D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D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8" s="12">
        <f t="array" aca="1" ref="E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E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8" s="12">
        <f t="array" aca="1" ref="F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F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8" s="12">
        <f t="array" aca="1" ref="G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G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8" s="5" t="e">
        <f t="shared" ref="H368:H375" ca="1" si="362">E368/D368</f>
        <v>#DIV/0!</v>
      </c>
      <c r="I368" s="5" t="e">
        <f t="shared" ref="I368:I375" ca="1" si="363">F368/E368</f>
        <v>#DIV/0!</v>
      </c>
      <c r="J368" s="5" t="e">
        <f t="shared" ref="J368:J375" ca="1" si="364">G368/F368</f>
        <v>#DIV/0!</v>
      </c>
      <c r="K368" s="27"/>
      <c r="L368" s="12">
        <v>0</v>
      </c>
      <c r="M368" s="12">
        <v>0</v>
      </c>
      <c r="N368" s="12">
        <v>0</v>
      </c>
      <c r="O368" s="12">
        <v>0</v>
      </c>
      <c r="P368" s="5" t="e">
        <v>#DIV/0!</v>
      </c>
      <c r="Q368" s="5" t="e">
        <v>#DIV/0!</v>
      </c>
      <c r="R368" s="5" t="e">
        <v>#DIV/0!</v>
      </c>
    </row>
    <row r="369" spans="1:18" ht="13" thickBot="1" x14ac:dyDescent="0.3">
      <c r="A369" s="45"/>
      <c r="B369" s="29" t="s">
        <v>51</v>
      </c>
      <c r="C369" s="16" t="s">
        <v>51</v>
      </c>
      <c r="D369" s="12">
        <f t="array" aca="1" ref="D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D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</v>
      </c>
      <c r="E369" s="12">
        <f t="array" aca="1" ref="E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E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</v>
      </c>
      <c r="F369" s="12">
        <f t="array" aca="1" ref="F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F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</v>
      </c>
      <c r="G369" s="12">
        <f t="array" aca="1" ref="G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G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H369" s="5">
        <f t="shared" ref="H369" ca="1" si="365">(E369/D369)-1</f>
        <v>9.9447513812154664E-2</v>
      </c>
      <c r="I369" s="5">
        <f t="shared" ref="I369" ca="1" si="366">(F369/E369)-1</f>
        <v>-0.20100502512562812</v>
      </c>
      <c r="J369" s="5">
        <f t="shared" ref="J369" ca="1" si="367">(G369/F369)-1</f>
        <v>3.1446540880503138E-2</v>
      </c>
      <c r="K369" s="27"/>
      <c r="L369" s="12">
        <v>181</v>
      </c>
      <c r="M369" s="12">
        <v>199</v>
      </c>
      <c r="N369" s="12">
        <v>159</v>
      </c>
      <c r="O369" s="12">
        <v>164</v>
      </c>
      <c r="P369" s="5">
        <v>9.9447513812154664E-2</v>
      </c>
      <c r="Q369" s="5">
        <v>-0.20100502512562812</v>
      </c>
      <c r="R369" s="5">
        <v>3.1446540880503138E-2</v>
      </c>
    </row>
    <row r="370" spans="1:18" ht="13" thickBot="1" x14ac:dyDescent="0.3">
      <c r="A370" s="45"/>
      <c r="B370" s="29"/>
      <c r="C370" s="16"/>
      <c r="D370" s="12"/>
      <c r="E370" s="12"/>
      <c r="F370" s="12"/>
      <c r="G370" s="12"/>
      <c r="H370" s="5"/>
      <c r="I370" s="5"/>
      <c r="J370" s="5"/>
      <c r="K370" s="27"/>
      <c r="L370" s="12"/>
      <c r="M370" s="12"/>
      <c r="N370" s="12"/>
      <c r="O370" s="12"/>
      <c r="P370" s="5"/>
      <c r="Q370" s="5"/>
      <c r="R370" s="5"/>
    </row>
    <row r="371" spans="1:18" ht="13" thickBot="1" x14ac:dyDescent="0.3">
      <c r="A371" s="45"/>
      <c r="B371" s="29" t="s">
        <v>75</v>
      </c>
      <c r="C371" s="16"/>
      <c r="D371" s="22">
        <f t="array" aca="1" ref="D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D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</v>
      </c>
      <c r="E371" s="12">
        <f t="array" aca="1" ref="E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E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</v>
      </c>
      <c r="F371" s="12">
        <f t="array" aca="1" ref="F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F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</v>
      </c>
      <c r="G371" s="12">
        <f t="array" aca="1" ref="G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G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</v>
      </c>
      <c r="H371" s="5">
        <f ca="1">(E371/D371)-1</f>
        <v>0.29032258064516125</v>
      </c>
      <c r="I371" s="5">
        <f t="shared" ref="I371:I374" ca="1" si="368">(F371/E371)-1</f>
        <v>0.27499999999999991</v>
      </c>
      <c r="J371" s="5">
        <f t="shared" ref="J371:J374" ca="1" si="369">(G371/F371)-1</f>
        <v>-0.31372549019607843</v>
      </c>
      <c r="K371" s="27"/>
      <c r="L371" s="12">
        <v>28</v>
      </c>
      <c r="M371" s="12">
        <v>40</v>
      </c>
      <c r="N371" s="12">
        <v>50</v>
      </c>
      <c r="O371" s="12">
        <v>35</v>
      </c>
      <c r="P371" s="5">
        <v>0.4285714285714286</v>
      </c>
      <c r="Q371" s="5">
        <v>0.25</v>
      </c>
      <c r="R371" s="5">
        <v>-0.30000000000000004</v>
      </c>
    </row>
    <row r="372" spans="1:18" ht="13" thickBot="1" x14ac:dyDescent="0.3">
      <c r="A372" s="45"/>
      <c r="B372" s="29" t="s">
        <v>76</v>
      </c>
      <c r="C372" s="16"/>
      <c r="D372" s="22">
        <f t="array" aca="1" ref="D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D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97</v>
      </c>
      <c r="E372" s="12">
        <f t="array" aca="1" ref="E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E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</v>
      </c>
      <c r="F372" s="12">
        <f t="array" aca="1" ref="F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F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</v>
      </c>
      <c r="G372" s="12">
        <f t="array" aca="1" ref="G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G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</v>
      </c>
      <c r="H372" s="5">
        <f ca="1">(E372/D372)-1</f>
        <v>-6.1855670103092786E-2</v>
      </c>
      <c r="I372" s="5">
        <f t="shared" ca="1" si="368"/>
        <v>-0.26373626373626369</v>
      </c>
      <c r="J372" s="5">
        <f t="shared" ca="1" si="369"/>
        <v>0.28358208955223874</v>
      </c>
      <c r="K372" s="27"/>
      <c r="L372" s="12">
        <v>99</v>
      </c>
      <c r="M372" s="12">
        <v>89</v>
      </c>
      <c r="N372" s="12">
        <v>67</v>
      </c>
      <c r="O372" s="12">
        <v>85</v>
      </c>
      <c r="P372" s="5">
        <v>-0.10101010101010099</v>
      </c>
      <c r="Q372" s="5">
        <v>-0.2471910112359551</v>
      </c>
      <c r="R372" s="5">
        <v>0.26865671641791056</v>
      </c>
    </row>
    <row r="373" spans="1:18" ht="13" thickBot="1" x14ac:dyDescent="0.3">
      <c r="A373" s="45"/>
      <c r="B373" s="29" t="s">
        <v>77</v>
      </c>
      <c r="C373" s="16"/>
      <c r="D373" s="22">
        <f t="array" aca="1" ref="D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D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</v>
      </c>
      <c r="E373" s="12">
        <f t="array" aca="1" ref="E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E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</v>
      </c>
      <c r="F373" s="12">
        <f t="array" aca="1" ref="F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F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</v>
      </c>
      <c r="G373" s="12">
        <f t="array" aca="1" ref="G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G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H373" s="5">
        <f ca="1">(E373/D373)-1</f>
        <v>0.14285714285714279</v>
      </c>
      <c r="I373" s="5">
        <f t="shared" ca="1" si="368"/>
        <v>-0.4375</v>
      </c>
      <c r="J373" s="5">
        <f t="shared" ca="1" si="369"/>
        <v>0.38888888888888884</v>
      </c>
      <c r="K373" s="27"/>
      <c r="L373" s="12">
        <v>29</v>
      </c>
      <c r="M373" s="12">
        <v>33</v>
      </c>
      <c r="N373" s="12">
        <v>19</v>
      </c>
      <c r="O373" s="12">
        <v>26</v>
      </c>
      <c r="P373" s="5">
        <v>0.13793103448275867</v>
      </c>
      <c r="Q373" s="5">
        <v>-0.4242424242424242</v>
      </c>
      <c r="R373" s="5">
        <v>0.36842105263157898</v>
      </c>
    </row>
    <row r="374" spans="1:18" ht="13" thickBot="1" x14ac:dyDescent="0.3">
      <c r="A374" s="45"/>
      <c r="B374" s="29" t="s">
        <v>78</v>
      </c>
      <c r="C374" s="16"/>
      <c r="D374" s="22">
        <f t="array" aca="1" ref="D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D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E374" s="12">
        <f t="array" aca="1" ref="E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E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</v>
      </c>
      <c r="F374" s="12">
        <f t="array" aca="1" ref="F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F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</v>
      </c>
      <c r="G374" s="12">
        <f t="array" aca="1" ref="G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G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</v>
      </c>
      <c r="H374" s="5">
        <f ca="1">(E374/D374)-1</f>
        <v>0.43999999999999995</v>
      </c>
      <c r="I374" s="5">
        <f t="shared" ca="1" si="368"/>
        <v>-0.36111111111111116</v>
      </c>
      <c r="J374" s="5">
        <f t="shared" ca="1" si="369"/>
        <v>-0.21739130434782605</v>
      </c>
      <c r="K374" s="27"/>
      <c r="L374" s="12">
        <v>25</v>
      </c>
      <c r="M374" s="12">
        <v>37</v>
      </c>
      <c r="N374" s="12">
        <v>23</v>
      </c>
      <c r="O374" s="12">
        <v>18</v>
      </c>
      <c r="P374" s="5">
        <v>0.48</v>
      </c>
      <c r="Q374" s="5">
        <v>-0.3783783783783784</v>
      </c>
      <c r="R374" s="5">
        <v>-0.21739130434782605</v>
      </c>
    </row>
    <row r="375" spans="1:18" ht="13" thickBot="1" x14ac:dyDescent="0.3">
      <c r="A375" s="45"/>
      <c r="B375" s="29" t="s">
        <v>53</v>
      </c>
      <c r="C375" s="16" t="s">
        <v>53</v>
      </c>
      <c r="D375" s="13">
        <f ca="1">D368/D361</f>
        <v>0</v>
      </c>
      <c r="E375" s="13">
        <f t="shared" ref="E375:G375" ca="1" si="370">E368/E361</f>
        <v>0</v>
      </c>
      <c r="F375" s="13">
        <f t="shared" ca="1" si="370"/>
        <v>0</v>
      </c>
      <c r="G375" s="13">
        <f t="shared" ca="1" si="370"/>
        <v>0</v>
      </c>
      <c r="H375" s="5" t="e">
        <f t="shared" ca="1" si="362"/>
        <v>#DIV/0!</v>
      </c>
      <c r="I375" s="5" t="e">
        <f t="shared" ca="1" si="363"/>
        <v>#DIV/0!</v>
      </c>
      <c r="J375" s="5" t="e">
        <f t="shared" ca="1" si="364"/>
        <v>#DIV/0!</v>
      </c>
      <c r="K375" s="27"/>
      <c r="L375" s="13">
        <v>0</v>
      </c>
      <c r="M375" s="13">
        <v>0</v>
      </c>
      <c r="N375" s="13">
        <v>0</v>
      </c>
      <c r="O375" s="13">
        <v>0</v>
      </c>
      <c r="P375" s="5" t="e">
        <v>#DIV/0!</v>
      </c>
      <c r="Q375" s="5" t="e">
        <v>#DIV/0!</v>
      </c>
      <c r="R375" s="5" t="e">
        <v>#DIV/0!</v>
      </c>
    </row>
    <row r="376" spans="1:18" ht="13" thickBot="1" x14ac:dyDescent="0.3">
      <c r="A376" s="45"/>
      <c r="B376" s="29" t="s">
        <v>7</v>
      </c>
      <c r="C376" s="16" t="s">
        <v>7</v>
      </c>
      <c r="D376" s="10">
        <f ca="1">D366/D364</f>
        <v>140.74323149236193</v>
      </c>
      <c r="E376" s="10">
        <f t="shared" ref="E376:G376" ca="1" si="371">E366/E364</f>
        <v>135.16346196251376</v>
      </c>
      <c r="F376" s="10">
        <f t="shared" ca="1" si="371"/>
        <v>130.72073550212164</v>
      </c>
      <c r="G376" s="10">
        <f t="shared" ca="1" si="371"/>
        <v>115.32700000000001</v>
      </c>
      <c r="H376" s="5">
        <f t="shared" ref="H376:H378" ca="1" si="372">(E376/D376)-1</f>
        <v>-3.9645029254220088E-2</v>
      </c>
      <c r="I376" s="5">
        <f t="shared" ref="I376:I378" ca="1" si="373">(F376/E376)-1</f>
        <v>-3.2869285795774195E-2</v>
      </c>
      <c r="J376" s="5">
        <f t="shared" ref="J376:J378" ca="1" si="374">(G376/F376)-1</f>
        <v>-0.11776047191741656</v>
      </c>
      <c r="K376" s="27"/>
      <c r="L376" s="10">
        <v>142.13158636897768</v>
      </c>
      <c r="M376" s="10">
        <v>136.19326350606394</v>
      </c>
      <c r="N376" s="10">
        <v>131.53031117397452</v>
      </c>
      <c r="O376" s="10">
        <v>116.38352631578947</v>
      </c>
      <c r="P376" s="5">
        <v>-4.1780458620209071E-2</v>
      </c>
      <c r="Q376" s="5">
        <v>-3.4237760459288835E-2</v>
      </c>
      <c r="R376" s="5">
        <v>-0.11515813140706765</v>
      </c>
    </row>
    <row r="377" spans="1:18" ht="13" thickBot="1" x14ac:dyDescent="0.3">
      <c r="A377" s="45"/>
      <c r="B377" s="29" t="s">
        <v>8</v>
      </c>
      <c r="C377" s="16" t="s">
        <v>8</v>
      </c>
      <c r="D377" s="10">
        <f ca="1">D366/D361</f>
        <v>661.72646408839785</v>
      </c>
      <c r="E377" s="10">
        <f t="shared" ref="E377:G377" ca="1" si="375">E366/E361</f>
        <v>616.04653266331661</v>
      </c>
      <c r="F377" s="10">
        <f t="shared" ca="1" si="375"/>
        <v>581.25509433962259</v>
      </c>
      <c r="G377" s="10">
        <f t="shared" ca="1" si="375"/>
        <v>534.44219512195127</v>
      </c>
      <c r="H377" s="5">
        <f t="shared" ca="1" si="372"/>
        <v>-6.9031441092522239E-2</v>
      </c>
      <c r="I377" s="5">
        <f t="shared" ca="1" si="373"/>
        <v>-5.6475341518898436E-2</v>
      </c>
      <c r="J377" s="5">
        <f t="shared" ca="1" si="374"/>
        <v>-8.0537615366376381E-2</v>
      </c>
      <c r="K377" s="27"/>
      <c r="L377" s="10">
        <v>668.25403314917128</v>
      </c>
      <c r="M377" s="10">
        <v>620.74015075376883</v>
      </c>
      <c r="N377" s="10">
        <v>584.85490566037731</v>
      </c>
      <c r="O377" s="10">
        <v>539.33829268292675</v>
      </c>
      <c r="P377" s="5">
        <v>-7.1101527321117075E-2</v>
      </c>
      <c r="Q377" s="5">
        <v>-5.7810413986940978E-2</v>
      </c>
      <c r="R377" s="5">
        <v>-7.7825478656208591E-2</v>
      </c>
    </row>
    <row r="378" spans="1:18" ht="13" thickBot="1" x14ac:dyDescent="0.3">
      <c r="A378" s="45"/>
      <c r="B378" s="29" t="s">
        <v>9</v>
      </c>
      <c r="C378" s="16" t="s">
        <v>9</v>
      </c>
      <c r="D378" s="12">
        <f t="array" aca="1" ref="D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D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3549</v>
      </c>
      <c r="E378" s="12">
        <f t="array" aca="1" ref="E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E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3757</v>
      </c>
      <c r="F378" s="12">
        <f t="array" aca="1" ref="F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F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2636</v>
      </c>
      <c r="G378" s="12">
        <f t="array" aca="1" ref="G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G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2442</v>
      </c>
      <c r="H378" s="5">
        <f t="shared" ca="1" si="372"/>
        <v>5.8608058608058622E-2</v>
      </c>
      <c r="I378" s="5">
        <f t="shared" ca="1" si="373"/>
        <v>-0.29837636412030877</v>
      </c>
      <c r="J378" s="5">
        <f t="shared" ca="1" si="374"/>
        <v>-7.3596358118361183E-2</v>
      </c>
      <c r="K378" s="27"/>
      <c r="L378" s="12">
        <v>3571</v>
      </c>
      <c r="M378" s="12">
        <v>3772</v>
      </c>
      <c r="N378" s="12">
        <v>2646</v>
      </c>
      <c r="O378" s="12">
        <v>2451</v>
      </c>
      <c r="P378" s="5">
        <v>5.6286754410529216E-2</v>
      </c>
      <c r="Q378" s="5">
        <v>-0.29851537645811244</v>
      </c>
      <c r="R378" s="5">
        <v>-7.3696145124716561E-2</v>
      </c>
    </row>
    <row r="379" spans="1:18" ht="13" thickBot="1" x14ac:dyDescent="0.3">
      <c r="A379" s="45"/>
      <c r="B379" s="29"/>
      <c r="C379" s="16"/>
      <c r="D379" s="7"/>
      <c r="E379" s="7"/>
      <c r="F379" s="7"/>
      <c r="G379" s="7"/>
      <c r="H379" s="5"/>
      <c r="K379" s="27"/>
      <c r="L379" s="7"/>
      <c r="M379" s="7"/>
      <c r="N379" s="7"/>
      <c r="O379" s="7"/>
      <c r="P379" s="5"/>
    </row>
    <row r="380" spans="1:18" ht="13" thickBot="1" x14ac:dyDescent="0.3">
      <c r="A380" s="45"/>
      <c r="B380" s="29"/>
      <c r="C380" s="16"/>
      <c r="D380" s="7"/>
      <c r="E380" s="7"/>
      <c r="F380" s="7"/>
      <c r="G380" s="7"/>
      <c r="H380" s="5"/>
      <c r="K380" s="27"/>
      <c r="L380" s="7"/>
      <c r="M380" s="7"/>
      <c r="N380" s="7"/>
      <c r="O380" s="7"/>
      <c r="P380" s="5"/>
    </row>
    <row r="381" spans="1:18" ht="13" thickBot="1" x14ac:dyDescent="0.3">
      <c r="A381" s="45"/>
      <c r="B381" s="29"/>
      <c r="C381" s="16"/>
      <c r="D381" s="7"/>
      <c r="E381" s="7"/>
      <c r="F381" s="7"/>
      <c r="G381" s="7"/>
      <c r="H381" s="5"/>
      <c r="K381" s="27"/>
      <c r="L381" s="7"/>
      <c r="M381" s="7"/>
      <c r="N381" s="7"/>
      <c r="O381" s="7"/>
      <c r="P381" s="5"/>
    </row>
    <row r="382" spans="1:18" ht="13" thickBot="1" x14ac:dyDescent="0.3">
      <c r="A382" s="45"/>
      <c r="B382" s="29" t="s">
        <v>10</v>
      </c>
      <c r="C382" s="16" t="s">
        <v>10</v>
      </c>
      <c r="D382" s="11">
        <f ca="1">D378/D364</f>
        <v>4.1703877790834314</v>
      </c>
      <c r="E382" s="11">
        <f t="shared" ref="E382:G382" ca="1" si="376">E378/E364</f>
        <v>4.1422271223814775</v>
      </c>
      <c r="F382" s="11">
        <f t="shared" ca="1" si="376"/>
        <v>3.7284299858557284</v>
      </c>
      <c r="G382" s="11">
        <f t="shared" ca="1" si="376"/>
        <v>3.2131578947368422</v>
      </c>
      <c r="H382" s="5">
        <f t="shared" ref="H382:H384" ca="1" si="377">(E382/D382)-1</f>
        <v>-6.7525271494400796E-3</v>
      </c>
      <c r="I382" s="5">
        <f t="shared" ref="I382:I384" ca="1" si="378">(F382/E382)-1</f>
        <v>-9.9897259203847288E-2</v>
      </c>
      <c r="J382" s="5">
        <f t="shared" ref="J382:J384" ca="1" si="379">(G382/F382)-1</f>
        <v>-0.13820082261800171</v>
      </c>
      <c r="K382" s="27"/>
      <c r="L382" s="11">
        <v>4.1962397179788482</v>
      </c>
      <c r="M382" s="11">
        <v>4.1587651598676958</v>
      </c>
      <c r="N382" s="11">
        <v>3.7425742574257428</v>
      </c>
      <c r="O382" s="11">
        <v>3.2250000000000001</v>
      </c>
      <c r="P382" s="5">
        <v>-8.9305093678495595E-3</v>
      </c>
      <c r="Q382" s="5">
        <v>-0.1000755961068005</v>
      </c>
      <c r="R382" s="5">
        <v>-0.13829365079365086</v>
      </c>
    </row>
    <row r="383" spans="1:18" ht="13" thickBot="1" x14ac:dyDescent="0.3">
      <c r="A383" s="45"/>
      <c r="B383" s="29" t="s">
        <v>11</v>
      </c>
      <c r="C383" s="16" t="s">
        <v>11</v>
      </c>
      <c r="D383" s="11">
        <f ca="1">D378/D361</f>
        <v>19.607734806629836</v>
      </c>
      <c r="E383" s="11">
        <f t="shared" ref="E383:G383" ca="1" si="380">E378/E361</f>
        <v>18.879396984924622</v>
      </c>
      <c r="F383" s="11">
        <f t="shared" ca="1" si="380"/>
        <v>16.578616352201259</v>
      </c>
      <c r="G383" s="11">
        <f t="shared" ca="1" si="380"/>
        <v>14.890243902439025</v>
      </c>
      <c r="H383" s="5">
        <f t="shared" ca="1" si="377"/>
        <v>-3.7145434130358868E-2</v>
      </c>
      <c r="I383" s="5">
        <f t="shared" ca="1" si="378"/>
        <v>-0.12186727333296499</v>
      </c>
      <c r="J383" s="5">
        <f t="shared" ca="1" si="379"/>
        <v>-0.10184037159036241</v>
      </c>
      <c r="K383" s="27"/>
      <c r="L383" s="11">
        <v>19.729281767955801</v>
      </c>
      <c r="M383" s="11">
        <v>18.954773869346734</v>
      </c>
      <c r="N383" s="11">
        <v>16.641509433962263</v>
      </c>
      <c r="O383" s="11">
        <v>14.945121951219512</v>
      </c>
      <c r="P383" s="5">
        <v>-3.9256771114041134E-2</v>
      </c>
      <c r="Q383" s="5">
        <v>-0.12204125732807791</v>
      </c>
      <c r="R383" s="5">
        <v>-0.10193711630993851</v>
      </c>
    </row>
    <row r="384" spans="1:18" ht="13" thickBot="1" x14ac:dyDescent="0.3">
      <c r="A384" s="45"/>
      <c r="B384" s="29" t="s">
        <v>12</v>
      </c>
      <c r="C384" s="16" t="s">
        <v>12</v>
      </c>
      <c r="D384" s="10">
        <f ca="1">D366/D378</f>
        <v>33.748236122851509</v>
      </c>
      <c r="E384" s="10">
        <f t="shared" ref="E384:G384" ca="1" si="381">E366/E378</f>
        <v>32.630625499068401</v>
      </c>
      <c r="F384" s="10">
        <f t="shared" ca="1" si="381"/>
        <v>35.060531107738996</v>
      </c>
      <c r="G384" s="10">
        <f t="shared" ca="1" si="381"/>
        <v>35.892104832104835</v>
      </c>
      <c r="H384" s="5">
        <f t="shared" ca="1" si="377"/>
        <v>-3.3116119601473204E-2</v>
      </c>
      <c r="I384" s="5">
        <f t="shared" ca="1" si="378"/>
        <v>7.4467025118472474E-2</v>
      </c>
      <c r="J384" s="5">
        <f t="shared" ca="1" si="379"/>
        <v>2.3718229533102653E-2</v>
      </c>
      <c r="K384" s="27"/>
      <c r="L384" s="10">
        <v>33.871178941472976</v>
      </c>
      <c r="M384" s="10">
        <v>32.748486214209969</v>
      </c>
      <c r="N384" s="10">
        <v>35.144342403628116</v>
      </c>
      <c r="O384" s="10">
        <v>36.087915136678902</v>
      </c>
      <c r="P384" s="5">
        <v>-3.3145959554668702E-2</v>
      </c>
      <c r="Q384" s="5">
        <v>7.3159295783832512E-2</v>
      </c>
      <c r="R384" s="5">
        <v>2.6848495903379677E-2</v>
      </c>
    </row>
    <row r="385" spans="1:18" ht="13" thickBot="1" x14ac:dyDescent="0.3">
      <c r="A385" s="46"/>
      <c r="B385" s="6" t="s">
        <v>14</v>
      </c>
      <c r="C385" s="19" t="s">
        <v>14</v>
      </c>
      <c r="D385" s="8"/>
      <c r="E385" s="8"/>
      <c r="F385" s="2"/>
      <c r="G385" s="2"/>
      <c r="H385" s="2"/>
      <c r="K385" s="27"/>
      <c r="L385" s="8"/>
      <c r="M385" s="8"/>
      <c r="N385" s="2"/>
      <c r="O385" s="2"/>
      <c r="P385" s="2"/>
    </row>
    <row r="386" spans="1:18" ht="13" thickBot="1" x14ac:dyDescent="0.3">
      <c r="C386" s="18"/>
      <c r="D386" s="14" t="s">
        <v>74</v>
      </c>
      <c r="E386" s="14" t="s">
        <v>79</v>
      </c>
      <c r="F386" s="14" t="s">
        <v>88</v>
      </c>
      <c r="G386" s="14" t="s">
        <v>90</v>
      </c>
      <c r="H386" s="1" t="s">
        <v>80</v>
      </c>
      <c r="I386" s="1" t="s">
        <v>89</v>
      </c>
      <c r="J386" s="1" t="s">
        <v>91</v>
      </c>
      <c r="K386" s="27"/>
      <c r="L386" s="14" t="s">
        <v>74</v>
      </c>
      <c r="M386" s="14" t="s">
        <v>79</v>
      </c>
      <c r="N386" s="14" t="s">
        <v>88</v>
      </c>
      <c r="O386" s="14" t="s">
        <v>90</v>
      </c>
      <c r="P386" s="1" t="s">
        <v>80</v>
      </c>
      <c r="Q386" s="1" t="s">
        <v>89</v>
      </c>
      <c r="R386" s="1" t="s">
        <v>91</v>
      </c>
    </row>
    <row r="387" spans="1:18" ht="13" thickBot="1" x14ac:dyDescent="0.3">
      <c r="A387" s="38" t="s">
        <v>25</v>
      </c>
      <c r="B387" s="28" t="s">
        <v>1</v>
      </c>
      <c r="C387" s="15" t="s">
        <v>1</v>
      </c>
      <c r="D387" s="12">
        <f t="array" aca="1" ref="D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D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3264</v>
      </c>
      <c r="E387" s="12">
        <f t="array" aca="1" ref="E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E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3205</v>
      </c>
      <c r="F387" s="12">
        <f t="array" aca="1" ref="F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F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3402</v>
      </c>
      <c r="G387" s="12">
        <f t="array" aca="1" ref="G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G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3381</v>
      </c>
      <c r="H387" s="5">
        <f t="shared" ref="H387" ca="1" si="382">(E387/D387)-1</f>
        <v>-1.8075980392156854E-2</v>
      </c>
      <c r="I387" s="5">
        <f t="shared" ref="I387" ca="1" si="383">(F387/E387)-1</f>
        <v>6.1466458658346435E-2</v>
      </c>
      <c r="J387" s="5">
        <f t="shared" ref="J387" ca="1" si="384">(G387/F387)-1</f>
        <v>-6.1728395061728669E-3</v>
      </c>
      <c r="K387" s="27"/>
      <c r="L387" s="12">
        <v>3264</v>
      </c>
      <c r="M387" s="12">
        <v>3205</v>
      </c>
      <c r="N387" s="12">
        <v>3402</v>
      </c>
      <c r="O387" s="12">
        <v>3381</v>
      </c>
      <c r="P387" s="5">
        <v>-1.8075980392156854E-2</v>
      </c>
      <c r="Q387" s="5">
        <v>6.1466458658346435E-2</v>
      </c>
      <c r="R387" s="5">
        <v>-6.1728395061728669E-3</v>
      </c>
    </row>
    <row r="388" spans="1:18" ht="13" thickBot="1" x14ac:dyDescent="0.3">
      <c r="A388" s="39"/>
      <c r="B388" s="29" t="s">
        <v>2</v>
      </c>
      <c r="C388" s="16" t="s">
        <v>2</v>
      </c>
      <c r="D388" s="12">
        <f t="array" aca="1" ref="D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D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88" s="12">
        <f t="array" aca="1" ref="E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E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88" s="12">
        <f t="array" aca="1" ref="F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F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88" s="12">
        <f t="array" aca="1" ref="G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G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88" s="5"/>
      <c r="I388" s="5"/>
      <c r="J388" s="5"/>
      <c r="K388" s="27"/>
      <c r="L388" s="12">
        <v>0</v>
      </c>
      <c r="M388" s="12">
        <v>0</v>
      </c>
      <c r="N388" s="12">
        <v>0</v>
      </c>
      <c r="O388" s="12">
        <v>0</v>
      </c>
      <c r="P388" s="5"/>
      <c r="Q388" s="5"/>
      <c r="R388" s="5"/>
    </row>
    <row r="389" spans="1:18" ht="13" thickBot="1" x14ac:dyDescent="0.3">
      <c r="A389" s="39"/>
      <c r="B389" s="29" t="s">
        <v>3</v>
      </c>
      <c r="C389" s="16" t="s">
        <v>3</v>
      </c>
      <c r="D389" s="9">
        <f ca="1">D388/D387</f>
        <v>0</v>
      </c>
      <c r="E389" s="9">
        <f t="shared" ref="E389" ca="1" si="385">E388/E387</f>
        <v>0</v>
      </c>
      <c r="F389" s="9">
        <f t="shared" ref="F389" ca="1" si="386">F388/F387</f>
        <v>0</v>
      </c>
      <c r="G389" s="9">
        <f t="shared" ref="G389" ca="1" si="387">G388/G387</f>
        <v>0</v>
      </c>
      <c r="H389" s="5"/>
      <c r="I389" s="5"/>
      <c r="J389" s="5"/>
      <c r="K389" s="27"/>
      <c r="L389" s="9">
        <v>0</v>
      </c>
      <c r="M389" s="9">
        <v>0</v>
      </c>
      <c r="N389" s="9">
        <v>0</v>
      </c>
      <c r="O389" s="9">
        <v>0</v>
      </c>
      <c r="P389" s="5"/>
      <c r="Q389" s="5"/>
      <c r="R389" s="5"/>
    </row>
    <row r="390" spans="1:18" ht="13" thickBot="1" x14ac:dyDescent="0.3">
      <c r="A390" s="39"/>
      <c r="B390" s="29" t="s">
        <v>4</v>
      </c>
      <c r="C390" s="16" t="s">
        <v>4</v>
      </c>
      <c r="D390" s="12">
        <f t="array" aca="1" ref="D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D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14958</v>
      </c>
      <c r="E390" s="12">
        <f t="array" aca="1" ref="E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E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13853</v>
      </c>
      <c r="F390" s="12">
        <f t="array" aca="1" ref="F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F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14846</v>
      </c>
      <c r="G390" s="12">
        <f t="array" aca="1" ref="G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G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14501</v>
      </c>
      <c r="H390" s="5">
        <f t="shared" ref="H390:H404" ca="1" si="388">(E390/D390)-1</f>
        <v>-7.3873512501671401E-2</v>
      </c>
      <c r="I390" s="5">
        <f t="shared" ref="I390:I404" ca="1" si="389">(F390/E390)-1</f>
        <v>7.1681224283548728E-2</v>
      </c>
      <c r="J390" s="5">
        <f t="shared" ref="J390:J404" ca="1" si="390">(G390/F390)-1</f>
        <v>-2.3238582783241313E-2</v>
      </c>
      <c r="K390" s="27"/>
      <c r="L390" s="12">
        <v>14958</v>
      </c>
      <c r="M390" s="12">
        <v>13853</v>
      </c>
      <c r="N390" s="12">
        <v>14846</v>
      </c>
      <c r="O390" s="12">
        <v>14501</v>
      </c>
      <c r="P390" s="5">
        <v>-7.3873512501671401E-2</v>
      </c>
      <c r="Q390" s="5">
        <v>7.1681224283548728E-2</v>
      </c>
      <c r="R390" s="5">
        <v>-2.3238582783241313E-2</v>
      </c>
    </row>
    <row r="391" spans="1:18" ht="13" thickBot="1" x14ac:dyDescent="0.3">
      <c r="A391" s="39"/>
      <c r="B391" s="29" t="s">
        <v>5</v>
      </c>
      <c r="C391" s="16" t="s">
        <v>5</v>
      </c>
      <c r="D391" s="11">
        <f ca="1">D390/D387</f>
        <v>4.5827205882352944</v>
      </c>
      <c r="E391" s="11">
        <f t="shared" ref="E391" ca="1" si="391">E390/E387</f>
        <v>4.3223088923556938</v>
      </c>
      <c r="F391" s="11">
        <f t="shared" ref="F391" ca="1" si="392">F390/F387</f>
        <v>4.363903586125808</v>
      </c>
      <c r="G391" s="11">
        <f t="shared" ref="G391" ca="1" si="393">G390/G387</f>
        <v>4.2889677610174504</v>
      </c>
      <c r="H391" s="5">
        <f t="shared" ca="1" si="388"/>
        <v>-5.6824694167068923E-2</v>
      </c>
      <c r="I391" s="5">
        <f t="shared" ca="1" si="389"/>
        <v>9.623258033149229E-3</v>
      </c>
      <c r="J391" s="5">
        <f t="shared" ca="1" si="390"/>
        <v>-1.7171741682516006E-2</v>
      </c>
      <c r="K391" s="27"/>
      <c r="L391" s="11">
        <v>4.5827205882352944</v>
      </c>
      <c r="M391" s="11">
        <v>4.3223088923556938</v>
      </c>
      <c r="N391" s="11">
        <v>4.363903586125808</v>
      </c>
      <c r="O391" s="11">
        <v>4.2889677610174504</v>
      </c>
      <c r="P391" s="5">
        <v>-5.6824694167068923E-2</v>
      </c>
      <c r="Q391" s="5">
        <v>9.623258033149229E-3</v>
      </c>
      <c r="R391" s="5">
        <v>-1.7171741682516006E-2</v>
      </c>
    </row>
    <row r="392" spans="1:18" ht="13" thickBot="1" x14ac:dyDescent="0.3">
      <c r="A392" s="39"/>
      <c r="B392" s="29" t="s">
        <v>6</v>
      </c>
      <c r="C392" s="16" t="s">
        <v>6</v>
      </c>
      <c r="D392" s="12">
        <f t="array" aca="1" ref="D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D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2014043.19</v>
      </c>
      <c r="E392" s="12">
        <f t="array" aca="1" ref="E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E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2004122.19</v>
      </c>
      <c r="F392" s="12">
        <f t="array" aca="1" ref="F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F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2168149.2000000002</v>
      </c>
      <c r="G392" s="12">
        <f t="array" aca="1" ref="G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G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2110041.7200000002</v>
      </c>
      <c r="H392" s="5">
        <f t="shared" ca="1" si="388"/>
        <v>-4.9259122392504295E-3</v>
      </c>
      <c r="I392" s="5">
        <f t="shared" ca="1" si="389"/>
        <v>8.1844815060902132E-2</v>
      </c>
      <c r="J392" s="5">
        <f t="shared" ca="1" si="390"/>
        <v>-2.6800498784862237E-2</v>
      </c>
      <c r="K392" s="27"/>
      <c r="L392" s="12">
        <v>2025768.39</v>
      </c>
      <c r="M392" s="12">
        <v>2019638.13</v>
      </c>
      <c r="N392" s="12">
        <v>2180468.2999999998</v>
      </c>
      <c r="O392" s="12">
        <v>2122524.61</v>
      </c>
      <c r="P392" s="5">
        <v>-3.0261406142289005E-3</v>
      </c>
      <c r="Q392" s="5">
        <v>7.9633161808051245E-2</v>
      </c>
      <c r="R392" s="5">
        <v>-2.6573965785239739E-2</v>
      </c>
    </row>
    <row r="393" spans="1:18" ht="13" thickBot="1" x14ac:dyDescent="0.3">
      <c r="A393" s="39"/>
      <c r="B393" s="29" t="s">
        <v>86</v>
      </c>
      <c r="C393" s="16" t="s">
        <v>87</v>
      </c>
      <c r="D393" s="31">
        <f t="array" aca="1" ref="D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D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0.29155599999999998</v>
      </c>
      <c r="E393" s="32">
        <f t="array" aca="1" ref="E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E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0.29715399999999997</v>
      </c>
      <c r="F393" s="32">
        <f t="array" aca="1" ref="F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F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0.288603</v>
      </c>
      <c r="G393" s="32">
        <f t="array" aca="1" ref="G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G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0.279887</v>
      </c>
      <c r="H393" s="5"/>
      <c r="I393" s="5"/>
      <c r="J393" s="5"/>
      <c r="K393" s="27"/>
      <c r="L393" s="31">
        <v>0.29258499999999998</v>
      </c>
      <c r="M393" s="32">
        <v>0.29781099999999999</v>
      </c>
      <c r="N393" s="32">
        <v>0.28958200000000001</v>
      </c>
      <c r="O393" s="32">
        <v>0.28171200000000002</v>
      </c>
      <c r="P393" s="5"/>
      <c r="Q393" s="5"/>
      <c r="R393" s="5"/>
    </row>
    <row r="394" spans="1:18" ht="13" thickBot="1" x14ac:dyDescent="0.3">
      <c r="A394" s="39"/>
      <c r="B394" s="29" t="s">
        <v>50</v>
      </c>
      <c r="C394" s="16" t="s">
        <v>50</v>
      </c>
      <c r="D394" s="12">
        <f t="array" aca="1" ref="D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D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1344</v>
      </c>
      <c r="E394" s="12">
        <f t="array" aca="1" ref="E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E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1293</v>
      </c>
      <c r="F394" s="12">
        <f t="array" aca="1" ref="F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F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1404</v>
      </c>
      <c r="G394" s="12">
        <f t="array" aca="1" ref="G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G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1428</v>
      </c>
      <c r="H394" s="5">
        <f t="shared" ca="1" si="388"/>
        <v>-3.7946428571428603E-2</v>
      </c>
      <c r="I394" s="5">
        <f t="shared" ca="1" si="389"/>
        <v>8.5846867749419964E-2</v>
      </c>
      <c r="J394" s="5">
        <f t="shared" ca="1" si="390"/>
        <v>1.7094017094017033E-2</v>
      </c>
      <c r="K394" s="27"/>
      <c r="L394" s="12">
        <v>1344</v>
      </c>
      <c r="M394" s="12">
        <v>1293</v>
      </c>
      <c r="N394" s="12">
        <v>1404</v>
      </c>
      <c r="O394" s="12">
        <v>1428</v>
      </c>
      <c r="P394" s="5">
        <v>-3.7946428571428603E-2</v>
      </c>
      <c r="Q394" s="5">
        <v>8.5846867749419964E-2</v>
      </c>
      <c r="R394" s="5">
        <v>1.7094017094017033E-2</v>
      </c>
    </row>
    <row r="395" spans="1:18" ht="13" thickBot="1" x14ac:dyDescent="0.3">
      <c r="A395" s="39"/>
      <c r="B395" s="29" t="s">
        <v>51</v>
      </c>
      <c r="C395" s="16" t="s">
        <v>51</v>
      </c>
      <c r="D395" s="12">
        <f t="array" aca="1" ref="D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D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1920</v>
      </c>
      <c r="E395" s="12">
        <f t="array" aca="1" ref="E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E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1912</v>
      </c>
      <c r="F395" s="12">
        <f t="array" aca="1" ref="F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F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1998</v>
      </c>
      <c r="G395" s="12">
        <f t="array" aca="1" ref="G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G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1953</v>
      </c>
      <c r="H395" s="5">
        <f t="shared" ca="1" si="388"/>
        <v>-4.1666666666666519E-3</v>
      </c>
      <c r="I395" s="5">
        <f t="shared" ca="1" si="389"/>
        <v>4.4979079497907914E-2</v>
      </c>
      <c r="J395" s="5">
        <f t="shared" ca="1" si="390"/>
        <v>-2.2522522522522515E-2</v>
      </c>
      <c r="K395" s="27"/>
      <c r="L395" s="12">
        <v>1920</v>
      </c>
      <c r="M395" s="12">
        <v>1912</v>
      </c>
      <c r="N395" s="12">
        <v>1998</v>
      </c>
      <c r="O395" s="12">
        <v>1953</v>
      </c>
      <c r="P395" s="5">
        <v>-4.1666666666666519E-3</v>
      </c>
      <c r="Q395" s="5">
        <v>4.4979079497907914E-2</v>
      </c>
      <c r="R395" s="5">
        <v>-2.2522522522522515E-2</v>
      </c>
    </row>
    <row r="396" spans="1:18" ht="13" thickBot="1" x14ac:dyDescent="0.3">
      <c r="A396" s="39"/>
      <c r="B396" s="29"/>
      <c r="C396" s="16"/>
      <c r="D396" s="12"/>
      <c r="E396" s="12"/>
      <c r="F396" s="12"/>
      <c r="G396" s="12"/>
      <c r="H396" s="5"/>
      <c r="I396" s="5"/>
      <c r="J396" s="5"/>
      <c r="K396" s="27"/>
      <c r="L396" s="12"/>
      <c r="M396" s="12"/>
      <c r="N396" s="12"/>
      <c r="O396" s="12"/>
      <c r="P396" s="5"/>
      <c r="Q396" s="5"/>
      <c r="R396" s="5"/>
    </row>
    <row r="397" spans="1:18" ht="13" thickBot="1" x14ac:dyDescent="0.3">
      <c r="A397" s="39"/>
      <c r="B397" s="29" t="s">
        <v>75</v>
      </c>
      <c r="C397" s="16"/>
      <c r="D397" s="22">
        <f t="array" aca="1" ref="D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D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763</v>
      </c>
      <c r="E397" s="12">
        <f t="array" aca="1" ref="E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E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691</v>
      </c>
      <c r="F397" s="12">
        <f t="array" aca="1" ref="F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F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786</v>
      </c>
      <c r="G397" s="12">
        <f t="array" aca="1" ref="G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G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764</v>
      </c>
      <c r="H397" s="5">
        <f ca="1">(E397/D397)-1</f>
        <v>-9.4364351245085243E-2</v>
      </c>
      <c r="I397" s="5">
        <f t="shared" ref="I397:I400" ca="1" si="394">(F397/E397)-1</f>
        <v>0.13748191027496381</v>
      </c>
      <c r="J397" s="5">
        <f t="shared" ref="J397:J400" ca="1" si="395">(G397/F397)-1</f>
        <v>-2.7989821882951627E-2</v>
      </c>
      <c r="K397" s="27"/>
      <c r="L397" s="12">
        <v>751</v>
      </c>
      <c r="M397" s="12">
        <v>681</v>
      </c>
      <c r="N397" s="12">
        <v>780</v>
      </c>
      <c r="O397" s="12">
        <v>759</v>
      </c>
      <c r="P397" s="5">
        <v>-9.3209054593874852E-2</v>
      </c>
      <c r="Q397" s="5">
        <v>0.14537444933920707</v>
      </c>
      <c r="R397" s="5">
        <v>-2.6923076923076938E-2</v>
      </c>
    </row>
    <row r="398" spans="1:18" ht="13" thickBot="1" x14ac:dyDescent="0.3">
      <c r="A398" s="39"/>
      <c r="B398" s="29" t="s">
        <v>76</v>
      </c>
      <c r="C398" s="16"/>
      <c r="D398" s="22">
        <f t="array" aca="1" ref="D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D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1500</v>
      </c>
      <c r="E398" s="12">
        <f t="array" aca="1" ref="E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E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1450</v>
      </c>
      <c r="F398" s="12">
        <f t="array" aca="1" ref="F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F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1448</v>
      </c>
      <c r="G398" s="12">
        <f t="array" aca="1" ref="G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G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1465</v>
      </c>
      <c r="H398" s="5">
        <f ca="1">(E398/D398)-1</f>
        <v>-3.3333333333333326E-2</v>
      </c>
      <c r="I398" s="5">
        <f t="shared" ca="1" si="394"/>
        <v>-1.3793103448276334E-3</v>
      </c>
      <c r="J398" s="5">
        <f t="shared" ca="1" si="395"/>
        <v>1.1740331491712608E-2</v>
      </c>
      <c r="K398" s="27"/>
      <c r="L398" s="12">
        <v>1505</v>
      </c>
      <c r="M398" s="12">
        <v>1446</v>
      </c>
      <c r="N398" s="12">
        <v>1445</v>
      </c>
      <c r="O398" s="12">
        <v>1464</v>
      </c>
      <c r="P398" s="5">
        <v>-3.9202657807308916E-2</v>
      </c>
      <c r="Q398" s="5">
        <v>-6.9156293222683018E-4</v>
      </c>
      <c r="R398" s="5">
        <v>1.314878892733562E-2</v>
      </c>
    </row>
    <row r="399" spans="1:18" ht="13" thickBot="1" x14ac:dyDescent="0.3">
      <c r="A399" s="39"/>
      <c r="B399" s="29" t="s">
        <v>77</v>
      </c>
      <c r="C399" s="16"/>
      <c r="D399" s="22">
        <f t="array" aca="1" ref="D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D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522</v>
      </c>
      <c r="E399" s="12">
        <f t="array" aca="1" ref="E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E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556</v>
      </c>
      <c r="F399" s="12">
        <f t="array" aca="1" ref="F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F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626</v>
      </c>
      <c r="G399" s="12">
        <f t="array" aca="1" ref="G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G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</v>
      </c>
      <c r="H399" s="5">
        <f ca="1">(E399/D399)-1</f>
        <v>6.5134099616858343E-2</v>
      </c>
      <c r="I399" s="5">
        <f t="shared" ca="1" si="394"/>
        <v>0.12589928057553967</v>
      </c>
      <c r="J399" s="5">
        <f t="shared" ca="1" si="395"/>
        <v>3.0351437699680517E-2</v>
      </c>
      <c r="K399" s="27"/>
      <c r="L399" s="12">
        <v>526</v>
      </c>
      <c r="M399" s="12">
        <v>568</v>
      </c>
      <c r="N399" s="12">
        <v>631</v>
      </c>
      <c r="O399" s="12">
        <v>649</v>
      </c>
      <c r="P399" s="5">
        <v>7.9847908745247054E-2</v>
      </c>
      <c r="Q399" s="5">
        <v>0.1109154929577465</v>
      </c>
      <c r="R399" s="5">
        <v>2.8526148969889142E-2</v>
      </c>
    </row>
    <row r="400" spans="1:18" ht="13" thickBot="1" x14ac:dyDescent="0.3">
      <c r="A400" s="39"/>
      <c r="B400" s="29" t="s">
        <v>78</v>
      </c>
      <c r="C400" s="16"/>
      <c r="D400" s="22">
        <f t="array" aca="1" ref="D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D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479</v>
      </c>
      <c r="E400" s="12">
        <f t="array" aca="1" ref="E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E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508</v>
      </c>
      <c r="F400" s="12">
        <f t="array" aca="1" ref="F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F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542</v>
      </c>
      <c r="G400" s="12">
        <f t="array" aca="1" ref="G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G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507</v>
      </c>
      <c r="H400" s="5">
        <f ca="1">(E400/D400)-1</f>
        <v>6.0542797494780753E-2</v>
      </c>
      <c r="I400" s="5">
        <f t="shared" ca="1" si="394"/>
        <v>6.692913385826782E-2</v>
      </c>
      <c r="J400" s="5">
        <f t="shared" ca="1" si="395"/>
        <v>-6.4575645756457578E-2</v>
      </c>
      <c r="K400" s="27"/>
      <c r="L400" s="12">
        <v>482</v>
      </c>
      <c r="M400" s="12">
        <v>510</v>
      </c>
      <c r="N400" s="12">
        <v>546</v>
      </c>
      <c r="O400" s="12">
        <v>509</v>
      </c>
      <c r="P400" s="5">
        <v>5.8091286307053958E-2</v>
      </c>
      <c r="Q400" s="5">
        <v>7.0588235294117618E-2</v>
      </c>
      <c r="R400" s="5">
        <v>-6.7765567765567747E-2</v>
      </c>
    </row>
    <row r="401" spans="1:18" ht="13" thickBot="1" x14ac:dyDescent="0.3">
      <c r="A401" s="39"/>
      <c r="B401" s="29" t="s">
        <v>53</v>
      </c>
      <c r="C401" s="16" t="s">
        <v>53</v>
      </c>
      <c r="D401" s="13">
        <f ca="1">D394/D387</f>
        <v>0.41176470588235292</v>
      </c>
      <c r="E401" s="13">
        <f t="shared" ref="E401:G401" ca="1" si="396">E394/E387</f>
        <v>0.40343213728549143</v>
      </c>
      <c r="F401" s="13">
        <f t="shared" ca="1" si="396"/>
        <v>0.41269841269841268</v>
      </c>
      <c r="G401" s="13">
        <f t="shared" ca="1" si="396"/>
        <v>0.42236024844720499</v>
      </c>
      <c r="H401" s="5">
        <f t="shared" ca="1" si="388"/>
        <v>-2.0236238020949315E-2</v>
      </c>
      <c r="I401" s="5">
        <f t="shared" ca="1" si="389"/>
        <v>2.2968609975570375E-2</v>
      </c>
      <c r="J401" s="5">
        <f t="shared" ca="1" si="390"/>
        <v>2.34113712374584E-2</v>
      </c>
      <c r="K401" s="27"/>
      <c r="L401" s="13">
        <v>0.41176470588235292</v>
      </c>
      <c r="M401" s="13">
        <v>0.40343213728549143</v>
      </c>
      <c r="N401" s="13">
        <v>0.41269841269841268</v>
      </c>
      <c r="O401" s="13">
        <v>0.42236024844720499</v>
      </c>
      <c r="P401" s="5">
        <v>-2.0236238020949315E-2</v>
      </c>
      <c r="Q401" s="5">
        <v>2.2968609975570375E-2</v>
      </c>
      <c r="R401" s="5">
        <v>2.34113712374584E-2</v>
      </c>
    </row>
    <row r="402" spans="1:18" ht="13" thickBot="1" x14ac:dyDescent="0.3">
      <c r="A402" s="39"/>
      <c r="B402" s="29" t="s">
        <v>7</v>
      </c>
      <c r="C402" s="16" t="s">
        <v>7</v>
      </c>
      <c r="D402" s="10">
        <f ca="1">D392/D390</f>
        <v>134.64655635780184</v>
      </c>
      <c r="E402" s="10">
        <f t="shared" ref="E402:G402" ca="1" si="397">E392/E390</f>
        <v>144.67062657908033</v>
      </c>
      <c r="F402" s="10">
        <f t="shared" ca="1" si="397"/>
        <v>146.04265121918363</v>
      </c>
      <c r="G402" s="10">
        <f t="shared" ca="1" si="397"/>
        <v>145.51008344252122</v>
      </c>
      <c r="H402" s="5">
        <f t="shared" ca="1" si="388"/>
        <v>7.4447282518248059E-2</v>
      </c>
      <c r="I402" s="5">
        <f t="shared" ca="1" si="389"/>
        <v>9.4837816946435893E-3</v>
      </c>
      <c r="J402" s="5">
        <f t="shared" ca="1" si="390"/>
        <v>-3.6466591931635373E-3</v>
      </c>
      <c r="K402" s="27"/>
      <c r="L402" s="10">
        <v>135.43043120738065</v>
      </c>
      <c r="M402" s="10">
        <v>145.79066844726773</v>
      </c>
      <c r="N402" s="10">
        <v>146.87244375589384</v>
      </c>
      <c r="O402" s="10">
        <v>146.37091304047996</v>
      </c>
      <c r="P402" s="5">
        <v>7.6498591546406258E-2</v>
      </c>
      <c r="Q402" s="5">
        <v>7.4200586371369059E-3</v>
      </c>
      <c r="R402" s="5">
        <v>-3.4147366421398706E-3</v>
      </c>
    </row>
    <row r="403" spans="1:18" ht="13" thickBot="1" x14ac:dyDescent="0.3">
      <c r="A403" s="39"/>
      <c r="B403" s="29" t="s">
        <v>8</v>
      </c>
      <c r="C403" s="16" t="s">
        <v>8</v>
      </c>
      <c r="D403" s="10">
        <f ca="1">D392/D387</f>
        <v>617.04754595588236</v>
      </c>
      <c r="E403" s="10">
        <f t="shared" ref="E403:G403" ca="1" si="398">E392/E387</f>
        <v>625.31113572542904</v>
      </c>
      <c r="F403" s="10">
        <f t="shared" ca="1" si="398"/>
        <v>637.31604938271607</v>
      </c>
      <c r="G403" s="10">
        <f t="shared" ca="1" si="398"/>
        <v>624.0880567879326</v>
      </c>
      <c r="H403" s="5">
        <f t="shared" ca="1" si="388"/>
        <v>1.3392144290510721E-2</v>
      </c>
      <c r="I403" s="5">
        <f t="shared" ca="1" si="389"/>
        <v>1.9198304606170113E-2</v>
      </c>
      <c r="J403" s="5">
        <f t="shared" ca="1" si="390"/>
        <v>-2.0755781386010419E-2</v>
      </c>
      <c r="K403" s="27"/>
      <c r="L403" s="10">
        <v>620.63982536764706</v>
      </c>
      <c r="M403" s="10">
        <v>630.15230265210607</v>
      </c>
      <c r="N403" s="10">
        <v>640.93718400940622</v>
      </c>
      <c r="O403" s="10">
        <v>627.78012718130731</v>
      </c>
      <c r="P403" s="5">
        <v>1.532688831050133E-2</v>
      </c>
      <c r="Q403" s="5">
        <v>1.7114721809172284E-2</v>
      </c>
      <c r="R403" s="5">
        <v>-2.0527841349123221E-2</v>
      </c>
    </row>
    <row r="404" spans="1:18" ht="13" thickBot="1" x14ac:dyDescent="0.3">
      <c r="A404" s="39"/>
      <c r="B404" s="29" t="s">
        <v>9</v>
      </c>
      <c r="C404" s="16" t="s">
        <v>9</v>
      </c>
      <c r="D404" s="12">
        <f t="array" aca="1" ref="D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D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58214</v>
      </c>
      <c r="E404" s="12">
        <f t="array" aca="1" ref="E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E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54644</v>
      </c>
      <c r="F404" s="12">
        <f t="array" aca="1" ref="F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F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57990</v>
      </c>
      <c r="G404" s="12">
        <f t="array" aca="1" ref="G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G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54267</v>
      </c>
      <c r="H404" s="5">
        <f t="shared" ca="1" si="388"/>
        <v>-6.1325454358058251E-2</v>
      </c>
      <c r="I404" s="5">
        <f t="shared" ca="1" si="389"/>
        <v>6.1232706244052304E-2</v>
      </c>
      <c r="J404" s="5">
        <f t="shared" ca="1" si="390"/>
        <v>-6.4200724262803877E-2</v>
      </c>
      <c r="K404" s="27"/>
      <c r="L404" s="12">
        <v>58229</v>
      </c>
      <c r="M404" s="12">
        <v>54861</v>
      </c>
      <c r="N404" s="12">
        <v>58024</v>
      </c>
      <c r="O404" s="12">
        <v>54059</v>
      </c>
      <c r="P404" s="5">
        <v>-5.7840594892579311E-2</v>
      </c>
      <c r="Q404" s="5">
        <v>5.765480031351955E-2</v>
      </c>
      <c r="R404" s="5">
        <v>-6.8333792913277236E-2</v>
      </c>
    </row>
    <row r="405" spans="1:18" ht="13" thickBot="1" x14ac:dyDescent="0.3">
      <c r="A405" s="39"/>
      <c r="B405" s="29"/>
      <c r="C405" s="16"/>
      <c r="D405" s="7"/>
      <c r="E405" s="7"/>
      <c r="F405" s="7"/>
      <c r="G405" s="7"/>
      <c r="H405" s="5"/>
      <c r="K405" s="27"/>
      <c r="L405" s="7"/>
      <c r="M405" s="7"/>
      <c r="N405" s="7"/>
      <c r="O405" s="7"/>
      <c r="P405" s="5"/>
    </row>
    <row r="406" spans="1:18" ht="13" thickBot="1" x14ac:dyDescent="0.3">
      <c r="A406" s="39"/>
      <c r="B406" s="29"/>
      <c r="C406" s="16"/>
      <c r="D406" s="7"/>
      <c r="E406" s="7"/>
      <c r="F406" s="7"/>
      <c r="G406" s="7"/>
      <c r="H406" s="5"/>
      <c r="K406" s="27"/>
      <c r="L406" s="7"/>
      <c r="M406" s="7"/>
      <c r="N406" s="7"/>
      <c r="O406" s="7"/>
      <c r="P406" s="5"/>
    </row>
    <row r="407" spans="1:18" ht="13" thickBot="1" x14ac:dyDescent="0.3">
      <c r="A407" s="39"/>
      <c r="B407" s="29"/>
      <c r="C407" s="16"/>
      <c r="D407" s="7"/>
      <c r="E407" s="7"/>
      <c r="F407" s="7"/>
      <c r="G407" s="7"/>
      <c r="H407" s="5"/>
      <c r="K407" s="27"/>
      <c r="L407" s="7"/>
      <c r="M407" s="7"/>
      <c r="N407" s="7"/>
      <c r="O407" s="7"/>
      <c r="P407" s="5"/>
    </row>
    <row r="408" spans="1:18" ht="13" thickBot="1" x14ac:dyDescent="0.3">
      <c r="A408" s="39"/>
      <c r="B408" s="29" t="s">
        <v>10</v>
      </c>
      <c r="C408" s="16" t="s">
        <v>10</v>
      </c>
      <c r="D408" s="11">
        <f ca="1">D404/D390</f>
        <v>3.8918304586174624</v>
      </c>
      <c r="E408" s="11">
        <f t="shared" ref="E408:G408" ca="1" si="399">E404/E390</f>
        <v>3.9445607449649893</v>
      </c>
      <c r="F408" s="11">
        <f t="shared" ca="1" si="399"/>
        <v>3.906102653913512</v>
      </c>
      <c r="G408" s="11">
        <f t="shared" ca="1" si="399"/>
        <v>3.7422936349217295</v>
      </c>
      <c r="H408" s="5">
        <f t="shared" ref="H408:H410" ca="1" si="400">(E408/D408)-1</f>
        <v>1.3548968000589356E-2</v>
      </c>
      <c r="I408" s="5">
        <f t="shared" ref="I408:I410" ca="1" si="401">(F408/E408)-1</f>
        <v>-9.7496511114874007E-3</v>
      </c>
      <c r="J408" s="5">
        <f t="shared" ref="J408:J410" ca="1" si="402">(G408/F408)-1</f>
        <v>-4.1936690738955007E-2</v>
      </c>
      <c r="K408" s="27"/>
      <c r="L408" s="11">
        <v>3.8928332664794758</v>
      </c>
      <c r="M408" s="11">
        <v>3.9602252219735798</v>
      </c>
      <c r="N408" s="11">
        <v>3.9083928330863533</v>
      </c>
      <c r="O408" s="11">
        <v>3.727949796565754</v>
      </c>
      <c r="P408" s="5">
        <v>1.7311801169190844E-2</v>
      </c>
      <c r="Q408" s="5">
        <v>-1.3088242708932607E-2</v>
      </c>
      <c r="R408" s="5">
        <v>-4.6168091137888112E-2</v>
      </c>
    </row>
    <row r="409" spans="1:18" ht="13" thickBot="1" x14ac:dyDescent="0.3">
      <c r="A409" s="39"/>
      <c r="B409" s="29" t="s">
        <v>11</v>
      </c>
      <c r="C409" s="16" t="s">
        <v>11</v>
      </c>
      <c r="D409" s="11">
        <f ca="1">D404/D387</f>
        <v>17.835171568627452</v>
      </c>
      <c r="E409" s="11">
        <f t="shared" ref="E409:G409" ca="1" si="403">E404/E387</f>
        <v>17.049609984399375</v>
      </c>
      <c r="F409" s="11">
        <f t="shared" ca="1" si="403"/>
        <v>17.045855379188712</v>
      </c>
      <c r="G409" s="11">
        <f t="shared" ca="1" si="403"/>
        <v>16.050576752440108</v>
      </c>
      <c r="H409" s="5">
        <f t="shared" ca="1" si="400"/>
        <v>-4.4045642129392326E-2</v>
      </c>
      <c r="I409" s="5">
        <f t="shared" ca="1" si="401"/>
        <v>-2.2021648671721739E-4</v>
      </c>
      <c r="J409" s="5">
        <f t="shared" ca="1" si="402"/>
        <v>-5.8388306401082057E-2</v>
      </c>
      <c r="K409" s="27"/>
      <c r="L409" s="11">
        <v>17.839767156862745</v>
      </c>
      <c r="M409" s="11">
        <v>17.117316692667707</v>
      </c>
      <c r="N409" s="11">
        <v>17.055849500293945</v>
      </c>
      <c r="O409" s="11">
        <v>15.989056492162081</v>
      </c>
      <c r="P409" s="5">
        <v>-4.0496630804798373E-2</v>
      </c>
      <c r="Q409" s="5">
        <v>-3.5909362125718935E-3</v>
      </c>
      <c r="R409" s="5">
        <v>-6.2547046285409524E-2</v>
      </c>
    </row>
    <row r="410" spans="1:18" ht="13" thickBot="1" x14ac:dyDescent="0.3">
      <c r="A410" s="39"/>
      <c r="B410" s="29" t="s">
        <v>12</v>
      </c>
      <c r="C410" s="16" t="s">
        <v>12</v>
      </c>
      <c r="D410" s="10">
        <f ca="1">D392/D404</f>
        <v>34.597230734874771</v>
      </c>
      <c r="E410" s="10">
        <f t="shared" ref="E410:G410" ca="1" si="404">E392/E404</f>
        <v>36.675978881487445</v>
      </c>
      <c r="F410" s="10">
        <f t="shared" ca="1" si="404"/>
        <v>37.388329022245216</v>
      </c>
      <c r="G410" s="10">
        <f t="shared" ca="1" si="404"/>
        <v>38.882593841561174</v>
      </c>
      <c r="H410" s="5">
        <f t="shared" ca="1" si="400"/>
        <v>6.008423513842831E-2</v>
      </c>
      <c r="I410" s="5">
        <f t="shared" ca="1" si="401"/>
        <v>1.9422798313294187E-2</v>
      </c>
      <c r="J410" s="5">
        <f t="shared" ca="1" si="402"/>
        <v>3.9966076537598205E-2</v>
      </c>
      <c r="K410" s="27"/>
      <c r="L410" s="10">
        <v>34.78968194542238</v>
      </c>
      <c r="M410" s="10">
        <v>36.813731612620984</v>
      </c>
      <c r="N410" s="10">
        <v>37.578731214669787</v>
      </c>
      <c r="O410" s="10">
        <v>39.263112710187016</v>
      </c>
      <c r="P410" s="5">
        <v>5.8179596765900454E-2</v>
      </c>
      <c r="Q410" s="5">
        <v>2.0780278676952646E-2</v>
      </c>
      <c r="R410" s="5">
        <v>4.482273459141406E-2</v>
      </c>
    </row>
    <row r="411" spans="1:18" ht="13" thickBot="1" x14ac:dyDescent="0.3">
      <c r="A411" s="40"/>
      <c r="B411" s="6" t="s">
        <v>14</v>
      </c>
      <c r="C411" s="19" t="s">
        <v>14</v>
      </c>
      <c r="D411" s="8"/>
      <c r="E411" s="8"/>
      <c r="F411" s="2"/>
      <c r="G411" s="2"/>
      <c r="H411" s="2"/>
      <c r="K411" s="27"/>
      <c r="L411" s="8"/>
      <c r="M411" s="8"/>
      <c r="N411" s="2"/>
      <c r="O411" s="2"/>
      <c r="P411" s="2"/>
    </row>
    <row r="412" spans="1:18" ht="13" thickBot="1" x14ac:dyDescent="0.3">
      <c r="C412" s="18"/>
      <c r="D412" s="14" t="s">
        <v>74</v>
      </c>
      <c r="E412" s="14" t="s">
        <v>79</v>
      </c>
      <c r="F412" s="14" t="s">
        <v>88</v>
      </c>
      <c r="G412" s="14" t="s">
        <v>90</v>
      </c>
      <c r="H412" s="1" t="s">
        <v>80</v>
      </c>
      <c r="I412" s="1" t="s">
        <v>89</v>
      </c>
      <c r="J412" s="1" t="s">
        <v>91</v>
      </c>
      <c r="K412" s="27"/>
      <c r="L412" s="14" t="s">
        <v>74</v>
      </c>
      <c r="M412" s="14" t="s">
        <v>79</v>
      </c>
      <c r="N412" s="14" t="s">
        <v>88</v>
      </c>
      <c r="O412" s="14" t="s">
        <v>90</v>
      </c>
      <c r="P412" s="1" t="s">
        <v>80</v>
      </c>
      <c r="Q412" s="1" t="s">
        <v>89</v>
      </c>
      <c r="R412" s="1" t="s">
        <v>91</v>
      </c>
    </row>
    <row r="413" spans="1:18" ht="12.75" customHeight="1" thickBot="1" x14ac:dyDescent="0.3">
      <c r="A413" s="38" t="s">
        <v>26</v>
      </c>
      <c r="B413" s="28" t="s">
        <v>1</v>
      </c>
      <c r="C413" s="15" t="s">
        <v>1</v>
      </c>
      <c r="D413" s="12">
        <f t="array" aca="1" ref="D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D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1973</v>
      </c>
      <c r="E413" s="12">
        <f t="array" aca="1" ref="E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E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1377</v>
      </c>
      <c r="F413" s="12">
        <f t="array" aca="1" ref="F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F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1385</v>
      </c>
      <c r="G413" s="12">
        <f t="array" aca="1" ref="G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G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1008</v>
      </c>
      <c r="H413" s="5">
        <f t="shared" ref="H413" ca="1" si="405">(E413/D413)-1</f>
        <v>-0.3020780537252914</v>
      </c>
      <c r="I413" s="5">
        <f t="shared" ref="I413" ca="1" si="406">(F413/E413)-1</f>
        <v>5.8097312999274564E-3</v>
      </c>
      <c r="J413" s="5">
        <f t="shared" ref="J413" ca="1" si="407">(G413/F413)-1</f>
        <v>-0.27220216606498193</v>
      </c>
      <c r="K413" s="27"/>
      <c r="L413" s="12">
        <v>1973</v>
      </c>
      <c r="M413" s="12">
        <v>1377</v>
      </c>
      <c r="N413" s="12">
        <v>1385</v>
      </c>
      <c r="O413" s="12">
        <v>1008</v>
      </c>
      <c r="P413" s="5">
        <v>-0.3020780537252914</v>
      </c>
      <c r="Q413" s="5">
        <v>5.8097312999274564E-3</v>
      </c>
      <c r="R413" s="5">
        <v>-0.27220216606498193</v>
      </c>
    </row>
    <row r="414" spans="1:18" ht="12.75" customHeight="1" thickBot="1" x14ac:dyDescent="0.3">
      <c r="A414" s="39"/>
      <c r="B414" s="29" t="s">
        <v>2</v>
      </c>
      <c r="C414" s="16" t="s">
        <v>2</v>
      </c>
      <c r="D414" s="12">
        <f t="array" aca="1" ref="D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D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14" s="12">
        <f t="array" aca="1" ref="E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E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14" s="12">
        <f t="array" aca="1" ref="F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F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14" s="12">
        <f t="array" aca="1" ref="G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G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14" s="5"/>
      <c r="I414" s="5"/>
      <c r="J414" s="5"/>
      <c r="K414" s="27"/>
      <c r="L414" s="12">
        <v>0</v>
      </c>
      <c r="M414" s="12">
        <v>0</v>
      </c>
      <c r="N414" s="12">
        <v>0</v>
      </c>
      <c r="O414" s="12">
        <v>0</v>
      </c>
      <c r="P414" s="5"/>
      <c r="Q414" s="5"/>
      <c r="R414" s="5"/>
    </row>
    <row r="415" spans="1:18" ht="12.75" customHeight="1" thickBot="1" x14ac:dyDescent="0.3">
      <c r="A415" s="39"/>
      <c r="B415" s="29" t="s">
        <v>3</v>
      </c>
      <c r="C415" s="16" t="s">
        <v>3</v>
      </c>
      <c r="D415" s="9">
        <f ca="1">D414/D413</f>
        <v>0</v>
      </c>
      <c r="E415" s="9">
        <f t="shared" ref="E415" ca="1" si="408">E414/E413</f>
        <v>0</v>
      </c>
      <c r="F415" s="9">
        <f t="shared" ref="F415" ca="1" si="409">F414/F413</f>
        <v>0</v>
      </c>
      <c r="G415" s="9">
        <f t="shared" ref="G415" ca="1" si="410">G414/G413</f>
        <v>0</v>
      </c>
      <c r="H415" s="5"/>
      <c r="I415" s="5"/>
      <c r="J415" s="5"/>
      <c r="K415" s="27"/>
      <c r="L415" s="9">
        <v>0</v>
      </c>
      <c r="M415" s="9">
        <v>0</v>
      </c>
      <c r="N415" s="9">
        <v>0</v>
      </c>
      <c r="O415" s="9">
        <v>0</v>
      </c>
      <c r="P415" s="5"/>
      <c r="Q415" s="5"/>
      <c r="R415" s="5"/>
    </row>
    <row r="416" spans="1:18" ht="12.75" customHeight="1" thickBot="1" x14ac:dyDescent="0.3">
      <c r="A416" s="39"/>
      <c r="B416" s="29" t="s">
        <v>4</v>
      </c>
      <c r="C416" s="16" t="s">
        <v>4</v>
      </c>
      <c r="D416" s="12">
        <f t="array" aca="1" ref="D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D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3070</v>
      </c>
      <c r="E416" s="12">
        <f t="array" aca="1" ref="E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E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2123</v>
      </c>
      <c r="F416" s="12">
        <f t="array" aca="1" ref="F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F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2314</v>
      </c>
      <c r="G416" s="12">
        <f t="array" aca="1" ref="G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G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1595</v>
      </c>
      <c r="H416" s="5">
        <f t="shared" ref="H416:H430" ca="1" si="411">(E416/D416)-1</f>
        <v>-0.30846905537459279</v>
      </c>
      <c r="I416" s="5">
        <f t="shared" ref="I416:I430" ca="1" si="412">(F416/E416)-1</f>
        <v>8.9967027790861964E-2</v>
      </c>
      <c r="J416" s="5">
        <f t="shared" ref="J416:J430" ca="1" si="413">(G416/F416)-1</f>
        <v>-0.31071737251512532</v>
      </c>
      <c r="K416" s="27"/>
      <c r="L416" s="12">
        <v>3070</v>
      </c>
      <c r="M416" s="12">
        <v>2123</v>
      </c>
      <c r="N416" s="12">
        <v>2314</v>
      </c>
      <c r="O416" s="12">
        <v>1595</v>
      </c>
      <c r="P416" s="5">
        <v>-0.30846905537459279</v>
      </c>
      <c r="Q416" s="5">
        <v>8.9967027790861964E-2</v>
      </c>
      <c r="R416" s="5">
        <v>-0.31071737251512532</v>
      </c>
    </row>
    <row r="417" spans="1:18" ht="12.75" customHeight="1" thickBot="1" x14ac:dyDescent="0.3">
      <c r="A417" s="39"/>
      <c r="B417" s="29" t="s">
        <v>5</v>
      </c>
      <c r="C417" s="16" t="s">
        <v>5</v>
      </c>
      <c r="D417" s="11">
        <f ca="1">D416/D413</f>
        <v>1.5560060821084643</v>
      </c>
      <c r="E417" s="11">
        <f t="shared" ref="E417" ca="1" si="414">E416/E413</f>
        <v>1.541757443718228</v>
      </c>
      <c r="F417" s="11">
        <f t="shared" ref="F417" ca="1" si="415">F416/F413</f>
        <v>1.6707581227436823</v>
      </c>
      <c r="G417" s="11">
        <f t="shared" ref="G417" ca="1" si="416">G416/G413</f>
        <v>1.5823412698412698</v>
      </c>
      <c r="H417" s="5">
        <f t="shared" ca="1" si="411"/>
        <v>-9.1571868221290709E-3</v>
      </c>
      <c r="I417" s="5">
        <f t="shared" ca="1" si="412"/>
        <v>8.367118936318918E-2</v>
      </c>
      <c r="J417" s="5">
        <f t="shared" ca="1" si="413"/>
        <v>-5.2920199338738705E-2</v>
      </c>
      <c r="K417" s="27"/>
      <c r="L417" s="11">
        <v>1.5560060821084643</v>
      </c>
      <c r="M417" s="11">
        <v>1.541757443718228</v>
      </c>
      <c r="N417" s="11">
        <v>1.6707581227436823</v>
      </c>
      <c r="O417" s="11">
        <v>1.5823412698412698</v>
      </c>
      <c r="P417" s="5">
        <v>-9.1571868221290709E-3</v>
      </c>
      <c r="Q417" s="5">
        <v>8.367118936318918E-2</v>
      </c>
      <c r="R417" s="5">
        <v>-5.2920199338738705E-2</v>
      </c>
    </row>
    <row r="418" spans="1:18" ht="12.75" customHeight="1" thickBot="1" x14ac:dyDescent="0.3">
      <c r="A418" s="39"/>
      <c r="B418" s="29" t="s">
        <v>6</v>
      </c>
      <c r="C418" s="16" t="s">
        <v>6</v>
      </c>
      <c r="D418" s="12">
        <f t="array" aca="1" ref="D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D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521884.18</v>
      </c>
      <c r="E418" s="12">
        <f t="array" aca="1" ref="E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E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423406.89</v>
      </c>
      <c r="F418" s="12">
        <f t="array" aca="1" ref="F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F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425591.15</v>
      </c>
      <c r="G418" s="12">
        <f t="array" aca="1" ref="G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G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272725.18</v>
      </c>
      <c r="H418" s="5">
        <f t="shared" ca="1" si="411"/>
        <v>-0.18869567956629762</v>
      </c>
      <c r="I418" s="5">
        <f t="shared" ca="1" si="412"/>
        <v>5.1587729240778479E-3</v>
      </c>
      <c r="J418" s="5">
        <f t="shared" ca="1" si="413"/>
        <v>-0.35918503004585511</v>
      </c>
      <c r="K418" s="27"/>
      <c r="L418" s="12">
        <v>526612.35</v>
      </c>
      <c r="M418" s="12">
        <v>425762.32</v>
      </c>
      <c r="N418" s="12">
        <v>429097.92</v>
      </c>
      <c r="O418" s="12">
        <v>275168.03000000003</v>
      </c>
      <c r="P418" s="5">
        <v>-0.19150714942404978</v>
      </c>
      <c r="Q418" s="5">
        <v>7.8344180386840101E-3</v>
      </c>
      <c r="R418" s="5">
        <v>-0.35872905186769477</v>
      </c>
    </row>
    <row r="419" spans="1:18" ht="12.75" customHeight="1" thickBot="1" x14ac:dyDescent="0.3">
      <c r="A419" s="39"/>
      <c r="B419" s="29" t="s">
        <v>86</v>
      </c>
      <c r="C419" s="16" t="s">
        <v>87</v>
      </c>
      <c r="D419" s="31">
        <f t="array" aca="1" ref="D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D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0.31314900000000001</v>
      </c>
      <c r="E419" s="32">
        <f t="array" aca="1" ref="E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E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0.316556</v>
      </c>
      <c r="F419" s="32">
        <f t="array" aca="1" ref="F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F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0.33260600000000001</v>
      </c>
      <c r="G419" s="32">
        <f t="array" aca="1" ref="G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G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0.31247200000000003</v>
      </c>
      <c r="H419" s="5"/>
      <c r="I419" s="5"/>
      <c r="J419" s="5"/>
      <c r="K419" s="27"/>
      <c r="L419" s="31">
        <v>0.31429600000000002</v>
      </c>
      <c r="M419" s="32">
        <v>0.317996</v>
      </c>
      <c r="N419" s="32">
        <v>0.33394499999999999</v>
      </c>
      <c r="O419" s="32">
        <v>0.31486700000000001</v>
      </c>
      <c r="P419" s="5"/>
      <c r="Q419" s="5"/>
      <c r="R419" s="5"/>
    </row>
    <row r="420" spans="1:18" ht="12.75" customHeight="1" thickBot="1" x14ac:dyDescent="0.3">
      <c r="A420" s="39"/>
      <c r="B420" s="29" t="s">
        <v>50</v>
      </c>
      <c r="C420" s="16" t="s">
        <v>50</v>
      </c>
      <c r="D420" s="12">
        <f t="array" aca="1" ref="D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D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1467</v>
      </c>
      <c r="E420" s="12">
        <f t="array" aca="1" ref="E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E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1028</v>
      </c>
      <c r="F420" s="12">
        <f t="array" aca="1" ref="F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F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999</v>
      </c>
      <c r="G420" s="12">
        <f t="array" aca="1" ref="G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G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739</v>
      </c>
      <c r="H420" s="5">
        <f t="shared" ca="1" si="411"/>
        <v>-0.29925017041581459</v>
      </c>
      <c r="I420" s="5">
        <f t="shared" ca="1" si="412"/>
        <v>-2.8210116731517521E-2</v>
      </c>
      <c r="J420" s="5">
        <f t="shared" ca="1" si="413"/>
        <v>-0.26026026026026028</v>
      </c>
      <c r="K420" s="27"/>
      <c r="L420" s="12">
        <v>1467</v>
      </c>
      <c r="M420" s="12">
        <v>1028</v>
      </c>
      <c r="N420" s="12">
        <v>999</v>
      </c>
      <c r="O420" s="12">
        <v>739</v>
      </c>
      <c r="P420" s="5">
        <v>-0.29925017041581459</v>
      </c>
      <c r="Q420" s="5">
        <v>-2.8210116731517521E-2</v>
      </c>
      <c r="R420" s="5">
        <v>-0.26026026026026028</v>
      </c>
    </row>
    <row r="421" spans="1:18" ht="12.75" customHeight="1" thickBot="1" x14ac:dyDescent="0.3">
      <c r="A421" s="39"/>
      <c r="B421" s="29" t="s">
        <v>51</v>
      </c>
      <c r="C421" s="16" t="s">
        <v>51</v>
      </c>
      <c r="D421" s="12">
        <f t="array" aca="1" ref="D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D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506</v>
      </c>
      <c r="E421" s="12">
        <f t="array" aca="1" ref="E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E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349</v>
      </c>
      <c r="F421" s="12">
        <f t="array" aca="1" ref="F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F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386</v>
      </c>
      <c r="G421" s="12">
        <f t="array" aca="1" ref="G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G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269</v>
      </c>
      <c r="H421" s="5">
        <f t="shared" ca="1" si="411"/>
        <v>-0.31027667984189722</v>
      </c>
      <c r="I421" s="5">
        <f t="shared" ca="1" si="412"/>
        <v>0.10601719197707737</v>
      </c>
      <c r="J421" s="5">
        <f t="shared" ca="1" si="413"/>
        <v>-0.30310880829015541</v>
      </c>
      <c r="K421" s="27"/>
      <c r="L421" s="12">
        <v>506</v>
      </c>
      <c r="M421" s="12">
        <v>349</v>
      </c>
      <c r="N421" s="12">
        <v>386</v>
      </c>
      <c r="O421" s="12">
        <v>269</v>
      </c>
      <c r="P421" s="5">
        <v>-0.31027667984189722</v>
      </c>
      <c r="Q421" s="5">
        <v>0.10601719197707737</v>
      </c>
      <c r="R421" s="5">
        <v>-0.30310880829015541</v>
      </c>
    </row>
    <row r="422" spans="1:18" ht="12.75" customHeight="1" thickBot="1" x14ac:dyDescent="0.3">
      <c r="A422" s="39"/>
      <c r="B422" s="29"/>
      <c r="C422" s="16"/>
      <c r="D422" s="12"/>
      <c r="E422" s="12"/>
      <c r="F422" s="12"/>
      <c r="G422" s="12"/>
      <c r="H422" s="5"/>
      <c r="I422" s="5"/>
      <c r="J422" s="5"/>
      <c r="K422" s="27"/>
      <c r="L422" s="12"/>
      <c r="M422" s="12"/>
      <c r="N422" s="12"/>
      <c r="O422" s="12"/>
      <c r="P422" s="5"/>
      <c r="Q422" s="5"/>
      <c r="R422" s="5"/>
    </row>
    <row r="423" spans="1:18" ht="12.75" customHeight="1" thickBot="1" x14ac:dyDescent="0.3">
      <c r="A423" s="39"/>
      <c r="B423" s="29" t="s">
        <v>75</v>
      </c>
      <c r="C423" s="16"/>
      <c r="D423" s="22">
        <f t="array" aca="1" ref="D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D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493</v>
      </c>
      <c r="E423" s="12">
        <f t="array" aca="1" ref="E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E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338</v>
      </c>
      <c r="F423" s="12">
        <f t="array" aca="1" ref="F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F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299</v>
      </c>
      <c r="G423" s="12">
        <f t="array" aca="1" ref="G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G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</v>
      </c>
      <c r="H423" s="5">
        <f ca="1">(E423/D423)-1</f>
        <v>-0.31440162271805272</v>
      </c>
      <c r="I423" s="5">
        <f t="shared" ref="I423:I426" ca="1" si="417">(F423/E423)-1</f>
        <v>-0.11538461538461542</v>
      </c>
      <c r="J423" s="5">
        <f t="shared" ref="J423:J426" ca="1" si="418">(G423/F423)-1</f>
        <v>-0.1806020066889632</v>
      </c>
      <c r="K423" s="27"/>
      <c r="L423" s="12">
        <v>485</v>
      </c>
      <c r="M423" s="12">
        <v>333</v>
      </c>
      <c r="N423" s="12">
        <v>294</v>
      </c>
      <c r="O423" s="12">
        <v>238</v>
      </c>
      <c r="P423" s="5">
        <v>-0.3134020618556701</v>
      </c>
      <c r="Q423" s="5">
        <v>-0.11711711711711714</v>
      </c>
      <c r="R423" s="5">
        <v>-0.19047619047619047</v>
      </c>
    </row>
    <row r="424" spans="1:18" ht="12.75" customHeight="1" thickBot="1" x14ac:dyDescent="0.3">
      <c r="A424" s="39"/>
      <c r="B424" s="29" t="s">
        <v>76</v>
      </c>
      <c r="C424" s="16"/>
      <c r="D424" s="22">
        <f t="array" aca="1" ref="D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D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806</v>
      </c>
      <c r="E424" s="12">
        <f t="array" aca="1" ref="E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E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527</v>
      </c>
      <c r="F424" s="12">
        <f t="array" aca="1" ref="F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F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536</v>
      </c>
      <c r="G424" s="12">
        <f t="array" aca="1" ref="G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G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</v>
      </c>
      <c r="H424" s="5">
        <f ca="1">(E424/D424)-1</f>
        <v>-0.34615384615384615</v>
      </c>
      <c r="I424" s="5">
        <f t="shared" ca="1" si="417"/>
        <v>1.7077798861480087E-2</v>
      </c>
      <c r="J424" s="5">
        <f t="shared" ca="1" si="418"/>
        <v>-0.25</v>
      </c>
      <c r="K424" s="27"/>
      <c r="L424" s="12">
        <v>804</v>
      </c>
      <c r="M424" s="12">
        <v>528</v>
      </c>
      <c r="N424" s="12">
        <v>532</v>
      </c>
      <c r="O424" s="12">
        <v>402</v>
      </c>
      <c r="P424" s="5">
        <v>-0.34328358208955223</v>
      </c>
      <c r="Q424" s="5">
        <v>7.575757575757569E-3</v>
      </c>
      <c r="R424" s="5">
        <v>-0.24436090225563911</v>
      </c>
    </row>
    <row r="425" spans="1:18" ht="12.75" customHeight="1" thickBot="1" x14ac:dyDescent="0.3">
      <c r="A425" s="39"/>
      <c r="B425" s="29" t="s">
        <v>77</v>
      </c>
      <c r="C425" s="16"/>
      <c r="D425" s="22">
        <f t="array" aca="1" ref="D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D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352</v>
      </c>
      <c r="E425" s="12">
        <f t="array" aca="1" ref="E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E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</v>
      </c>
      <c r="F425" s="12">
        <f t="array" aca="1" ref="F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F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279</v>
      </c>
      <c r="G425" s="12">
        <f t="array" aca="1" ref="G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G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</v>
      </c>
      <c r="H425" s="5">
        <f ca="1">(E425/D425)-1</f>
        <v>-0.30397727272727271</v>
      </c>
      <c r="I425" s="5">
        <f t="shared" ca="1" si="417"/>
        <v>0.13877551020408174</v>
      </c>
      <c r="J425" s="5">
        <f t="shared" ca="1" si="418"/>
        <v>-0.3369175627240143</v>
      </c>
      <c r="K425" s="27"/>
      <c r="L425" s="12">
        <v>359</v>
      </c>
      <c r="M425" s="12">
        <v>248</v>
      </c>
      <c r="N425" s="12">
        <v>285</v>
      </c>
      <c r="O425" s="12">
        <v>190</v>
      </c>
      <c r="P425" s="5">
        <v>-0.30919220055710306</v>
      </c>
      <c r="Q425" s="5">
        <v>0.14919354838709675</v>
      </c>
      <c r="R425" s="5">
        <v>-0.33333333333333337</v>
      </c>
    </row>
    <row r="426" spans="1:18" ht="12.75" customHeight="1" thickBot="1" x14ac:dyDescent="0.3">
      <c r="A426" s="39"/>
      <c r="B426" s="29" t="s">
        <v>78</v>
      </c>
      <c r="C426" s="16"/>
      <c r="D426" s="22">
        <f t="array" aca="1" ref="D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D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</v>
      </c>
      <c r="E426" s="12">
        <f t="array" aca="1" ref="E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E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267</v>
      </c>
      <c r="F426" s="12">
        <f t="array" aca="1" ref="F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F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</v>
      </c>
      <c r="G426" s="12">
        <f t="array" aca="1" ref="G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G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</v>
      </c>
      <c r="H426" s="5">
        <f ca="1">(E426/D426)-1</f>
        <v>-0.17080745341614911</v>
      </c>
      <c r="I426" s="5">
        <f t="shared" ca="1" si="417"/>
        <v>1.4981273408239737E-2</v>
      </c>
      <c r="J426" s="5">
        <f t="shared" ca="1" si="418"/>
        <v>-0.35055350553505538</v>
      </c>
      <c r="K426" s="27"/>
      <c r="L426" s="12">
        <v>325</v>
      </c>
      <c r="M426" s="12">
        <v>268</v>
      </c>
      <c r="N426" s="12">
        <v>274</v>
      </c>
      <c r="O426" s="12">
        <v>178</v>
      </c>
      <c r="P426" s="5">
        <v>-0.17538461538461536</v>
      </c>
      <c r="Q426" s="5">
        <v>2.2388059701492491E-2</v>
      </c>
      <c r="R426" s="5">
        <v>-0.35036496350364965</v>
      </c>
    </row>
    <row r="427" spans="1:18" ht="12.75" customHeight="1" thickBot="1" x14ac:dyDescent="0.3">
      <c r="A427" s="39"/>
      <c r="B427" s="29" t="s">
        <v>53</v>
      </c>
      <c r="C427" s="16" t="s">
        <v>53</v>
      </c>
      <c r="D427" s="13">
        <f ca="1">D420/D413</f>
        <v>0.74353775975671565</v>
      </c>
      <c r="E427" s="13">
        <f t="shared" ref="E427:G427" ca="1" si="419">E420/E413</f>
        <v>0.74655047204066816</v>
      </c>
      <c r="F427" s="13">
        <f t="shared" ca="1" si="419"/>
        <v>0.72129963898916971</v>
      </c>
      <c r="G427" s="13">
        <f t="shared" ca="1" si="419"/>
        <v>0.73313492063492058</v>
      </c>
      <c r="H427" s="5">
        <f t="shared" ca="1" si="411"/>
        <v>4.0518618515599236E-3</v>
      </c>
      <c r="I427" s="5">
        <f t="shared" ca="1" si="412"/>
        <v>-3.3823343494079117E-2</v>
      </c>
      <c r="J427" s="5">
        <f t="shared" ca="1" si="413"/>
        <v>1.6408273352717773E-2</v>
      </c>
      <c r="K427" s="27"/>
      <c r="L427" s="13">
        <v>0.74353775975671565</v>
      </c>
      <c r="M427" s="13">
        <v>0.74655047204066816</v>
      </c>
      <c r="N427" s="13">
        <v>0.72129963898916971</v>
      </c>
      <c r="O427" s="13">
        <v>0.73313492063492058</v>
      </c>
      <c r="P427" s="5">
        <v>4.0518618515599236E-3</v>
      </c>
      <c r="Q427" s="5">
        <v>-3.3823343494079117E-2</v>
      </c>
      <c r="R427" s="5">
        <v>1.6408273352717773E-2</v>
      </c>
    </row>
    <row r="428" spans="1:18" ht="12.75" customHeight="1" thickBot="1" x14ac:dyDescent="0.3">
      <c r="A428" s="39"/>
      <c r="B428" s="29" t="s">
        <v>7</v>
      </c>
      <c r="C428" s="16" t="s">
        <v>7</v>
      </c>
      <c r="D428" s="10">
        <f ca="1">D418/D416</f>
        <v>169.99484690553746</v>
      </c>
      <c r="E428" s="10">
        <f t="shared" ref="E428:G428" ca="1" si="420">E418/E416</f>
        <v>199.43800753650495</v>
      </c>
      <c r="F428" s="10">
        <f t="shared" ca="1" si="420"/>
        <v>183.92011668107176</v>
      </c>
      <c r="G428" s="10">
        <f t="shared" ca="1" si="420"/>
        <v>170.98757366771159</v>
      </c>
      <c r="H428" s="5">
        <f t="shared" ca="1" si="411"/>
        <v>0.17320031263846736</v>
      </c>
      <c r="I428" s="5">
        <f t="shared" ca="1" si="412"/>
        <v>-7.7808092083916369E-2</v>
      </c>
      <c r="J428" s="5">
        <f t="shared" ca="1" si="413"/>
        <v>-7.0316087477184208E-2</v>
      </c>
      <c r="K428" s="27"/>
      <c r="L428" s="10">
        <v>171.5349674267101</v>
      </c>
      <c r="M428" s="10">
        <v>200.54748940178993</v>
      </c>
      <c r="N428" s="10">
        <v>185.43557476231632</v>
      </c>
      <c r="O428" s="10">
        <v>172.51914106583075</v>
      </c>
      <c r="P428" s="5">
        <v>0.16913473917483146</v>
      </c>
      <c r="Q428" s="5">
        <v>-7.5353297538407027E-2</v>
      </c>
      <c r="R428" s="5">
        <v>-6.9654561769182166E-2</v>
      </c>
    </row>
    <row r="429" spans="1:18" ht="12.75" customHeight="1" thickBot="1" x14ac:dyDescent="0.3">
      <c r="A429" s="39"/>
      <c r="B429" s="29" t="s">
        <v>8</v>
      </c>
      <c r="C429" s="16" t="s">
        <v>8</v>
      </c>
      <c r="D429" s="10">
        <f ca="1">D418/D413</f>
        <v>264.51301571211354</v>
      </c>
      <c r="E429" s="10">
        <f t="shared" ref="E429:G429" ca="1" si="421">E418/E413</f>
        <v>307.48503267973859</v>
      </c>
      <c r="F429" s="10">
        <f t="shared" ca="1" si="421"/>
        <v>307.28602888086647</v>
      </c>
      <c r="G429" s="10">
        <f t="shared" ca="1" si="421"/>
        <v>270.56069444444444</v>
      </c>
      <c r="H429" s="5">
        <f t="shared" ca="1" si="411"/>
        <v>0.16245709819585685</v>
      </c>
      <c r="I429" s="5">
        <f t="shared" ca="1" si="412"/>
        <v>-6.4719832746917838E-4</v>
      </c>
      <c r="J429" s="5">
        <f t="shared" ca="1" si="413"/>
        <v>-0.11951514544991004</v>
      </c>
      <c r="K429" s="27"/>
      <c r="L429" s="10">
        <v>266.90945261023819</v>
      </c>
      <c r="M429" s="10">
        <v>309.19558460421206</v>
      </c>
      <c r="N429" s="10">
        <v>309.81799277978337</v>
      </c>
      <c r="O429" s="10">
        <v>272.98415674603177</v>
      </c>
      <c r="P429" s="5">
        <v>0.15842875394796652</v>
      </c>
      <c r="Q429" s="5">
        <v>2.0129917973052969E-3</v>
      </c>
      <c r="R429" s="5">
        <v>-0.11888862781424336</v>
      </c>
    </row>
    <row r="430" spans="1:18" ht="12.75" customHeight="1" thickBot="1" x14ac:dyDescent="0.3">
      <c r="A430" s="39"/>
      <c r="B430" s="29" t="s">
        <v>9</v>
      </c>
      <c r="C430" s="16" t="s">
        <v>9</v>
      </c>
      <c r="D430" s="12">
        <f t="array" aca="1" ref="D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D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12432</v>
      </c>
      <c r="E430" s="12">
        <f t="array" aca="1" ref="E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E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9168</v>
      </c>
      <c r="F430" s="12">
        <f t="array" aca="1" ref="F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F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9483</v>
      </c>
      <c r="G430" s="12">
        <f t="array" aca="1" ref="G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G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6722</v>
      </c>
      <c r="H430" s="5">
        <f t="shared" ca="1" si="411"/>
        <v>-0.26254826254826258</v>
      </c>
      <c r="I430" s="5">
        <f t="shared" ca="1" si="412"/>
        <v>3.4358638743455572E-2</v>
      </c>
      <c r="J430" s="5">
        <f t="shared" ca="1" si="413"/>
        <v>-0.29115258884319306</v>
      </c>
      <c r="K430" s="27"/>
      <c r="L430" s="12">
        <v>12412</v>
      </c>
      <c r="M430" s="12">
        <v>9175</v>
      </c>
      <c r="N430" s="12">
        <v>9495</v>
      </c>
      <c r="O430" s="12">
        <v>6741</v>
      </c>
      <c r="P430" s="5">
        <v>-0.26079600386722523</v>
      </c>
      <c r="Q430" s="5">
        <v>3.4877384196185357E-2</v>
      </c>
      <c r="R430" s="5">
        <v>-0.29004739336492891</v>
      </c>
    </row>
    <row r="431" spans="1:18" ht="12.75" customHeight="1" thickBot="1" x14ac:dyDescent="0.3">
      <c r="A431" s="39"/>
      <c r="B431" s="29"/>
      <c r="C431" s="16"/>
      <c r="D431" s="7"/>
      <c r="E431" s="7"/>
      <c r="F431" s="7"/>
      <c r="G431" s="7"/>
      <c r="H431" s="5"/>
      <c r="K431" s="27"/>
      <c r="L431" s="7"/>
      <c r="M431" s="7"/>
      <c r="N431" s="7"/>
      <c r="O431" s="7"/>
      <c r="P431" s="5"/>
    </row>
    <row r="432" spans="1:18" ht="12.75" customHeight="1" thickBot="1" x14ac:dyDescent="0.3">
      <c r="A432" s="39"/>
      <c r="B432" s="29"/>
      <c r="C432" s="16"/>
      <c r="D432" s="7"/>
      <c r="E432" s="7"/>
      <c r="F432" s="7"/>
      <c r="G432" s="7"/>
      <c r="H432" s="5"/>
      <c r="K432" s="27"/>
      <c r="L432" s="7"/>
      <c r="M432" s="7"/>
      <c r="N432" s="7"/>
      <c r="O432" s="7"/>
      <c r="P432" s="5"/>
    </row>
    <row r="433" spans="1:18" ht="12.75" customHeight="1" thickBot="1" x14ac:dyDescent="0.3">
      <c r="A433" s="39"/>
      <c r="B433" s="29"/>
      <c r="C433" s="16"/>
      <c r="D433" s="7"/>
      <c r="E433" s="7"/>
      <c r="F433" s="7"/>
      <c r="G433" s="7"/>
      <c r="H433" s="5"/>
      <c r="K433" s="27"/>
      <c r="L433" s="7"/>
      <c r="M433" s="7"/>
      <c r="N433" s="7"/>
      <c r="O433" s="7"/>
      <c r="P433" s="5"/>
    </row>
    <row r="434" spans="1:18" ht="12.75" customHeight="1" thickBot="1" x14ac:dyDescent="0.3">
      <c r="A434" s="39"/>
      <c r="B434" s="29" t="s">
        <v>10</v>
      </c>
      <c r="C434" s="16" t="s">
        <v>10</v>
      </c>
      <c r="D434" s="11">
        <f ca="1">D430/D416</f>
        <v>4.0495114006514656</v>
      </c>
      <c r="E434" s="11">
        <f t="shared" ref="E434:G434" ca="1" si="422">E430/E416</f>
        <v>4.3184173339613752</v>
      </c>
      <c r="F434" s="11">
        <f t="shared" ca="1" si="422"/>
        <v>4.0980985306828002</v>
      </c>
      <c r="G434" s="11">
        <f t="shared" ca="1" si="422"/>
        <v>4.2144200626959245</v>
      </c>
      <c r="H434" s="5">
        <f t="shared" ref="H434:H436" ca="1" si="423">(E434/D434)-1</f>
        <v>6.6404537907128525E-2</v>
      </c>
      <c r="I434" s="5">
        <f t="shared" ref="I434:I436" ca="1" si="424">(F434/E434)-1</f>
        <v>-5.1018413979102784E-2</v>
      </c>
      <c r="J434" s="5">
        <f t="shared" ref="J434:J436" ca="1" si="425">(G434/F434)-1</f>
        <v>2.8384269226865877E-2</v>
      </c>
      <c r="K434" s="27"/>
      <c r="L434" s="11">
        <v>4.0429967426710096</v>
      </c>
      <c r="M434" s="11">
        <v>4.321714554875177</v>
      </c>
      <c r="N434" s="11">
        <v>4.1032843560933445</v>
      </c>
      <c r="O434" s="11">
        <v>4.2263322884012542</v>
      </c>
      <c r="P434" s="5">
        <v>6.8938421162326291E-2</v>
      </c>
      <c r="Q434" s="5">
        <v>-5.0542486323033264E-2</v>
      </c>
      <c r="R434" s="5">
        <v>2.9987668811006118E-2</v>
      </c>
    </row>
    <row r="435" spans="1:18" ht="12.75" customHeight="1" thickBot="1" x14ac:dyDescent="0.3">
      <c r="A435" s="39"/>
      <c r="B435" s="29" t="s">
        <v>11</v>
      </c>
      <c r="C435" s="16" t="s">
        <v>11</v>
      </c>
      <c r="D435" s="11">
        <f ca="1">D430/D413</f>
        <v>6.3010643689812467</v>
      </c>
      <c r="E435" s="11">
        <f t="shared" ref="E435:G435" ca="1" si="426">E430/E413</f>
        <v>6.6579520697167753</v>
      </c>
      <c r="F435" s="11">
        <f t="shared" ca="1" si="426"/>
        <v>6.8469314079422379</v>
      </c>
      <c r="G435" s="11">
        <f t="shared" ca="1" si="426"/>
        <v>6.6686507936507935</v>
      </c>
      <c r="H435" s="5">
        <f t="shared" ca="1" si="423"/>
        <v>5.6639272325546886E-2</v>
      </c>
      <c r="I435" s="5">
        <f t="shared" ca="1" si="424"/>
        <v>2.8384004007031116E-2</v>
      </c>
      <c r="J435" s="5">
        <f t="shared" ca="1" si="425"/>
        <v>-2.6038031297442865E-2</v>
      </c>
      <c r="K435" s="27"/>
      <c r="L435" s="11">
        <v>6.2909275215408007</v>
      </c>
      <c r="M435" s="11">
        <v>6.663035584604212</v>
      </c>
      <c r="N435" s="11">
        <v>6.8555956678700358</v>
      </c>
      <c r="O435" s="11">
        <v>6.6875</v>
      </c>
      <c r="P435" s="5">
        <v>5.9149952338391154E-2</v>
      </c>
      <c r="Q435" s="5">
        <v>2.8899753096135017E-2</v>
      </c>
      <c r="R435" s="5">
        <v>-2.4519483938915232E-2</v>
      </c>
    </row>
    <row r="436" spans="1:18" ht="12.75" customHeight="1" thickBot="1" x14ac:dyDescent="0.3">
      <c r="A436" s="39"/>
      <c r="B436" s="29" t="s">
        <v>12</v>
      </c>
      <c r="C436" s="16" t="s">
        <v>12</v>
      </c>
      <c r="D436" s="10">
        <f ca="1">D418/D430</f>
        <v>41.979100707850705</v>
      </c>
      <c r="E436" s="10">
        <f t="shared" ref="E436:G436" ca="1" si="427">E418/E430</f>
        <v>46.183125000000004</v>
      </c>
      <c r="F436" s="10">
        <f t="shared" ca="1" si="427"/>
        <v>44.879378888537389</v>
      </c>
      <c r="G436" s="10">
        <f t="shared" ca="1" si="427"/>
        <v>40.572029157988695</v>
      </c>
      <c r="H436" s="5">
        <f t="shared" ca="1" si="423"/>
        <v>0.10014564917449698</v>
      </c>
      <c r="I436" s="5">
        <f t="shared" ca="1" si="424"/>
        <v>-2.8229924056949685E-2</v>
      </c>
      <c r="J436" s="5">
        <f t="shared" ca="1" si="425"/>
        <v>-9.5976143993579899E-2</v>
      </c>
      <c r="K436" s="27"/>
      <c r="L436" s="10">
        <v>42.427678859168545</v>
      </c>
      <c r="M436" s="10">
        <v>46.404612534059943</v>
      </c>
      <c r="N436" s="10">
        <v>45.19198736176935</v>
      </c>
      <c r="O436" s="10">
        <v>40.820060821836528</v>
      </c>
      <c r="P436" s="5">
        <v>9.3734415405852145E-2</v>
      </c>
      <c r="Q436" s="5">
        <v>-2.6131565507643284E-2</v>
      </c>
      <c r="R436" s="5">
        <v>-9.6741187877727675E-2</v>
      </c>
    </row>
    <row r="437" spans="1:18" ht="12.75" customHeight="1" thickBot="1" x14ac:dyDescent="0.3">
      <c r="A437" s="40"/>
      <c r="B437" s="6" t="s">
        <v>14</v>
      </c>
      <c r="C437" s="8"/>
      <c r="D437" s="8"/>
      <c r="E437" s="8"/>
      <c r="F437" s="2"/>
      <c r="G437" s="2"/>
      <c r="H437" s="2"/>
      <c r="K437" s="27"/>
      <c r="L437" s="8"/>
      <c r="M437" s="8"/>
      <c r="N437" s="2"/>
      <c r="O437" s="2"/>
      <c r="P437" s="2"/>
    </row>
    <row r="438" spans="1:18" ht="12.75" customHeight="1" thickBot="1" x14ac:dyDescent="0.3">
      <c r="C438" s="18"/>
      <c r="D438" s="14" t="s">
        <v>74</v>
      </c>
      <c r="E438" s="14" t="s">
        <v>79</v>
      </c>
      <c r="F438" s="14" t="s">
        <v>88</v>
      </c>
      <c r="G438" s="14" t="s">
        <v>90</v>
      </c>
      <c r="H438" s="1" t="s">
        <v>80</v>
      </c>
      <c r="I438" s="1" t="s">
        <v>89</v>
      </c>
      <c r="J438" s="1" t="s">
        <v>91</v>
      </c>
      <c r="K438" s="27"/>
      <c r="L438" s="14" t="s">
        <v>74</v>
      </c>
      <c r="M438" s="14" t="s">
        <v>79</v>
      </c>
      <c r="N438" s="14" t="s">
        <v>88</v>
      </c>
      <c r="O438" s="14" t="s">
        <v>90</v>
      </c>
      <c r="P438" s="1" t="s">
        <v>80</v>
      </c>
      <c r="Q438" s="1" t="s">
        <v>89</v>
      </c>
      <c r="R438" s="1" t="s">
        <v>91</v>
      </c>
    </row>
    <row r="439" spans="1:18" ht="12.75" customHeight="1" thickBot="1" x14ac:dyDescent="0.3">
      <c r="A439" s="38" t="s">
        <v>69</v>
      </c>
      <c r="B439" s="28" t="s">
        <v>1</v>
      </c>
      <c r="C439" s="15" t="s">
        <v>1</v>
      </c>
      <c r="D439" s="12">
        <f t="array" aca="1" ref="D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D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</v>
      </c>
      <c r="E439" s="12">
        <f t="array" aca="1" ref="E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E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</v>
      </c>
      <c r="F439" s="12">
        <f t="array" aca="1" ref="F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F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</v>
      </c>
      <c r="G439" s="12">
        <f t="array" aca="1" ref="G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G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</v>
      </c>
      <c r="H439" s="5">
        <f t="shared" ref="H439" ca="1" si="428">(E439/D439)-1</f>
        <v>-0.3007518796992481</v>
      </c>
      <c r="I439" s="5">
        <f t="shared" ref="I439" ca="1" si="429">(F439/E439)-1</f>
        <v>-0.21505376344086025</v>
      </c>
      <c r="J439" s="5">
        <f t="shared" ref="J439" ca="1" si="430">(G439/F439)-1</f>
        <v>-0.1095890410958904</v>
      </c>
      <c r="K439" s="27"/>
      <c r="L439" s="12">
        <v>133</v>
      </c>
      <c r="M439" s="12">
        <v>93</v>
      </c>
      <c r="N439" s="12">
        <v>73</v>
      </c>
      <c r="O439" s="12">
        <v>65</v>
      </c>
      <c r="P439" s="5">
        <v>-0.3007518796992481</v>
      </c>
      <c r="Q439" s="5">
        <v>-0.21505376344086025</v>
      </c>
      <c r="R439" s="5">
        <v>-0.1095890410958904</v>
      </c>
    </row>
    <row r="440" spans="1:18" ht="12.75" customHeight="1" thickBot="1" x14ac:dyDescent="0.3">
      <c r="A440" s="39"/>
      <c r="B440" s="29" t="s">
        <v>2</v>
      </c>
      <c r="C440" s="16" t="s">
        <v>2</v>
      </c>
      <c r="D440" s="12">
        <f t="array" aca="1" ref="D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D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40" s="12">
        <f t="array" aca="1" ref="E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E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40" s="12">
        <f t="array" aca="1" ref="F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F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40" s="12">
        <f t="array" aca="1" ref="G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G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40" s="5"/>
      <c r="I440" s="5"/>
      <c r="J440" s="5"/>
      <c r="K440" s="27"/>
      <c r="L440" s="12">
        <v>0</v>
      </c>
      <c r="M440" s="12">
        <v>0</v>
      </c>
      <c r="N440" s="12">
        <v>0</v>
      </c>
      <c r="O440" s="12">
        <v>0</v>
      </c>
      <c r="P440" s="5"/>
      <c r="Q440" s="5"/>
      <c r="R440" s="5"/>
    </row>
    <row r="441" spans="1:18" ht="12.75" customHeight="1" thickBot="1" x14ac:dyDescent="0.3">
      <c r="A441" s="39"/>
      <c r="B441" s="29" t="s">
        <v>3</v>
      </c>
      <c r="C441" s="16" t="s">
        <v>3</v>
      </c>
      <c r="D441" s="9">
        <f ca="1">D440/D439</f>
        <v>0</v>
      </c>
      <c r="E441" s="9">
        <f t="shared" ref="E441:G441" ca="1" si="431">E440/E439</f>
        <v>0</v>
      </c>
      <c r="F441" s="9">
        <f t="shared" ca="1" si="431"/>
        <v>0</v>
      </c>
      <c r="G441" s="9">
        <f t="shared" ca="1" si="431"/>
        <v>0</v>
      </c>
      <c r="H441" s="5"/>
      <c r="I441" s="5"/>
      <c r="J441" s="5"/>
      <c r="K441" s="27"/>
      <c r="L441" s="9">
        <v>0</v>
      </c>
      <c r="M441" s="9">
        <v>0</v>
      </c>
      <c r="N441" s="9">
        <v>0</v>
      </c>
      <c r="O441" s="9">
        <v>0</v>
      </c>
      <c r="P441" s="5"/>
      <c r="Q441" s="5"/>
      <c r="R441" s="5"/>
    </row>
    <row r="442" spans="1:18" ht="12.75" customHeight="1" thickBot="1" x14ac:dyDescent="0.3">
      <c r="A442" s="39"/>
      <c r="B442" s="29" t="s">
        <v>4</v>
      </c>
      <c r="C442" s="16" t="s">
        <v>4</v>
      </c>
      <c r="D442" s="12">
        <f t="array" aca="1" ref="D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D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</v>
      </c>
      <c r="E442" s="12">
        <f t="array" aca="1" ref="E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E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</v>
      </c>
      <c r="F442" s="12">
        <f t="array" aca="1" ref="F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F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</v>
      </c>
      <c r="G442" s="12">
        <f t="array" aca="1" ref="G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G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</v>
      </c>
      <c r="H442" s="5">
        <f t="shared" ref="H442:H456" ca="1" si="432">(E442/D442)-1</f>
        <v>-0.29677419354838708</v>
      </c>
      <c r="I442" s="5">
        <f t="shared" ref="I442:I456" ca="1" si="433">(F442/E442)-1</f>
        <v>-0.20183486238532111</v>
      </c>
      <c r="J442" s="5">
        <f t="shared" ref="J442:J456" ca="1" si="434">(G442/F442)-1</f>
        <v>-0.10344827586206895</v>
      </c>
      <c r="K442" s="27"/>
      <c r="L442" s="12">
        <v>155</v>
      </c>
      <c r="M442" s="12">
        <v>109</v>
      </c>
      <c r="N442" s="12">
        <v>87</v>
      </c>
      <c r="O442" s="12">
        <v>78</v>
      </c>
      <c r="P442" s="5">
        <v>-0.29677419354838708</v>
      </c>
      <c r="Q442" s="5">
        <v>-0.20183486238532111</v>
      </c>
      <c r="R442" s="5">
        <v>-0.10344827586206895</v>
      </c>
    </row>
    <row r="443" spans="1:18" ht="12.75" customHeight="1" thickBot="1" x14ac:dyDescent="0.3">
      <c r="A443" s="39"/>
      <c r="B443" s="29" t="s">
        <v>5</v>
      </c>
      <c r="C443" s="16" t="s">
        <v>5</v>
      </c>
      <c r="D443" s="11">
        <f ca="1">D442/D439</f>
        <v>1.1654135338345866</v>
      </c>
      <c r="E443" s="11">
        <f t="shared" ref="E443:G443" ca="1" si="435">E442/E439</f>
        <v>1.1720430107526882</v>
      </c>
      <c r="F443" s="11">
        <f t="shared" ca="1" si="435"/>
        <v>1.1917808219178083</v>
      </c>
      <c r="G443" s="11">
        <f t="shared" ca="1" si="435"/>
        <v>1.2</v>
      </c>
      <c r="H443" s="5">
        <f t="shared" ca="1" si="432"/>
        <v>5.6885189039195261E-3</v>
      </c>
      <c r="I443" s="5">
        <f t="shared" ca="1" si="433"/>
        <v>1.6840517783084152E-2</v>
      </c>
      <c r="J443" s="5">
        <f t="shared" ca="1" si="434"/>
        <v>6.8965517241377228E-3</v>
      </c>
      <c r="K443" s="27"/>
      <c r="L443" s="11">
        <v>1.1654135338345866</v>
      </c>
      <c r="M443" s="11">
        <v>1.1720430107526882</v>
      </c>
      <c r="N443" s="11">
        <v>1.1917808219178083</v>
      </c>
      <c r="O443" s="11">
        <v>1.2</v>
      </c>
      <c r="P443" s="5">
        <v>5.6885189039195261E-3</v>
      </c>
      <c r="Q443" s="5">
        <v>1.6840517783084152E-2</v>
      </c>
      <c r="R443" s="5">
        <v>6.8965517241377228E-3</v>
      </c>
    </row>
    <row r="444" spans="1:18" ht="12.75" customHeight="1" thickBot="1" x14ac:dyDescent="0.3">
      <c r="A444" s="39"/>
      <c r="B444" s="29" t="s">
        <v>6</v>
      </c>
      <c r="C444" s="16" t="s">
        <v>6</v>
      </c>
      <c r="D444" s="12">
        <f t="array" aca="1" ref="D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D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38231.03</v>
      </c>
      <c r="E444" s="12">
        <f t="array" aca="1" ref="E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E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33301</v>
      </c>
      <c r="F444" s="12">
        <f t="array" aca="1" ref="F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F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16280.4</v>
      </c>
      <c r="G444" s="12">
        <f t="array" aca="1" ref="G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G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16154.54</v>
      </c>
      <c r="H444" s="5">
        <f t="shared" ca="1" si="432"/>
        <v>-0.12895362745916072</v>
      </c>
      <c r="I444" s="5">
        <f t="shared" ca="1" si="433"/>
        <v>-0.51111378036695598</v>
      </c>
      <c r="J444" s="5">
        <f t="shared" ca="1" si="434"/>
        <v>-7.730768285791445E-3</v>
      </c>
      <c r="K444" s="27"/>
      <c r="L444" s="12">
        <v>38513.980000000003</v>
      </c>
      <c r="M444" s="12">
        <v>33579.97</v>
      </c>
      <c r="N444" s="12">
        <v>16280.4</v>
      </c>
      <c r="O444" s="12">
        <v>16220.69</v>
      </c>
      <c r="P444" s="5">
        <v>-0.12810958514284942</v>
      </c>
      <c r="Q444" s="5">
        <v>-0.51517526668427638</v>
      </c>
      <c r="R444" s="5">
        <v>-3.6676003046607342E-3</v>
      </c>
    </row>
    <row r="445" spans="1:18" ht="12.75" customHeight="1" thickBot="1" x14ac:dyDescent="0.3">
      <c r="A445" s="39"/>
      <c r="B445" s="29" t="s">
        <v>86</v>
      </c>
      <c r="C445" s="16" t="s">
        <v>87</v>
      </c>
      <c r="D445" s="31">
        <f t="array" aca="1" ref="D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D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0.30442000000000002</v>
      </c>
      <c r="E445" s="32">
        <f t="array" aca="1" ref="E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E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0.27552900000000002</v>
      </c>
      <c r="F445" s="32">
        <f t="array" aca="1" ref="F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F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0.30775999999999998</v>
      </c>
      <c r="G445" s="32">
        <f t="array" aca="1" ref="G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G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0.31247900000000001</v>
      </c>
      <c r="H445" s="5"/>
      <c r="I445" s="5"/>
      <c r="J445" s="5"/>
      <c r="K445" s="27"/>
      <c r="L445" s="31">
        <v>0.30665799999999999</v>
      </c>
      <c r="M445" s="32">
        <v>0.278893</v>
      </c>
      <c r="N445" s="32">
        <v>0.30775999999999998</v>
      </c>
      <c r="O445" s="32">
        <v>0.31528299999999998</v>
      </c>
      <c r="P445" s="5"/>
      <c r="Q445" s="5"/>
      <c r="R445" s="5"/>
    </row>
    <row r="446" spans="1:18" ht="12.75" customHeight="1" thickBot="1" x14ac:dyDescent="0.3">
      <c r="A446" s="39"/>
      <c r="B446" s="29" t="s">
        <v>50</v>
      </c>
      <c r="C446" s="16" t="s">
        <v>50</v>
      </c>
      <c r="D446" s="12">
        <f t="array" aca="1" ref="D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D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</v>
      </c>
      <c r="E446" s="12">
        <f t="array" aca="1" ref="E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E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</v>
      </c>
      <c r="F446" s="12">
        <f t="array" aca="1" ref="F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F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</v>
      </c>
      <c r="G446" s="12">
        <f t="array" aca="1" ref="G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G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</v>
      </c>
      <c r="H446" s="5">
        <f t="shared" ca="1" si="432"/>
        <v>-0.33333333333333337</v>
      </c>
      <c r="I446" s="5">
        <f t="shared" ca="1" si="433"/>
        <v>-0.19230769230769229</v>
      </c>
      <c r="J446" s="5">
        <f t="shared" ca="1" si="434"/>
        <v>-0.1428571428571429</v>
      </c>
      <c r="K446" s="27"/>
      <c r="L446" s="12">
        <v>117</v>
      </c>
      <c r="M446" s="12">
        <v>78</v>
      </c>
      <c r="N446" s="12">
        <v>63</v>
      </c>
      <c r="O446" s="12">
        <v>54</v>
      </c>
      <c r="P446" s="5">
        <v>-0.33333333333333337</v>
      </c>
      <c r="Q446" s="5">
        <v>-0.19230769230769229</v>
      </c>
      <c r="R446" s="5">
        <v>-0.1428571428571429</v>
      </c>
    </row>
    <row r="447" spans="1:18" ht="12.75" customHeight="1" thickBot="1" x14ac:dyDescent="0.3">
      <c r="A447" s="39"/>
      <c r="B447" s="29" t="s">
        <v>51</v>
      </c>
      <c r="C447" s="16" t="s">
        <v>51</v>
      </c>
      <c r="D447" s="12">
        <f t="array" aca="1" ref="D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D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</v>
      </c>
      <c r="E447" s="12">
        <f t="array" aca="1" ref="E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E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</v>
      </c>
      <c r="F447" s="12">
        <f t="array" aca="1" ref="F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F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</v>
      </c>
      <c r="G447" s="12">
        <f t="array" aca="1" ref="G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G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</v>
      </c>
      <c r="H447" s="5">
        <f t="shared" ca="1" si="432"/>
        <v>-6.25E-2</v>
      </c>
      <c r="I447" s="5">
        <f t="shared" ca="1" si="433"/>
        <v>-0.33333333333333337</v>
      </c>
      <c r="J447" s="5">
        <f t="shared" ca="1" si="434"/>
        <v>0.10000000000000009</v>
      </c>
      <c r="K447" s="27"/>
      <c r="L447" s="12">
        <v>16</v>
      </c>
      <c r="M447" s="12">
        <v>15</v>
      </c>
      <c r="N447" s="12">
        <v>10</v>
      </c>
      <c r="O447" s="12">
        <v>11</v>
      </c>
      <c r="P447" s="5">
        <v>-6.25E-2</v>
      </c>
      <c r="Q447" s="5">
        <v>-0.33333333333333337</v>
      </c>
      <c r="R447" s="5">
        <v>0.10000000000000009</v>
      </c>
    </row>
    <row r="448" spans="1:18" ht="12.75" customHeight="1" thickBot="1" x14ac:dyDescent="0.3">
      <c r="A448" s="39"/>
      <c r="B448" s="29"/>
      <c r="C448" s="16"/>
      <c r="D448" s="12"/>
      <c r="E448" s="12"/>
      <c r="F448" s="12"/>
      <c r="G448" s="12"/>
      <c r="H448" s="5"/>
      <c r="I448" s="5"/>
      <c r="J448" s="5"/>
      <c r="K448" s="27"/>
      <c r="L448" s="12"/>
      <c r="M448" s="12"/>
      <c r="N448" s="12"/>
      <c r="O448" s="12"/>
      <c r="P448" s="5"/>
      <c r="Q448" s="5"/>
      <c r="R448" s="5"/>
    </row>
    <row r="449" spans="1:18" ht="12.75" customHeight="1" thickBot="1" x14ac:dyDescent="0.3">
      <c r="A449" s="39"/>
      <c r="B449" s="29" t="s">
        <v>75</v>
      </c>
      <c r="C449" s="16"/>
      <c r="D449" s="22">
        <f t="array" aca="1" ref="D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D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E449" s="12">
        <f t="array" aca="1" ref="E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E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</v>
      </c>
      <c r="F449" s="12">
        <f t="array" aca="1" ref="F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F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</v>
      </c>
      <c r="G449" s="12">
        <f t="array" aca="1" ref="G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G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</v>
      </c>
      <c r="H449" s="5">
        <f ca="1">(E449/D449)-1</f>
        <v>-0.12</v>
      </c>
      <c r="I449" s="5">
        <f t="shared" ref="I449:I452" ca="1" si="436">(F449/E449)-1</f>
        <v>-0.22727272727272729</v>
      </c>
      <c r="J449" s="5">
        <f t="shared" ref="J449:J452" ca="1" si="437">(G449/F449)-1</f>
        <v>-5.8823529411764719E-2</v>
      </c>
      <c r="K449" s="27"/>
      <c r="L449" s="12">
        <v>24</v>
      </c>
      <c r="M449" s="12">
        <v>22</v>
      </c>
      <c r="N449" s="12">
        <v>17</v>
      </c>
      <c r="O449" s="12">
        <v>15</v>
      </c>
      <c r="P449" s="5">
        <v>-8.333333333333337E-2</v>
      </c>
      <c r="Q449" s="5">
        <v>-0.22727272727272729</v>
      </c>
      <c r="R449" s="5">
        <v>-0.11764705882352944</v>
      </c>
    </row>
    <row r="450" spans="1:18" ht="12.75" customHeight="1" thickBot="1" x14ac:dyDescent="0.3">
      <c r="A450" s="39"/>
      <c r="B450" s="29" t="s">
        <v>76</v>
      </c>
      <c r="C450" s="16"/>
      <c r="D450" s="22">
        <f t="array" aca="1" ref="D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D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</v>
      </c>
      <c r="E450" s="12">
        <f t="array" aca="1" ref="E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E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</v>
      </c>
      <c r="F450" s="12">
        <f t="array" aca="1" ref="F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F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</v>
      </c>
      <c r="G450" s="12">
        <f t="array" aca="1" ref="G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G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</v>
      </c>
      <c r="H450" s="5">
        <f ca="1">(E450/D450)-1</f>
        <v>-0.38983050847457623</v>
      </c>
      <c r="I450" s="5">
        <f t="shared" ca="1" si="436"/>
        <v>-0.19444444444444442</v>
      </c>
      <c r="J450" s="5">
        <f t="shared" ca="1" si="437"/>
        <v>-0.27586206896551724</v>
      </c>
      <c r="K450" s="27"/>
      <c r="L450" s="12">
        <v>59</v>
      </c>
      <c r="M450" s="12">
        <v>36</v>
      </c>
      <c r="N450" s="12">
        <v>29</v>
      </c>
      <c r="O450" s="12">
        <v>22</v>
      </c>
      <c r="P450" s="5">
        <v>-0.38983050847457623</v>
      </c>
      <c r="Q450" s="5">
        <v>-0.19444444444444442</v>
      </c>
      <c r="R450" s="5">
        <v>-0.24137931034482762</v>
      </c>
    </row>
    <row r="451" spans="1:18" ht="12.75" customHeight="1" thickBot="1" x14ac:dyDescent="0.3">
      <c r="A451" s="39"/>
      <c r="B451" s="29" t="s">
        <v>77</v>
      </c>
      <c r="C451" s="16"/>
      <c r="D451" s="22">
        <f t="array" aca="1" ref="D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D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</v>
      </c>
      <c r="E451" s="12">
        <f t="array" aca="1" ref="E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E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</v>
      </c>
      <c r="F451" s="12">
        <f t="array" aca="1" ref="F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F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</v>
      </c>
      <c r="G451" s="12">
        <f t="array" aca="1" ref="G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G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</v>
      </c>
      <c r="H451" s="5">
        <f ca="1">(E451/D451)-1</f>
        <v>-0.19999999999999996</v>
      </c>
      <c r="I451" s="5">
        <f t="shared" ca="1" si="436"/>
        <v>-0.15000000000000002</v>
      </c>
      <c r="J451" s="5">
        <f t="shared" ca="1" si="437"/>
        <v>-0.17647058823529416</v>
      </c>
      <c r="K451" s="27"/>
      <c r="L451" s="12">
        <v>25</v>
      </c>
      <c r="M451" s="12">
        <v>19</v>
      </c>
      <c r="N451" s="12">
        <v>17</v>
      </c>
      <c r="O451" s="12">
        <v>14</v>
      </c>
      <c r="P451" s="5">
        <v>-0.24</v>
      </c>
      <c r="Q451" s="5">
        <v>-0.10526315789473684</v>
      </c>
      <c r="R451" s="5">
        <v>-0.17647058823529416</v>
      </c>
    </row>
    <row r="452" spans="1:18" ht="12.75" customHeight="1" thickBot="1" x14ac:dyDescent="0.3">
      <c r="A452" s="39"/>
      <c r="B452" s="29" t="s">
        <v>78</v>
      </c>
      <c r="C452" s="16"/>
      <c r="D452" s="22">
        <f t="array" aca="1" ref="D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D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</v>
      </c>
      <c r="E452" s="12">
        <f t="array" aca="1" ref="E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E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</v>
      </c>
      <c r="F452" s="12">
        <f t="array" aca="1" ref="F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F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</v>
      </c>
      <c r="G452" s="12">
        <f t="array" aca="1" ref="G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G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</v>
      </c>
      <c r="H452" s="5">
        <f ca="1">(E452/D452)-1</f>
        <v>-0.375</v>
      </c>
      <c r="I452" s="5">
        <f t="shared" ca="1" si="436"/>
        <v>-0.33333333333333337</v>
      </c>
      <c r="J452" s="5">
        <f t="shared" ca="1" si="437"/>
        <v>0.39999999999999991</v>
      </c>
      <c r="K452" s="27"/>
      <c r="L452" s="12">
        <v>25</v>
      </c>
      <c r="M452" s="12">
        <v>16</v>
      </c>
      <c r="N452" s="12">
        <v>10</v>
      </c>
      <c r="O452" s="12">
        <v>14</v>
      </c>
      <c r="P452" s="5">
        <v>-0.36</v>
      </c>
      <c r="Q452" s="5">
        <v>-0.375</v>
      </c>
      <c r="R452" s="5">
        <v>0.39999999999999991</v>
      </c>
    </row>
    <row r="453" spans="1:18" ht="12.75" customHeight="1" thickBot="1" x14ac:dyDescent="0.3">
      <c r="A453" s="39"/>
      <c r="B453" s="29" t="s">
        <v>53</v>
      </c>
      <c r="C453" s="16" t="s">
        <v>53</v>
      </c>
      <c r="D453" s="13">
        <f ca="1">D446/D439</f>
        <v>0.87969924812030076</v>
      </c>
      <c r="E453" s="13">
        <f t="shared" ref="E453:G453" ca="1" si="438">E446/E439</f>
        <v>0.83870967741935487</v>
      </c>
      <c r="F453" s="13">
        <f t="shared" ca="1" si="438"/>
        <v>0.86301369863013699</v>
      </c>
      <c r="G453" s="13">
        <f t="shared" ca="1" si="438"/>
        <v>0.83076923076923082</v>
      </c>
      <c r="H453" s="5">
        <f t="shared" ca="1" si="432"/>
        <v>-4.6594982078853042E-2</v>
      </c>
      <c r="I453" s="5">
        <f t="shared" ca="1" si="433"/>
        <v>2.8977871443624847E-2</v>
      </c>
      <c r="J453" s="5">
        <f t="shared" ca="1" si="434"/>
        <v>-3.7362637362637341E-2</v>
      </c>
      <c r="K453" s="27"/>
      <c r="L453" s="13">
        <v>0.87969924812030076</v>
      </c>
      <c r="M453" s="13">
        <v>0.83870967741935487</v>
      </c>
      <c r="N453" s="13">
        <v>0.86301369863013699</v>
      </c>
      <c r="O453" s="13">
        <v>0.83076923076923082</v>
      </c>
      <c r="P453" s="5">
        <v>-4.6594982078853042E-2</v>
      </c>
      <c r="Q453" s="5">
        <v>2.8977871443624847E-2</v>
      </c>
      <c r="R453" s="5">
        <v>-3.7362637362637341E-2</v>
      </c>
    </row>
    <row r="454" spans="1:18" ht="12.75" customHeight="1" thickBot="1" x14ac:dyDescent="0.3">
      <c r="A454" s="39"/>
      <c r="B454" s="29" t="s">
        <v>7</v>
      </c>
      <c r="C454" s="16" t="s">
        <v>7</v>
      </c>
      <c r="D454" s="10">
        <f ca="1">D444/D442</f>
        <v>246.65180645161288</v>
      </c>
      <c r="E454" s="10">
        <f t="shared" ref="E454:G454" ca="1" si="439">E444/E442</f>
        <v>305.51376146788994</v>
      </c>
      <c r="F454" s="10">
        <f t="shared" ca="1" si="439"/>
        <v>187.13103448275862</v>
      </c>
      <c r="G454" s="10">
        <f t="shared" ca="1" si="439"/>
        <v>207.10948717948719</v>
      </c>
      <c r="H454" s="5">
        <f t="shared" ca="1" si="432"/>
        <v>0.23864392425532199</v>
      </c>
      <c r="I454" s="5">
        <f t="shared" ca="1" si="433"/>
        <v>-0.38748737999997929</v>
      </c>
      <c r="J454" s="5">
        <f t="shared" ca="1" si="434"/>
        <v>0.10676183537354023</v>
      </c>
      <c r="K454" s="27"/>
      <c r="L454" s="10">
        <v>248.47729032258067</v>
      </c>
      <c r="M454" s="10">
        <v>308.07311926605507</v>
      </c>
      <c r="N454" s="10">
        <v>187.13103448275862</v>
      </c>
      <c r="O454" s="10">
        <v>207.95756410256411</v>
      </c>
      <c r="P454" s="5">
        <v>0.23984416791613161</v>
      </c>
      <c r="Q454" s="5">
        <v>-0.39257590883432336</v>
      </c>
      <c r="R454" s="5">
        <v>0.11129383042941687</v>
      </c>
    </row>
    <row r="455" spans="1:18" ht="12.75" customHeight="1" thickBot="1" x14ac:dyDescent="0.3">
      <c r="A455" s="39"/>
      <c r="B455" s="29" t="s">
        <v>8</v>
      </c>
      <c r="C455" s="16" t="s">
        <v>8</v>
      </c>
      <c r="D455" s="10">
        <f ca="1">D444/D439</f>
        <v>287.45135338345864</v>
      </c>
      <c r="E455" s="10">
        <f t="shared" ref="E455:G455" ca="1" si="440">E444/E439</f>
        <v>358.07526881720429</v>
      </c>
      <c r="F455" s="10">
        <f t="shared" ca="1" si="440"/>
        <v>223.01917808219179</v>
      </c>
      <c r="G455" s="10">
        <f t="shared" ca="1" si="440"/>
        <v>248.53138461538464</v>
      </c>
      <c r="H455" s="5">
        <f t="shared" ca="1" si="432"/>
        <v>0.24568997363367329</v>
      </c>
      <c r="I455" s="5">
        <f t="shared" ca="1" si="433"/>
        <v>-0.37717235033050545</v>
      </c>
      <c r="J455" s="5">
        <f t="shared" ca="1" si="434"/>
        <v>0.11439467561749583</v>
      </c>
      <c r="K455" s="27"/>
      <c r="L455" s="10">
        <v>289.57879699248122</v>
      </c>
      <c r="M455" s="10">
        <v>361.07494623655913</v>
      </c>
      <c r="N455" s="10">
        <v>223.01917808219179</v>
      </c>
      <c r="O455" s="10">
        <v>249.54907692307694</v>
      </c>
      <c r="P455" s="5">
        <v>0.24689704490323683</v>
      </c>
      <c r="Q455" s="5">
        <v>-0.38234657262517402</v>
      </c>
      <c r="R455" s="5">
        <v>0.11895792581168863</v>
      </c>
    </row>
    <row r="456" spans="1:18" ht="12.75" customHeight="1" thickBot="1" x14ac:dyDescent="0.3">
      <c r="A456" s="39"/>
      <c r="B456" s="29" t="s">
        <v>9</v>
      </c>
      <c r="C456" s="16" t="s">
        <v>9</v>
      </c>
      <c r="D456" s="12">
        <f t="array" aca="1" ref="D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D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614</v>
      </c>
      <c r="E456" s="12">
        <f t="array" aca="1" ref="E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E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473</v>
      </c>
      <c r="F456" s="12">
        <f t="array" aca="1" ref="F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F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</v>
      </c>
      <c r="G456" s="12">
        <f t="array" aca="1" ref="G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G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281</v>
      </c>
      <c r="H456" s="5">
        <f t="shared" ca="1" si="432"/>
        <v>-0.22964169381107491</v>
      </c>
      <c r="I456" s="5">
        <f t="shared" ca="1" si="433"/>
        <v>-0.44186046511627908</v>
      </c>
      <c r="J456" s="5">
        <f t="shared" ca="1" si="434"/>
        <v>6.4393939393939448E-2</v>
      </c>
      <c r="K456" s="27"/>
      <c r="L456" s="12">
        <v>613</v>
      </c>
      <c r="M456" s="12">
        <v>472</v>
      </c>
      <c r="N456" s="12">
        <v>263</v>
      </c>
      <c r="O456" s="12">
        <v>278</v>
      </c>
      <c r="P456" s="5">
        <v>-0.23001631321370308</v>
      </c>
      <c r="Q456" s="5">
        <v>-0.44279661016949157</v>
      </c>
      <c r="R456" s="5">
        <v>5.7034220532319324E-2</v>
      </c>
    </row>
    <row r="457" spans="1:18" ht="12.75" customHeight="1" thickBot="1" x14ac:dyDescent="0.3">
      <c r="A457" s="39"/>
      <c r="B457" s="29"/>
      <c r="C457" s="16"/>
      <c r="D457" s="7"/>
      <c r="E457" s="7"/>
      <c r="F457" s="7"/>
      <c r="G457" s="7"/>
      <c r="H457" s="5"/>
      <c r="K457" s="27"/>
      <c r="L457" s="7"/>
      <c r="M457" s="7"/>
      <c r="N457" s="7"/>
      <c r="O457" s="7"/>
      <c r="P457" s="5"/>
    </row>
    <row r="458" spans="1:18" ht="12.75" customHeight="1" thickBot="1" x14ac:dyDescent="0.3">
      <c r="A458" s="39"/>
      <c r="B458" s="29"/>
      <c r="C458" s="16"/>
      <c r="D458" s="7"/>
      <c r="E458" s="7"/>
      <c r="F458" s="7"/>
      <c r="G458" s="7"/>
      <c r="H458" s="5"/>
      <c r="K458" s="27"/>
      <c r="L458" s="7"/>
      <c r="M458" s="7"/>
      <c r="N458" s="7"/>
      <c r="O458" s="7"/>
      <c r="P458" s="5"/>
    </row>
    <row r="459" spans="1:18" ht="12.75" customHeight="1" thickBot="1" x14ac:dyDescent="0.3">
      <c r="A459" s="39"/>
      <c r="B459" s="29"/>
      <c r="C459" s="16"/>
      <c r="D459" s="7"/>
      <c r="E459" s="7"/>
      <c r="F459" s="7"/>
      <c r="G459" s="7"/>
      <c r="H459" s="5"/>
      <c r="K459" s="27"/>
      <c r="L459" s="7"/>
      <c r="M459" s="7"/>
      <c r="N459" s="7"/>
      <c r="O459" s="7"/>
      <c r="P459" s="5"/>
    </row>
    <row r="460" spans="1:18" ht="12.75" customHeight="1" thickBot="1" x14ac:dyDescent="0.3">
      <c r="A460" s="39"/>
      <c r="B460" s="29" t="s">
        <v>10</v>
      </c>
      <c r="C460" s="16" t="s">
        <v>10</v>
      </c>
      <c r="D460" s="11">
        <f ca="1">D456/D442</f>
        <v>3.9612903225806453</v>
      </c>
      <c r="E460" s="11">
        <f t="shared" ref="E460:G460" ca="1" si="441">E456/E442</f>
        <v>4.3394495412844041</v>
      </c>
      <c r="F460" s="11">
        <f t="shared" ca="1" si="441"/>
        <v>3.0344827586206895</v>
      </c>
      <c r="G460" s="11">
        <f t="shared" ca="1" si="441"/>
        <v>3.6025641025641026</v>
      </c>
      <c r="H460" s="5">
        <f t="shared" ref="H460:H462" ca="1" si="442">(E460/D460)-1</f>
        <v>9.5463646415443915E-2</v>
      </c>
      <c r="I460" s="5">
        <f t="shared" ref="I460:I462" ca="1" si="443">(F460/E460)-1</f>
        <v>-0.30072173215717735</v>
      </c>
      <c r="J460" s="5">
        <f t="shared" ref="J460:J462" ca="1" si="444">(G460/F460)-1</f>
        <v>0.18720862470862487</v>
      </c>
      <c r="K460" s="27"/>
      <c r="L460" s="11">
        <v>3.9548387096774196</v>
      </c>
      <c r="M460" s="11">
        <v>4.330275229357798</v>
      </c>
      <c r="N460" s="11">
        <v>3.0229885057471266</v>
      </c>
      <c r="O460" s="11">
        <v>3.5641025641025643</v>
      </c>
      <c r="P460" s="5">
        <v>9.4930930751156106E-2</v>
      </c>
      <c r="Q460" s="5">
        <v>-0.30189460354568476</v>
      </c>
      <c r="R460" s="5">
        <v>0.17899970751681771</v>
      </c>
    </row>
    <row r="461" spans="1:18" ht="12.75" customHeight="1" thickBot="1" x14ac:dyDescent="0.3">
      <c r="A461" s="39"/>
      <c r="B461" s="29" t="s">
        <v>11</v>
      </c>
      <c r="C461" s="16" t="s">
        <v>11</v>
      </c>
      <c r="D461" s="11">
        <f ca="1">D456/D439</f>
        <v>4.6165413533834583</v>
      </c>
      <c r="E461" s="11">
        <f t="shared" ref="E461:G461" ca="1" si="445">E456/E439</f>
        <v>5.086021505376344</v>
      </c>
      <c r="F461" s="11">
        <f t="shared" ca="1" si="445"/>
        <v>3.6164383561643834</v>
      </c>
      <c r="G461" s="11">
        <f t="shared" ca="1" si="445"/>
        <v>4.3230769230769228</v>
      </c>
      <c r="H461" s="5">
        <f t="shared" ca="1" si="442"/>
        <v>0.10169521207663479</v>
      </c>
      <c r="I461" s="5">
        <f t="shared" ca="1" si="443"/>
        <v>-0.28894552405224594</v>
      </c>
      <c r="J461" s="5">
        <f t="shared" ca="1" si="444"/>
        <v>0.19539627039627039</v>
      </c>
      <c r="K461" s="27"/>
      <c r="L461" s="11">
        <v>4.6090225563909772</v>
      </c>
      <c r="M461" s="11">
        <v>5.075268817204301</v>
      </c>
      <c r="N461" s="11">
        <v>3.6027397260273974</v>
      </c>
      <c r="O461" s="11">
        <v>4.2769230769230768</v>
      </c>
      <c r="P461" s="5">
        <v>0.10115946604922033</v>
      </c>
      <c r="Q461" s="5">
        <v>-0.29013814720222886</v>
      </c>
      <c r="R461" s="5">
        <v>0.18713073998245089</v>
      </c>
    </row>
    <row r="462" spans="1:18" ht="12.75" customHeight="1" thickBot="1" x14ac:dyDescent="0.3">
      <c r="A462" s="39"/>
      <c r="B462" s="29" t="s">
        <v>12</v>
      </c>
      <c r="C462" s="16" t="s">
        <v>12</v>
      </c>
      <c r="D462" s="10">
        <f ca="1">D444/D456</f>
        <v>62.265521172638437</v>
      </c>
      <c r="E462" s="10">
        <f t="shared" ref="E462:G462" ca="1" si="446">E444/E456</f>
        <v>70.403805496828753</v>
      </c>
      <c r="F462" s="10">
        <f t="shared" ca="1" si="446"/>
        <v>61.668181818181814</v>
      </c>
      <c r="G462" s="10">
        <f t="shared" ca="1" si="446"/>
        <v>57.489466192170823</v>
      </c>
      <c r="H462" s="5">
        <f t="shared" ca="1" si="442"/>
        <v>0.13070290219889058</v>
      </c>
      <c r="I462" s="5">
        <f t="shared" ca="1" si="443"/>
        <v>-0.12407885649079609</v>
      </c>
      <c r="J462" s="5">
        <f t="shared" ca="1" si="444"/>
        <v>-6.7761291200885809E-2</v>
      </c>
      <c r="K462" s="27"/>
      <c r="L462" s="10">
        <v>62.828678629690053</v>
      </c>
      <c r="M462" s="10">
        <v>71.144004237288144</v>
      </c>
      <c r="N462" s="10">
        <v>61.902661596958175</v>
      </c>
      <c r="O462" s="10">
        <v>58.347805755395683</v>
      </c>
      <c r="P462" s="5">
        <v>0.13234920404117223</v>
      </c>
      <c r="Q462" s="5">
        <v>-0.12989629610257969</v>
      </c>
      <c r="R462" s="5">
        <v>-5.7426542734265507E-2</v>
      </c>
    </row>
    <row r="463" spans="1:18" ht="12.75" customHeight="1" thickBot="1" x14ac:dyDescent="0.3">
      <c r="A463" s="40"/>
      <c r="B463" s="6" t="s">
        <v>14</v>
      </c>
      <c r="C463" s="8"/>
      <c r="D463" s="8"/>
      <c r="E463" s="8"/>
      <c r="F463" s="2"/>
      <c r="G463" s="2"/>
      <c r="H463" s="2"/>
      <c r="K463" s="27"/>
      <c r="L463" s="8"/>
      <c r="M463" s="8"/>
      <c r="N463" s="2"/>
      <c r="O463" s="2"/>
      <c r="P463" s="2"/>
    </row>
    <row r="464" spans="1:18" ht="12.75" customHeight="1" thickBot="1" x14ac:dyDescent="0.3">
      <c r="C464" s="18"/>
      <c r="D464" s="14" t="s">
        <v>74</v>
      </c>
      <c r="E464" s="14" t="s">
        <v>79</v>
      </c>
      <c r="F464" s="14" t="s">
        <v>88</v>
      </c>
      <c r="G464" s="14" t="s">
        <v>90</v>
      </c>
      <c r="H464" s="1" t="s">
        <v>80</v>
      </c>
      <c r="I464" s="1" t="s">
        <v>89</v>
      </c>
      <c r="J464" s="1" t="s">
        <v>91</v>
      </c>
      <c r="K464" s="27"/>
      <c r="L464" s="14" t="s">
        <v>74</v>
      </c>
      <c r="M464" s="14" t="s">
        <v>79</v>
      </c>
      <c r="N464" s="14" t="s">
        <v>88</v>
      </c>
      <c r="O464" s="14" t="s">
        <v>90</v>
      </c>
      <c r="P464" s="1" t="s">
        <v>80</v>
      </c>
      <c r="Q464" s="1" t="s">
        <v>89</v>
      </c>
      <c r="R464" s="1" t="s">
        <v>91</v>
      </c>
    </row>
    <row r="465" spans="1:18" ht="12.75" customHeight="1" thickBot="1" x14ac:dyDescent="0.3">
      <c r="A465" s="38" t="s">
        <v>70</v>
      </c>
      <c r="B465" s="28" t="s">
        <v>1</v>
      </c>
      <c r="C465" s="15" t="s">
        <v>1</v>
      </c>
      <c r="D465" s="12">
        <f t="array" aca="1" ref="D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D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</v>
      </c>
      <c r="E465" s="12">
        <f t="array" aca="1" ref="E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E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</v>
      </c>
      <c r="F465" s="12">
        <f t="array" aca="1" ref="F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F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</v>
      </c>
      <c r="G465" s="12">
        <f t="array" aca="1" ref="G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G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209</v>
      </c>
      <c r="H465" s="5">
        <f t="shared" ref="H465" ca="1" si="447">(E465/D465)-1</f>
        <v>-0.1320224719101124</v>
      </c>
      <c r="I465" s="5">
        <f t="shared" ref="I465" ca="1" si="448">(F465/E465)-1</f>
        <v>-0.14563106796116509</v>
      </c>
      <c r="J465" s="5">
        <f t="shared" ref="J465" ca="1" si="449">(G465/F465)-1</f>
        <v>-0.20833333333333337</v>
      </c>
      <c r="K465" s="27"/>
      <c r="L465" s="12">
        <v>356</v>
      </c>
      <c r="M465" s="12">
        <v>309</v>
      </c>
      <c r="N465" s="12">
        <v>264</v>
      </c>
      <c r="O465" s="12">
        <v>209</v>
      </c>
      <c r="P465" s="5">
        <v>-0.1320224719101124</v>
      </c>
      <c r="Q465" s="5">
        <v>-0.14563106796116509</v>
      </c>
      <c r="R465" s="5">
        <v>-0.20833333333333337</v>
      </c>
    </row>
    <row r="466" spans="1:18" ht="12.75" customHeight="1" thickBot="1" x14ac:dyDescent="0.3">
      <c r="A466" s="39"/>
      <c r="B466" s="29" t="s">
        <v>2</v>
      </c>
      <c r="C466" s="16" t="s">
        <v>2</v>
      </c>
      <c r="D466" s="12">
        <f t="array" aca="1" ref="D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D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66" s="12">
        <f t="array" aca="1" ref="E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E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66" s="12">
        <f t="array" aca="1" ref="F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F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66" s="12">
        <f t="array" aca="1" ref="G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G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66" s="5"/>
      <c r="I466" s="5"/>
      <c r="J466" s="5"/>
      <c r="K466" s="27"/>
      <c r="L466" s="12">
        <v>0</v>
      </c>
      <c r="M466" s="12">
        <v>0</v>
      </c>
      <c r="N466" s="12">
        <v>0</v>
      </c>
      <c r="O466" s="12">
        <v>0</v>
      </c>
      <c r="P466" s="5"/>
      <c r="Q466" s="5"/>
      <c r="R466" s="5"/>
    </row>
    <row r="467" spans="1:18" ht="12.75" customHeight="1" thickBot="1" x14ac:dyDescent="0.3">
      <c r="A467" s="39"/>
      <c r="B467" s="29" t="s">
        <v>3</v>
      </c>
      <c r="C467" s="16" t="s">
        <v>3</v>
      </c>
      <c r="D467" s="9">
        <f ca="1">D466/D465</f>
        <v>0</v>
      </c>
      <c r="E467" s="9">
        <f t="shared" ref="E467:G467" ca="1" si="450">E466/E465</f>
        <v>0</v>
      </c>
      <c r="F467" s="9">
        <f t="shared" ca="1" si="450"/>
        <v>0</v>
      </c>
      <c r="G467" s="9">
        <f t="shared" ca="1" si="450"/>
        <v>0</v>
      </c>
      <c r="H467" s="5"/>
      <c r="I467" s="5"/>
      <c r="J467" s="5"/>
      <c r="K467" s="27"/>
      <c r="L467" s="9">
        <v>0</v>
      </c>
      <c r="M467" s="9">
        <v>0</v>
      </c>
      <c r="N467" s="9">
        <v>0</v>
      </c>
      <c r="O467" s="9">
        <v>0</v>
      </c>
      <c r="P467" s="5"/>
      <c r="Q467" s="5"/>
      <c r="R467" s="5"/>
    </row>
    <row r="468" spans="1:18" ht="12.75" customHeight="1" thickBot="1" x14ac:dyDescent="0.3">
      <c r="A468" s="39"/>
      <c r="B468" s="29" t="s">
        <v>4</v>
      </c>
      <c r="C468" s="16" t="s">
        <v>4</v>
      </c>
      <c r="D468" s="12">
        <f t="array" aca="1" ref="D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D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455</v>
      </c>
      <c r="E468" s="12">
        <f t="array" aca="1" ref="E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E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379</v>
      </c>
      <c r="F468" s="12">
        <f t="array" aca="1" ref="F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F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400</v>
      </c>
      <c r="G468" s="12">
        <f t="array" aca="1" ref="G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G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265</v>
      </c>
      <c r="H468" s="5">
        <f t="shared" ref="H468:H482" ca="1" si="451">(E468/D468)-1</f>
        <v>-0.16703296703296699</v>
      </c>
      <c r="I468" s="5">
        <f t="shared" ref="I468:I482" ca="1" si="452">(F468/E468)-1</f>
        <v>5.5408970976253302E-2</v>
      </c>
      <c r="J468" s="5">
        <f t="shared" ref="J468:J482" ca="1" si="453">(G468/F468)-1</f>
        <v>-0.33750000000000002</v>
      </c>
      <c r="K468" s="27"/>
      <c r="L468" s="12">
        <v>455</v>
      </c>
      <c r="M468" s="12">
        <v>379</v>
      </c>
      <c r="N468" s="12">
        <v>400</v>
      </c>
      <c r="O468" s="12">
        <v>265</v>
      </c>
      <c r="P468" s="5">
        <v>-0.16703296703296699</v>
      </c>
      <c r="Q468" s="5">
        <v>5.5408970976253302E-2</v>
      </c>
      <c r="R468" s="5">
        <v>-0.33750000000000002</v>
      </c>
    </row>
    <row r="469" spans="1:18" ht="12.75" customHeight="1" thickBot="1" x14ac:dyDescent="0.3">
      <c r="A469" s="39"/>
      <c r="B469" s="29" t="s">
        <v>5</v>
      </c>
      <c r="C469" s="16" t="s">
        <v>5</v>
      </c>
      <c r="D469" s="11">
        <f ca="1">D468/D465</f>
        <v>1.2780898876404494</v>
      </c>
      <c r="E469" s="11">
        <f t="shared" ref="E469:G469" ca="1" si="454">E468/E465</f>
        <v>1.2265372168284789</v>
      </c>
      <c r="F469" s="11">
        <f t="shared" ca="1" si="454"/>
        <v>1.5151515151515151</v>
      </c>
      <c r="G469" s="11">
        <f t="shared" ca="1" si="454"/>
        <v>1.2679425837320575</v>
      </c>
      <c r="H469" s="5">
        <f t="shared" ca="1" si="451"/>
        <v>-4.033571606387143E-2</v>
      </c>
      <c r="I469" s="5">
        <f t="shared" ca="1" si="452"/>
        <v>0.23530822739266011</v>
      </c>
      <c r="J469" s="5">
        <f t="shared" ca="1" si="453"/>
        <v>-0.16315789473684206</v>
      </c>
      <c r="K469" s="27"/>
      <c r="L469" s="11">
        <v>1.2780898876404494</v>
      </c>
      <c r="M469" s="11">
        <v>1.2265372168284789</v>
      </c>
      <c r="N469" s="11">
        <v>1.5151515151515151</v>
      </c>
      <c r="O469" s="11">
        <v>1.2679425837320575</v>
      </c>
      <c r="P469" s="5">
        <v>-4.033571606387143E-2</v>
      </c>
      <c r="Q469" s="5">
        <v>0.23530822739266011</v>
      </c>
      <c r="R469" s="5">
        <v>-0.16315789473684206</v>
      </c>
    </row>
    <row r="470" spans="1:18" ht="12.75" customHeight="1" thickBot="1" x14ac:dyDescent="0.3">
      <c r="A470" s="39"/>
      <c r="B470" s="29" t="s">
        <v>6</v>
      </c>
      <c r="C470" s="16" t="s">
        <v>6</v>
      </c>
      <c r="D470" s="12">
        <f t="array" aca="1" ref="D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D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100635.6</v>
      </c>
      <c r="E470" s="12">
        <f t="array" aca="1" ref="E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E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78430.820000000007</v>
      </c>
      <c r="F470" s="12">
        <f t="array" aca="1" ref="F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F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67785.97</v>
      </c>
      <c r="G470" s="12">
        <f t="array" aca="1" ref="G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G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47776.42</v>
      </c>
      <c r="H470" s="5">
        <f t="shared" ca="1" si="451"/>
        <v>-0.22064537797757455</v>
      </c>
      <c r="I470" s="5">
        <f t="shared" ca="1" si="452"/>
        <v>-0.1357227936670814</v>
      </c>
      <c r="J470" s="5">
        <f t="shared" ca="1" si="453"/>
        <v>-0.29518718991555337</v>
      </c>
      <c r="K470" s="27"/>
      <c r="L470" s="12">
        <v>101420.23</v>
      </c>
      <c r="M470" s="12">
        <v>78923.34</v>
      </c>
      <c r="N470" s="12">
        <v>68394.23</v>
      </c>
      <c r="O470" s="12">
        <v>47955.47</v>
      </c>
      <c r="P470" s="5">
        <v>-0.22181856617757623</v>
      </c>
      <c r="Q470" s="5">
        <v>-0.13340933113068965</v>
      </c>
      <c r="R470" s="5">
        <v>-0.29883748965373247</v>
      </c>
    </row>
    <row r="471" spans="1:18" ht="12.75" customHeight="1" thickBot="1" x14ac:dyDescent="0.3">
      <c r="A471" s="39"/>
      <c r="B471" s="29" t="s">
        <v>86</v>
      </c>
      <c r="C471" s="16" t="s">
        <v>87</v>
      </c>
      <c r="D471" s="31">
        <f t="array" aca="1" ref="D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D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0.30323299999999997</v>
      </c>
      <c r="E471" s="32">
        <f t="array" aca="1" ref="E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E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0.317747</v>
      </c>
      <c r="F471" s="32">
        <f t="array" aca="1" ref="F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F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0.3266</v>
      </c>
      <c r="G471" s="32">
        <f t="array" aca="1" ref="G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G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0.32311000000000001</v>
      </c>
      <c r="H471" s="5"/>
      <c r="I471" s="5"/>
      <c r="J471" s="5"/>
      <c r="K471" s="27"/>
      <c r="L471" s="31">
        <v>0.30476999999999999</v>
      </c>
      <c r="M471" s="32">
        <v>0.32046999999999998</v>
      </c>
      <c r="N471" s="32">
        <v>0.33006799999999997</v>
      </c>
      <c r="O471" s="32">
        <v>0.32428200000000001</v>
      </c>
      <c r="P471" s="5"/>
      <c r="Q471" s="5"/>
      <c r="R471" s="5"/>
    </row>
    <row r="472" spans="1:18" ht="12.75" customHeight="1" thickBot="1" x14ac:dyDescent="0.3">
      <c r="A472" s="39"/>
      <c r="B472" s="29" t="s">
        <v>50</v>
      </c>
      <c r="C472" s="16" t="s">
        <v>50</v>
      </c>
      <c r="D472" s="12">
        <f t="array" aca="1" ref="D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D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293</v>
      </c>
      <c r="E472" s="12">
        <f t="array" aca="1" ref="E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E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260</v>
      </c>
      <c r="F472" s="12">
        <f t="array" aca="1" ref="F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F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208</v>
      </c>
      <c r="G472" s="12">
        <f t="array" aca="1" ref="G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G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170</v>
      </c>
      <c r="H472" s="5">
        <f t="shared" ca="1" si="451"/>
        <v>-0.11262798634812288</v>
      </c>
      <c r="I472" s="5">
        <f t="shared" ca="1" si="452"/>
        <v>-0.19999999999999996</v>
      </c>
      <c r="J472" s="5">
        <f t="shared" ca="1" si="453"/>
        <v>-0.18269230769230771</v>
      </c>
      <c r="K472" s="27"/>
      <c r="L472" s="12">
        <v>293</v>
      </c>
      <c r="M472" s="12">
        <v>260</v>
      </c>
      <c r="N472" s="12">
        <v>208</v>
      </c>
      <c r="O472" s="12">
        <v>170</v>
      </c>
      <c r="P472" s="5">
        <v>-0.11262798634812288</v>
      </c>
      <c r="Q472" s="5">
        <v>-0.19999999999999996</v>
      </c>
      <c r="R472" s="5">
        <v>-0.18269230769230771</v>
      </c>
    </row>
    <row r="473" spans="1:18" ht="12.75" customHeight="1" thickBot="1" x14ac:dyDescent="0.3">
      <c r="A473" s="39"/>
      <c r="B473" s="29" t="s">
        <v>51</v>
      </c>
      <c r="C473" s="16" t="s">
        <v>51</v>
      </c>
      <c r="D473" s="12">
        <f t="array" aca="1" ref="D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D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</v>
      </c>
      <c r="E473" s="12">
        <f t="array" aca="1" ref="E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E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</v>
      </c>
      <c r="F473" s="12">
        <f t="array" aca="1" ref="F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F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</v>
      </c>
      <c r="G473" s="12">
        <f t="array" aca="1" ref="G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G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</v>
      </c>
      <c r="H473" s="5">
        <f t="shared" ca="1" si="451"/>
        <v>-0.22222222222222221</v>
      </c>
      <c r="I473" s="5">
        <f t="shared" ca="1" si="452"/>
        <v>0.14285714285714279</v>
      </c>
      <c r="J473" s="5">
        <f t="shared" ca="1" si="453"/>
        <v>-0.3035714285714286</v>
      </c>
      <c r="K473" s="27"/>
      <c r="L473" s="12">
        <v>63</v>
      </c>
      <c r="M473" s="12">
        <v>49</v>
      </c>
      <c r="N473" s="12">
        <v>56</v>
      </c>
      <c r="O473" s="12">
        <v>39</v>
      </c>
      <c r="P473" s="5">
        <v>-0.22222222222222221</v>
      </c>
      <c r="Q473" s="5">
        <v>0.14285714285714279</v>
      </c>
      <c r="R473" s="5">
        <v>-0.3035714285714286</v>
      </c>
    </row>
    <row r="474" spans="1:18" ht="12.75" customHeight="1" thickBot="1" x14ac:dyDescent="0.3">
      <c r="A474" s="39"/>
      <c r="B474" s="29"/>
      <c r="C474" s="16"/>
      <c r="D474" s="12"/>
      <c r="E474" s="12"/>
      <c r="F474" s="12"/>
      <c r="G474" s="12"/>
      <c r="H474" s="5"/>
      <c r="I474" s="5"/>
      <c r="J474" s="5"/>
      <c r="K474" s="27"/>
      <c r="L474" s="12"/>
      <c r="M474" s="12"/>
      <c r="N474" s="12"/>
      <c r="O474" s="12"/>
      <c r="P474" s="5"/>
      <c r="Q474" s="5"/>
      <c r="R474" s="5"/>
    </row>
    <row r="475" spans="1:18" ht="12.75" customHeight="1" thickBot="1" x14ac:dyDescent="0.3">
      <c r="A475" s="39"/>
      <c r="B475" s="29" t="s">
        <v>75</v>
      </c>
      <c r="C475" s="16"/>
      <c r="D475" s="22">
        <f t="array" aca="1" ref="D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D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</v>
      </c>
      <c r="E475" s="12">
        <f t="array" aca="1" ref="E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E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</v>
      </c>
      <c r="F475" s="12">
        <f t="array" aca="1" ref="F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F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</v>
      </c>
      <c r="G475" s="12">
        <f t="array" aca="1" ref="G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G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</v>
      </c>
      <c r="H475" s="5">
        <f ca="1">(E475/D475)-1</f>
        <v>0.125</v>
      </c>
      <c r="I475" s="5">
        <f t="shared" ref="I475:I478" ca="1" si="455">(F475/E475)-1</f>
        <v>-0.24691358024691357</v>
      </c>
      <c r="J475" s="5">
        <f t="shared" ref="J475:J478" ca="1" si="456">(G475/F475)-1</f>
        <v>-0.24590163934426235</v>
      </c>
      <c r="K475" s="27"/>
      <c r="L475" s="12">
        <v>71</v>
      </c>
      <c r="M475" s="12">
        <v>81</v>
      </c>
      <c r="N475" s="12">
        <v>60</v>
      </c>
      <c r="O475" s="12">
        <v>45</v>
      </c>
      <c r="P475" s="5">
        <v>0.14084507042253525</v>
      </c>
      <c r="Q475" s="5">
        <v>-0.2592592592592593</v>
      </c>
      <c r="R475" s="5">
        <v>-0.25</v>
      </c>
    </row>
    <row r="476" spans="1:18" ht="12.75" customHeight="1" thickBot="1" x14ac:dyDescent="0.3">
      <c r="A476" s="39"/>
      <c r="B476" s="29" t="s">
        <v>76</v>
      </c>
      <c r="C476" s="16"/>
      <c r="D476" s="22">
        <f t="array" aca="1" ref="D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D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160</v>
      </c>
      <c r="E476" s="12">
        <f t="array" aca="1" ref="E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E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</v>
      </c>
      <c r="F476" s="12">
        <f t="array" aca="1" ref="F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F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</v>
      </c>
      <c r="G476" s="12">
        <f t="array" aca="1" ref="G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G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</v>
      </c>
      <c r="H476" s="5">
        <f ca="1">(E476/D476)-1</f>
        <v>-0.27500000000000002</v>
      </c>
      <c r="I476" s="5">
        <f t="shared" ca="1" si="455"/>
        <v>-0.12931034482758619</v>
      </c>
      <c r="J476" s="5">
        <f t="shared" ca="1" si="456"/>
        <v>-0.23762376237623761</v>
      </c>
      <c r="K476" s="27"/>
      <c r="L476" s="12">
        <v>158</v>
      </c>
      <c r="M476" s="12">
        <v>114</v>
      </c>
      <c r="N476" s="12">
        <v>100</v>
      </c>
      <c r="O476" s="12">
        <v>78</v>
      </c>
      <c r="P476" s="5">
        <v>-0.27848101265822789</v>
      </c>
      <c r="Q476" s="5">
        <v>-0.1228070175438597</v>
      </c>
      <c r="R476" s="5">
        <v>-0.21999999999999997</v>
      </c>
    </row>
    <row r="477" spans="1:18" ht="12.75" customHeight="1" thickBot="1" x14ac:dyDescent="0.3">
      <c r="A477" s="39"/>
      <c r="B477" s="29" t="s">
        <v>77</v>
      </c>
      <c r="C477" s="16"/>
      <c r="D477" s="22">
        <f t="array" aca="1" ref="D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D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</v>
      </c>
      <c r="E477" s="12">
        <f t="array" aca="1" ref="E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E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</v>
      </c>
      <c r="F477" s="12">
        <f t="array" aca="1" ref="F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F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</v>
      </c>
      <c r="G477" s="12">
        <f t="array" aca="1" ref="G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G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</v>
      </c>
      <c r="H477" s="5">
        <f ca="1">(E477/D477)-1</f>
        <v>5.555555555555558E-2</v>
      </c>
      <c r="I477" s="5">
        <f t="shared" ca="1" si="455"/>
        <v>-3.5087719298245612E-2</v>
      </c>
      <c r="J477" s="5">
        <f t="shared" ca="1" si="456"/>
        <v>-0.18181818181818177</v>
      </c>
      <c r="K477" s="27"/>
      <c r="L477" s="12">
        <v>56</v>
      </c>
      <c r="M477" s="12">
        <v>58</v>
      </c>
      <c r="N477" s="12">
        <v>57</v>
      </c>
      <c r="O477" s="12">
        <v>45</v>
      </c>
      <c r="P477" s="5">
        <v>3.5714285714285809E-2</v>
      </c>
      <c r="Q477" s="5">
        <v>-1.7241379310344862E-2</v>
      </c>
      <c r="R477" s="5">
        <v>-0.21052631578947367</v>
      </c>
    </row>
    <row r="478" spans="1:18" ht="12.75" customHeight="1" thickBot="1" x14ac:dyDescent="0.3">
      <c r="A478" s="39"/>
      <c r="B478" s="29" t="s">
        <v>78</v>
      </c>
      <c r="C478" s="16"/>
      <c r="D478" s="22">
        <f t="array" aca="1" ref="D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D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</v>
      </c>
      <c r="E478" s="12">
        <f t="array" aca="1" ref="E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E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</v>
      </c>
      <c r="F478" s="12">
        <f t="array" aca="1" ref="F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F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</v>
      </c>
      <c r="G478" s="12">
        <f t="array" aca="1" ref="G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G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</v>
      </c>
      <c r="H478" s="5">
        <f ca="1">(E478/D478)-1</f>
        <v>-0.2142857142857143</v>
      </c>
      <c r="I478" s="5">
        <f t="shared" ca="1" si="455"/>
        <v>-0.1454545454545455</v>
      </c>
      <c r="J478" s="5">
        <f t="shared" ca="1" si="456"/>
        <v>-0.12765957446808507</v>
      </c>
      <c r="K478" s="27"/>
      <c r="L478" s="12">
        <v>71</v>
      </c>
      <c r="M478" s="12">
        <v>56</v>
      </c>
      <c r="N478" s="12">
        <v>47</v>
      </c>
      <c r="O478" s="12">
        <v>41</v>
      </c>
      <c r="P478" s="5">
        <v>-0.21126760563380287</v>
      </c>
      <c r="Q478" s="5">
        <v>-0.1607142857142857</v>
      </c>
      <c r="R478" s="5">
        <v>-0.12765957446808507</v>
      </c>
    </row>
    <row r="479" spans="1:18" ht="12.75" customHeight="1" thickBot="1" x14ac:dyDescent="0.3">
      <c r="A479" s="39"/>
      <c r="B479" s="29" t="s">
        <v>53</v>
      </c>
      <c r="C479" s="16" t="s">
        <v>53</v>
      </c>
      <c r="D479" s="13">
        <f ca="1">D472/D465</f>
        <v>0.8230337078651685</v>
      </c>
      <c r="E479" s="13">
        <f t="shared" ref="E479:G479" ca="1" si="457">E472/E465</f>
        <v>0.84142394822006472</v>
      </c>
      <c r="F479" s="13">
        <f t="shared" ca="1" si="457"/>
        <v>0.78787878787878785</v>
      </c>
      <c r="G479" s="13">
        <f t="shared" ca="1" si="457"/>
        <v>0.8133971291866029</v>
      </c>
      <c r="H479" s="5">
        <f t="shared" ca="1" si="451"/>
        <v>2.2344455857826073E-2</v>
      </c>
      <c r="I479" s="5">
        <f t="shared" ca="1" si="452"/>
        <v>-6.3636363636363713E-2</v>
      </c>
      <c r="J479" s="5">
        <f t="shared" ca="1" si="453"/>
        <v>3.238866396761142E-2</v>
      </c>
      <c r="K479" s="27"/>
      <c r="L479" s="13">
        <v>0.8230337078651685</v>
      </c>
      <c r="M479" s="13">
        <v>0.84142394822006472</v>
      </c>
      <c r="N479" s="13">
        <v>0.78787878787878785</v>
      </c>
      <c r="O479" s="13">
        <v>0.8133971291866029</v>
      </c>
      <c r="P479" s="5">
        <v>2.2344455857826073E-2</v>
      </c>
      <c r="Q479" s="5">
        <v>-6.3636363636363713E-2</v>
      </c>
      <c r="R479" s="5">
        <v>3.238866396761142E-2</v>
      </c>
    </row>
    <row r="480" spans="1:18" ht="12.75" customHeight="1" thickBot="1" x14ac:dyDescent="0.3">
      <c r="A480" s="39"/>
      <c r="B480" s="29" t="s">
        <v>7</v>
      </c>
      <c r="C480" s="16" t="s">
        <v>7</v>
      </c>
      <c r="D480" s="10">
        <f ca="1">D470/D468</f>
        <v>221.17714285714288</v>
      </c>
      <c r="E480" s="10">
        <f t="shared" ref="E480:G480" ca="1" si="458">E470/E468</f>
        <v>206.94147757255939</v>
      </c>
      <c r="F480" s="10">
        <f t="shared" ca="1" si="458"/>
        <v>169.46492499999999</v>
      </c>
      <c r="G480" s="10">
        <f t="shared" ca="1" si="458"/>
        <v>180.28837735849055</v>
      </c>
      <c r="H480" s="5">
        <f t="shared" ca="1" si="451"/>
        <v>-6.4363184643262294E-2</v>
      </c>
      <c r="I480" s="5">
        <f t="shared" ca="1" si="452"/>
        <v>-0.18109734699955971</v>
      </c>
      <c r="J480" s="5">
        <f t="shared" ca="1" si="453"/>
        <v>6.3868392580296751E-2</v>
      </c>
      <c r="K480" s="27"/>
      <c r="L480" s="10">
        <v>222.90160439560438</v>
      </c>
      <c r="M480" s="10">
        <v>208.24100263852242</v>
      </c>
      <c r="N480" s="10">
        <v>170.98557499999998</v>
      </c>
      <c r="O480" s="10">
        <v>180.96403773584905</v>
      </c>
      <c r="P480" s="5">
        <v>-6.5771629579939761E-2</v>
      </c>
      <c r="Q480" s="5">
        <v>-0.1789053412463284</v>
      </c>
      <c r="R480" s="5">
        <v>5.8358506183045389E-2</v>
      </c>
    </row>
    <row r="481" spans="1:18" ht="12.75" customHeight="1" thickBot="1" x14ac:dyDescent="0.3">
      <c r="A481" s="39"/>
      <c r="B481" s="29" t="s">
        <v>8</v>
      </c>
      <c r="C481" s="16" t="s">
        <v>8</v>
      </c>
      <c r="D481" s="10">
        <f ca="1">D470/D465</f>
        <v>282.68426966292134</v>
      </c>
      <c r="E481" s="10">
        <f t="shared" ref="E481:G481" ca="1" si="459">E470/E465</f>
        <v>253.82142394822009</v>
      </c>
      <c r="F481" s="10">
        <f t="shared" ca="1" si="459"/>
        <v>256.76503787878789</v>
      </c>
      <c r="G481" s="10">
        <f t="shared" ca="1" si="459"/>
        <v>228.59531100478469</v>
      </c>
      <c r="H481" s="5">
        <f t="shared" ca="1" si="451"/>
        <v>-0.10210276556639641</v>
      </c>
      <c r="I481" s="5">
        <f t="shared" ca="1" si="452"/>
        <v>1.159718468512061E-2</v>
      </c>
      <c r="J481" s="5">
        <f t="shared" ca="1" si="453"/>
        <v>-0.10971013463017265</v>
      </c>
      <c r="K481" s="27"/>
      <c r="L481" s="10">
        <v>284.8882865168539</v>
      </c>
      <c r="M481" s="10">
        <v>255.41533980582523</v>
      </c>
      <c r="N481" s="10">
        <v>259.069053030303</v>
      </c>
      <c r="O481" s="10">
        <v>229.45200956937799</v>
      </c>
      <c r="P481" s="5">
        <v>-0.10345439986801652</v>
      </c>
      <c r="Q481" s="5">
        <v>1.4304987426579041E-2</v>
      </c>
      <c r="R481" s="5">
        <v>-0.11432103956260931</v>
      </c>
    </row>
    <row r="482" spans="1:18" ht="12.75" customHeight="1" thickBot="1" x14ac:dyDescent="0.3">
      <c r="A482" s="39"/>
      <c r="B482" s="29" t="s">
        <v>9</v>
      </c>
      <c r="C482" s="16" t="s">
        <v>9</v>
      </c>
      <c r="D482" s="12">
        <f t="array" aca="1" ref="D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D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1867</v>
      </c>
      <c r="E482" s="12">
        <f t="array" aca="1" ref="E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E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1730</v>
      </c>
      <c r="F482" s="12">
        <f t="array" aca="1" ref="F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F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1928</v>
      </c>
      <c r="G482" s="12">
        <f t="array" aca="1" ref="G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G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1087</v>
      </c>
      <c r="H482" s="5">
        <f t="shared" ca="1" si="451"/>
        <v>-7.3379753615425813E-2</v>
      </c>
      <c r="I482" s="5">
        <f t="shared" ca="1" si="452"/>
        <v>0.11445086705202323</v>
      </c>
      <c r="J482" s="5">
        <f t="shared" ca="1" si="453"/>
        <v>-0.43620331950207469</v>
      </c>
      <c r="K482" s="27"/>
      <c r="L482" s="12">
        <v>1865</v>
      </c>
      <c r="M482" s="12">
        <v>1733</v>
      </c>
      <c r="N482" s="12">
        <v>1916</v>
      </c>
      <c r="O482" s="12">
        <v>1085</v>
      </c>
      <c r="P482" s="5">
        <v>-7.0777479892761397E-2</v>
      </c>
      <c r="Q482" s="5">
        <v>0.10559723023658396</v>
      </c>
      <c r="R482" s="5">
        <v>-0.43371607515657618</v>
      </c>
    </row>
    <row r="483" spans="1:18" ht="12.75" customHeight="1" thickBot="1" x14ac:dyDescent="0.3">
      <c r="A483" s="39"/>
      <c r="B483" s="29"/>
      <c r="C483" s="16"/>
      <c r="D483" s="7"/>
      <c r="E483" s="7"/>
      <c r="F483" s="7"/>
      <c r="G483" s="7"/>
      <c r="H483" s="5"/>
      <c r="K483" s="27"/>
      <c r="L483" s="7"/>
      <c r="M483" s="7"/>
      <c r="N483" s="7"/>
      <c r="O483" s="7"/>
      <c r="P483" s="5"/>
    </row>
    <row r="484" spans="1:18" ht="12.75" customHeight="1" thickBot="1" x14ac:dyDescent="0.3">
      <c r="A484" s="39"/>
      <c r="B484" s="29"/>
      <c r="C484" s="16"/>
      <c r="D484" s="7"/>
      <c r="E484" s="7"/>
      <c r="F484" s="7"/>
      <c r="G484" s="7"/>
      <c r="H484" s="5"/>
      <c r="K484" s="27"/>
      <c r="L484" s="7"/>
      <c r="M484" s="7"/>
      <c r="N484" s="7"/>
      <c r="O484" s="7"/>
      <c r="P484" s="5"/>
    </row>
    <row r="485" spans="1:18" ht="12.75" customHeight="1" thickBot="1" x14ac:dyDescent="0.3">
      <c r="A485" s="39"/>
      <c r="B485" s="29"/>
      <c r="C485" s="16"/>
      <c r="D485" s="7"/>
      <c r="E485" s="7"/>
      <c r="F485" s="7"/>
      <c r="G485" s="7"/>
      <c r="H485" s="5"/>
      <c r="K485" s="27"/>
      <c r="L485" s="7"/>
      <c r="M485" s="7"/>
      <c r="N485" s="7"/>
      <c r="O485" s="7"/>
      <c r="P485" s="5"/>
    </row>
    <row r="486" spans="1:18" ht="12.75" customHeight="1" thickBot="1" x14ac:dyDescent="0.3">
      <c r="A486" s="39"/>
      <c r="B486" s="29" t="s">
        <v>10</v>
      </c>
      <c r="C486" s="16" t="s">
        <v>10</v>
      </c>
      <c r="D486" s="11">
        <f ca="1">D482/D468</f>
        <v>4.1032967032967029</v>
      </c>
      <c r="E486" s="11">
        <f t="shared" ref="E486:G486" ca="1" si="460">E482/E468</f>
        <v>4.5646437994722957</v>
      </c>
      <c r="F486" s="11">
        <f t="shared" ca="1" si="460"/>
        <v>4.82</v>
      </c>
      <c r="G486" s="11">
        <f t="shared" ca="1" si="460"/>
        <v>4.1018867924528299</v>
      </c>
      <c r="H486" s="5">
        <f t="shared" ref="H486:H488" ca="1" si="461">(E486/D486)-1</f>
        <v>0.11243327732185038</v>
      </c>
      <c r="I486" s="5">
        <f t="shared" ref="I486:I488" ca="1" si="462">(F486/E486)-1</f>
        <v>5.5942196531791888E-2</v>
      </c>
      <c r="J486" s="5">
        <f t="shared" ref="J486:J488" ca="1" si="463">(G486/F486)-1</f>
        <v>-0.14898614264464116</v>
      </c>
      <c r="K486" s="27"/>
      <c r="L486" s="11">
        <v>4.0989010989010985</v>
      </c>
      <c r="M486" s="11">
        <v>4.5725593667546178</v>
      </c>
      <c r="N486" s="11">
        <v>4.79</v>
      </c>
      <c r="O486" s="11">
        <v>4.0943396226415096</v>
      </c>
      <c r="P486" s="5">
        <v>0.11555737902056373</v>
      </c>
      <c r="Q486" s="5">
        <v>4.7553375649163288E-2</v>
      </c>
      <c r="R486" s="5">
        <v>-0.14523181155709608</v>
      </c>
    </row>
    <row r="487" spans="1:18" ht="12.75" customHeight="1" thickBot="1" x14ac:dyDescent="0.3">
      <c r="A487" s="39"/>
      <c r="B487" s="29" t="s">
        <v>11</v>
      </c>
      <c r="C487" s="16" t="s">
        <v>11</v>
      </c>
      <c r="D487" s="11">
        <f ca="1">D482/D465</f>
        <v>5.2443820224719104</v>
      </c>
      <c r="E487" s="11">
        <f t="shared" ref="E487:G487" ca="1" si="464">E482/E465</f>
        <v>5.5987055016181229</v>
      </c>
      <c r="F487" s="11">
        <f t="shared" ca="1" si="464"/>
        <v>7.3030303030303028</v>
      </c>
      <c r="G487" s="11">
        <f t="shared" ca="1" si="464"/>
        <v>5.2009569377990434</v>
      </c>
      <c r="H487" s="5">
        <f t="shared" ca="1" si="461"/>
        <v>6.7562484507794007E-2</v>
      </c>
      <c r="I487" s="5">
        <f t="shared" ca="1" si="462"/>
        <v>0.30441408302679984</v>
      </c>
      <c r="J487" s="5">
        <f t="shared" ca="1" si="463"/>
        <v>-0.28783577200262056</v>
      </c>
      <c r="K487" s="27"/>
      <c r="L487" s="11">
        <v>5.23876404494382</v>
      </c>
      <c r="M487" s="11">
        <v>5.608414239482201</v>
      </c>
      <c r="N487" s="11">
        <v>7.2575757575757578</v>
      </c>
      <c r="O487" s="11">
        <v>5.1913875598086126</v>
      </c>
      <c r="P487" s="5">
        <v>7.0560573327433485E-2</v>
      </c>
      <c r="Q487" s="5">
        <v>0.29405130357236531</v>
      </c>
      <c r="R487" s="5">
        <v>-0.28469398967146464</v>
      </c>
    </row>
    <row r="488" spans="1:18" ht="12.75" customHeight="1" thickBot="1" x14ac:dyDescent="0.3">
      <c r="A488" s="39"/>
      <c r="B488" s="29" t="s">
        <v>12</v>
      </c>
      <c r="C488" s="16" t="s">
        <v>12</v>
      </c>
      <c r="D488" s="10">
        <f ca="1">D470/D482</f>
        <v>53.902303160149977</v>
      </c>
      <c r="E488" s="10">
        <f t="shared" ref="E488:G488" ca="1" si="465">E470/E482</f>
        <v>45.335734104046246</v>
      </c>
      <c r="F488" s="10">
        <f t="shared" ca="1" si="465"/>
        <v>35.158698132780081</v>
      </c>
      <c r="G488" s="10">
        <f t="shared" ca="1" si="465"/>
        <v>43.952548298068074</v>
      </c>
      <c r="H488" s="5">
        <f t="shared" ca="1" si="461"/>
        <v>-0.15892769981741717</v>
      </c>
      <c r="I488" s="5">
        <f t="shared" ca="1" si="462"/>
        <v>-0.22448155240874013</v>
      </c>
      <c r="J488" s="5">
        <f t="shared" ca="1" si="463"/>
        <v>0.25011876526477761</v>
      </c>
      <c r="K488" s="27"/>
      <c r="L488" s="10">
        <v>54.380820375335119</v>
      </c>
      <c r="M488" s="10">
        <v>45.541454125793422</v>
      </c>
      <c r="N488" s="10">
        <v>35.696362212943633</v>
      </c>
      <c r="O488" s="10">
        <v>44.198589861751152</v>
      </c>
      <c r="P488" s="5">
        <v>-0.16254565835036328</v>
      </c>
      <c r="Q488" s="5">
        <v>-0.21617869042248694</v>
      </c>
      <c r="R488" s="5">
        <v>0.23818190767138114</v>
      </c>
    </row>
    <row r="489" spans="1:18" ht="12.75" customHeight="1" thickBot="1" x14ac:dyDescent="0.3">
      <c r="A489" s="40"/>
      <c r="B489" s="6" t="s">
        <v>14</v>
      </c>
      <c r="C489" s="8"/>
      <c r="D489" s="8"/>
      <c r="E489" s="8"/>
      <c r="F489" s="2"/>
      <c r="G489" s="2"/>
      <c r="H489" s="2"/>
      <c r="K489" s="27"/>
      <c r="L489" s="8"/>
      <c r="M489" s="8"/>
      <c r="N489" s="2"/>
      <c r="O489" s="2"/>
      <c r="P489" s="2"/>
    </row>
    <row r="490" spans="1:18" ht="12.75" customHeight="1" thickBot="1" x14ac:dyDescent="0.3">
      <c r="C490" s="18"/>
      <c r="D490" s="14" t="s">
        <v>74</v>
      </c>
      <c r="E490" s="14" t="s">
        <v>79</v>
      </c>
      <c r="F490" s="14" t="s">
        <v>88</v>
      </c>
      <c r="G490" s="14" t="s">
        <v>90</v>
      </c>
      <c r="H490" s="1" t="s">
        <v>80</v>
      </c>
      <c r="I490" s="1" t="s">
        <v>89</v>
      </c>
      <c r="J490" s="1" t="s">
        <v>91</v>
      </c>
      <c r="K490" s="27"/>
      <c r="L490" s="14" t="s">
        <v>74</v>
      </c>
      <c r="M490" s="14" t="s">
        <v>79</v>
      </c>
      <c r="N490" s="14" t="s">
        <v>88</v>
      </c>
      <c r="O490" s="14" t="s">
        <v>90</v>
      </c>
      <c r="P490" s="1" t="s">
        <v>80</v>
      </c>
      <c r="Q490" s="1" t="s">
        <v>89</v>
      </c>
      <c r="R490" s="1" t="s">
        <v>91</v>
      </c>
    </row>
    <row r="491" spans="1:18" ht="12.75" customHeight="1" thickBot="1" x14ac:dyDescent="0.3">
      <c r="A491" s="38" t="s">
        <v>71</v>
      </c>
      <c r="B491" s="28" t="s">
        <v>1</v>
      </c>
      <c r="C491" s="15" t="s">
        <v>1</v>
      </c>
      <c r="D491" s="12">
        <f t="array" aca="1" ref="D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D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1016</v>
      </c>
      <c r="E491" s="12">
        <f t="array" aca="1" ref="E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E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613</v>
      </c>
      <c r="F491" s="12">
        <f t="array" aca="1" ref="F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F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581</v>
      </c>
      <c r="G491" s="12">
        <f t="array" aca="1" ref="G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G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462</v>
      </c>
      <c r="H491" s="5">
        <f t="shared" ref="H491" ca="1" si="466">(E491/D491)-1</f>
        <v>-0.39665354330708658</v>
      </c>
      <c r="I491" s="5">
        <f t="shared" ref="I491" ca="1" si="467">(F491/E491)-1</f>
        <v>-5.2202283849918429E-2</v>
      </c>
      <c r="J491" s="5">
        <f t="shared" ref="J491" ca="1" si="468">(G491/F491)-1</f>
        <v>-0.20481927710843373</v>
      </c>
      <c r="K491" s="27"/>
      <c r="L491" s="12">
        <v>1016</v>
      </c>
      <c r="M491" s="12">
        <v>613</v>
      </c>
      <c r="N491" s="12">
        <v>581</v>
      </c>
      <c r="O491" s="12">
        <v>462</v>
      </c>
      <c r="P491" s="5">
        <v>-0.39665354330708658</v>
      </c>
      <c r="Q491" s="5">
        <v>-5.2202283849918429E-2</v>
      </c>
      <c r="R491" s="5">
        <v>-0.20481927710843373</v>
      </c>
    </row>
    <row r="492" spans="1:18" ht="12.75" customHeight="1" thickBot="1" x14ac:dyDescent="0.3">
      <c r="A492" s="39"/>
      <c r="B492" s="29" t="s">
        <v>2</v>
      </c>
      <c r="C492" s="16" t="s">
        <v>2</v>
      </c>
      <c r="D492" s="12">
        <f t="array" aca="1" ref="D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D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92" s="12">
        <f t="array" aca="1" ref="E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E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92" s="12">
        <f t="array" aca="1" ref="F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F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92" s="12">
        <f t="array" aca="1" ref="G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G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92" s="5"/>
      <c r="I492" s="5"/>
      <c r="J492" s="5"/>
      <c r="K492" s="27"/>
      <c r="L492" s="12">
        <v>0</v>
      </c>
      <c r="M492" s="12">
        <v>0</v>
      </c>
      <c r="N492" s="12">
        <v>0</v>
      </c>
      <c r="O492" s="12">
        <v>0</v>
      </c>
      <c r="P492" s="5"/>
      <c r="Q492" s="5"/>
      <c r="R492" s="5"/>
    </row>
    <row r="493" spans="1:18" ht="12.75" customHeight="1" thickBot="1" x14ac:dyDescent="0.3">
      <c r="A493" s="39"/>
      <c r="B493" s="29" t="s">
        <v>3</v>
      </c>
      <c r="C493" s="16" t="s">
        <v>3</v>
      </c>
      <c r="D493" s="9">
        <f ca="1">D492/D491</f>
        <v>0</v>
      </c>
      <c r="E493" s="9">
        <f t="shared" ref="E493:G493" ca="1" si="469">E492/E491</f>
        <v>0</v>
      </c>
      <c r="F493" s="9">
        <f t="shared" ca="1" si="469"/>
        <v>0</v>
      </c>
      <c r="G493" s="9">
        <f t="shared" ca="1" si="469"/>
        <v>0</v>
      </c>
      <c r="H493" s="5"/>
      <c r="I493" s="5"/>
      <c r="J493" s="5"/>
      <c r="K493" s="27"/>
      <c r="L493" s="9">
        <v>0</v>
      </c>
      <c r="M493" s="9">
        <v>0</v>
      </c>
      <c r="N493" s="9">
        <v>0</v>
      </c>
      <c r="O493" s="9">
        <v>0</v>
      </c>
      <c r="P493" s="5"/>
      <c r="Q493" s="5"/>
      <c r="R493" s="5"/>
    </row>
    <row r="494" spans="1:18" ht="12.75" customHeight="1" thickBot="1" x14ac:dyDescent="0.3">
      <c r="A494" s="39"/>
      <c r="B494" s="29" t="s">
        <v>4</v>
      </c>
      <c r="C494" s="16" t="s">
        <v>4</v>
      </c>
      <c r="D494" s="12">
        <f t="array" aca="1" ref="D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D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1348</v>
      </c>
      <c r="E494" s="12">
        <f t="array" aca="1" ref="E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E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813</v>
      </c>
      <c r="F494" s="12">
        <f t="array" aca="1" ref="F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F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869</v>
      </c>
      <c r="G494" s="12">
        <f t="array" aca="1" ref="G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G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638</v>
      </c>
      <c r="H494" s="5">
        <f t="shared" ref="H494:H508" ca="1" si="470">(E494/D494)-1</f>
        <v>-0.39688427299703266</v>
      </c>
      <c r="I494" s="5">
        <f t="shared" ref="I494:I508" ca="1" si="471">(F494/E494)-1</f>
        <v>6.8880688806888024E-2</v>
      </c>
      <c r="J494" s="5">
        <f t="shared" ref="J494:J508" ca="1" si="472">(G494/F494)-1</f>
        <v>-0.26582278481012656</v>
      </c>
      <c r="K494" s="27"/>
      <c r="L494" s="12">
        <v>1348</v>
      </c>
      <c r="M494" s="12">
        <v>813</v>
      </c>
      <c r="N494" s="12">
        <v>869</v>
      </c>
      <c r="O494" s="12">
        <v>638</v>
      </c>
      <c r="P494" s="5">
        <v>-0.39688427299703266</v>
      </c>
      <c r="Q494" s="5">
        <v>6.8880688806888024E-2</v>
      </c>
      <c r="R494" s="5">
        <v>-0.26582278481012656</v>
      </c>
    </row>
    <row r="495" spans="1:18" ht="12.75" customHeight="1" thickBot="1" x14ac:dyDescent="0.3">
      <c r="A495" s="39"/>
      <c r="B495" s="29" t="s">
        <v>5</v>
      </c>
      <c r="C495" s="16" t="s">
        <v>5</v>
      </c>
      <c r="D495" s="11">
        <f ca="1">D494/D491</f>
        <v>1.3267716535433072</v>
      </c>
      <c r="E495" s="11">
        <f t="shared" ref="E495:G495" ca="1" si="473">E494/E491</f>
        <v>1.3262642740619903</v>
      </c>
      <c r="F495" s="11">
        <f t="shared" ca="1" si="473"/>
        <v>1.495697074010327</v>
      </c>
      <c r="G495" s="11">
        <f t="shared" ca="1" si="473"/>
        <v>1.3809523809523809</v>
      </c>
      <c r="H495" s="5">
        <f t="shared" ca="1" si="470"/>
        <v>-3.824165823574921E-4</v>
      </c>
      <c r="I495" s="5">
        <f t="shared" ca="1" si="471"/>
        <v>0.12775191435218991</v>
      </c>
      <c r="J495" s="5">
        <f t="shared" ca="1" si="472"/>
        <v>-7.6716532412735017E-2</v>
      </c>
      <c r="K495" s="27"/>
      <c r="L495" s="11">
        <v>1.3267716535433072</v>
      </c>
      <c r="M495" s="11">
        <v>1.3262642740619903</v>
      </c>
      <c r="N495" s="11">
        <v>1.495697074010327</v>
      </c>
      <c r="O495" s="11">
        <v>1.3809523809523809</v>
      </c>
      <c r="P495" s="5">
        <v>-3.824165823574921E-4</v>
      </c>
      <c r="Q495" s="5">
        <v>0.12775191435218991</v>
      </c>
      <c r="R495" s="5">
        <v>-7.6716532412735017E-2</v>
      </c>
    </row>
    <row r="496" spans="1:18" ht="12.75" customHeight="1" thickBot="1" x14ac:dyDescent="0.3">
      <c r="A496" s="39"/>
      <c r="B496" s="29" t="s">
        <v>6</v>
      </c>
      <c r="C496" s="16" t="s">
        <v>6</v>
      </c>
      <c r="D496" s="12">
        <f t="array" aca="1" ref="D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D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245076.95</v>
      </c>
      <c r="E496" s="12">
        <f t="array" aca="1" ref="E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E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181114.01</v>
      </c>
      <c r="F496" s="12">
        <f t="array" aca="1" ref="F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F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157527.94</v>
      </c>
      <c r="G496" s="12">
        <f t="array" aca="1" ref="G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G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120221.96</v>
      </c>
      <c r="H496" s="5">
        <f t="shared" ca="1" si="470"/>
        <v>-0.26099125193128114</v>
      </c>
      <c r="I496" s="5">
        <f t="shared" ca="1" si="471"/>
        <v>-0.13022774991288644</v>
      </c>
      <c r="J496" s="5">
        <f t="shared" ca="1" si="472"/>
        <v>-0.23682135372302837</v>
      </c>
      <c r="K496" s="27"/>
      <c r="L496" s="12">
        <v>247260.73</v>
      </c>
      <c r="M496" s="12">
        <v>181867.45</v>
      </c>
      <c r="N496" s="12">
        <v>158565.97</v>
      </c>
      <c r="O496" s="12">
        <v>120743.4</v>
      </c>
      <c r="P496" s="5">
        <v>-0.26447094934970061</v>
      </c>
      <c r="Q496" s="5">
        <v>-0.12812342175578972</v>
      </c>
      <c r="R496" s="5">
        <v>-0.23852892269381643</v>
      </c>
    </row>
    <row r="497" spans="1:18" ht="12.75" customHeight="1" thickBot="1" x14ac:dyDescent="0.3">
      <c r="A497" s="39"/>
      <c r="B497" s="29" t="s">
        <v>86</v>
      </c>
      <c r="C497" s="16" t="s">
        <v>87</v>
      </c>
      <c r="D497" s="31">
        <f t="array" aca="1" ref="D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D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0.31416699999999997</v>
      </c>
      <c r="E497" s="32">
        <f t="array" aca="1" ref="E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E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0.32195000000000001</v>
      </c>
      <c r="F497" s="32">
        <f t="array" aca="1" ref="F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F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0.33188499999999999</v>
      </c>
      <c r="G497" s="32">
        <f t="array" aca="1" ref="G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G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0.30976799999999999</v>
      </c>
      <c r="H497" s="5"/>
      <c r="I497" s="5"/>
      <c r="J497" s="5"/>
      <c r="K497" s="27"/>
      <c r="L497" s="31">
        <v>0.31595000000000001</v>
      </c>
      <c r="M497" s="32">
        <v>0.32383099999999998</v>
      </c>
      <c r="N497" s="32">
        <v>0.33394699999999999</v>
      </c>
      <c r="O497" s="32">
        <v>0.310589</v>
      </c>
      <c r="P497" s="5"/>
      <c r="Q497" s="5"/>
      <c r="R497" s="5"/>
    </row>
    <row r="498" spans="1:18" ht="12.75" customHeight="1" thickBot="1" x14ac:dyDescent="0.3">
      <c r="A498" s="39"/>
      <c r="B498" s="29" t="s">
        <v>50</v>
      </c>
      <c r="C498" s="16" t="s">
        <v>50</v>
      </c>
      <c r="D498" s="12">
        <f t="array" aca="1" ref="D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D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819</v>
      </c>
      <c r="E498" s="12">
        <f t="array" aca="1" ref="E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E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487</v>
      </c>
      <c r="F498" s="12">
        <f t="array" aca="1" ref="F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F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445</v>
      </c>
      <c r="G498" s="12">
        <f t="array" aca="1" ref="G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G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359</v>
      </c>
      <c r="H498" s="5">
        <f t="shared" ca="1" si="470"/>
        <v>-0.40537240537240538</v>
      </c>
      <c r="I498" s="5">
        <f t="shared" ca="1" si="471"/>
        <v>-8.6242299794661137E-2</v>
      </c>
      <c r="J498" s="5">
        <f t="shared" ca="1" si="472"/>
        <v>-0.19325842696629214</v>
      </c>
      <c r="K498" s="27"/>
      <c r="L498" s="12">
        <v>819</v>
      </c>
      <c r="M498" s="12">
        <v>487</v>
      </c>
      <c r="N498" s="12">
        <v>445</v>
      </c>
      <c r="O498" s="12">
        <v>359</v>
      </c>
      <c r="P498" s="5">
        <v>-0.40537240537240538</v>
      </c>
      <c r="Q498" s="5">
        <v>-8.6242299794661137E-2</v>
      </c>
      <c r="R498" s="5">
        <v>-0.19325842696629214</v>
      </c>
    </row>
    <row r="499" spans="1:18" ht="12.75" customHeight="1" thickBot="1" x14ac:dyDescent="0.3">
      <c r="A499" s="39"/>
      <c r="B499" s="29" t="s">
        <v>51</v>
      </c>
      <c r="C499" s="16" t="s">
        <v>51</v>
      </c>
      <c r="D499" s="12">
        <f t="array" aca="1" ref="D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D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</v>
      </c>
      <c r="E499" s="12">
        <f t="array" aca="1" ref="E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E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126</v>
      </c>
      <c r="F499" s="12">
        <f t="array" aca="1" ref="F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F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</v>
      </c>
      <c r="G499" s="12">
        <f t="array" aca="1" ref="G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G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</v>
      </c>
      <c r="H499" s="5">
        <f t="shared" ca="1" si="470"/>
        <v>-0.36040609137055835</v>
      </c>
      <c r="I499" s="5">
        <f t="shared" ca="1" si="471"/>
        <v>7.9365079365079305E-2</v>
      </c>
      <c r="J499" s="5">
        <f t="shared" ca="1" si="472"/>
        <v>-0.24264705882352944</v>
      </c>
      <c r="K499" s="27"/>
      <c r="L499" s="12">
        <v>197</v>
      </c>
      <c r="M499" s="12">
        <v>126</v>
      </c>
      <c r="N499" s="12">
        <v>136</v>
      </c>
      <c r="O499" s="12">
        <v>103</v>
      </c>
      <c r="P499" s="5">
        <v>-0.36040609137055835</v>
      </c>
      <c r="Q499" s="5">
        <v>7.9365079365079305E-2</v>
      </c>
      <c r="R499" s="5">
        <v>-0.24264705882352944</v>
      </c>
    </row>
    <row r="500" spans="1:18" ht="12.75" customHeight="1" thickBot="1" x14ac:dyDescent="0.3">
      <c r="A500" s="39"/>
      <c r="B500" s="29"/>
      <c r="C500" s="16"/>
      <c r="D500" s="12"/>
      <c r="E500" s="12"/>
      <c r="F500" s="12"/>
      <c r="G500" s="12"/>
      <c r="H500" s="5"/>
      <c r="I500" s="5"/>
      <c r="J500" s="5"/>
      <c r="K500" s="27"/>
      <c r="L500" s="12"/>
      <c r="M500" s="12"/>
      <c r="N500" s="12"/>
      <c r="O500" s="12"/>
      <c r="P500" s="5"/>
      <c r="Q500" s="5"/>
      <c r="R500" s="5"/>
    </row>
    <row r="501" spans="1:18" ht="12.75" customHeight="1" thickBot="1" x14ac:dyDescent="0.3">
      <c r="A501" s="39"/>
      <c r="B501" s="29" t="s">
        <v>75</v>
      </c>
      <c r="C501" s="16"/>
      <c r="D501" s="22">
        <f t="array" aca="1" ref="D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D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242</v>
      </c>
      <c r="E501" s="12">
        <f t="array" aca="1" ref="E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E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</v>
      </c>
      <c r="F501" s="12">
        <f t="array" aca="1" ref="F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F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</v>
      </c>
      <c r="G501" s="12">
        <f t="array" aca="1" ref="G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G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</v>
      </c>
      <c r="H501" s="5">
        <f ca="1">(E501/D501)-1</f>
        <v>-0.39669421487603307</v>
      </c>
      <c r="I501" s="5">
        <f t="shared" ref="I501:I504" ca="1" si="474">(F501/E501)-1</f>
        <v>-0.13013698630136983</v>
      </c>
      <c r="J501" s="5">
        <f t="shared" ref="J501:J504" ca="1" si="475">(G501/F501)-1</f>
        <v>-0.18110236220472442</v>
      </c>
      <c r="K501" s="27"/>
      <c r="L501" s="12">
        <v>239</v>
      </c>
      <c r="M501" s="12">
        <v>144</v>
      </c>
      <c r="N501" s="12">
        <v>126</v>
      </c>
      <c r="O501" s="12">
        <v>102</v>
      </c>
      <c r="P501" s="5">
        <v>-0.39748953974895396</v>
      </c>
      <c r="Q501" s="5">
        <v>-0.125</v>
      </c>
      <c r="R501" s="5">
        <v>-0.19047619047619047</v>
      </c>
    </row>
    <row r="502" spans="1:18" ht="12.75" customHeight="1" thickBot="1" x14ac:dyDescent="0.3">
      <c r="A502" s="39"/>
      <c r="B502" s="29" t="s">
        <v>76</v>
      </c>
      <c r="C502" s="16"/>
      <c r="D502" s="22">
        <f t="array" aca="1" ref="D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D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424</v>
      </c>
      <c r="E502" s="12">
        <f t="array" aca="1" ref="E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E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228</v>
      </c>
      <c r="F502" s="12">
        <f t="array" aca="1" ref="F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F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224</v>
      </c>
      <c r="G502" s="12">
        <f t="array" aca="1" ref="G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G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</v>
      </c>
      <c r="H502" s="5">
        <f ca="1">(E502/D502)-1</f>
        <v>-0.46226415094339623</v>
      </c>
      <c r="I502" s="5">
        <f t="shared" ca="1" si="474"/>
        <v>-1.7543859649122862E-2</v>
      </c>
      <c r="J502" s="5">
        <f t="shared" ca="1" si="475"/>
        <v>-0.2678571428571429</v>
      </c>
      <c r="K502" s="27"/>
      <c r="L502" s="12">
        <v>420</v>
      </c>
      <c r="M502" s="12">
        <v>228</v>
      </c>
      <c r="N502" s="12">
        <v>221</v>
      </c>
      <c r="O502" s="12">
        <v>164</v>
      </c>
      <c r="P502" s="5">
        <v>-0.45714285714285718</v>
      </c>
      <c r="Q502" s="5">
        <v>-3.0701754385964897E-2</v>
      </c>
      <c r="R502" s="5">
        <v>-0.25791855203619907</v>
      </c>
    </row>
    <row r="503" spans="1:18" ht="12.75" customHeight="1" thickBot="1" x14ac:dyDescent="0.3">
      <c r="A503" s="39"/>
      <c r="B503" s="29" t="s">
        <v>77</v>
      </c>
      <c r="C503" s="16"/>
      <c r="D503" s="22">
        <f t="array" aca="1" ref="D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D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182</v>
      </c>
      <c r="E503" s="12">
        <f t="array" aca="1" ref="E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E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</v>
      </c>
      <c r="F503" s="12">
        <f t="array" aca="1" ref="F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F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</v>
      </c>
      <c r="G503" s="12">
        <f t="array" aca="1" ref="G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G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</v>
      </c>
      <c r="H503" s="5">
        <f ca="1">(E503/D503)-1</f>
        <v>-0.4285714285714286</v>
      </c>
      <c r="I503" s="5">
        <f t="shared" ca="1" si="474"/>
        <v>9.6153846153846256E-2</v>
      </c>
      <c r="J503" s="5">
        <f t="shared" ca="1" si="475"/>
        <v>-0.13157894736842102</v>
      </c>
      <c r="K503" s="27"/>
      <c r="L503" s="12">
        <v>187</v>
      </c>
      <c r="M503" s="12">
        <v>105</v>
      </c>
      <c r="N503" s="12">
        <v>118</v>
      </c>
      <c r="O503" s="12">
        <v>101</v>
      </c>
      <c r="P503" s="5">
        <v>-0.43850267379679142</v>
      </c>
      <c r="Q503" s="5">
        <v>0.12380952380952381</v>
      </c>
      <c r="R503" s="5">
        <v>-0.14406779661016944</v>
      </c>
    </row>
    <row r="504" spans="1:18" ht="12.75" customHeight="1" thickBot="1" x14ac:dyDescent="0.3">
      <c r="A504" s="39"/>
      <c r="B504" s="29" t="s">
        <v>78</v>
      </c>
      <c r="C504" s="16"/>
      <c r="D504" s="22">
        <f t="array" aca="1" ref="D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D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168</v>
      </c>
      <c r="E504" s="12">
        <f t="array" aca="1" ref="E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E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</v>
      </c>
      <c r="F504" s="12">
        <f t="array" aca="1" ref="F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F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</v>
      </c>
      <c r="G504" s="12">
        <f t="array" aca="1" ref="G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G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</v>
      </c>
      <c r="H504" s="5">
        <f ca="1">(E504/D504)-1</f>
        <v>-0.1964285714285714</v>
      </c>
      <c r="I504" s="5">
        <f t="shared" ca="1" si="474"/>
        <v>-0.14074074074074072</v>
      </c>
      <c r="J504" s="5">
        <f t="shared" ca="1" si="475"/>
        <v>-0.18103448275862066</v>
      </c>
      <c r="K504" s="27"/>
      <c r="L504" s="12">
        <v>170</v>
      </c>
      <c r="M504" s="12">
        <v>136</v>
      </c>
      <c r="N504" s="12">
        <v>116</v>
      </c>
      <c r="O504" s="12">
        <v>95</v>
      </c>
      <c r="P504" s="5">
        <v>-0.19999999999999996</v>
      </c>
      <c r="Q504" s="5">
        <v>-0.1470588235294118</v>
      </c>
      <c r="R504" s="5">
        <v>-0.18103448275862066</v>
      </c>
    </row>
    <row r="505" spans="1:18" ht="12.75" customHeight="1" thickBot="1" x14ac:dyDescent="0.3">
      <c r="A505" s="39"/>
      <c r="B505" s="29" t="s">
        <v>53</v>
      </c>
      <c r="C505" s="16" t="s">
        <v>53</v>
      </c>
      <c r="D505" s="13">
        <f ca="1">D498/D491</f>
        <v>0.80610236220472442</v>
      </c>
      <c r="E505" s="13">
        <f t="shared" ref="E505:G505" ca="1" si="476">E498/E491</f>
        <v>0.79445350734094622</v>
      </c>
      <c r="F505" s="13">
        <f t="shared" ca="1" si="476"/>
        <v>0.76592082616179002</v>
      </c>
      <c r="G505" s="13">
        <f t="shared" ca="1" si="476"/>
        <v>0.77705627705627711</v>
      </c>
      <c r="H505" s="5">
        <f t="shared" ca="1" si="470"/>
        <v>-1.4450838268130206E-2</v>
      </c>
      <c r="I505" s="5">
        <f t="shared" ca="1" si="471"/>
        <v>-3.5914853311751038E-2</v>
      </c>
      <c r="J505" s="5">
        <f t="shared" ca="1" si="472"/>
        <v>1.453864487572365E-2</v>
      </c>
      <c r="K505" s="27"/>
      <c r="L505" s="13">
        <v>0.80610236220472442</v>
      </c>
      <c r="M505" s="13">
        <v>0.79445350734094622</v>
      </c>
      <c r="N505" s="13">
        <v>0.76592082616179002</v>
      </c>
      <c r="O505" s="13">
        <v>0.77705627705627711</v>
      </c>
      <c r="P505" s="5">
        <v>-1.4450838268130206E-2</v>
      </c>
      <c r="Q505" s="5">
        <v>-3.5914853311751038E-2</v>
      </c>
      <c r="R505" s="5">
        <v>1.453864487572365E-2</v>
      </c>
    </row>
    <row r="506" spans="1:18" ht="12.75" customHeight="1" thickBot="1" x14ac:dyDescent="0.3">
      <c r="A506" s="39"/>
      <c r="B506" s="29" t="s">
        <v>7</v>
      </c>
      <c r="C506" s="16" t="s">
        <v>7</v>
      </c>
      <c r="D506" s="10">
        <f ca="1">D496/D494</f>
        <v>181.80782640949556</v>
      </c>
      <c r="E506" s="10">
        <f t="shared" ref="E506:G506" ca="1" si="477">E496/E494</f>
        <v>222.77246002460026</v>
      </c>
      <c r="F506" s="10">
        <f t="shared" ca="1" si="477"/>
        <v>181.27495972382047</v>
      </c>
      <c r="G506" s="10">
        <f t="shared" ca="1" si="477"/>
        <v>188.43567398119123</v>
      </c>
      <c r="H506" s="5">
        <f t="shared" ca="1" si="470"/>
        <v>0.22531831783103695</v>
      </c>
      <c r="I506" s="5">
        <f t="shared" ca="1" si="471"/>
        <v>-0.18627751516591107</v>
      </c>
      <c r="J506" s="5">
        <f t="shared" ca="1" si="472"/>
        <v>3.9501949239323375E-2</v>
      </c>
      <c r="K506" s="27"/>
      <c r="L506" s="10">
        <v>183.4278412462908</v>
      </c>
      <c r="M506" s="10">
        <v>223.69920049200493</v>
      </c>
      <c r="N506" s="10">
        <v>182.46947065592636</v>
      </c>
      <c r="O506" s="10">
        <v>189.25297805642631</v>
      </c>
      <c r="P506" s="5">
        <v>0.21954878262804867</v>
      </c>
      <c r="Q506" s="5">
        <v>-0.18430879388660193</v>
      </c>
      <c r="R506" s="5">
        <v>3.7176122537732725E-2</v>
      </c>
    </row>
    <row r="507" spans="1:18" ht="12.75" customHeight="1" thickBot="1" x14ac:dyDescent="0.3">
      <c r="A507" s="39"/>
      <c r="B507" s="29" t="s">
        <v>8</v>
      </c>
      <c r="C507" s="16" t="s">
        <v>8</v>
      </c>
      <c r="D507" s="10">
        <f ca="1">D496/D491</f>
        <v>241.21747047244097</v>
      </c>
      <c r="E507" s="10">
        <f t="shared" ref="E507:G507" ca="1" si="478">E496/E491</f>
        <v>295.45515497553021</v>
      </c>
      <c r="F507" s="10">
        <f t="shared" ca="1" si="478"/>
        <v>271.13242685025818</v>
      </c>
      <c r="G507" s="10">
        <f t="shared" ca="1" si="478"/>
        <v>260.22069264069268</v>
      </c>
      <c r="H507" s="5">
        <f t="shared" ca="1" si="470"/>
        <v>0.22484973578763179</v>
      </c>
      <c r="I507" s="5">
        <f t="shared" ca="1" si="471"/>
        <v>-8.2322909976935255E-2</v>
      </c>
      <c r="J507" s="5">
        <f t="shared" ca="1" si="472"/>
        <v>-4.0245035742596302E-2</v>
      </c>
      <c r="K507" s="27"/>
      <c r="L507" s="10">
        <v>243.36686023622048</v>
      </c>
      <c r="M507" s="10">
        <v>296.68425774877653</v>
      </c>
      <c r="N507" s="10">
        <v>272.91905335628229</v>
      </c>
      <c r="O507" s="10">
        <v>261.34935064935064</v>
      </c>
      <c r="P507" s="5">
        <v>0.2190824069505779</v>
      </c>
      <c r="Q507" s="5">
        <v>-8.010268078536853E-2</v>
      </c>
      <c r="R507" s="5">
        <v>-4.2392433084647907E-2</v>
      </c>
    </row>
    <row r="508" spans="1:18" ht="12.75" customHeight="1" thickBot="1" x14ac:dyDescent="0.3">
      <c r="A508" s="39"/>
      <c r="B508" s="29" t="s">
        <v>9</v>
      </c>
      <c r="C508" s="16" t="s">
        <v>9</v>
      </c>
      <c r="D508" s="12">
        <f t="array" aca="1" ref="D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D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5208</v>
      </c>
      <c r="E508" s="12">
        <f t="array" aca="1" ref="E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E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3633</v>
      </c>
      <c r="F508" s="12">
        <f t="array" aca="1" ref="F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F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3829</v>
      </c>
      <c r="G508" s="12">
        <f t="array" aca="1" ref="G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G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3163</v>
      </c>
      <c r="H508" s="5">
        <f t="shared" ca="1" si="470"/>
        <v>-0.30241935483870963</v>
      </c>
      <c r="I508" s="5">
        <f t="shared" ca="1" si="471"/>
        <v>5.3949903660886367E-2</v>
      </c>
      <c r="J508" s="5">
        <f t="shared" ca="1" si="472"/>
        <v>-0.17393575346043355</v>
      </c>
      <c r="K508" s="27"/>
      <c r="L508" s="12">
        <v>5177</v>
      </c>
      <c r="M508" s="12">
        <v>3636</v>
      </c>
      <c r="N508" s="12">
        <v>3819</v>
      </c>
      <c r="O508" s="12">
        <v>3170</v>
      </c>
      <c r="P508" s="5">
        <v>-0.29766273903805296</v>
      </c>
      <c r="Q508" s="5">
        <v>5.0330033003300301E-2</v>
      </c>
      <c r="R508" s="5">
        <v>-0.16993977481015976</v>
      </c>
    </row>
    <row r="509" spans="1:18" ht="12.75" customHeight="1" thickBot="1" x14ac:dyDescent="0.3">
      <c r="A509" s="39"/>
      <c r="B509" s="29"/>
      <c r="C509" s="16"/>
      <c r="D509" s="7"/>
      <c r="E509" s="7"/>
      <c r="F509" s="7"/>
      <c r="G509" s="7"/>
      <c r="H509" s="5"/>
      <c r="K509" s="27"/>
      <c r="L509" s="7"/>
      <c r="M509" s="7"/>
      <c r="N509" s="7"/>
      <c r="O509" s="7"/>
      <c r="P509" s="5"/>
    </row>
    <row r="510" spans="1:18" ht="12.75" customHeight="1" thickBot="1" x14ac:dyDescent="0.3">
      <c r="A510" s="39"/>
      <c r="B510" s="29"/>
      <c r="C510" s="16"/>
      <c r="D510" s="7"/>
      <c r="E510" s="7"/>
      <c r="F510" s="7"/>
      <c r="G510" s="7"/>
      <c r="H510" s="5"/>
      <c r="K510" s="27"/>
      <c r="L510" s="7"/>
      <c r="M510" s="7"/>
      <c r="N510" s="7"/>
      <c r="O510" s="7"/>
      <c r="P510" s="5"/>
    </row>
    <row r="511" spans="1:18" ht="12.75" customHeight="1" thickBot="1" x14ac:dyDescent="0.3">
      <c r="A511" s="39"/>
      <c r="B511" s="29"/>
      <c r="C511" s="16"/>
      <c r="D511" s="7"/>
      <c r="E511" s="7"/>
      <c r="F511" s="7"/>
      <c r="G511" s="7"/>
      <c r="H511" s="5"/>
      <c r="K511" s="27"/>
      <c r="L511" s="7"/>
      <c r="M511" s="7"/>
      <c r="N511" s="7"/>
      <c r="O511" s="7"/>
      <c r="P511" s="5"/>
    </row>
    <row r="512" spans="1:18" ht="12.75" customHeight="1" thickBot="1" x14ac:dyDescent="0.3">
      <c r="A512" s="39"/>
      <c r="B512" s="29" t="s">
        <v>10</v>
      </c>
      <c r="C512" s="16" t="s">
        <v>10</v>
      </c>
      <c r="D512" s="11">
        <f ca="1">D508/D494</f>
        <v>3.8635014836795252</v>
      </c>
      <c r="E512" s="11">
        <f t="shared" ref="E512:G512" ca="1" si="479">E508/E494</f>
        <v>4.4686346863468636</v>
      </c>
      <c r="F512" s="11">
        <f t="shared" ca="1" si="479"/>
        <v>4.4062140391254312</v>
      </c>
      <c r="G512" s="11">
        <f t="shared" ca="1" si="479"/>
        <v>4.9576802507836994</v>
      </c>
      <c r="H512" s="5">
        <f t="shared" ref="H512:H514" ca="1" si="480">(E512/D512)-1</f>
        <v>0.1566281791850177</v>
      </c>
      <c r="I512" s="5">
        <f t="shared" ref="I512:I514" ca="1" si="481">(F512/E512)-1</f>
        <v>-1.396861717341713E-2</v>
      </c>
      <c r="J512" s="5">
        <f t="shared" ref="J512:J514" ca="1" si="482">(G512/F512)-1</f>
        <v>0.12515647373492689</v>
      </c>
      <c r="K512" s="27"/>
      <c r="L512" s="11">
        <v>3.8405044510385755</v>
      </c>
      <c r="M512" s="11">
        <v>4.4723247232472323</v>
      </c>
      <c r="N512" s="11">
        <v>4.3947065592635211</v>
      </c>
      <c r="O512" s="11">
        <v>4.9686520376175549</v>
      </c>
      <c r="P512" s="5">
        <v>0.16451491731451995</v>
      </c>
      <c r="Q512" s="5">
        <v>-1.7355216534311713E-2</v>
      </c>
      <c r="R512" s="5">
        <v>0.13059927224133427</v>
      </c>
    </row>
    <row r="513" spans="1:18" ht="12.75" customHeight="1" thickBot="1" x14ac:dyDescent="0.3">
      <c r="A513" s="39"/>
      <c r="B513" s="29" t="s">
        <v>11</v>
      </c>
      <c r="C513" s="16" t="s">
        <v>11</v>
      </c>
      <c r="D513" s="11">
        <f ca="1">D508/D491</f>
        <v>5.1259842519685037</v>
      </c>
      <c r="E513" s="11">
        <f t="shared" ref="E513:G513" ca="1" si="483">E508/E491</f>
        <v>5.9265905383360522</v>
      </c>
      <c r="F513" s="11">
        <f t="shared" ca="1" si="483"/>
        <v>6.5903614457831328</v>
      </c>
      <c r="G513" s="11">
        <f t="shared" ca="1" si="483"/>
        <v>6.8463203463203461</v>
      </c>
      <c r="H513" s="5">
        <f t="shared" ca="1" si="480"/>
        <v>0.15618586538967527</v>
      </c>
      <c r="I513" s="5">
        <f t="shared" ca="1" si="481"/>
        <v>0.11199877959401605</v>
      </c>
      <c r="J513" s="5">
        <f t="shared" ca="1" si="482"/>
        <v>3.8838370648242693E-2</v>
      </c>
      <c r="K513" s="27"/>
      <c r="L513" s="11">
        <v>5.0954724409448815</v>
      </c>
      <c r="M513" s="11">
        <v>5.931484502446982</v>
      </c>
      <c r="N513" s="11">
        <v>6.5731497418244409</v>
      </c>
      <c r="O513" s="11">
        <v>6.8614718614718617</v>
      </c>
      <c r="P513" s="5">
        <v>0.16406958749973621</v>
      </c>
      <c r="Q513" s="5">
        <v>0.10817953568162331</v>
      </c>
      <c r="R513" s="5">
        <v>4.3863616526617299E-2</v>
      </c>
    </row>
    <row r="514" spans="1:18" ht="12.75" customHeight="1" thickBot="1" x14ac:dyDescent="0.3">
      <c r="A514" s="39"/>
      <c r="B514" s="29" t="s">
        <v>12</v>
      </c>
      <c r="C514" s="16" t="s">
        <v>12</v>
      </c>
      <c r="D514" s="10">
        <f ca="1">D496/D508</f>
        <v>47.057786098310295</v>
      </c>
      <c r="E514" s="10">
        <f t="shared" ref="E514:G514" ca="1" si="484">E496/E508</f>
        <v>49.852466281310214</v>
      </c>
      <c r="F514" s="10">
        <f t="shared" ca="1" si="484"/>
        <v>41.140752154609558</v>
      </c>
      <c r="G514" s="10">
        <f t="shared" ca="1" si="484"/>
        <v>38.0088397091369</v>
      </c>
      <c r="H514" s="5">
        <f t="shared" ca="1" si="480"/>
        <v>5.9388263127411856E-2</v>
      </c>
      <c r="I514" s="5">
        <f t="shared" ca="1" si="481"/>
        <v>-0.17474991262301287</v>
      </c>
      <c r="J514" s="5">
        <f t="shared" ca="1" si="482"/>
        <v>-7.6126766805398538E-2</v>
      </c>
      <c r="K514" s="27"/>
      <c r="L514" s="10">
        <v>47.761392698474019</v>
      </c>
      <c r="M514" s="10">
        <v>50.018550605060511</v>
      </c>
      <c r="N514" s="10">
        <v>41.520285415030116</v>
      </c>
      <c r="O514" s="10">
        <v>38.089400630914824</v>
      </c>
      <c r="P514" s="5">
        <v>4.7259047089273976E-2</v>
      </c>
      <c r="Q514" s="5">
        <v>-0.16990226800315567</v>
      </c>
      <c r="R514" s="5">
        <v>-8.263153178791327E-2</v>
      </c>
    </row>
    <row r="515" spans="1:18" ht="12.75" customHeight="1" thickBot="1" x14ac:dyDescent="0.3">
      <c r="A515" s="40"/>
      <c r="B515" s="6" t="s">
        <v>14</v>
      </c>
      <c r="C515" s="8"/>
      <c r="D515" s="8"/>
      <c r="E515" s="8"/>
      <c r="F515" s="2"/>
      <c r="G515" s="2"/>
      <c r="H515" s="2"/>
    </row>
  </sheetData>
  <mergeCells count="23">
    <mergeCell ref="A439:A463"/>
    <mergeCell ref="A465:A489"/>
    <mergeCell ref="A491:A515"/>
    <mergeCell ref="A311:A335"/>
    <mergeCell ref="A336:A360"/>
    <mergeCell ref="A361:A385"/>
    <mergeCell ref="A387:A411"/>
    <mergeCell ref="A413:A437"/>
    <mergeCell ref="A186:A210"/>
    <mergeCell ref="A211:A235"/>
    <mergeCell ref="A236:A259"/>
    <mergeCell ref="A261:A285"/>
    <mergeCell ref="A286:A310"/>
    <mergeCell ref="A61:A85"/>
    <mergeCell ref="A86:A110"/>
    <mergeCell ref="A111:A135"/>
    <mergeCell ref="A136:A160"/>
    <mergeCell ref="A161:A185"/>
    <mergeCell ref="A2:H2"/>
    <mergeCell ref="L2:R2"/>
    <mergeCell ref="A1:H1"/>
    <mergeCell ref="A4:A35"/>
    <mergeCell ref="A36:A59"/>
  </mergeCells>
  <dataValidations count="1">
    <dataValidation type="list" showInputMessage="1" showErrorMessage="1" sqref="I2" xr:uid="{00000000-0002-0000-0000-000000000000}">
      <formula1>OFFSET(INDIRECT("Sheet1!R1C25",FALSE),0,0,COUNTIF(INDIRECT("Sheet1!R1C25:R1904C25",FALSE),"?*"))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145"/>
  <sheetViews>
    <sheetView workbookViewId="0"/>
  </sheetViews>
  <sheetFormatPr defaultRowHeight="12.5" x14ac:dyDescent="0.25"/>
  <cols>
    <col min="1" max="1" width="27.81640625" bestFit="1" customWidth="1"/>
    <col min="2" max="2" width="22" bestFit="1" customWidth="1"/>
    <col min="3" max="3" width="16.453125" bestFit="1" customWidth="1"/>
    <col min="4" max="4" width="15" bestFit="1" customWidth="1"/>
  </cols>
  <sheetData>
    <row r="1" spans="1:25" x14ac:dyDescent="0.25">
      <c r="A1" t="s">
        <v>72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Y1" t="s">
        <v>67</v>
      </c>
    </row>
    <row r="2" spans="1:25" x14ac:dyDescent="0.25">
      <c r="A2" t="s">
        <v>67</v>
      </c>
      <c r="B2" t="s">
        <v>39</v>
      </c>
      <c r="C2" s="26">
        <v>45231</v>
      </c>
      <c r="D2" s="26">
        <v>45596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R2">
        <v>0</v>
      </c>
      <c r="S2">
        <v>0</v>
      </c>
      <c r="T2">
        <v>0</v>
      </c>
      <c r="U2">
        <v>0</v>
      </c>
      <c r="Y2" t="s">
        <v>68</v>
      </c>
    </row>
    <row r="3" spans="1:25" x14ac:dyDescent="0.25">
      <c r="A3" t="s">
        <v>67</v>
      </c>
      <c r="B3" t="s">
        <v>39</v>
      </c>
      <c r="C3" s="26">
        <v>44866</v>
      </c>
      <c r="D3" s="26">
        <v>45230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67</v>
      </c>
      <c r="B4" t="s">
        <v>39</v>
      </c>
      <c r="C4" s="26">
        <v>44501</v>
      </c>
      <c r="D4" s="26">
        <v>44865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67</v>
      </c>
      <c r="B5" t="s">
        <v>39</v>
      </c>
      <c r="C5" s="26">
        <v>44136</v>
      </c>
      <c r="D5" s="26">
        <v>44500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67</v>
      </c>
      <c r="B6" t="s">
        <v>40</v>
      </c>
      <c r="C6" s="26">
        <v>45231</v>
      </c>
      <c r="D6" s="26">
        <v>45596</v>
      </c>
      <c r="E6">
        <v>0</v>
      </c>
      <c r="F6">
        <v>0</v>
      </c>
      <c r="G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67</v>
      </c>
      <c r="B7" t="s">
        <v>40</v>
      </c>
      <c r="C7" s="26">
        <v>44866</v>
      </c>
      <c r="D7" s="26">
        <v>45230</v>
      </c>
      <c r="E7">
        <v>0</v>
      </c>
      <c r="F7">
        <v>0</v>
      </c>
      <c r="G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67</v>
      </c>
      <c r="B8" t="s">
        <v>40</v>
      </c>
      <c r="C8" s="26">
        <v>44501</v>
      </c>
      <c r="D8" s="26">
        <v>44865</v>
      </c>
      <c r="E8">
        <v>0</v>
      </c>
      <c r="F8">
        <v>0</v>
      </c>
      <c r="G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67</v>
      </c>
      <c r="B9" t="s">
        <v>40</v>
      </c>
      <c r="C9" s="26">
        <v>44136</v>
      </c>
      <c r="D9" s="26">
        <v>44500</v>
      </c>
      <c r="E9">
        <v>0</v>
      </c>
      <c r="F9">
        <v>0</v>
      </c>
      <c r="G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67</v>
      </c>
      <c r="B10" t="s">
        <v>66</v>
      </c>
      <c r="C10" s="26">
        <v>45231</v>
      </c>
      <c r="D10" s="26">
        <v>45596</v>
      </c>
      <c r="E10">
        <v>0</v>
      </c>
      <c r="F10">
        <v>0</v>
      </c>
      <c r="G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67</v>
      </c>
      <c r="B11" t="s">
        <v>66</v>
      </c>
      <c r="C11" s="26">
        <v>44866</v>
      </c>
      <c r="D11" s="26">
        <v>45230</v>
      </c>
      <c r="E11">
        <v>0</v>
      </c>
      <c r="F11">
        <v>0</v>
      </c>
      <c r="G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67</v>
      </c>
      <c r="B12" t="s">
        <v>66</v>
      </c>
      <c r="C12" s="26">
        <v>44501</v>
      </c>
      <c r="D12" s="26">
        <v>44865</v>
      </c>
      <c r="E12">
        <v>0</v>
      </c>
      <c r="F12">
        <v>0</v>
      </c>
      <c r="G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67</v>
      </c>
      <c r="B13" t="s">
        <v>66</v>
      </c>
      <c r="C13" s="26">
        <v>44136</v>
      </c>
      <c r="D13" s="26">
        <v>44500</v>
      </c>
      <c r="E13">
        <v>0</v>
      </c>
      <c r="F13">
        <v>0</v>
      </c>
      <c r="G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67</v>
      </c>
      <c r="B14" t="s">
        <v>41</v>
      </c>
      <c r="C14" s="26">
        <v>45231</v>
      </c>
      <c r="D14" s="26">
        <v>45596</v>
      </c>
      <c r="E14">
        <v>0</v>
      </c>
      <c r="F14">
        <v>0</v>
      </c>
      <c r="G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67</v>
      </c>
      <c r="B15" t="s">
        <v>41</v>
      </c>
      <c r="C15" s="26">
        <v>44866</v>
      </c>
      <c r="D15" s="26">
        <v>45230</v>
      </c>
      <c r="E15">
        <v>0</v>
      </c>
      <c r="F15">
        <v>0</v>
      </c>
      <c r="G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67</v>
      </c>
      <c r="B16" t="s">
        <v>41</v>
      </c>
      <c r="C16" s="26">
        <v>44501</v>
      </c>
      <c r="D16" s="26">
        <v>44865</v>
      </c>
      <c r="E16">
        <v>0</v>
      </c>
      <c r="F16">
        <v>0</v>
      </c>
      <c r="G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67</v>
      </c>
      <c r="B17" t="s">
        <v>41</v>
      </c>
      <c r="C17" s="26">
        <v>44136</v>
      </c>
      <c r="D17" s="26">
        <v>44500</v>
      </c>
      <c r="E17">
        <v>0</v>
      </c>
      <c r="F17">
        <v>0</v>
      </c>
      <c r="G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67</v>
      </c>
      <c r="B18" t="s">
        <v>42</v>
      </c>
      <c r="C18" s="26">
        <v>45231</v>
      </c>
      <c r="D18" s="26">
        <v>45596</v>
      </c>
      <c r="E18">
        <v>0</v>
      </c>
      <c r="F18">
        <v>0</v>
      </c>
      <c r="G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67</v>
      </c>
      <c r="B19" t="s">
        <v>42</v>
      </c>
      <c r="C19" s="26">
        <v>44866</v>
      </c>
      <c r="D19" s="26">
        <v>45230</v>
      </c>
      <c r="E19">
        <v>0</v>
      </c>
      <c r="F19">
        <v>0</v>
      </c>
      <c r="G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67</v>
      </c>
      <c r="B20" t="s">
        <v>42</v>
      </c>
      <c r="C20" s="26">
        <v>44501</v>
      </c>
      <c r="D20" s="26">
        <v>44865</v>
      </c>
      <c r="E20">
        <v>0</v>
      </c>
      <c r="F20">
        <v>0</v>
      </c>
      <c r="G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67</v>
      </c>
      <c r="B21" t="s">
        <v>42</v>
      </c>
      <c r="C21" s="26">
        <v>44136</v>
      </c>
      <c r="D21" s="26">
        <v>44500</v>
      </c>
      <c r="E21">
        <v>0</v>
      </c>
      <c r="F21">
        <v>0</v>
      </c>
      <c r="G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67</v>
      </c>
      <c r="B22" t="s">
        <v>43</v>
      </c>
      <c r="C22" s="26">
        <v>45231</v>
      </c>
      <c r="D22" s="26">
        <v>45596</v>
      </c>
      <c r="E22">
        <v>0</v>
      </c>
      <c r="F22">
        <v>0</v>
      </c>
      <c r="G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67</v>
      </c>
      <c r="B23" t="s">
        <v>43</v>
      </c>
      <c r="C23" s="26">
        <v>44866</v>
      </c>
      <c r="D23" s="26">
        <v>45230</v>
      </c>
      <c r="E23">
        <v>0</v>
      </c>
      <c r="F23">
        <v>0</v>
      </c>
      <c r="G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67</v>
      </c>
      <c r="B24" t="s">
        <v>43</v>
      </c>
      <c r="C24" s="26">
        <v>44501</v>
      </c>
      <c r="D24" s="26">
        <v>44865</v>
      </c>
      <c r="E24">
        <v>0</v>
      </c>
      <c r="F24">
        <v>0</v>
      </c>
      <c r="G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67</v>
      </c>
      <c r="B25" t="s">
        <v>43</v>
      </c>
      <c r="C25" s="26">
        <v>44136</v>
      </c>
      <c r="D25" s="26">
        <v>44500</v>
      </c>
      <c r="E25">
        <v>0</v>
      </c>
      <c r="F25">
        <v>0</v>
      </c>
      <c r="G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67</v>
      </c>
      <c r="B26" t="s">
        <v>44</v>
      </c>
      <c r="C26" s="26">
        <v>45231</v>
      </c>
      <c r="D26" s="26">
        <v>45596</v>
      </c>
      <c r="E26">
        <v>0</v>
      </c>
      <c r="F26">
        <v>0</v>
      </c>
      <c r="G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67</v>
      </c>
      <c r="B27" t="s">
        <v>44</v>
      </c>
      <c r="C27" s="26">
        <v>44866</v>
      </c>
      <c r="D27" s="26">
        <v>45230</v>
      </c>
      <c r="E27">
        <v>0</v>
      </c>
      <c r="F27">
        <v>0</v>
      </c>
      <c r="G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67</v>
      </c>
      <c r="B28" t="s">
        <v>44</v>
      </c>
      <c r="C28" s="26">
        <v>44501</v>
      </c>
      <c r="D28" s="26">
        <v>44865</v>
      </c>
      <c r="E28">
        <v>0</v>
      </c>
      <c r="F28">
        <v>0</v>
      </c>
      <c r="G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67</v>
      </c>
      <c r="B29" t="s">
        <v>44</v>
      </c>
      <c r="C29" s="26">
        <v>44136</v>
      </c>
      <c r="D29" s="26">
        <v>44500</v>
      </c>
      <c r="E29">
        <v>0</v>
      </c>
      <c r="F29">
        <v>0</v>
      </c>
      <c r="G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67</v>
      </c>
      <c r="B30" t="s">
        <v>46</v>
      </c>
      <c r="C30" s="26">
        <v>45231</v>
      </c>
      <c r="D30" s="26">
        <v>45596</v>
      </c>
      <c r="E30">
        <v>0</v>
      </c>
      <c r="F30">
        <v>0</v>
      </c>
      <c r="G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67</v>
      </c>
      <c r="B31" t="s">
        <v>46</v>
      </c>
      <c r="C31" s="26">
        <v>44866</v>
      </c>
      <c r="D31" s="26">
        <v>45230</v>
      </c>
      <c r="E31">
        <v>0</v>
      </c>
      <c r="F31">
        <v>0</v>
      </c>
      <c r="G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67</v>
      </c>
      <c r="B32" t="s">
        <v>46</v>
      </c>
      <c r="C32" s="26">
        <v>44501</v>
      </c>
      <c r="D32" s="26">
        <v>44865</v>
      </c>
      <c r="E32">
        <v>0</v>
      </c>
      <c r="F32">
        <v>0</v>
      </c>
      <c r="G32">
        <v>0</v>
      </c>
      <c r="R32">
        <v>0</v>
      </c>
      <c r="S32">
        <v>0</v>
      </c>
      <c r="T32">
        <v>0</v>
      </c>
      <c r="U32">
        <v>0</v>
      </c>
    </row>
    <row r="33" spans="1:25" x14ac:dyDescent="0.25">
      <c r="A33" t="s">
        <v>67</v>
      </c>
      <c r="B33" t="s">
        <v>46</v>
      </c>
      <c r="C33" s="26">
        <v>44136</v>
      </c>
      <c r="D33" s="26">
        <v>44500</v>
      </c>
      <c r="E33">
        <v>0</v>
      </c>
      <c r="F33">
        <v>0</v>
      </c>
      <c r="G33">
        <v>0</v>
      </c>
      <c r="R33">
        <v>0</v>
      </c>
      <c r="S33">
        <v>0</v>
      </c>
      <c r="T33">
        <v>0</v>
      </c>
      <c r="U33">
        <v>0</v>
      </c>
    </row>
    <row r="34" spans="1:25" x14ac:dyDescent="0.25">
      <c r="A34" t="s">
        <v>67</v>
      </c>
      <c r="B34" t="s">
        <v>25</v>
      </c>
      <c r="C34" s="26">
        <v>45231</v>
      </c>
      <c r="D34" s="26">
        <v>45596</v>
      </c>
      <c r="E34">
        <v>0</v>
      </c>
      <c r="F34">
        <v>0</v>
      </c>
      <c r="G34">
        <v>0</v>
      </c>
      <c r="R34">
        <v>0</v>
      </c>
      <c r="S34">
        <v>0</v>
      </c>
      <c r="T34">
        <v>0</v>
      </c>
      <c r="U34">
        <v>0</v>
      </c>
    </row>
    <row r="35" spans="1:25" x14ac:dyDescent="0.25">
      <c r="A35" t="s">
        <v>67</v>
      </c>
      <c r="B35" t="s">
        <v>25</v>
      </c>
      <c r="C35" s="26">
        <v>44866</v>
      </c>
      <c r="D35" s="26">
        <v>45230</v>
      </c>
      <c r="E35">
        <v>0</v>
      </c>
      <c r="F35">
        <v>0</v>
      </c>
      <c r="G35">
        <v>0</v>
      </c>
      <c r="R35">
        <v>0</v>
      </c>
      <c r="S35">
        <v>0</v>
      </c>
      <c r="T35">
        <v>0</v>
      </c>
      <c r="U35">
        <v>0</v>
      </c>
    </row>
    <row r="36" spans="1:25" x14ac:dyDescent="0.25">
      <c r="A36" t="s">
        <v>67</v>
      </c>
      <c r="B36" t="s">
        <v>25</v>
      </c>
      <c r="C36" s="26">
        <v>44501</v>
      </c>
      <c r="D36" s="26">
        <v>44865</v>
      </c>
      <c r="E36">
        <v>0</v>
      </c>
      <c r="F36">
        <v>0</v>
      </c>
      <c r="G36">
        <v>0</v>
      </c>
      <c r="R36">
        <v>0</v>
      </c>
      <c r="S36">
        <v>0</v>
      </c>
      <c r="T36">
        <v>0</v>
      </c>
      <c r="U36">
        <v>0</v>
      </c>
      <c r="Y36" t="s">
        <v>52</v>
      </c>
    </row>
    <row r="37" spans="1:25" x14ac:dyDescent="0.25">
      <c r="A37" t="s">
        <v>67</v>
      </c>
      <c r="B37" t="s">
        <v>25</v>
      </c>
      <c r="C37" s="26">
        <v>44136</v>
      </c>
      <c r="D37" s="26">
        <v>44500</v>
      </c>
      <c r="E37">
        <v>0</v>
      </c>
      <c r="F37">
        <v>0</v>
      </c>
      <c r="G37">
        <v>0</v>
      </c>
      <c r="R37">
        <v>0</v>
      </c>
      <c r="S37">
        <v>0</v>
      </c>
      <c r="T37">
        <v>0</v>
      </c>
      <c r="U37">
        <v>0</v>
      </c>
      <c r="Y37" t="s">
        <v>52</v>
      </c>
    </row>
    <row r="38" spans="1:25" x14ac:dyDescent="0.25">
      <c r="A38" t="s">
        <v>67</v>
      </c>
      <c r="B38" t="s">
        <v>26</v>
      </c>
      <c r="C38" s="26">
        <v>45231</v>
      </c>
      <c r="D38" s="26">
        <v>45596</v>
      </c>
      <c r="E38">
        <v>0</v>
      </c>
      <c r="F38">
        <v>0</v>
      </c>
      <c r="G38">
        <v>0</v>
      </c>
      <c r="R38">
        <v>0</v>
      </c>
      <c r="S38">
        <v>0</v>
      </c>
      <c r="T38">
        <v>0</v>
      </c>
      <c r="U38">
        <v>0</v>
      </c>
      <c r="Y38" t="s">
        <v>52</v>
      </c>
    </row>
    <row r="39" spans="1:25" x14ac:dyDescent="0.25">
      <c r="A39" t="s">
        <v>67</v>
      </c>
      <c r="B39" t="s">
        <v>26</v>
      </c>
      <c r="C39" s="26">
        <v>44866</v>
      </c>
      <c r="D39" s="26">
        <v>45230</v>
      </c>
      <c r="E39">
        <v>0</v>
      </c>
      <c r="F39">
        <v>0</v>
      </c>
      <c r="G39">
        <v>0</v>
      </c>
      <c r="R39">
        <v>0</v>
      </c>
      <c r="S39">
        <v>0</v>
      </c>
      <c r="T39">
        <v>0</v>
      </c>
      <c r="U39">
        <v>0</v>
      </c>
      <c r="Y39" t="s">
        <v>52</v>
      </c>
    </row>
    <row r="40" spans="1:25" x14ac:dyDescent="0.25">
      <c r="A40" t="s">
        <v>67</v>
      </c>
      <c r="B40" t="s">
        <v>26</v>
      </c>
      <c r="C40" s="26">
        <v>44501</v>
      </c>
      <c r="D40" s="26">
        <v>44865</v>
      </c>
      <c r="E40">
        <v>0</v>
      </c>
      <c r="F40">
        <v>0</v>
      </c>
      <c r="G40">
        <v>0</v>
      </c>
      <c r="R40">
        <v>0</v>
      </c>
      <c r="S40">
        <v>0</v>
      </c>
      <c r="T40">
        <v>0</v>
      </c>
      <c r="U40">
        <v>0</v>
      </c>
      <c r="Y40" t="s">
        <v>52</v>
      </c>
    </row>
    <row r="41" spans="1:25" x14ac:dyDescent="0.25">
      <c r="A41" t="s">
        <v>67</v>
      </c>
      <c r="B41" t="s">
        <v>26</v>
      </c>
      <c r="C41" s="26">
        <v>44136</v>
      </c>
      <c r="D41" s="26">
        <v>44500</v>
      </c>
      <c r="E41">
        <v>0</v>
      </c>
      <c r="F41">
        <v>0</v>
      </c>
      <c r="G41">
        <v>0</v>
      </c>
      <c r="R41">
        <v>0</v>
      </c>
      <c r="S41">
        <v>0</v>
      </c>
      <c r="T41">
        <v>0</v>
      </c>
      <c r="U41">
        <v>0</v>
      </c>
      <c r="Y41" t="s">
        <v>52</v>
      </c>
    </row>
    <row r="42" spans="1:25" x14ac:dyDescent="0.25">
      <c r="A42" t="s">
        <v>67</v>
      </c>
      <c r="B42" t="s">
        <v>69</v>
      </c>
      <c r="C42" s="26">
        <v>45231</v>
      </c>
      <c r="D42" s="26">
        <v>45596</v>
      </c>
      <c r="E42">
        <v>0</v>
      </c>
      <c r="F42">
        <v>0</v>
      </c>
      <c r="G42">
        <v>0</v>
      </c>
      <c r="R42">
        <v>0</v>
      </c>
      <c r="S42">
        <v>0</v>
      </c>
      <c r="T42">
        <v>0</v>
      </c>
      <c r="U42">
        <v>0</v>
      </c>
      <c r="Y42" t="s">
        <v>52</v>
      </c>
    </row>
    <row r="43" spans="1:25" x14ac:dyDescent="0.25">
      <c r="A43" t="s">
        <v>67</v>
      </c>
      <c r="B43" t="s">
        <v>69</v>
      </c>
      <c r="C43" s="26">
        <v>44866</v>
      </c>
      <c r="D43" s="26">
        <v>45230</v>
      </c>
      <c r="E43">
        <v>0</v>
      </c>
      <c r="F43">
        <v>0</v>
      </c>
      <c r="G43">
        <v>0</v>
      </c>
      <c r="R43">
        <v>0</v>
      </c>
      <c r="S43">
        <v>0</v>
      </c>
      <c r="T43">
        <v>0</v>
      </c>
      <c r="U43">
        <v>0</v>
      </c>
      <c r="Y43" t="s">
        <v>52</v>
      </c>
    </row>
    <row r="44" spans="1:25" x14ac:dyDescent="0.25">
      <c r="A44" t="s">
        <v>67</v>
      </c>
      <c r="B44" t="s">
        <v>69</v>
      </c>
      <c r="C44" s="26">
        <v>44501</v>
      </c>
      <c r="D44" s="26">
        <v>44865</v>
      </c>
      <c r="E44">
        <v>0</v>
      </c>
      <c r="F44">
        <v>0</v>
      </c>
      <c r="G44">
        <v>0</v>
      </c>
      <c r="R44">
        <v>0</v>
      </c>
      <c r="S44">
        <v>0</v>
      </c>
      <c r="T44">
        <v>0</v>
      </c>
      <c r="U44">
        <v>0</v>
      </c>
      <c r="Y44" t="s">
        <v>52</v>
      </c>
    </row>
    <row r="45" spans="1:25" x14ac:dyDescent="0.25">
      <c r="A45" t="s">
        <v>67</v>
      </c>
      <c r="B45" t="s">
        <v>69</v>
      </c>
      <c r="C45" s="26">
        <v>44136</v>
      </c>
      <c r="D45" s="26">
        <v>44500</v>
      </c>
      <c r="E45">
        <v>0</v>
      </c>
      <c r="F45">
        <v>0</v>
      </c>
      <c r="G45">
        <v>0</v>
      </c>
      <c r="R45">
        <v>0</v>
      </c>
      <c r="S45">
        <v>0</v>
      </c>
      <c r="T45">
        <v>0</v>
      </c>
      <c r="U45">
        <v>0</v>
      </c>
      <c r="Y45" t="s">
        <v>52</v>
      </c>
    </row>
    <row r="46" spans="1:25" x14ac:dyDescent="0.25">
      <c r="A46" t="s">
        <v>67</v>
      </c>
      <c r="B46" t="s">
        <v>70</v>
      </c>
      <c r="C46" s="26">
        <v>45231</v>
      </c>
      <c r="D46" s="26">
        <v>45596</v>
      </c>
      <c r="E46">
        <v>0</v>
      </c>
      <c r="F46">
        <v>0</v>
      </c>
      <c r="G46">
        <v>0</v>
      </c>
      <c r="R46">
        <v>0</v>
      </c>
      <c r="S46">
        <v>0</v>
      </c>
      <c r="T46">
        <v>0</v>
      </c>
      <c r="U46">
        <v>0</v>
      </c>
      <c r="Y46" t="s">
        <v>52</v>
      </c>
    </row>
    <row r="47" spans="1:25" x14ac:dyDescent="0.25">
      <c r="A47" t="s">
        <v>67</v>
      </c>
      <c r="B47" t="s">
        <v>70</v>
      </c>
      <c r="C47" s="26">
        <v>44866</v>
      </c>
      <c r="D47" s="26">
        <v>45230</v>
      </c>
      <c r="E47">
        <v>0</v>
      </c>
      <c r="F47">
        <v>0</v>
      </c>
      <c r="G47">
        <v>0</v>
      </c>
      <c r="R47">
        <v>0</v>
      </c>
      <c r="S47">
        <v>0</v>
      </c>
      <c r="T47">
        <v>0</v>
      </c>
      <c r="U47">
        <v>0</v>
      </c>
      <c r="Y47" t="s">
        <v>52</v>
      </c>
    </row>
    <row r="48" spans="1:25" x14ac:dyDescent="0.25">
      <c r="A48" t="s">
        <v>67</v>
      </c>
      <c r="B48" t="s">
        <v>70</v>
      </c>
      <c r="C48" s="26">
        <v>44501</v>
      </c>
      <c r="D48" s="26">
        <v>44865</v>
      </c>
      <c r="E48">
        <v>0</v>
      </c>
      <c r="F48">
        <v>0</v>
      </c>
      <c r="G48">
        <v>0</v>
      </c>
      <c r="R48">
        <v>0</v>
      </c>
      <c r="S48">
        <v>0</v>
      </c>
      <c r="T48">
        <v>0</v>
      </c>
      <c r="U48">
        <v>0</v>
      </c>
      <c r="Y48" t="s">
        <v>52</v>
      </c>
    </row>
    <row r="49" spans="1:25" x14ac:dyDescent="0.25">
      <c r="A49" t="s">
        <v>67</v>
      </c>
      <c r="B49" t="s">
        <v>70</v>
      </c>
      <c r="C49" s="26">
        <v>44136</v>
      </c>
      <c r="D49" s="26">
        <v>44500</v>
      </c>
      <c r="E49">
        <v>0</v>
      </c>
      <c r="F49">
        <v>0</v>
      </c>
      <c r="G49">
        <v>0</v>
      </c>
      <c r="R49">
        <v>0</v>
      </c>
      <c r="S49">
        <v>0</v>
      </c>
      <c r="T49">
        <v>0</v>
      </c>
      <c r="U49">
        <v>0</v>
      </c>
      <c r="Y49" t="s">
        <v>52</v>
      </c>
    </row>
    <row r="50" spans="1:25" x14ac:dyDescent="0.25">
      <c r="A50" t="s">
        <v>67</v>
      </c>
      <c r="B50" t="s">
        <v>71</v>
      </c>
      <c r="C50" s="26">
        <v>45231</v>
      </c>
      <c r="D50" s="26">
        <v>45596</v>
      </c>
      <c r="E50">
        <v>0</v>
      </c>
      <c r="F50">
        <v>0</v>
      </c>
      <c r="G50">
        <v>0</v>
      </c>
      <c r="R50">
        <v>0</v>
      </c>
      <c r="S50">
        <v>0</v>
      </c>
      <c r="T50">
        <v>0</v>
      </c>
      <c r="U50">
        <v>0</v>
      </c>
      <c r="Y50" t="s">
        <v>52</v>
      </c>
    </row>
    <row r="51" spans="1:25" x14ac:dyDescent="0.25">
      <c r="A51" t="s">
        <v>67</v>
      </c>
      <c r="B51" t="s">
        <v>71</v>
      </c>
      <c r="C51" s="26">
        <v>44866</v>
      </c>
      <c r="D51" s="26">
        <v>45230</v>
      </c>
      <c r="E51">
        <v>0</v>
      </c>
      <c r="F51">
        <v>0</v>
      </c>
      <c r="G51">
        <v>0</v>
      </c>
      <c r="R51">
        <v>0</v>
      </c>
      <c r="S51">
        <v>0</v>
      </c>
      <c r="T51">
        <v>0</v>
      </c>
      <c r="U51">
        <v>0</v>
      </c>
      <c r="Y51" t="s">
        <v>52</v>
      </c>
    </row>
    <row r="52" spans="1:25" x14ac:dyDescent="0.25">
      <c r="A52" t="s">
        <v>67</v>
      </c>
      <c r="B52" t="s">
        <v>71</v>
      </c>
      <c r="C52" s="26">
        <v>44501</v>
      </c>
      <c r="D52" s="26">
        <v>44865</v>
      </c>
      <c r="E52">
        <v>0</v>
      </c>
      <c r="F52">
        <v>0</v>
      </c>
      <c r="G52">
        <v>0</v>
      </c>
      <c r="R52">
        <v>0</v>
      </c>
      <c r="S52">
        <v>0</v>
      </c>
      <c r="T52">
        <v>0</v>
      </c>
      <c r="U52">
        <v>0</v>
      </c>
      <c r="Y52" t="s">
        <v>52</v>
      </c>
    </row>
    <row r="53" spans="1:25" x14ac:dyDescent="0.25">
      <c r="A53" t="s">
        <v>67</v>
      </c>
      <c r="B53" t="s">
        <v>71</v>
      </c>
      <c r="C53" s="26">
        <v>44136</v>
      </c>
      <c r="D53" s="26">
        <v>44500</v>
      </c>
      <c r="E53">
        <v>0</v>
      </c>
      <c r="F53">
        <v>0</v>
      </c>
      <c r="G53">
        <v>0</v>
      </c>
      <c r="R53">
        <v>0</v>
      </c>
      <c r="S53">
        <v>0</v>
      </c>
      <c r="T53">
        <v>0</v>
      </c>
      <c r="U53">
        <v>0</v>
      </c>
      <c r="Y53" t="s">
        <v>52</v>
      </c>
    </row>
    <row r="54" spans="1:25" x14ac:dyDescent="0.25">
      <c r="A54" t="s">
        <v>67</v>
      </c>
      <c r="B54" t="s">
        <v>45</v>
      </c>
      <c r="C54" s="26">
        <v>45231</v>
      </c>
      <c r="D54" s="26">
        <v>45596</v>
      </c>
      <c r="E54">
        <v>0</v>
      </c>
      <c r="F54">
        <v>0</v>
      </c>
      <c r="G54">
        <v>0</v>
      </c>
      <c r="R54">
        <v>0</v>
      </c>
      <c r="S54">
        <v>0</v>
      </c>
      <c r="T54">
        <v>0</v>
      </c>
      <c r="U54">
        <v>0</v>
      </c>
      <c r="Y54" t="s">
        <v>52</v>
      </c>
    </row>
    <row r="55" spans="1:25" x14ac:dyDescent="0.25">
      <c r="A55" t="s">
        <v>67</v>
      </c>
      <c r="B55" t="s">
        <v>45</v>
      </c>
      <c r="C55" s="26">
        <v>44866</v>
      </c>
      <c r="D55" s="26">
        <v>45230</v>
      </c>
      <c r="E55">
        <v>0</v>
      </c>
      <c r="F55">
        <v>0</v>
      </c>
      <c r="G55">
        <v>0</v>
      </c>
      <c r="R55">
        <v>0</v>
      </c>
      <c r="S55">
        <v>0</v>
      </c>
      <c r="T55">
        <v>0</v>
      </c>
      <c r="U55">
        <v>0</v>
      </c>
      <c r="Y55" t="s">
        <v>52</v>
      </c>
    </row>
    <row r="56" spans="1:25" x14ac:dyDescent="0.25">
      <c r="A56" t="s">
        <v>67</v>
      </c>
      <c r="B56" t="s">
        <v>45</v>
      </c>
      <c r="C56" s="26">
        <v>44501</v>
      </c>
      <c r="D56" s="26">
        <v>44865</v>
      </c>
      <c r="E56">
        <v>0</v>
      </c>
      <c r="F56">
        <v>0</v>
      </c>
      <c r="G56">
        <v>0</v>
      </c>
      <c r="R56">
        <v>0</v>
      </c>
      <c r="S56">
        <v>0</v>
      </c>
      <c r="T56">
        <v>0</v>
      </c>
      <c r="U56">
        <v>0</v>
      </c>
      <c r="Y56" t="s">
        <v>52</v>
      </c>
    </row>
    <row r="57" spans="1:25" x14ac:dyDescent="0.25">
      <c r="A57" t="s">
        <v>67</v>
      </c>
      <c r="B57" t="s">
        <v>45</v>
      </c>
      <c r="C57" s="26">
        <v>44136</v>
      </c>
      <c r="D57" s="26">
        <v>44500</v>
      </c>
      <c r="E57">
        <v>0</v>
      </c>
      <c r="F57">
        <v>0</v>
      </c>
      <c r="G57">
        <v>0</v>
      </c>
      <c r="R57">
        <v>0</v>
      </c>
      <c r="S57">
        <v>0</v>
      </c>
      <c r="T57">
        <v>0</v>
      </c>
      <c r="U57">
        <v>0</v>
      </c>
      <c r="Y57" t="s">
        <v>52</v>
      </c>
    </row>
    <row r="58" spans="1:25" x14ac:dyDescent="0.25">
      <c r="A58" t="s">
        <v>67</v>
      </c>
      <c r="B58" t="s">
        <v>48</v>
      </c>
      <c r="C58" s="26">
        <v>45231</v>
      </c>
      <c r="D58" s="26">
        <v>45596</v>
      </c>
      <c r="E58">
        <v>0</v>
      </c>
      <c r="F58">
        <v>0</v>
      </c>
      <c r="G58">
        <v>0</v>
      </c>
      <c r="R58">
        <v>0</v>
      </c>
      <c r="S58">
        <v>0</v>
      </c>
      <c r="T58">
        <v>0</v>
      </c>
      <c r="U58">
        <v>0</v>
      </c>
      <c r="Y58" t="s">
        <v>52</v>
      </c>
    </row>
    <row r="59" spans="1:25" x14ac:dyDescent="0.25">
      <c r="A59" t="s">
        <v>67</v>
      </c>
      <c r="B59" t="s">
        <v>48</v>
      </c>
      <c r="C59" s="26">
        <v>44866</v>
      </c>
      <c r="D59" s="26">
        <v>45230</v>
      </c>
      <c r="E59">
        <v>0</v>
      </c>
      <c r="F59">
        <v>0</v>
      </c>
      <c r="G59">
        <v>0</v>
      </c>
      <c r="R59">
        <v>0</v>
      </c>
      <c r="S59">
        <v>0</v>
      </c>
      <c r="T59">
        <v>0</v>
      </c>
      <c r="U59">
        <v>0</v>
      </c>
      <c r="Y59" t="s">
        <v>52</v>
      </c>
    </row>
    <row r="60" spans="1:25" x14ac:dyDescent="0.25">
      <c r="A60" t="s">
        <v>67</v>
      </c>
      <c r="B60" t="s">
        <v>48</v>
      </c>
      <c r="C60" s="26">
        <v>44501</v>
      </c>
      <c r="D60" s="26">
        <v>44865</v>
      </c>
      <c r="E60">
        <v>0</v>
      </c>
      <c r="F60">
        <v>0</v>
      </c>
      <c r="G60">
        <v>0</v>
      </c>
      <c r="R60">
        <v>0</v>
      </c>
      <c r="S60">
        <v>0</v>
      </c>
      <c r="T60">
        <v>0</v>
      </c>
      <c r="U60">
        <v>0</v>
      </c>
      <c r="Y60" t="s">
        <v>52</v>
      </c>
    </row>
    <row r="61" spans="1:25" x14ac:dyDescent="0.25">
      <c r="A61" t="s">
        <v>67</v>
      </c>
      <c r="B61" t="s">
        <v>48</v>
      </c>
      <c r="C61" s="26">
        <v>44136</v>
      </c>
      <c r="D61" s="26">
        <v>44500</v>
      </c>
      <c r="E61">
        <v>0</v>
      </c>
      <c r="F61">
        <v>0</v>
      </c>
      <c r="G61">
        <v>0</v>
      </c>
      <c r="R61">
        <v>0</v>
      </c>
      <c r="S61">
        <v>0</v>
      </c>
      <c r="T61">
        <v>0</v>
      </c>
      <c r="U61">
        <v>0</v>
      </c>
      <c r="Y61" t="s">
        <v>52</v>
      </c>
    </row>
    <row r="62" spans="1:25" x14ac:dyDescent="0.25">
      <c r="A62" t="s">
        <v>67</v>
      </c>
      <c r="B62" t="s">
        <v>49</v>
      </c>
      <c r="C62" s="26">
        <v>45231</v>
      </c>
      <c r="D62" s="26">
        <v>45596</v>
      </c>
      <c r="E62">
        <v>0</v>
      </c>
      <c r="F62">
        <v>0</v>
      </c>
      <c r="G62">
        <v>0</v>
      </c>
      <c r="R62">
        <v>0</v>
      </c>
      <c r="S62">
        <v>0</v>
      </c>
      <c r="T62">
        <v>0</v>
      </c>
      <c r="U62">
        <v>0</v>
      </c>
      <c r="Y62" t="s">
        <v>52</v>
      </c>
    </row>
    <row r="63" spans="1:25" x14ac:dyDescent="0.25">
      <c r="A63" t="s">
        <v>67</v>
      </c>
      <c r="B63" t="s">
        <v>49</v>
      </c>
      <c r="C63" s="26">
        <v>44866</v>
      </c>
      <c r="D63" s="26">
        <v>45230</v>
      </c>
      <c r="E63">
        <v>0</v>
      </c>
      <c r="F63">
        <v>0</v>
      </c>
      <c r="G63">
        <v>0</v>
      </c>
      <c r="R63">
        <v>0</v>
      </c>
      <c r="S63">
        <v>0</v>
      </c>
      <c r="T63">
        <v>0</v>
      </c>
      <c r="U63">
        <v>0</v>
      </c>
      <c r="Y63" t="s">
        <v>52</v>
      </c>
    </row>
    <row r="64" spans="1:25" x14ac:dyDescent="0.25">
      <c r="A64" t="s">
        <v>67</v>
      </c>
      <c r="B64" t="s">
        <v>49</v>
      </c>
      <c r="C64" s="26">
        <v>44501</v>
      </c>
      <c r="D64" s="26">
        <v>44865</v>
      </c>
      <c r="E64">
        <v>0</v>
      </c>
      <c r="F64">
        <v>0</v>
      </c>
      <c r="G64">
        <v>0</v>
      </c>
      <c r="R64">
        <v>0</v>
      </c>
      <c r="S64">
        <v>0</v>
      </c>
      <c r="T64">
        <v>0</v>
      </c>
      <c r="U64">
        <v>0</v>
      </c>
      <c r="Y64" t="s">
        <v>52</v>
      </c>
    </row>
    <row r="65" spans="1:25" x14ac:dyDescent="0.25">
      <c r="A65" t="s">
        <v>67</v>
      </c>
      <c r="B65" t="s">
        <v>49</v>
      </c>
      <c r="C65" s="26">
        <v>44136</v>
      </c>
      <c r="D65" s="26">
        <v>44500</v>
      </c>
      <c r="E65">
        <v>0</v>
      </c>
      <c r="F65">
        <v>0</v>
      </c>
      <c r="G65">
        <v>0</v>
      </c>
      <c r="R65">
        <v>0</v>
      </c>
      <c r="S65">
        <v>0</v>
      </c>
      <c r="T65">
        <v>0</v>
      </c>
      <c r="U65">
        <v>0</v>
      </c>
      <c r="Y65" t="s">
        <v>52</v>
      </c>
    </row>
    <row r="66" spans="1:25" x14ac:dyDescent="0.25">
      <c r="A66" t="s">
        <v>67</v>
      </c>
      <c r="B66" t="s">
        <v>47</v>
      </c>
      <c r="C66" s="26">
        <v>45231</v>
      </c>
      <c r="D66" s="26">
        <v>45596</v>
      </c>
      <c r="E66">
        <v>0</v>
      </c>
      <c r="F66">
        <v>0</v>
      </c>
      <c r="G66">
        <v>0</v>
      </c>
      <c r="R66">
        <v>0</v>
      </c>
      <c r="S66">
        <v>0</v>
      </c>
      <c r="T66">
        <v>0</v>
      </c>
      <c r="U66">
        <v>0</v>
      </c>
      <c r="Y66" t="s">
        <v>52</v>
      </c>
    </row>
    <row r="67" spans="1:25" x14ac:dyDescent="0.25">
      <c r="A67" t="s">
        <v>67</v>
      </c>
      <c r="B67" t="s">
        <v>47</v>
      </c>
      <c r="C67" s="26">
        <v>44866</v>
      </c>
      <c r="D67" s="26">
        <v>45230</v>
      </c>
      <c r="E67">
        <v>0</v>
      </c>
      <c r="F67">
        <v>0</v>
      </c>
      <c r="G67">
        <v>0</v>
      </c>
      <c r="R67">
        <v>0</v>
      </c>
      <c r="S67">
        <v>0</v>
      </c>
      <c r="T67">
        <v>0</v>
      </c>
      <c r="U67">
        <v>0</v>
      </c>
      <c r="Y67" t="s">
        <v>52</v>
      </c>
    </row>
    <row r="68" spans="1:25" x14ac:dyDescent="0.25">
      <c r="A68" t="s">
        <v>67</v>
      </c>
      <c r="B68" t="s">
        <v>47</v>
      </c>
      <c r="C68" s="26">
        <v>44501</v>
      </c>
      <c r="D68" s="26">
        <v>44865</v>
      </c>
      <c r="E68">
        <v>0</v>
      </c>
      <c r="F68">
        <v>0</v>
      </c>
      <c r="G68">
        <v>0</v>
      </c>
      <c r="R68">
        <v>0</v>
      </c>
      <c r="S68">
        <v>0</v>
      </c>
      <c r="T68">
        <v>0</v>
      </c>
      <c r="U68">
        <v>0</v>
      </c>
      <c r="Y68" t="s">
        <v>52</v>
      </c>
    </row>
    <row r="69" spans="1:25" x14ac:dyDescent="0.25">
      <c r="A69" t="s">
        <v>67</v>
      </c>
      <c r="B69" t="s">
        <v>47</v>
      </c>
      <c r="C69" s="26">
        <v>44136</v>
      </c>
      <c r="D69" s="26">
        <v>44500</v>
      </c>
      <c r="E69">
        <v>0</v>
      </c>
      <c r="F69">
        <v>0</v>
      </c>
      <c r="G69">
        <v>0</v>
      </c>
      <c r="R69">
        <v>0</v>
      </c>
      <c r="S69">
        <v>0</v>
      </c>
      <c r="T69">
        <v>0</v>
      </c>
      <c r="U69">
        <v>0</v>
      </c>
      <c r="Y69" t="s">
        <v>52</v>
      </c>
    </row>
    <row r="70" spans="1:25" x14ac:dyDescent="0.25">
      <c r="A70" t="s">
        <v>67</v>
      </c>
      <c r="B70" t="s">
        <v>22</v>
      </c>
      <c r="C70" s="26">
        <v>45231</v>
      </c>
      <c r="D70" s="26">
        <v>45596</v>
      </c>
      <c r="E70">
        <v>0</v>
      </c>
      <c r="F70">
        <v>0</v>
      </c>
      <c r="G70">
        <v>0</v>
      </c>
      <c r="R70">
        <v>0</v>
      </c>
      <c r="S70">
        <v>0</v>
      </c>
      <c r="T70">
        <v>0</v>
      </c>
      <c r="U70">
        <v>0</v>
      </c>
      <c r="Y70" t="s">
        <v>52</v>
      </c>
    </row>
    <row r="71" spans="1:25" x14ac:dyDescent="0.25">
      <c r="A71" t="s">
        <v>67</v>
      </c>
      <c r="B71" t="s">
        <v>22</v>
      </c>
      <c r="C71" s="26">
        <v>44866</v>
      </c>
      <c r="D71" s="26">
        <v>45230</v>
      </c>
      <c r="E71">
        <v>0</v>
      </c>
      <c r="F71">
        <v>0</v>
      </c>
      <c r="G71">
        <v>0</v>
      </c>
      <c r="R71">
        <v>0</v>
      </c>
      <c r="S71">
        <v>0</v>
      </c>
      <c r="T71">
        <v>0</v>
      </c>
      <c r="U71">
        <v>0</v>
      </c>
      <c r="Y71" t="s">
        <v>52</v>
      </c>
    </row>
    <row r="72" spans="1:25" x14ac:dyDescent="0.25">
      <c r="A72" t="s">
        <v>67</v>
      </c>
      <c r="B72" t="s">
        <v>22</v>
      </c>
      <c r="C72" s="26">
        <v>44501</v>
      </c>
      <c r="D72" s="26">
        <v>44865</v>
      </c>
      <c r="E72">
        <v>0</v>
      </c>
      <c r="F72">
        <v>0</v>
      </c>
      <c r="G72">
        <v>0</v>
      </c>
      <c r="R72">
        <v>0</v>
      </c>
      <c r="S72">
        <v>0</v>
      </c>
      <c r="T72">
        <v>0</v>
      </c>
      <c r="U72">
        <v>0</v>
      </c>
      <c r="Y72" t="s">
        <v>52</v>
      </c>
    </row>
    <row r="73" spans="1:25" x14ac:dyDescent="0.25">
      <c r="A73" t="s">
        <v>67</v>
      </c>
      <c r="B73" t="s">
        <v>22</v>
      </c>
      <c r="C73" s="26">
        <v>44136</v>
      </c>
      <c r="D73" s="26">
        <v>44500</v>
      </c>
      <c r="E73">
        <v>0</v>
      </c>
      <c r="F73">
        <v>0</v>
      </c>
      <c r="G73">
        <v>0</v>
      </c>
      <c r="R73">
        <v>0</v>
      </c>
      <c r="S73">
        <v>0</v>
      </c>
      <c r="T73">
        <v>0</v>
      </c>
      <c r="U73">
        <v>0</v>
      </c>
      <c r="Y73" t="s">
        <v>52</v>
      </c>
    </row>
    <row r="74" spans="1:25" x14ac:dyDescent="0.25">
      <c r="A74" t="s">
        <v>68</v>
      </c>
      <c r="B74" t="s">
        <v>39</v>
      </c>
      <c r="C74" s="26">
        <v>45231</v>
      </c>
      <c r="D74" s="26">
        <v>45596</v>
      </c>
      <c r="E74">
        <v>4960</v>
      </c>
      <c r="F74">
        <v>2452</v>
      </c>
      <c r="G74">
        <v>2508</v>
      </c>
      <c r="H74">
        <v>1008</v>
      </c>
      <c r="I74">
        <v>2806</v>
      </c>
      <c r="J74">
        <v>505</v>
      </c>
      <c r="K74">
        <v>641</v>
      </c>
      <c r="L74">
        <v>17680</v>
      </c>
      <c r="M74">
        <v>17680</v>
      </c>
      <c r="N74">
        <v>2593177.9</v>
      </c>
      <c r="O74">
        <v>2593177.9</v>
      </c>
      <c r="P74">
        <v>66233</v>
      </c>
      <c r="Q74">
        <v>66233</v>
      </c>
      <c r="R74">
        <v>1146</v>
      </c>
      <c r="S74">
        <v>2124</v>
      </c>
      <c r="T74">
        <v>925</v>
      </c>
      <c r="U74">
        <v>765</v>
      </c>
      <c r="V74">
        <v>0.28607199999999999</v>
      </c>
      <c r="Y74" t="s">
        <v>52</v>
      </c>
    </row>
    <row r="75" spans="1:25" x14ac:dyDescent="0.25">
      <c r="A75" t="s">
        <v>68</v>
      </c>
      <c r="B75" t="s">
        <v>39</v>
      </c>
      <c r="C75" s="26">
        <v>44866</v>
      </c>
      <c r="D75" s="26">
        <v>45230</v>
      </c>
      <c r="E75">
        <v>5433</v>
      </c>
      <c r="F75">
        <v>2721</v>
      </c>
      <c r="G75">
        <v>2712</v>
      </c>
      <c r="H75">
        <v>1385</v>
      </c>
      <c r="I75">
        <v>2792</v>
      </c>
      <c r="J75">
        <v>627</v>
      </c>
      <c r="K75">
        <v>629</v>
      </c>
      <c r="L75">
        <v>19019</v>
      </c>
      <c r="M75">
        <v>19019</v>
      </c>
      <c r="N75">
        <v>2822693.22</v>
      </c>
      <c r="O75">
        <v>2822693.22</v>
      </c>
      <c r="P75">
        <v>73954</v>
      </c>
      <c r="Q75">
        <v>73954</v>
      </c>
      <c r="R75">
        <v>1257</v>
      </c>
      <c r="S75">
        <v>2263</v>
      </c>
      <c r="T75">
        <v>1010</v>
      </c>
      <c r="U75">
        <v>903</v>
      </c>
      <c r="V75">
        <v>0.29910300000000001</v>
      </c>
      <c r="Y75" t="s">
        <v>52</v>
      </c>
    </row>
    <row r="76" spans="1:25" x14ac:dyDescent="0.25">
      <c r="A76" t="s">
        <v>68</v>
      </c>
      <c r="B76" t="s">
        <v>39</v>
      </c>
      <c r="C76" s="26">
        <v>44501</v>
      </c>
      <c r="D76" s="26">
        <v>44865</v>
      </c>
      <c r="E76">
        <v>5315</v>
      </c>
      <c r="F76">
        <v>2707</v>
      </c>
      <c r="G76">
        <v>2608</v>
      </c>
      <c r="H76">
        <v>1377</v>
      </c>
      <c r="I76">
        <v>2867</v>
      </c>
      <c r="J76">
        <v>518</v>
      </c>
      <c r="K76">
        <v>553</v>
      </c>
      <c r="L76">
        <v>17995</v>
      </c>
      <c r="M76">
        <v>17995</v>
      </c>
      <c r="N76">
        <v>2717275.48</v>
      </c>
      <c r="O76">
        <v>2717275.48</v>
      </c>
      <c r="P76">
        <v>72174</v>
      </c>
      <c r="Q76">
        <v>72174</v>
      </c>
      <c r="R76">
        <v>1189</v>
      </c>
      <c r="S76">
        <v>2298</v>
      </c>
      <c r="T76">
        <v>921</v>
      </c>
      <c r="U76">
        <v>907</v>
      </c>
      <c r="V76">
        <v>0.30353599999999997</v>
      </c>
      <c r="Y76" t="s">
        <v>52</v>
      </c>
    </row>
    <row r="77" spans="1:25" x14ac:dyDescent="0.25">
      <c r="A77" t="s">
        <v>68</v>
      </c>
      <c r="B77" t="s">
        <v>39</v>
      </c>
      <c r="C77" s="26">
        <v>44136</v>
      </c>
      <c r="D77" s="26">
        <v>44500</v>
      </c>
      <c r="E77">
        <v>5940</v>
      </c>
      <c r="F77">
        <v>3176</v>
      </c>
      <c r="G77">
        <v>2764</v>
      </c>
      <c r="H77">
        <v>1973</v>
      </c>
      <c r="I77">
        <v>2781</v>
      </c>
      <c r="J77">
        <v>581</v>
      </c>
      <c r="K77">
        <v>605</v>
      </c>
      <c r="L77">
        <v>19920</v>
      </c>
      <c r="M77">
        <v>19920</v>
      </c>
      <c r="N77">
        <v>2833742.38</v>
      </c>
      <c r="O77">
        <v>2833742.38</v>
      </c>
      <c r="P77">
        <v>78516</v>
      </c>
      <c r="Q77">
        <v>78516</v>
      </c>
      <c r="R77">
        <v>1405</v>
      </c>
      <c r="S77">
        <v>2624</v>
      </c>
      <c r="T77">
        <v>1007</v>
      </c>
      <c r="U77">
        <v>904</v>
      </c>
      <c r="V77">
        <v>0.29778199999999999</v>
      </c>
      <c r="Y77" t="s">
        <v>52</v>
      </c>
    </row>
    <row r="78" spans="1:25" x14ac:dyDescent="0.25">
      <c r="A78" t="s">
        <v>68</v>
      </c>
      <c r="B78" t="s">
        <v>40</v>
      </c>
      <c r="C78" s="26">
        <v>45231</v>
      </c>
      <c r="D78" s="26">
        <v>45596</v>
      </c>
      <c r="E78">
        <v>13847</v>
      </c>
      <c r="F78">
        <v>6911</v>
      </c>
      <c r="G78">
        <v>6936</v>
      </c>
      <c r="H78">
        <v>13847</v>
      </c>
      <c r="L78">
        <v>53049</v>
      </c>
      <c r="M78">
        <v>53049</v>
      </c>
      <c r="N78">
        <v>7952057.04</v>
      </c>
      <c r="O78">
        <v>7952057.04</v>
      </c>
      <c r="P78">
        <v>227150</v>
      </c>
      <c r="Q78">
        <v>227150</v>
      </c>
      <c r="R78">
        <v>2999</v>
      </c>
      <c r="S78">
        <v>5905</v>
      </c>
      <c r="T78">
        <v>2636</v>
      </c>
      <c r="U78">
        <v>2307</v>
      </c>
      <c r="V78">
        <v>0.33280399999999999</v>
      </c>
      <c r="Y78" t="s">
        <v>52</v>
      </c>
    </row>
    <row r="79" spans="1:25" x14ac:dyDescent="0.25">
      <c r="A79" t="s">
        <v>68</v>
      </c>
      <c r="B79" t="s">
        <v>40</v>
      </c>
      <c r="C79" s="26">
        <v>44866</v>
      </c>
      <c r="D79" s="26">
        <v>45230</v>
      </c>
      <c r="E79">
        <v>12366</v>
      </c>
      <c r="F79">
        <v>6384</v>
      </c>
      <c r="G79">
        <v>5982</v>
      </c>
      <c r="H79">
        <v>12366</v>
      </c>
      <c r="L79">
        <v>43091</v>
      </c>
      <c r="M79">
        <v>43091</v>
      </c>
      <c r="N79">
        <v>6565506.5800000001</v>
      </c>
      <c r="O79">
        <v>6565506.5800000001</v>
      </c>
      <c r="P79">
        <v>186804</v>
      </c>
      <c r="Q79">
        <v>186804</v>
      </c>
      <c r="R79">
        <v>2739</v>
      </c>
      <c r="S79">
        <v>5246</v>
      </c>
      <c r="T79">
        <v>2349</v>
      </c>
      <c r="U79">
        <v>2032</v>
      </c>
      <c r="V79">
        <v>0.33156200000000002</v>
      </c>
      <c r="Y79" t="s">
        <v>52</v>
      </c>
    </row>
    <row r="80" spans="1:25" x14ac:dyDescent="0.25">
      <c r="A80" t="s">
        <v>68</v>
      </c>
      <c r="B80" t="s">
        <v>40</v>
      </c>
      <c r="C80" s="26">
        <v>44501</v>
      </c>
      <c r="D80" s="26">
        <v>44865</v>
      </c>
      <c r="E80">
        <v>11099</v>
      </c>
      <c r="F80">
        <v>5839</v>
      </c>
      <c r="G80">
        <v>5260</v>
      </c>
      <c r="H80">
        <v>11099</v>
      </c>
      <c r="L80">
        <v>36581</v>
      </c>
      <c r="M80">
        <v>36581</v>
      </c>
      <c r="N80">
        <v>5393850.7999999998</v>
      </c>
      <c r="O80">
        <v>5393850.7999999998</v>
      </c>
      <c r="P80">
        <v>156015</v>
      </c>
      <c r="Q80">
        <v>156015</v>
      </c>
      <c r="R80">
        <v>2520</v>
      </c>
      <c r="S80">
        <v>4744</v>
      </c>
      <c r="T80">
        <v>2079</v>
      </c>
      <c r="U80">
        <v>1756</v>
      </c>
      <c r="V80">
        <v>0.33365499999999998</v>
      </c>
      <c r="Y80" t="s">
        <v>52</v>
      </c>
    </row>
    <row r="81" spans="1:25" x14ac:dyDescent="0.25">
      <c r="A81" t="s">
        <v>68</v>
      </c>
      <c r="B81" t="s">
        <v>40</v>
      </c>
      <c r="C81" s="26">
        <v>44136</v>
      </c>
      <c r="D81" s="26">
        <v>44500</v>
      </c>
      <c r="E81">
        <v>9097</v>
      </c>
      <c r="F81">
        <v>4901</v>
      </c>
      <c r="G81">
        <v>4196</v>
      </c>
      <c r="H81">
        <v>9097</v>
      </c>
      <c r="L81">
        <v>27137</v>
      </c>
      <c r="M81">
        <v>27137</v>
      </c>
      <c r="N81">
        <v>3984587.91</v>
      </c>
      <c r="O81">
        <v>3984587.91</v>
      </c>
      <c r="P81">
        <v>117987</v>
      </c>
      <c r="Q81">
        <v>117987</v>
      </c>
      <c r="R81">
        <v>2080</v>
      </c>
      <c r="S81">
        <v>3820</v>
      </c>
      <c r="T81">
        <v>1737</v>
      </c>
      <c r="U81">
        <v>1460</v>
      </c>
      <c r="V81">
        <v>0.34032699999999999</v>
      </c>
      <c r="Y81" t="s">
        <v>52</v>
      </c>
    </row>
    <row r="82" spans="1:25" x14ac:dyDescent="0.25">
      <c r="A82" t="s">
        <v>68</v>
      </c>
      <c r="B82" t="s">
        <v>66</v>
      </c>
      <c r="C82" s="26">
        <v>45231</v>
      </c>
      <c r="D82" s="26">
        <v>45596</v>
      </c>
      <c r="E82">
        <v>778</v>
      </c>
      <c r="F82">
        <v>588</v>
      </c>
      <c r="G82">
        <v>190</v>
      </c>
      <c r="H82">
        <v>91</v>
      </c>
      <c r="L82">
        <v>1245</v>
      </c>
      <c r="M82">
        <v>7919</v>
      </c>
      <c r="N82">
        <v>226566.02</v>
      </c>
      <c r="O82">
        <v>1053731.56</v>
      </c>
      <c r="P82">
        <v>4741</v>
      </c>
      <c r="Q82">
        <v>26551</v>
      </c>
      <c r="R82">
        <v>250</v>
      </c>
      <c r="S82">
        <v>287</v>
      </c>
      <c r="T82">
        <v>110</v>
      </c>
      <c r="U82">
        <v>131</v>
      </c>
      <c r="V82">
        <v>-2.4647640000000002</v>
      </c>
      <c r="Y82" t="s">
        <v>52</v>
      </c>
    </row>
    <row r="83" spans="1:25" x14ac:dyDescent="0.25">
      <c r="A83" t="s">
        <v>68</v>
      </c>
      <c r="B83" t="s">
        <v>66</v>
      </c>
      <c r="C83" s="26">
        <v>44866</v>
      </c>
      <c r="D83" s="26">
        <v>45230</v>
      </c>
      <c r="E83">
        <v>826</v>
      </c>
      <c r="F83">
        <v>623</v>
      </c>
      <c r="G83">
        <v>203</v>
      </c>
      <c r="H83">
        <v>124</v>
      </c>
      <c r="L83">
        <v>1276</v>
      </c>
      <c r="M83">
        <v>8121</v>
      </c>
      <c r="N83">
        <v>209398.96</v>
      </c>
      <c r="O83">
        <v>1099762.04</v>
      </c>
      <c r="P83">
        <v>5180</v>
      </c>
      <c r="Q83">
        <v>29215</v>
      </c>
      <c r="R83">
        <v>261</v>
      </c>
      <c r="S83">
        <v>311</v>
      </c>
      <c r="T83">
        <v>132</v>
      </c>
      <c r="U83">
        <v>122</v>
      </c>
      <c r="V83">
        <v>-2.8766729999999998</v>
      </c>
      <c r="Y83" t="s">
        <v>52</v>
      </c>
    </row>
    <row r="84" spans="1:25" x14ac:dyDescent="0.25">
      <c r="A84" t="s">
        <v>68</v>
      </c>
      <c r="B84" t="s">
        <v>66</v>
      </c>
      <c r="C84" s="26">
        <v>44501</v>
      </c>
      <c r="D84" s="26">
        <v>44865</v>
      </c>
      <c r="E84">
        <v>881</v>
      </c>
      <c r="F84">
        <v>676</v>
      </c>
      <c r="G84">
        <v>205</v>
      </c>
      <c r="H84">
        <v>144</v>
      </c>
      <c r="L84">
        <v>1334</v>
      </c>
      <c r="M84">
        <v>7890</v>
      </c>
      <c r="N84">
        <v>219201.02</v>
      </c>
      <c r="O84">
        <v>1043446.18</v>
      </c>
      <c r="P84">
        <v>5222</v>
      </c>
      <c r="Q84">
        <v>29704</v>
      </c>
      <c r="R84">
        <v>294</v>
      </c>
      <c r="S84">
        <v>327</v>
      </c>
      <c r="T84">
        <v>133</v>
      </c>
      <c r="U84">
        <v>127</v>
      </c>
      <c r="V84">
        <v>-2.4613109999999998</v>
      </c>
      <c r="Y84" t="s">
        <v>52</v>
      </c>
    </row>
    <row r="85" spans="1:25" x14ac:dyDescent="0.25">
      <c r="A85" t="s">
        <v>68</v>
      </c>
      <c r="B85" t="s">
        <v>66</v>
      </c>
      <c r="C85" s="26">
        <v>44136</v>
      </c>
      <c r="D85" s="26">
        <v>44500</v>
      </c>
      <c r="E85">
        <v>947</v>
      </c>
      <c r="F85">
        <v>715</v>
      </c>
      <c r="G85">
        <v>232</v>
      </c>
      <c r="H85">
        <v>192</v>
      </c>
      <c r="L85">
        <v>1492</v>
      </c>
      <c r="M85">
        <v>8805</v>
      </c>
      <c r="N85">
        <v>225499.4</v>
      </c>
      <c r="O85">
        <v>1094502.69</v>
      </c>
      <c r="P85">
        <v>6021</v>
      </c>
      <c r="Q85">
        <v>32427</v>
      </c>
      <c r="R85">
        <v>310</v>
      </c>
      <c r="S85">
        <v>360</v>
      </c>
      <c r="T85">
        <v>139</v>
      </c>
      <c r="U85">
        <v>138</v>
      </c>
      <c r="V85">
        <v>-2.5456759999999998</v>
      </c>
      <c r="Y85" t="s">
        <v>52</v>
      </c>
    </row>
    <row r="86" spans="1:25" x14ac:dyDescent="0.25">
      <c r="A86" t="s">
        <v>68</v>
      </c>
      <c r="B86" t="s">
        <v>41</v>
      </c>
      <c r="C86" s="26">
        <v>45231</v>
      </c>
      <c r="D86" s="26">
        <v>45596</v>
      </c>
      <c r="E86">
        <v>1792</v>
      </c>
      <c r="F86">
        <v>1138</v>
      </c>
      <c r="G86">
        <v>654</v>
      </c>
      <c r="H86">
        <v>273</v>
      </c>
      <c r="L86">
        <v>3781</v>
      </c>
      <c r="M86">
        <v>11724</v>
      </c>
      <c r="N86">
        <v>574237.13</v>
      </c>
      <c r="O86">
        <v>1627018.25</v>
      </c>
      <c r="P86">
        <v>13815</v>
      </c>
      <c r="Q86">
        <v>41322</v>
      </c>
      <c r="R86">
        <v>497</v>
      </c>
      <c r="S86">
        <v>728</v>
      </c>
      <c r="T86">
        <v>305</v>
      </c>
      <c r="U86">
        <v>262</v>
      </c>
      <c r="V86">
        <v>-1.0608489999999999</v>
      </c>
      <c r="Y86" t="s">
        <v>52</v>
      </c>
    </row>
    <row r="87" spans="1:25" x14ac:dyDescent="0.25">
      <c r="A87" t="s">
        <v>68</v>
      </c>
      <c r="B87" t="s">
        <v>41</v>
      </c>
      <c r="C87" s="26">
        <v>44866</v>
      </c>
      <c r="D87" s="26">
        <v>45230</v>
      </c>
      <c r="E87">
        <v>2003</v>
      </c>
      <c r="F87">
        <v>1248</v>
      </c>
      <c r="G87">
        <v>755</v>
      </c>
      <c r="H87">
        <v>354</v>
      </c>
      <c r="L87">
        <v>4357</v>
      </c>
      <c r="M87">
        <v>12775</v>
      </c>
      <c r="N87">
        <v>627121.17000000004</v>
      </c>
      <c r="O87">
        <v>1753849.48</v>
      </c>
      <c r="P87">
        <v>16456</v>
      </c>
      <c r="Q87">
        <v>47860</v>
      </c>
      <c r="R87">
        <v>612</v>
      </c>
      <c r="S87">
        <v>763</v>
      </c>
      <c r="T87">
        <v>339</v>
      </c>
      <c r="U87">
        <v>289</v>
      </c>
      <c r="V87">
        <v>-1.001995</v>
      </c>
      <c r="Y87" t="s">
        <v>52</v>
      </c>
    </row>
    <row r="88" spans="1:25" x14ac:dyDescent="0.25">
      <c r="A88" t="s">
        <v>68</v>
      </c>
      <c r="B88" t="s">
        <v>41</v>
      </c>
      <c r="C88" s="26">
        <v>44501</v>
      </c>
      <c r="D88" s="26">
        <v>44865</v>
      </c>
      <c r="E88">
        <v>1967</v>
      </c>
      <c r="F88">
        <v>1268</v>
      </c>
      <c r="G88">
        <v>699</v>
      </c>
      <c r="H88">
        <v>403</v>
      </c>
      <c r="L88">
        <v>4013</v>
      </c>
      <c r="M88">
        <v>11839</v>
      </c>
      <c r="N88">
        <v>609401.1</v>
      </c>
      <c r="O88">
        <v>1613086.48</v>
      </c>
      <c r="P88">
        <v>15320</v>
      </c>
      <c r="Q88">
        <v>45203</v>
      </c>
      <c r="R88">
        <v>577</v>
      </c>
      <c r="S88">
        <v>781</v>
      </c>
      <c r="T88">
        <v>321</v>
      </c>
      <c r="U88">
        <v>288</v>
      </c>
      <c r="V88">
        <v>-0.87537100000000001</v>
      </c>
      <c r="Y88" t="s">
        <v>52</v>
      </c>
    </row>
    <row r="89" spans="1:25" x14ac:dyDescent="0.25">
      <c r="A89" t="s">
        <v>68</v>
      </c>
      <c r="B89" t="s">
        <v>41</v>
      </c>
      <c r="C89" s="26">
        <v>44136</v>
      </c>
      <c r="D89" s="26">
        <v>44500</v>
      </c>
      <c r="E89">
        <v>2100</v>
      </c>
      <c r="F89">
        <v>1330</v>
      </c>
      <c r="G89">
        <v>770</v>
      </c>
      <c r="H89">
        <v>466</v>
      </c>
      <c r="L89">
        <v>4403</v>
      </c>
      <c r="M89">
        <v>13011</v>
      </c>
      <c r="N89">
        <v>628654.49</v>
      </c>
      <c r="O89">
        <v>1701470.77</v>
      </c>
      <c r="P89">
        <v>16731</v>
      </c>
      <c r="Q89">
        <v>49894</v>
      </c>
      <c r="R89">
        <v>616</v>
      </c>
      <c r="S89">
        <v>893</v>
      </c>
      <c r="T89">
        <v>297</v>
      </c>
      <c r="U89">
        <v>294</v>
      </c>
      <c r="V89">
        <v>-0.93196999999999997</v>
      </c>
      <c r="Y89" t="s">
        <v>52</v>
      </c>
    </row>
    <row r="90" spans="1:25" x14ac:dyDescent="0.25">
      <c r="A90" t="s">
        <v>68</v>
      </c>
      <c r="B90" t="s">
        <v>42</v>
      </c>
      <c r="C90" s="26">
        <v>45231</v>
      </c>
      <c r="D90" s="26">
        <v>45596</v>
      </c>
      <c r="E90">
        <v>1297</v>
      </c>
      <c r="F90">
        <v>961</v>
      </c>
      <c r="G90">
        <v>336</v>
      </c>
      <c r="H90">
        <v>258</v>
      </c>
      <c r="L90">
        <v>1842</v>
      </c>
      <c r="M90">
        <v>3049</v>
      </c>
      <c r="N90">
        <v>311895.89</v>
      </c>
      <c r="O90">
        <v>499722.8</v>
      </c>
      <c r="P90">
        <v>8681</v>
      </c>
      <c r="Q90">
        <v>13774</v>
      </c>
      <c r="R90">
        <v>346</v>
      </c>
      <c r="S90">
        <v>477</v>
      </c>
      <c r="T90">
        <v>254</v>
      </c>
      <c r="U90">
        <v>220</v>
      </c>
      <c r="V90">
        <v>-0.11622399999999999</v>
      </c>
      <c r="Y90" t="s">
        <v>52</v>
      </c>
    </row>
    <row r="91" spans="1:25" x14ac:dyDescent="0.25">
      <c r="A91" t="s">
        <v>68</v>
      </c>
      <c r="B91" t="s">
        <v>42</v>
      </c>
      <c r="C91" s="26">
        <v>44866</v>
      </c>
      <c r="D91" s="26">
        <v>45230</v>
      </c>
      <c r="E91">
        <v>669</v>
      </c>
      <c r="F91">
        <v>545</v>
      </c>
      <c r="G91">
        <v>124</v>
      </c>
      <c r="H91">
        <v>268</v>
      </c>
      <c r="L91">
        <v>822</v>
      </c>
      <c r="M91">
        <v>1051</v>
      </c>
      <c r="N91">
        <v>160608.17000000001</v>
      </c>
      <c r="O91">
        <v>196436.96</v>
      </c>
      <c r="P91">
        <v>3545</v>
      </c>
      <c r="Q91">
        <v>4368</v>
      </c>
      <c r="R91">
        <v>170</v>
      </c>
      <c r="S91">
        <v>248</v>
      </c>
      <c r="T91">
        <v>111</v>
      </c>
      <c r="U91">
        <v>140</v>
      </c>
      <c r="V91">
        <v>0.18745700000000001</v>
      </c>
      <c r="Y91" t="s">
        <v>52</v>
      </c>
    </row>
    <row r="92" spans="1:25" x14ac:dyDescent="0.25">
      <c r="A92" t="s">
        <v>68</v>
      </c>
      <c r="B92" t="s">
        <v>42</v>
      </c>
      <c r="C92" s="26">
        <v>44501</v>
      </c>
      <c r="D92" s="26">
        <v>44865</v>
      </c>
      <c r="E92">
        <v>1338</v>
      </c>
      <c r="F92">
        <v>1013</v>
      </c>
      <c r="G92">
        <v>325</v>
      </c>
      <c r="H92">
        <v>311</v>
      </c>
      <c r="L92">
        <v>1845</v>
      </c>
      <c r="M92">
        <v>2983</v>
      </c>
      <c r="N92">
        <v>347434.77</v>
      </c>
      <c r="O92">
        <v>522865.32</v>
      </c>
      <c r="P92">
        <v>8020</v>
      </c>
      <c r="Q92">
        <v>12766</v>
      </c>
      <c r="R92">
        <v>315</v>
      </c>
      <c r="S92">
        <v>528</v>
      </c>
      <c r="T92">
        <v>227</v>
      </c>
      <c r="U92">
        <v>268</v>
      </c>
      <c r="V92">
        <v>-1.3223E-2</v>
      </c>
      <c r="Y92" t="s">
        <v>52</v>
      </c>
    </row>
    <row r="93" spans="1:25" x14ac:dyDescent="0.25">
      <c r="A93" t="s">
        <v>68</v>
      </c>
      <c r="B93" t="s">
        <v>42</v>
      </c>
      <c r="C93" s="26">
        <v>44136</v>
      </c>
      <c r="D93" s="26">
        <v>44500</v>
      </c>
      <c r="E93">
        <v>962</v>
      </c>
      <c r="F93">
        <v>822</v>
      </c>
      <c r="G93">
        <v>140</v>
      </c>
      <c r="H93">
        <v>572</v>
      </c>
      <c r="L93">
        <v>1151</v>
      </c>
      <c r="M93">
        <v>1384</v>
      </c>
      <c r="N93">
        <v>179618.74</v>
      </c>
      <c r="O93">
        <v>211448.92</v>
      </c>
      <c r="P93">
        <v>4229</v>
      </c>
      <c r="Q93">
        <v>5201</v>
      </c>
      <c r="R93">
        <v>270</v>
      </c>
      <c r="S93">
        <v>390</v>
      </c>
      <c r="T93">
        <v>164</v>
      </c>
      <c r="U93">
        <v>138</v>
      </c>
      <c r="V93">
        <v>0.201325</v>
      </c>
      <c r="Y93" t="s">
        <v>52</v>
      </c>
    </row>
    <row r="94" spans="1:25" x14ac:dyDescent="0.25">
      <c r="A94" t="s">
        <v>68</v>
      </c>
      <c r="B94" t="s">
        <v>43</v>
      </c>
      <c r="C94" s="26">
        <v>45231</v>
      </c>
      <c r="D94" s="26">
        <v>45596</v>
      </c>
      <c r="E94">
        <v>1081</v>
      </c>
      <c r="F94">
        <v>844</v>
      </c>
      <c r="G94">
        <v>237</v>
      </c>
      <c r="H94">
        <v>302</v>
      </c>
      <c r="L94">
        <v>1436</v>
      </c>
      <c r="M94">
        <v>1783</v>
      </c>
      <c r="N94">
        <v>252630.08</v>
      </c>
      <c r="O94">
        <v>302702.43</v>
      </c>
      <c r="P94">
        <v>5743</v>
      </c>
      <c r="Q94">
        <v>6969</v>
      </c>
      <c r="R94">
        <v>297</v>
      </c>
      <c r="S94">
        <v>422</v>
      </c>
      <c r="T94">
        <v>180</v>
      </c>
      <c r="U94">
        <v>182</v>
      </c>
      <c r="V94">
        <v>0.16035099999999999</v>
      </c>
      <c r="Y94" t="s">
        <v>52</v>
      </c>
    </row>
    <row r="95" spans="1:25" x14ac:dyDescent="0.25">
      <c r="A95" t="s">
        <v>68</v>
      </c>
      <c r="B95" t="s">
        <v>43</v>
      </c>
      <c r="C95" s="26">
        <v>44866</v>
      </c>
      <c r="D95" s="26">
        <v>45230</v>
      </c>
      <c r="E95">
        <v>786</v>
      </c>
      <c r="F95">
        <v>648</v>
      </c>
      <c r="G95">
        <v>138</v>
      </c>
      <c r="H95">
        <v>381</v>
      </c>
      <c r="L95">
        <v>1010</v>
      </c>
      <c r="M95">
        <v>1154</v>
      </c>
      <c r="N95">
        <v>179708.3</v>
      </c>
      <c r="O95">
        <v>199878.42</v>
      </c>
      <c r="P95">
        <v>3972</v>
      </c>
      <c r="Q95">
        <v>4451</v>
      </c>
      <c r="R95">
        <v>200</v>
      </c>
      <c r="S95">
        <v>295</v>
      </c>
      <c r="T95">
        <v>140</v>
      </c>
      <c r="U95">
        <v>151</v>
      </c>
      <c r="V95">
        <v>0.23577200000000001</v>
      </c>
      <c r="Y95" t="s">
        <v>52</v>
      </c>
    </row>
    <row r="96" spans="1:25" x14ac:dyDescent="0.25">
      <c r="A96" t="s">
        <v>68</v>
      </c>
      <c r="B96" t="s">
        <v>43</v>
      </c>
      <c r="C96" s="26">
        <v>44501</v>
      </c>
      <c r="D96" s="26">
        <v>44865</v>
      </c>
      <c r="E96">
        <v>1133</v>
      </c>
      <c r="F96">
        <v>898</v>
      </c>
      <c r="G96">
        <v>235</v>
      </c>
      <c r="H96">
        <v>384</v>
      </c>
      <c r="L96">
        <v>1540</v>
      </c>
      <c r="M96">
        <v>1922</v>
      </c>
      <c r="N96">
        <v>329630.43</v>
      </c>
      <c r="O96">
        <v>382049.78</v>
      </c>
      <c r="P96">
        <v>7613</v>
      </c>
      <c r="Q96">
        <v>9203</v>
      </c>
      <c r="R96">
        <v>320</v>
      </c>
      <c r="S96">
        <v>402</v>
      </c>
      <c r="T96">
        <v>206</v>
      </c>
      <c r="U96">
        <v>205</v>
      </c>
      <c r="V96">
        <v>0.19883999999999999</v>
      </c>
      <c r="Y96" t="s">
        <v>52</v>
      </c>
    </row>
    <row r="97" spans="1:25" x14ac:dyDescent="0.25">
      <c r="A97" t="s">
        <v>68</v>
      </c>
      <c r="B97" t="s">
        <v>43</v>
      </c>
      <c r="C97" s="26">
        <v>44136</v>
      </c>
      <c r="D97" s="26">
        <v>44500</v>
      </c>
      <c r="E97">
        <v>809</v>
      </c>
      <c r="F97">
        <v>691</v>
      </c>
      <c r="G97">
        <v>118</v>
      </c>
      <c r="H97">
        <v>425</v>
      </c>
      <c r="L97">
        <v>1007</v>
      </c>
      <c r="M97">
        <v>1150</v>
      </c>
      <c r="N97">
        <v>190711.97</v>
      </c>
      <c r="O97">
        <v>210716.62</v>
      </c>
      <c r="P97">
        <v>4756</v>
      </c>
      <c r="Q97">
        <v>5200</v>
      </c>
      <c r="R97">
        <v>227</v>
      </c>
      <c r="S97">
        <v>305</v>
      </c>
      <c r="T97">
        <v>133</v>
      </c>
      <c r="U97">
        <v>144</v>
      </c>
      <c r="V97">
        <v>0.24140800000000001</v>
      </c>
      <c r="Y97" t="s">
        <v>52</v>
      </c>
    </row>
    <row r="98" spans="1:25" x14ac:dyDescent="0.25">
      <c r="A98" t="s">
        <v>68</v>
      </c>
      <c r="B98" t="s">
        <v>44</v>
      </c>
      <c r="C98" s="26">
        <v>45231</v>
      </c>
      <c r="D98" s="26">
        <v>45596</v>
      </c>
      <c r="E98">
        <v>790</v>
      </c>
      <c r="F98">
        <v>624</v>
      </c>
      <c r="G98">
        <v>166</v>
      </c>
      <c r="H98">
        <v>175</v>
      </c>
      <c r="L98">
        <v>1124</v>
      </c>
      <c r="M98">
        <v>1124</v>
      </c>
      <c r="N98">
        <v>163734.42000000001</v>
      </c>
      <c r="O98">
        <v>163734.42000000001</v>
      </c>
      <c r="P98">
        <v>4168</v>
      </c>
      <c r="Q98">
        <v>4168</v>
      </c>
      <c r="R98">
        <v>233</v>
      </c>
      <c r="S98">
        <v>326</v>
      </c>
      <c r="T98">
        <v>136</v>
      </c>
      <c r="U98">
        <v>95</v>
      </c>
      <c r="V98">
        <v>0.34248699999999999</v>
      </c>
      <c r="Y98" t="s">
        <v>52</v>
      </c>
    </row>
    <row r="99" spans="1:25" x14ac:dyDescent="0.25">
      <c r="A99" t="s">
        <v>68</v>
      </c>
      <c r="B99" t="s">
        <v>44</v>
      </c>
      <c r="C99" s="26">
        <v>44866</v>
      </c>
      <c r="D99" s="26">
        <v>45230</v>
      </c>
      <c r="E99">
        <v>545</v>
      </c>
      <c r="F99">
        <v>449</v>
      </c>
      <c r="G99">
        <v>96</v>
      </c>
      <c r="H99">
        <v>200</v>
      </c>
      <c r="L99">
        <v>725</v>
      </c>
      <c r="M99">
        <v>725</v>
      </c>
      <c r="N99">
        <v>122174.98</v>
      </c>
      <c r="O99">
        <v>122174.98</v>
      </c>
      <c r="P99">
        <v>3080</v>
      </c>
      <c r="Q99">
        <v>3080</v>
      </c>
      <c r="R99">
        <v>148</v>
      </c>
      <c r="S99">
        <v>213</v>
      </c>
      <c r="T99">
        <v>95</v>
      </c>
      <c r="U99">
        <v>89</v>
      </c>
      <c r="V99">
        <v>0.334899</v>
      </c>
      <c r="Y99" t="s">
        <v>52</v>
      </c>
    </row>
    <row r="100" spans="1:25" x14ac:dyDescent="0.25">
      <c r="A100" t="s">
        <v>68</v>
      </c>
      <c r="B100" t="s">
        <v>44</v>
      </c>
      <c r="C100" s="26">
        <v>44501</v>
      </c>
      <c r="D100" s="26">
        <v>44865</v>
      </c>
      <c r="E100">
        <v>877</v>
      </c>
      <c r="F100">
        <v>685</v>
      </c>
      <c r="G100">
        <v>192</v>
      </c>
      <c r="H100">
        <v>279</v>
      </c>
      <c r="L100">
        <v>1251</v>
      </c>
      <c r="M100">
        <v>1251</v>
      </c>
      <c r="N100">
        <v>199273.9</v>
      </c>
      <c r="O100">
        <v>199273.9</v>
      </c>
      <c r="P100">
        <v>5002</v>
      </c>
      <c r="Q100">
        <v>5002</v>
      </c>
      <c r="R100">
        <v>223</v>
      </c>
      <c r="S100">
        <v>359</v>
      </c>
      <c r="T100">
        <v>150</v>
      </c>
      <c r="U100">
        <v>145</v>
      </c>
      <c r="V100">
        <v>0.33000200000000002</v>
      </c>
      <c r="Y100" t="s">
        <v>52</v>
      </c>
    </row>
    <row r="101" spans="1:25" x14ac:dyDescent="0.25">
      <c r="A101" t="s">
        <v>68</v>
      </c>
      <c r="B101" t="s">
        <v>44</v>
      </c>
      <c r="C101" s="26">
        <v>44136</v>
      </c>
      <c r="D101" s="26">
        <v>44500</v>
      </c>
      <c r="E101">
        <v>575</v>
      </c>
      <c r="F101">
        <v>445</v>
      </c>
      <c r="G101">
        <v>130</v>
      </c>
      <c r="H101">
        <v>255</v>
      </c>
      <c r="L101">
        <v>898</v>
      </c>
      <c r="M101">
        <v>898</v>
      </c>
      <c r="N101">
        <v>128187.86</v>
      </c>
      <c r="O101">
        <v>128187.86</v>
      </c>
      <c r="P101">
        <v>3339</v>
      </c>
      <c r="Q101">
        <v>3339</v>
      </c>
      <c r="R101">
        <v>178</v>
      </c>
      <c r="S101">
        <v>234</v>
      </c>
      <c r="T101">
        <v>95</v>
      </c>
      <c r="U101">
        <v>68</v>
      </c>
      <c r="V101">
        <v>0.31021100000000001</v>
      </c>
      <c r="Y101" t="s">
        <v>52</v>
      </c>
    </row>
    <row r="102" spans="1:25" x14ac:dyDescent="0.25">
      <c r="A102" t="s">
        <v>68</v>
      </c>
      <c r="B102" t="s">
        <v>46</v>
      </c>
      <c r="C102" s="26">
        <v>45231</v>
      </c>
      <c r="D102" s="26">
        <v>45596</v>
      </c>
      <c r="E102">
        <v>9202</v>
      </c>
      <c r="F102">
        <v>5311</v>
      </c>
      <c r="G102">
        <v>3891</v>
      </c>
      <c r="H102">
        <v>9202</v>
      </c>
      <c r="L102">
        <v>26750</v>
      </c>
      <c r="M102">
        <v>26750</v>
      </c>
      <c r="N102">
        <v>3972748.51</v>
      </c>
      <c r="O102">
        <v>3972748.51</v>
      </c>
      <c r="P102">
        <v>115848</v>
      </c>
      <c r="Q102">
        <v>115848</v>
      </c>
      <c r="R102">
        <v>2191</v>
      </c>
      <c r="S102">
        <v>3809</v>
      </c>
      <c r="T102">
        <v>1718</v>
      </c>
      <c r="U102">
        <v>1484</v>
      </c>
      <c r="V102">
        <v>0.33207599999999998</v>
      </c>
      <c r="Y102" t="s">
        <v>52</v>
      </c>
    </row>
    <row r="103" spans="1:25" x14ac:dyDescent="0.25">
      <c r="A103" t="s">
        <v>68</v>
      </c>
      <c r="B103" t="s">
        <v>46</v>
      </c>
      <c r="C103" s="26">
        <v>44866</v>
      </c>
      <c r="D103" s="26">
        <v>45230</v>
      </c>
      <c r="E103">
        <v>7002</v>
      </c>
      <c r="F103">
        <v>4213</v>
      </c>
      <c r="G103">
        <v>2789</v>
      </c>
      <c r="H103">
        <v>7002</v>
      </c>
      <c r="L103">
        <v>17844</v>
      </c>
      <c r="M103">
        <v>17844</v>
      </c>
      <c r="N103">
        <v>2629144.91</v>
      </c>
      <c r="O103">
        <v>2629144.91</v>
      </c>
      <c r="P103">
        <v>77444</v>
      </c>
      <c r="Q103">
        <v>77444</v>
      </c>
      <c r="R103">
        <v>1694</v>
      </c>
      <c r="S103">
        <v>2839</v>
      </c>
      <c r="T103">
        <v>1317</v>
      </c>
      <c r="U103">
        <v>1152</v>
      </c>
      <c r="V103">
        <v>0.33925899999999998</v>
      </c>
      <c r="Y103" t="s">
        <v>52</v>
      </c>
    </row>
    <row r="104" spans="1:25" x14ac:dyDescent="0.25">
      <c r="A104" t="s">
        <v>68</v>
      </c>
      <c r="B104" t="s">
        <v>46</v>
      </c>
      <c r="C104" s="26">
        <v>44501</v>
      </c>
      <c r="D104" s="26">
        <v>44865</v>
      </c>
      <c r="E104">
        <v>6277</v>
      </c>
      <c r="F104">
        <v>3850</v>
      </c>
      <c r="G104">
        <v>2427</v>
      </c>
      <c r="H104">
        <v>6277</v>
      </c>
      <c r="L104">
        <v>14905</v>
      </c>
      <c r="M104">
        <v>14905</v>
      </c>
      <c r="N104">
        <v>2230295.19</v>
      </c>
      <c r="O104">
        <v>2230295.19</v>
      </c>
      <c r="P104">
        <v>64880</v>
      </c>
      <c r="Q104">
        <v>64880</v>
      </c>
      <c r="R104">
        <v>1506</v>
      </c>
      <c r="S104">
        <v>2545</v>
      </c>
      <c r="T104">
        <v>1201</v>
      </c>
      <c r="U104">
        <v>1025</v>
      </c>
      <c r="V104">
        <v>0.34240700000000002</v>
      </c>
      <c r="Y104" t="s">
        <v>52</v>
      </c>
    </row>
    <row r="105" spans="1:25" x14ac:dyDescent="0.25">
      <c r="A105" t="s">
        <v>68</v>
      </c>
      <c r="B105" t="s">
        <v>46</v>
      </c>
      <c r="C105" s="26">
        <v>44136</v>
      </c>
      <c r="D105" s="26">
        <v>44500</v>
      </c>
      <c r="E105">
        <v>4751</v>
      </c>
      <c r="F105">
        <v>3097</v>
      </c>
      <c r="G105">
        <v>1654</v>
      </c>
      <c r="H105">
        <v>4751</v>
      </c>
      <c r="L105">
        <v>10094</v>
      </c>
      <c r="M105">
        <v>10094</v>
      </c>
      <c r="N105">
        <v>1522722.86</v>
      </c>
      <c r="O105">
        <v>1522722.86</v>
      </c>
      <c r="P105">
        <v>43428</v>
      </c>
      <c r="Q105">
        <v>43428</v>
      </c>
      <c r="R105">
        <v>1176</v>
      </c>
      <c r="S105">
        <v>1873</v>
      </c>
      <c r="T105">
        <v>927</v>
      </c>
      <c r="U105">
        <v>775</v>
      </c>
      <c r="V105">
        <v>0.34453499999999998</v>
      </c>
      <c r="Y105" t="s">
        <v>52</v>
      </c>
    </row>
    <row r="106" spans="1:25" x14ac:dyDescent="0.25">
      <c r="A106" t="s">
        <v>68</v>
      </c>
      <c r="B106" t="s">
        <v>25</v>
      </c>
      <c r="C106" s="26">
        <v>45231</v>
      </c>
      <c r="D106" s="26">
        <v>45596</v>
      </c>
      <c r="E106">
        <v>3381</v>
      </c>
      <c r="F106">
        <v>1428</v>
      </c>
      <c r="G106">
        <v>1953</v>
      </c>
      <c r="H106">
        <v>0</v>
      </c>
      <c r="L106">
        <v>14501</v>
      </c>
      <c r="M106">
        <v>14501</v>
      </c>
      <c r="N106">
        <v>2110041.7200000002</v>
      </c>
      <c r="O106">
        <v>2110041.7200000002</v>
      </c>
      <c r="P106">
        <v>54267</v>
      </c>
      <c r="Q106">
        <v>54267</v>
      </c>
      <c r="R106">
        <v>764</v>
      </c>
      <c r="S106">
        <v>1465</v>
      </c>
      <c r="T106">
        <v>645</v>
      </c>
      <c r="U106">
        <v>507</v>
      </c>
      <c r="V106">
        <v>0.279887</v>
      </c>
      <c r="Y106" t="s">
        <v>52</v>
      </c>
    </row>
    <row r="107" spans="1:25" x14ac:dyDescent="0.25">
      <c r="A107" t="s">
        <v>68</v>
      </c>
      <c r="B107" t="s">
        <v>25</v>
      </c>
      <c r="C107" s="26">
        <v>44866</v>
      </c>
      <c r="D107" s="26">
        <v>45230</v>
      </c>
      <c r="E107">
        <v>3402</v>
      </c>
      <c r="F107">
        <v>1404</v>
      </c>
      <c r="G107">
        <v>1998</v>
      </c>
      <c r="H107">
        <v>0</v>
      </c>
      <c r="L107">
        <v>14846</v>
      </c>
      <c r="M107">
        <v>14846</v>
      </c>
      <c r="N107">
        <v>2168149.2000000002</v>
      </c>
      <c r="O107">
        <v>2168149.2000000002</v>
      </c>
      <c r="P107">
        <v>57990</v>
      </c>
      <c r="Q107">
        <v>57990</v>
      </c>
      <c r="R107">
        <v>786</v>
      </c>
      <c r="S107">
        <v>1448</v>
      </c>
      <c r="T107">
        <v>626</v>
      </c>
      <c r="U107">
        <v>542</v>
      </c>
      <c r="V107">
        <v>0.288603</v>
      </c>
      <c r="Y107" t="s">
        <v>52</v>
      </c>
    </row>
    <row r="108" spans="1:25" x14ac:dyDescent="0.25">
      <c r="A108" t="s">
        <v>68</v>
      </c>
      <c r="B108" t="s">
        <v>25</v>
      </c>
      <c r="C108" s="26">
        <v>44501</v>
      </c>
      <c r="D108" s="26">
        <v>44865</v>
      </c>
      <c r="E108">
        <v>3205</v>
      </c>
      <c r="F108">
        <v>1293</v>
      </c>
      <c r="G108">
        <v>1912</v>
      </c>
      <c r="H108">
        <v>0</v>
      </c>
      <c r="L108">
        <v>13853</v>
      </c>
      <c r="M108">
        <v>13853</v>
      </c>
      <c r="N108">
        <v>2004122.19</v>
      </c>
      <c r="O108">
        <v>2004122.19</v>
      </c>
      <c r="P108">
        <v>54644</v>
      </c>
      <c r="Q108">
        <v>54644</v>
      </c>
      <c r="R108">
        <v>691</v>
      </c>
      <c r="S108">
        <v>1450</v>
      </c>
      <c r="T108">
        <v>556</v>
      </c>
      <c r="U108">
        <v>508</v>
      </c>
      <c r="V108">
        <v>0.29715399999999997</v>
      </c>
      <c r="Y108" t="s">
        <v>52</v>
      </c>
    </row>
    <row r="109" spans="1:25" x14ac:dyDescent="0.25">
      <c r="A109" t="s">
        <v>68</v>
      </c>
      <c r="B109" t="s">
        <v>25</v>
      </c>
      <c r="C109" s="26">
        <v>44136</v>
      </c>
      <c r="D109" s="26">
        <v>44500</v>
      </c>
      <c r="E109">
        <v>3264</v>
      </c>
      <c r="F109">
        <v>1344</v>
      </c>
      <c r="G109">
        <v>1920</v>
      </c>
      <c r="H109">
        <v>0</v>
      </c>
      <c r="L109">
        <v>14958</v>
      </c>
      <c r="M109">
        <v>14958</v>
      </c>
      <c r="N109">
        <v>2014043.19</v>
      </c>
      <c r="O109">
        <v>2014043.19</v>
      </c>
      <c r="P109">
        <v>58214</v>
      </c>
      <c r="Q109">
        <v>58214</v>
      </c>
      <c r="R109">
        <v>763</v>
      </c>
      <c r="S109">
        <v>1500</v>
      </c>
      <c r="T109">
        <v>522</v>
      </c>
      <c r="U109">
        <v>479</v>
      </c>
      <c r="V109">
        <v>0.29155599999999998</v>
      </c>
      <c r="Y109" t="s">
        <v>52</v>
      </c>
    </row>
    <row r="110" spans="1:25" x14ac:dyDescent="0.25">
      <c r="A110" t="s">
        <v>68</v>
      </c>
      <c r="B110" t="s">
        <v>26</v>
      </c>
      <c r="C110" s="26">
        <v>45231</v>
      </c>
      <c r="D110" s="26">
        <v>45596</v>
      </c>
      <c r="E110">
        <v>1008</v>
      </c>
      <c r="F110">
        <v>739</v>
      </c>
      <c r="G110">
        <v>269</v>
      </c>
      <c r="H110">
        <v>1008</v>
      </c>
      <c r="L110">
        <v>1595</v>
      </c>
      <c r="M110">
        <v>1595</v>
      </c>
      <c r="N110">
        <v>272725.18</v>
      </c>
      <c r="O110">
        <v>272725.18</v>
      </c>
      <c r="P110">
        <v>6722</v>
      </c>
      <c r="Q110">
        <v>6722</v>
      </c>
      <c r="R110">
        <v>245</v>
      </c>
      <c r="S110">
        <v>402</v>
      </c>
      <c r="T110">
        <v>185</v>
      </c>
      <c r="U110">
        <v>176</v>
      </c>
      <c r="V110">
        <v>0.31247200000000003</v>
      </c>
      <c r="Y110" t="s">
        <v>52</v>
      </c>
    </row>
    <row r="111" spans="1:25" x14ac:dyDescent="0.25">
      <c r="A111" t="s">
        <v>68</v>
      </c>
      <c r="B111" t="s">
        <v>26</v>
      </c>
      <c r="C111" s="26">
        <v>44866</v>
      </c>
      <c r="D111" s="26">
        <v>45230</v>
      </c>
      <c r="E111">
        <v>1385</v>
      </c>
      <c r="F111">
        <v>999</v>
      </c>
      <c r="G111">
        <v>386</v>
      </c>
      <c r="H111">
        <v>1385</v>
      </c>
      <c r="L111">
        <v>2314</v>
      </c>
      <c r="M111">
        <v>2314</v>
      </c>
      <c r="N111">
        <v>425591.15</v>
      </c>
      <c r="O111">
        <v>425591.15</v>
      </c>
      <c r="P111">
        <v>9483</v>
      </c>
      <c r="Q111">
        <v>9483</v>
      </c>
      <c r="R111">
        <v>299</v>
      </c>
      <c r="S111">
        <v>536</v>
      </c>
      <c r="T111">
        <v>279</v>
      </c>
      <c r="U111">
        <v>271</v>
      </c>
      <c r="V111">
        <v>0.33260600000000001</v>
      </c>
      <c r="Y111" t="s">
        <v>52</v>
      </c>
    </row>
    <row r="112" spans="1:25" x14ac:dyDescent="0.25">
      <c r="A112" t="s">
        <v>68</v>
      </c>
      <c r="B112" t="s">
        <v>26</v>
      </c>
      <c r="C112" s="26">
        <v>44501</v>
      </c>
      <c r="D112" s="26">
        <v>44865</v>
      </c>
      <c r="E112">
        <v>1377</v>
      </c>
      <c r="F112">
        <v>1028</v>
      </c>
      <c r="G112">
        <v>349</v>
      </c>
      <c r="H112">
        <v>1377</v>
      </c>
      <c r="L112">
        <v>2123</v>
      </c>
      <c r="M112">
        <v>2123</v>
      </c>
      <c r="N112">
        <v>423406.89</v>
      </c>
      <c r="O112">
        <v>423406.89</v>
      </c>
      <c r="P112">
        <v>9168</v>
      </c>
      <c r="Q112">
        <v>9168</v>
      </c>
      <c r="R112">
        <v>338</v>
      </c>
      <c r="S112">
        <v>527</v>
      </c>
      <c r="T112">
        <v>245</v>
      </c>
      <c r="U112">
        <v>267</v>
      </c>
      <c r="V112">
        <v>0.316556</v>
      </c>
      <c r="Y112" t="s">
        <v>52</v>
      </c>
    </row>
    <row r="113" spans="1:25" x14ac:dyDescent="0.25">
      <c r="A113" t="s">
        <v>68</v>
      </c>
      <c r="B113" t="s">
        <v>26</v>
      </c>
      <c r="C113" s="26">
        <v>44136</v>
      </c>
      <c r="D113" s="26">
        <v>44500</v>
      </c>
      <c r="E113">
        <v>1973</v>
      </c>
      <c r="F113">
        <v>1467</v>
      </c>
      <c r="G113">
        <v>506</v>
      </c>
      <c r="H113">
        <v>1973</v>
      </c>
      <c r="L113">
        <v>3070</v>
      </c>
      <c r="M113">
        <v>3070</v>
      </c>
      <c r="N113">
        <v>521884.18</v>
      </c>
      <c r="O113">
        <v>521884.18</v>
      </c>
      <c r="P113">
        <v>12432</v>
      </c>
      <c r="Q113">
        <v>12432</v>
      </c>
      <c r="R113">
        <v>493</v>
      </c>
      <c r="S113">
        <v>806</v>
      </c>
      <c r="T113">
        <v>352</v>
      </c>
      <c r="U113">
        <v>322</v>
      </c>
      <c r="V113">
        <v>0.31314900000000001</v>
      </c>
      <c r="Y113" t="s">
        <v>52</v>
      </c>
    </row>
    <row r="114" spans="1:25" x14ac:dyDescent="0.25">
      <c r="A114" t="s">
        <v>68</v>
      </c>
      <c r="B114" t="s">
        <v>69</v>
      </c>
      <c r="C114" s="26">
        <v>45231</v>
      </c>
      <c r="D114" s="26">
        <v>45596</v>
      </c>
      <c r="E114">
        <v>65</v>
      </c>
      <c r="F114">
        <v>54</v>
      </c>
      <c r="G114">
        <v>11</v>
      </c>
      <c r="H114">
        <v>65</v>
      </c>
      <c r="L114">
        <v>78</v>
      </c>
      <c r="M114">
        <v>78</v>
      </c>
      <c r="N114">
        <v>16154.54</v>
      </c>
      <c r="O114">
        <v>16154.54</v>
      </c>
      <c r="P114">
        <v>281</v>
      </c>
      <c r="Q114">
        <v>281</v>
      </c>
      <c r="R114">
        <v>16</v>
      </c>
      <c r="S114">
        <v>21</v>
      </c>
      <c r="T114">
        <v>14</v>
      </c>
      <c r="U114">
        <v>14</v>
      </c>
      <c r="V114">
        <v>0.31247900000000001</v>
      </c>
      <c r="Y114" t="s">
        <v>52</v>
      </c>
    </row>
    <row r="115" spans="1:25" x14ac:dyDescent="0.25">
      <c r="A115" t="s">
        <v>68</v>
      </c>
      <c r="B115" t="s">
        <v>69</v>
      </c>
      <c r="C115" s="26">
        <v>44866</v>
      </c>
      <c r="D115" s="26">
        <v>45230</v>
      </c>
      <c r="E115">
        <v>73</v>
      </c>
      <c r="F115">
        <v>63</v>
      </c>
      <c r="G115">
        <v>10</v>
      </c>
      <c r="H115">
        <v>73</v>
      </c>
      <c r="L115">
        <v>87</v>
      </c>
      <c r="M115">
        <v>87</v>
      </c>
      <c r="N115">
        <v>16280.4</v>
      </c>
      <c r="O115">
        <v>16280.4</v>
      </c>
      <c r="P115">
        <v>264</v>
      </c>
      <c r="Q115">
        <v>264</v>
      </c>
      <c r="R115">
        <v>17</v>
      </c>
      <c r="S115">
        <v>29</v>
      </c>
      <c r="T115">
        <v>17</v>
      </c>
      <c r="U115">
        <v>10</v>
      </c>
      <c r="V115">
        <v>0.30775999999999998</v>
      </c>
      <c r="Y115" t="s">
        <v>52</v>
      </c>
    </row>
    <row r="116" spans="1:25" x14ac:dyDescent="0.25">
      <c r="A116" t="s">
        <v>68</v>
      </c>
      <c r="B116" t="s">
        <v>69</v>
      </c>
      <c r="C116" s="26">
        <v>44501</v>
      </c>
      <c r="D116" s="26">
        <v>44865</v>
      </c>
      <c r="E116">
        <v>93</v>
      </c>
      <c r="F116">
        <v>78</v>
      </c>
      <c r="G116">
        <v>15</v>
      </c>
      <c r="H116">
        <v>93</v>
      </c>
      <c r="L116">
        <v>109</v>
      </c>
      <c r="M116">
        <v>109</v>
      </c>
      <c r="N116">
        <v>33301</v>
      </c>
      <c r="O116">
        <v>33301</v>
      </c>
      <c r="P116">
        <v>473</v>
      </c>
      <c r="Q116">
        <v>473</v>
      </c>
      <c r="R116">
        <v>22</v>
      </c>
      <c r="S116">
        <v>36</v>
      </c>
      <c r="T116">
        <v>20</v>
      </c>
      <c r="U116">
        <v>15</v>
      </c>
      <c r="V116">
        <v>0.27552900000000002</v>
      </c>
      <c r="Y116" t="s">
        <v>52</v>
      </c>
    </row>
    <row r="117" spans="1:25" x14ac:dyDescent="0.25">
      <c r="A117" t="s">
        <v>68</v>
      </c>
      <c r="B117" t="s">
        <v>69</v>
      </c>
      <c r="C117" s="26">
        <v>44136</v>
      </c>
      <c r="D117" s="26">
        <v>44500</v>
      </c>
      <c r="E117">
        <v>133</v>
      </c>
      <c r="F117">
        <v>117</v>
      </c>
      <c r="G117">
        <v>16</v>
      </c>
      <c r="H117">
        <v>133</v>
      </c>
      <c r="L117">
        <v>155</v>
      </c>
      <c r="M117">
        <v>155</v>
      </c>
      <c r="N117">
        <v>38231.03</v>
      </c>
      <c r="O117">
        <v>38231.03</v>
      </c>
      <c r="P117">
        <v>614</v>
      </c>
      <c r="Q117">
        <v>614</v>
      </c>
      <c r="R117">
        <v>25</v>
      </c>
      <c r="S117">
        <v>59</v>
      </c>
      <c r="T117">
        <v>25</v>
      </c>
      <c r="U117">
        <v>24</v>
      </c>
      <c r="V117">
        <v>0.30442000000000002</v>
      </c>
      <c r="Y117" t="s">
        <v>52</v>
      </c>
    </row>
    <row r="118" spans="1:25" x14ac:dyDescent="0.25">
      <c r="A118" t="s">
        <v>68</v>
      </c>
      <c r="B118" t="s">
        <v>70</v>
      </c>
      <c r="C118" s="26">
        <v>45231</v>
      </c>
      <c r="D118" s="26">
        <v>45596</v>
      </c>
      <c r="E118">
        <v>209</v>
      </c>
      <c r="F118">
        <v>170</v>
      </c>
      <c r="G118">
        <v>39</v>
      </c>
      <c r="H118">
        <v>209</v>
      </c>
      <c r="L118">
        <v>265</v>
      </c>
      <c r="M118">
        <v>265</v>
      </c>
      <c r="N118">
        <v>47776.42</v>
      </c>
      <c r="O118">
        <v>47776.42</v>
      </c>
      <c r="P118">
        <v>1087</v>
      </c>
      <c r="Q118">
        <v>1087</v>
      </c>
      <c r="R118">
        <v>46</v>
      </c>
      <c r="S118">
        <v>77</v>
      </c>
      <c r="T118">
        <v>45</v>
      </c>
      <c r="U118">
        <v>41</v>
      </c>
      <c r="V118">
        <v>0.32311000000000001</v>
      </c>
      <c r="Y118" t="s">
        <v>52</v>
      </c>
    </row>
    <row r="119" spans="1:25" x14ac:dyDescent="0.25">
      <c r="A119" t="s">
        <v>68</v>
      </c>
      <c r="B119" t="s">
        <v>70</v>
      </c>
      <c r="C119" s="26">
        <v>44866</v>
      </c>
      <c r="D119" s="26">
        <v>45230</v>
      </c>
      <c r="E119">
        <v>264</v>
      </c>
      <c r="F119">
        <v>208</v>
      </c>
      <c r="G119">
        <v>56</v>
      </c>
      <c r="H119">
        <v>264</v>
      </c>
      <c r="L119">
        <v>400</v>
      </c>
      <c r="M119">
        <v>400</v>
      </c>
      <c r="N119">
        <v>67785.97</v>
      </c>
      <c r="O119">
        <v>67785.97</v>
      </c>
      <c r="P119">
        <v>1928</v>
      </c>
      <c r="Q119">
        <v>1928</v>
      </c>
      <c r="R119">
        <v>61</v>
      </c>
      <c r="S119">
        <v>101</v>
      </c>
      <c r="T119">
        <v>55</v>
      </c>
      <c r="U119">
        <v>47</v>
      </c>
      <c r="V119">
        <v>0.3266</v>
      </c>
      <c r="Y119" t="s">
        <v>52</v>
      </c>
    </row>
    <row r="120" spans="1:25" x14ac:dyDescent="0.25">
      <c r="A120" t="s">
        <v>68</v>
      </c>
      <c r="B120" t="s">
        <v>70</v>
      </c>
      <c r="C120" s="26">
        <v>44501</v>
      </c>
      <c r="D120" s="26">
        <v>44865</v>
      </c>
      <c r="E120">
        <v>309</v>
      </c>
      <c r="F120">
        <v>260</v>
      </c>
      <c r="G120">
        <v>49</v>
      </c>
      <c r="H120">
        <v>309</v>
      </c>
      <c r="L120">
        <v>379</v>
      </c>
      <c r="M120">
        <v>379</v>
      </c>
      <c r="N120">
        <v>78430.820000000007</v>
      </c>
      <c r="O120">
        <v>78430.820000000007</v>
      </c>
      <c r="P120">
        <v>1730</v>
      </c>
      <c r="Q120">
        <v>1730</v>
      </c>
      <c r="R120">
        <v>81</v>
      </c>
      <c r="S120">
        <v>116</v>
      </c>
      <c r="T120">
        <v>57</v>
      </c>
      <c r="U120">
        <v>55</v>
      </c>
      <c r="V120">
        <v>0.317747</v>
      </c>
      <c r="Y120" t="s">
        <v>52</v>
      </c>
    </row>
    <row r="121" spans="1:25" x14ac:dyDescent="0.25">
      <c r="A121" t="s">
        <v>68</v>
      </c>
      <c r="B121" t="s">
        <v>70</v>
      </c>
      <c r="C121" s="26">
        <v>44136</v>
      </c>
      <c r="D121" s="26">
        <v>44500</v>
      </c>
      <c r="E121">
        <v>356</v>
      </c>
      <c r="F121">
        <v>293</v>
      </c>
      <c r="G121">
        <v>63</v>
      </c>
      <c r="H121">
        <v>356</v>
      </c>
      <c r="L121">
        <v>455</v>
      </c>
      <c r="M121">
        <v>455</v>
      </c>
      <c r="N121">
        <v>100635.6</v>
      </c>
      <c r="O121">
        <v>100635.6</v>
      </c>
      <c r="P121">
        <v>1867</v>
      </c>
      <c r="Q121">
        <v>1867</v>
      </c>
      <c r="R121">
        <v>72</v>
      </c>
      <c r="S121">
        <v>160</v>
      </c>
      <c r="T121">
        <v>54</v>
      </c>
      <c r="U121">
        <v>70</v>
      </c>
      <c r="V121">
        <v>0.30323299999999997</v>
      </c>
      <c r="Y121" t="s">
        <v>52</v>
      </c>
    </row>
    <row r="122" spans="1:25" x14ac:dyDescent="0.25">
      <c r="A122" t="s">
        <v>68</v>
      </c>
      <c r="B122" t="s">
        <v>71</v>
      </c>
      <c r="C122" s="26">
        <v>45231</v>
      </c>
      <c r="D122" s="26">
        <v>45596</v>
      </c>
      <c r="E122">
        <v>462</v>
      </c>
      <c r="F122">
        <v>359</v>
      </c>
      <c r="G122">
        <v>103</v>
      </c>
      <c r="H122">
        <v>462</v>
      </c>
      <c r="L122">
        <v>638</v>
      </c>
      <c r="M122">
        <v>638</v>
      </c>
      <c r="N122">
        <v>120221.96</v>
      </c>
      <c r="O122">
        <v>120221.96</v>
      </c>
      <c r="P122">
        <v>3163</v>
      </c>
      <c r="Q122">
        <v>3163</v>
      </c>
      <c r="R122">
        <v>104</v>
      </c>
      <c r="S122">
        <v>164</v>
      </c>
      <c r="T122">
        <v>99</v>
      </c>
      <c r="U122">
        <v>95</v>
      </c>
      <c r="V122">
        <v>0.30976799999999999</v>
      </c>
      <c r="Y122" t="s">
        <v>52</v>
      </c>
    </row>
    <row r="123" spans="1:25" x14ac:dyDescent="0.25">
      <c r="A123" t="s">
        <v>68</v>
      </c>
      <c r="B123" t="s">
        <v>71</v>
      </c>
      <c r="C123" s="26">
        <v>44866</v>
      </c>
      <c r="D123" s="26">
        <v>45230</v>
      </c>
      <c r="E123">
        <v>581</v>
      </c>
      <c r="F123">
        <v>445</v>
      </c>
      <c r="G123">
        <v>136</v>
      </c>
      <c r="H123">
        <v>581</v>
      </c>
      <c r="L123">
        <v>869</v>
      </c>
      <c r="M123">
        <v>869</v>
      </c>
      <c r="N123">
        <v>157527.94</v>
      </c>
      <c r="O123">
        <v>157527.94</v>
      </c>
      <c r="P123">
        <v>3829</v>
      </c>
      <c r="Q123">
        <v>3829</v>
      </c>
      <c r="R123">
        <v>127</v>
      </c>
      <c r="S123">
        <v>224</v>
      </c>
      <c r="T123">
        <v>114</v>
      </c>
      <c r="U123">
        <v>116</v>
      </c>
      <c r="V123">
        <v>0.33188499999999999</v>
      </c>
      <c r="Y123" t="s">
        <v>52</v>
      </c>
    </row>
    <row r="124" spans="1:25" x14ac:dyDescent="0.25">
      <c r="A124" t="s">
        <v>68</v>
      </c>
      <c r="B124" t="s">
        <v>71</v>
      </c>
      <c r="C124" s="26">
        <v>44501</v>
      </c>
      <c r="D124" s="26">
        <v>44865</v>
      </c>
      <c r="E124">
        <v>613</v>
      </c>
      <c r="F124">
        <v>487</v>
      </c>
      <c r="G124">
        <v>126</v>
      </c>
      <c r="H124">
        <v>613</v>
      </c>
      <c r="L124">
        <v>813</v>
      </c>
      <c r="M124">
        <v>813</v>
      </c>
      <c r="N124">
        <v>181114.01</v>
      </c>
      <c r="O124">
        <v>181114.01</v>
      </c>
      <c r="P124">
        <v>3633</v>
      </c>
      <c r="Q124">
        <v>3633</v>
      </c>
      <c r="R124">
        <v>146</v>
      </c>
      <c r="S124">
        <v>228</v>
      </c>
      <c r="T124">
        <v>104</v>
      </c>
      <c r="U124">
        <v>135</v>
      </c>
      <c r="V124">
        <v>0.32195000000000001</v>
      </c>
      <c r="Y124" t="s">
        <v>52</v>
      </c>
    </row>
    <row r="125" spans="1:25" x14ac:dyDescent="0.25">
      <c r="A125" t="s">
        <v>68</v>
      </c>
      <c r="B125" t="s">
        <v>71</v>
      </c>
      <c r="C125" s="26">
        <v>44136</v>
      </c>
      <c r="D125" s="26">
        <v>44500</v>
      </c>
      <c r="E125">
        <v>1016</v>
      </c>
      <c r="F125">
        <v>819</v>
      </c>
      <c r="G125">
        <v>197</v>
      </c>
      <c r="H125">
        <v>1016</v>
      </c>
      <c r="L125">
        <v>1348</v>
      </c>
      <c r="M125">
        <v>1348</v>
      </c>
      <c r="N125">
        <v>245076.95</v>
      </c>
      <c r="O125">
        <v>245076.95</v>
      </c>
      <c r="P125">
        <v>5208</v>
      </c>
      <c r="Q125">
        <v>5208</v>
      </c>
      <c r="R125">
        <v>242</v>
      </c>
      <c r="S125">
        <v>424</v>
      </c>
      <c r="T125">
        <v>182</v>
      </c>
      <c r="U125">
        <v>168</v>
      </c>
      <c r="V125">
        <v>0.31416699999999997</v>
      </c>
      <c r="Y125" t="s">
        <v>52</v>
      </c>
    </row>
    <row r="126" spans="1:25" x14ac:dyDescent="0.25">
      <c r="A126" t="s">
        <v>68</v>
      </c>
      <c r="B126" t="s">
        <v>45</v>
      </c>
      <c r="C126" s="26">
        <v>45231</v>
      </c>
      <c r="D126" s="26">
        <v>45596</v>
      </c>
      <c r="E126">
        <v>4645</v>
      </c>
      <c r="F126">
        <v>2890</v>
      </c>
      <c r="G126">
        <v>1755</v>
      </c>
      <c r="H126">
        <v>4645</v>
      </c>
      <c r="L126">
        <v>9077</v>
      </c>
      <c r="M126">
        <v>26299</v>
      </c>
      <c r="N126">
        <v>1590987.71</v>
      </c>
      <c r="O126">
        <v>3979308.53</v>
      </c>
      <c r="P126">
        <v>39120</v>
      </c>
      <c r="Q126">
        <v>111302</v>
      </c>
      <c r="R126">
        <v>1118</v>
      </c>
      <c r="S126">
        <v>1840</v>
      </c>
      <c r="T126">
        <v>829</v>
      </c>
      <c r="U126">
        <v>858</v>
      </c>
      <c r="V126">
        <v>-0.66694200000000003</v>
      </c>
      <c r="Y126" t="s">
        <v>52</v>
      </c>
    </row>
    <row r="127" spans="1:25" x14ac:dyDescent="0.25">
      <c r="A127" t="s">
        <v>68</v>
      </c>
      <c r="B127" t="s">
        <v>45</v>
      </c>
      <c r="C127" s="26">
        <v>44866</v>
      </c>
      <c r="D127" s="26">
        <v>45230</v>
      </c>
      <c r="E127">
        <v>4218</v>
      </c>
      <c r="F127">
        <v>2836</v>
      </c>
      <c r="G127">
        <v>1382</v>
      </c>
      <c r="H127">
        <v>4218</v>
      </c>
      <c r="L127">
        <v>7447</v>
      </c>
      <c r="M127">
        <v>18192</v>
      </c>
      <c r="N127">
        <v>1270895.6399999999</v>
      </c>
      <c r="O127">
        <v>2787472.73</v>
      </c>
      <c r="P127">
        <v>30738</v>
      </c>
      <c r="Q127">
        <v>79325</v>
      </c>
      <c r="R127">
        <v>1082</v>
      </c>
      <c r="S127">
        <v>1703</v>
      </c>
      <c r="T127">
        <v>727</v>
      </c>
      <c r="U127">
        <v>706</v>
      </c>
      <c r="V127">
        <v>-0.481074</v>
      </c>
      <c r="Y127" t="s">
        <v>52</v>
      </c>
    </row>
    <row r="128" spans="1:25" x14ac:dyDescent="0.25">
      <c r="A128" t="s">
        <v>68</v>
      </c>
      <c r="B128" t="s">
        <v>45</v>
      </c>
      <c r="C128" s="26">
        <v>44501</v>
      </c>
      <c r="D128" s="26">
        <v>44865</v>
      </c>
      <c r="E128">
        <v>4822</v>
      </c>
      <c r="F128">
        <v>3062</v>
      </c>
      <c r="G128">
        <v>1760</v>
      </c>
      <c r="H128">
        <v>4822</v>
      </c>
      <c r="L128">
        <v>9307</v>
      </c>
      <c r="M128">
        <v>21676</v>
      </c>
      <c r="N128">
        <v>1436716.05</v>
      </c>
      <c r="O128">
        <v>3163555.61</v>
      </c>
      <c r="P128">
        <v>36582</v>
      </c>
      <c r="Q128">
        <v>91135</v>
      </c>
      <c r="R128">
        <v>1256</v>
      </c>
      <c r="S128">
        <v>2035</v>
      </c>
      <c r="T128">
        <v>816</v>
      </c>
      <c r="U128">
        <v>715</v>
      </c>
      <c r="V128">
        <v>-0.48083199999999998</v>
      </c>
      <c r="Y128" t="s">
        <v>52</v>
      </c>
    </row>
    <row r="129" spans="1:25" x14ac:dyDescent="0.25">
      <c r="A129" t="s">
        <v>68</v>
      </c>
      <c r="B129" t="s">
        <v>45</v>
      </c>
      <c r="C129" s="26">
        <v>44136</v>
      </c>
      <c r="D129" s="26">
        <v>44500</v>
      </c>
      <c r="E129">
        <v>3275</v>
      </c>
      <c r="F129">
        <v>2205</v>
      </c>
      <c r="G129">
        <v>1070</v>
      </c>
      <c r="H129">
        <v>3275</v>
      </c>
      <c r="L129">
        <v>5695</v>
      </c>
      <c r="M129">
        <v>11572</v>
      </c>
      <c r="N129">
        <v>834723.02</v>
      </c>
      <c r="O129">
        <v>1676883.82</v>
      </c>
      <c r="P129">
        <v>22494</v>
      </c>
      <c r="Q129">
        <v>50544</v>
      </c>
      <c r="R129">
        <v>846</v>
      </c>
      <c r="S129">
        <v>1366</v>
      </c>
      <c r="T129">
        <v>560</v>
      </c>
      <c r="U129">
        <v>503</v>
      </c>
      <c r="V129">
        <v>-0.33802500000000002</v>
      </c>
      <c r="Y129" t="s">
        <v>52</v>
      </c>
    </row>
    <row r="130" spans="1:25" x14ac:dyDescent="0.25">
      <c r="A130" t="s">
        <v>68</v>
      </c>
      <c r="B130" t="s">
        <v>48</v>
      </c>
      <c r="C130" s="26">
        <v>45231</v>
      </c>
      <c r="D130" s="26">
        <v>45596</v>
      </c>
      <c r="E130">
        <v>162</v>
      </c>
      <c r="F130">
        <v>162</v>
      </c>
      <c r="G130">
        <v>0</v>
      </c>
      <c r="H130">
        <v>0</v>
      </c>
      <c r="L130">
        <v>162</v>
      </c>
      <c r="M130">
        <v>162</v>
      </c>
      <c r="N130">
        <v>37476.06</v>
      </c>
      <c r="O130">
        <v>37476.06</v>
      </c>
      <c r="P130">
        <v>636</v>
      </c>
      <c r="Q130">
        <v>636</v>
      </c>
      <c r="R130">
        <v>32</v>
      </c>
      <c r="S130">
        <v>66</v>
      </c>
      <c r="T130">
        <v>32</v>
      </c>
      <c r="U130">
        <v>32</v>
      </c>
      <c r="V130">
        <v>0.31176999999999999</v>
      </c>
      <c r="Y130" t="s">
        <v>52</v>
      </c>
    </row>
    <row r="131" spans="1:25" x14ac:dyDescent="0.25">
      <c r="A131" t="s">
        <v>68</v>
      </c>
      <c r="B131" t="s">
        <v>48</v>
      </c>
      <c r="C131" s="26">
        <v>44866</v>
      </c>
      <c r="D131" s="26">
        <v>45230</v>
      </c>
      <c r="E131">
        <v>163</v>
      </c>
      <c r="F131">
        <v>163</v>
      </c>
      <c r="G131">
        <v>0</v>
      </c>
      <c r="H131">
        <v>0</v>
      </c>
      <c r="L131">
        <v>163</v>
      </c>
      <c r="M131">
        <v>163</v>
      </c>
      <c r="N131">
        <v>22289.16</v>
      </c>
      <c r="O131">
        <v>22289.16</v>
      </c>
      <c r="P131">
        <v>584</v>
      </c>
      <c r="Q131">
        <v>584</v>
      </c>
      <c r="R131">
        <v>45</v>
      </c>
      <c r="S131">
        <v>67</v>
      </c>
      <c r="T131">
        <v>30</v>
      </c>
      <c r="U131">
        <v>21</v>
      </c>
      <c r="V131">
        <v>0.348244</v>
      </c>
      <c r="Y131" t="s">
        <v>52</v>
      </c>
    </row>
    <row r="132" spans="1:25" x14ac:dyDescent="0.25">
      <c r="A132" t="s">
        <v>68</v>
      </c>
      <c r="B132" t="s">
        <v>48</v>
      </c>
      <c r="C132" s="26">
        <v>44501</v>
      </c>
      <c r="D132" s="26">
        <v>44865</v>
      </c>
      <c r="E132">
        <v>221</v>
      </c>
      <c r="F132">
        <v>221</v>
      </c>
      <c r="G132">
        <v>0</v>
      </c>
      <c r="H132">
        <v>0</v>
      </c>
      <c r="L132">
        <v>221</v>
      </c>
      <c r="M132">
        <v>221</v>
      </c>
      <c r="N132">
        <v>42651.97</v>
      </c>
      <c r="O132">
        <v>42651.97</v>
      </c>
      <c r="P132">
        <v>871</v>
      </c>
      <c r="Q132">
        <v>871</v>
      </c>
      <c r="R132">
        <v>60</v>
      </c>
      <c r="S132">
        <v>84</v>
      </c>
      <c r="T132">
        <v>35</v>
      </c>
      <c r="U132">
        <v>42</v>
      </c>
      <c r="V132">
        <v>0.32471699999999998</v>
      </c>
      <c r="Y132" t="s">
        <v>52</v>
      </c>
    </row>
    <row r="133" spans="1:25" x14ac:dyDescent="0.25">
      <c r="A133" t="s">
        <v>68</v>
      </c>
      <c r="B133" t="s">
        <v>48</v>
      </c>
      <c r="C133" s="26">
        <v>44136</v>
      </c>
      <c r="D133" s="26">
        <v>44500</v>
      </c>
      <c r="E133">
        <v>180</v>
      </c>
      <c r="F133">
        <v>180</v>
      </c>
      <c r="G133">
        <v>0</v>
      </c>
      <c r="H133">
        <v>0</v>
      </c>
      <c r="L133">
        <v>180</v>
      </c>
      <c r="M133">
        <v>180</v>
      </c>
      <c r="N133">
        <v>38221.86</v>
      </c>
      <c r="O133">
        <v>38221.86</v>
      </c>
      <c r="P133">
        <v>854</v>
      </c>
      <c r="Q133">
        <v>854</v>
      </c>
      <c r="R133">
        <v>39</v>
      </c>
      <c r="S133">
        <v>72</v>
      </c>
      <c r="T133">
        <v>33</v>
      </c>
      <c r="U133">
        <v>36</v>
      </c>
      <c r="V133">
        <v>0.31272</v>
      </c>
      <c r="Y133" t="s">
        <v>52</v>
      </c>
    </row>
    <row r="134" spans="1:25" x14ac:dyDescent="0.25">
      <c r="A134" t="s">
        <v>68</v>
      </c>
      <c r="B134" t="s">
        <v>49</v>
      </c>
      <c r="C134" s="26">
        <v>45231</v>
      </c>
      <c r="D134" s="26">
        <v>45596</v>
      </c>
      <c r="E134">
        <v>164</v>
      </c>
      <c r="F134">
        <v>0</v>
      </c>
      <c r="G134">
        <v>164</v>
      </c>
      <c r="H134">
        <v>0</v>
      </c>
      <c r="L134">
        <v>760</v>
      </c>
      <c r="M134">
        <v>760</v>
      </c>
      <c r="N134">
        <v>87648.52</v>
      </c>
      <c r="O134">
        <v>87648.52</v>
      </c>
      <c r="P134">
        <v>2442</v>
      </c>
      <c r="Q134">
        <v>2442</v>
      </c>
      <c r="R134">
        <v>35</v>
      </c>
      <c r="S134">
        <v>86</v>
      </c>
      <c r="T134">
        <v>25</v>
      </c>
      <c r="U134">
        <v>18</v>
      </c>
      <c r="V134">
        <v>0.32388800000000001</v>
      </c>
      <c r="Y134" t="s">
        <v>52</v>
      </c>
    </row>
    <row r="135" spans="1:25" x14ac:dyDescent="0.25">
      <c r="A135" t="s">
        <v>68</v>
      </c>
      <c r="B135" t="s">
        <v>49</v>
      </c>
      <c r="C135" s="26">
        <v>44866</v>
      </c>
      <c r="D135" s="26">
        <v>45230</v>
      </c>
      <c r="E135">
        <v>159</v>
      </c>
      <c r="F135">
        <v>0</v>
      </c>
      <c r="G135">
        <v>159</v>
      </c>
      <c r="H135">
        <v>0</v>
      </c>
      <c r="L135">
        <v>707</v>
      </c>
      <c r="M135">
        <v>707</v>
      </c>
      <c r="N135">
        <v>92419.56</v>
      </c>
      <c r="O135">
        <v>92419.56</v>
      </c>
      <c r="P135">
        <v>2636</v>
      </c>
      <c r="Q135">
        <v>2636</v>
      </c>
      <c r="R135">
        <v>51</v>
      </c>
      <c r="S135">
        <v>67</v>
      </c>
      <c r="T135">
        <v>18</v>
      </c>
      <c r="U135">
        <v>23</v>
      </c>
      <c r="V135">
        <v>0.34011999999999998</v>
      </c>
      <c r="Y135" t="s">
        <v>52</v>
      </c>
    </row>
    <row r="136" spans="1:25" x14ac:dyDescent="0.25">
      <c r="A136" t="s">
        <v>68</v>
      </c>
      <c r="B136" t="s">
        <v>49</v>
      </c>
      <c r="C136" s="26">
        <v>44501</v>
      </c>
      <c r="D136" s="26">
        <v>44865</v>
      </c>
      <c r="E136">
        <v>199</v>
      </c>
      <c r="F136">
        <v>0</v>
      </c>
      <c r="G136">
        <v>199</v>
      </c>
      <c r="H136">
        <v>0</v>
      </c>
      <c r="L136">
        <v>907</v>
      </c>
      <c r="M136">
        <v>907</v>
      </c>
      <c r="N136">
        <v>122593.26</v>
      </c>
      <c r="O136">
        <v>122593.26</v>
      </c>
      <c r="P136">
        <v>3757</v>
      </c>
      <c r="Q136">
        <v>3757</v>
      </c>
      <c r="R136">
        <v>40</v>
      </c>
      <c r="S136">
        <v>91</v>
      </c>
      <c r="T136">
        <v>32</v>
      </c>
      <c r="U136">
        <v>36</v>
      </c>
      <c r="V136">
        <v>0.33781699999999998</v>
      </c>
      <c r="Y136" t="s">
        <v>52</v>
      </c>
    </row>
    <row r="137" spans="1:25" x14ac:dyDescent="0.25">
      <c r="A137" t="s">
        <v>68</v>
      </c>
      <c r="B137" t="s">
        <v>49</v>
      </c>
      <c r="C137" s="26">
        <v>44136</v>
      </c>
      <c r="D137" s="26">
        <v>44500</v>
      </c>
      <c r="E137">
        <v>181</v>
      </c>
      <c r="F137">
        <v>0</v>
      </c>
      <c r="G137">
        <v>181</v>
      </c>
      <c r="H137">
        <v>0</v>
      </c>
      <c r="L137">
        <v>851</v>
      </c>
      <c r="M137">
        <v>851</v>
      </c>
      <c r="N137">
        <v>119772.49</v>
      </c>
      <c r="O137">
        <v>119772.49</v>
      </c>
      <c r="P137">
        <v>3549</v>
      </c>
      <c r="Q137">
        <v>3549</v>
      </c>
      <c r="R137">
        <v>31</v>
      </c>
      <c r="S137">
        <v>97</v>
      </c>
      <c r="T137">
        <v>28</v>
      </c>
      <c r="U137">
        <v>25</v>
      </c>
      <c r="V137">
        <v>0.32155699999999998</v>
      </c>
      <c r="Y137" t="s">
        <v>52</v>
      </c>
    </row>
    <row r="138" spans="1:25" x14ac:dyDescent="0.25">
      <c r="A138" t="s">
        <v>68</v>
      </c>
      <c r="B138" t="s">
        <v>47</v>
      </c>
      <c r="C138" s="26">
        <v>45231</v>
      </c>
      <c r="D138" s="26">
        <v>45596</v>
      </c>
      <c r="E138">
        <v>1551</v>
      </c>
      <c r="F138">
        <v>1551</v>
      </c>
      <c r="G138">
        <v>0</v>
      </c>
      <c r="H138">
        <v>0</v>
      </c>
      <c r="L138">
        <v>1551</v>
      </c>
      <c r="M138">
        <v>1551</v>
      </c>
      <c r="N138">
        <v>278760.42</v>
      </c>
      <c r="O138">
        <v>278760.42</v>
      </c>
      <c r="P138">
        <v>6678</v>
      </c>
      <c r="Q138">
        <v>6678</v>
      </c>
      <c r="R138">
        <v>457</v>
      </c>
      <c r="S138">
        <v>543</v>
      </c>
      <c r="T138">
        <v>286</v>
      </c>
      <c r="U138">
        <v>265</v>
      </c>
      <c r="V138">
        <v>0.32233800000000001</v>
      </c>
      <c r="Y138" t="s">
        <v>52</v>
      </c>
    </row>
    <row r="139" spans="1:25" x14ac:dyDescent="0.25">
      <c r="A139" t="s">
        <v>68</v>
      </c>
      <c r="B139" t="s">
        <v>47</v>
      </c>
      <c r="C139" s="26">
        <v>44866</v>
      </c>
      <c r="D139" s="26">
        <v>45230</v>
      </c>
      <c r="E139">
        <v>1559</v>
      </c>
      <c r="F139">
        <v>1559</v>
      </c>
      <c r="G139">
        <v>0</v>
      </c>
      <c r="H139">
        <v>0</v>
      </c>
      <c r="L139">
        <v>1559</v>
      </c>
      <c r="M139">
        <v>1559</v>
      </c>
      <c r="N139">
        <v>289946.34999999998</v>
      </c>
      <c r="O139">
        <v>289946.34999999998</v>
      </c>
      <c r="P139">
        <v>6912</v>
      </c>
      <c r="Q139">
        <v>6912</v>
      </c>
      <c r="R139">
        <v>438</v>
      </c>
      <c r="S139">
        <v>537</v>
      </c>
      <c r="T139">
        <v>297</v>
      </c>
      <c r="U139">
        <v>287</v>
      </c>
      <c r="V139">
        <v>0.33477699999999999</v>
      </c>
      <c r="Y139" t="s">
        <v>52</v>
      </c>
    </row>
    <row r="140" spans="1:25" x14ac:dyDescent="0.25">
      <c r="A140" t="s">
        <v>68</v>
      </c>
      <c r="B140" t="s">
        <v>47</v>
      </c>
      <c r="C140" s="26">
        <v>44501</v>
      </c>
      <c r="D140" s="26">
        <v>44865</v>
      </c>
      <c r="E140">
        <v>1458</v>
      </c>
      <c r="F140">
        <v>1458</v>
      </c>
      <c r="G140">
        <v>0</v>
      </c>
      <c r="H140">
        <v>0</v>
      </c>
      <c r="L140">
        <v>1458</v>
      </c>
      <c r="M140">
        <v>1458</v>
      </c>
      <c r="N140">
        <v>303513.06</v>
      </c>
      <c r="O140">
        <v>303513.06</v>
      </c>
      <c r="P140">
        <v>7323</v>
      </c>
      <c r="Q140">
        <v>7323</v>
      </c>
      <c r="R140">
        <v>402</v>
      </c>
      <c r="S140">
        <v>524</v>
      </c>
      <c r="T140">
        <v>256</v>
      </c>
      <c r="U140">
        <v>276</v>
      </c>
      <c r="V140">
        <v>0.31960499999999997</v>
      </c>
      <c r="Y140" t="s">
        <v>52</v>
      </c>
    </row>
    <row r="141" spans="1:25" x14ac:dyDescent="0.25">
      <c r="A141" t="s">
        <v>68</v>
      </c>
      <c r="B141" t="s">
        <v>47</v>
      </c>
      <c r="C141" s="26">
        <v>44136</v>
      </c>
      <c r="D141" s="26">
        <v>44500</v>
      </c>
      <c r="E141">
        <v>1529</v>
      </c>
      <c r="F141">
        <v>1529</v>
      </c>
      <c r="G141">
        <v>0</v>
      </c>
      <c r="H141">
        <v>0</v>
      </c>
      <c r="L141">
        <v>1529</v>
      </c>
      <c r="M141">
        <v>1529</v>
      </c>
      <c r="N141">
        <v>291603.67</v>
      </c>
      <c r="O141">
        <v>291603.67</v>
      </c>
      <c r="P141">
        <v>7048</v>
      </c>
      <c r="Q141">
        <v>7048</v>
      </c>
      <c r="R141">
        <v>429</v>
      </c>
      <c r="S141">
        <v>607</v>
      </c>
      <c r="T141">
        <v>238</v>
      </c>
      <c r="U141">
        <v>255</v>
      </c>
      <c r="V141">
        <v>0.32449699999999998</v>
      </c>
      <c r="Y141" t="s">
        <v>52</v>
      </c>
    </row>
    <row r="142" spans="1:25" x14ac:dyDescent="0.25">
      <c r="A142" t="s">
        <v>68</v>
      </c>
      <c r="B142" t="s">
        <v>22</v>
      </c>
      <c r="C142" s="26">
        <v>45231</v>
      </c>
      <c r="D142" s="26">
        <v>45596</v>
      </c>
      <c r="E142">
        <v>2075</v>
      </c>
      <c r="F142">
        <v>0</v>
      </c>
      <c r="G142">
        <v>2075</v>
      </c>
      <c r="H142">
        <v>0</v>
      </c>
      <c r="L142">
        <v>13612</v>
      </c>
      <c r="M142">
        <v>13612</v>
      </c>
      <c r="N142">
        <v>1916567.72</v>
      </c>
      <c r="O142">
        <v>1916567.72</v>
      </c>
      <c r="P142">
        <v>49755</v>
      </c>
      <c r="Q142">
        <v>49755</v>
      </c>
      <c r="R142">
        <v>377</v>
      </c>
      <c r="S142">
        <v>1027</v>
      </c>
      <c r="T142">
        <v>397</v>
      </c>
      <c r="U142">
        <v>274</v>
      </c>
      <c r="V142">
        <v>0.27480900000000003</v>
      </c>
      <c r="Y142" t="s">
        <v>52</v>
      </c>
    </row>
    <row r="143" spans="1:25" x14ac:dyDescent="0.25">
      <c r="A143" t="s">
        <v>68</v>
      </c>
      <c r="B143" t="s">
        <v>22</v>
      </c>
      <c r="C143" s="26">
        <v>44866</v>
      </c>
      <c r="D143" s="26">
        <v>45230</v>
      </c>
      <c r="E143">
        <v>2167</v>
      </c>
      <c r="F143">
        <v>0</v>
      </c>
      <c r="G143">
        <v>2167</v>
      </c>
      <c r="H143">
        <v>0</v>
      </c>
      <c r="L143">
        <v>14276</v>
      </c>
      <c r="M143">
        <v>14276</v>
      </c>
      <c r="N143">
        <v>1992447</v>
      </c>
      <c r="O143">
        <v>1992447</v>
      </c>
      <c r="P143">
        <v>54339</v>
      </c>
      <c r="Q143">
        <v>54339</v>
      </c>
      <c r="R143">
        <v>424</v>
      </c>
      <c r="S143">
        <v>1056</v>
      </c>
      <c r="T143">
        <v>386</v>
      </c>
      <c r="U143">
        <v>301</v>
      </c>
      <c r="V143">
        <v>0.28430299999999997</v>
      </c>
      <c r="Y143" t="s">
        <v>52</v>
      </c>
    </row>
    <row r="144" spans="1:25" x14ac:dyDescent="0.25">
      <c r="A144" t="s">
        <v>68</v>
      </c>
      <c r="B144" t="s">
        <v>22</v>
      </c>
      <c r="C144" s="26">
        <v>44501</v>
      </c>
      <c r="D144" s="26">
        <v>44865</v>
      </c>
      <c r="E144">
        <v>2060</v>
      </c>
      <c r="F144">
        <v>0</v>
      </c>
      <c r="G144">
        <v>2060</v>
      </c>
      <c r="H144">
        <v>0</v>
      </c>
      <c r="L144">
        <v>13286</v>
      </c>
      <c r="M144">
        <v>13286</v>
      </c>
      <c r="N144">
        <v>1825110.3</v>
      </c>
      <c r="O144">
        <v>1825110.3</v>
      </c>
      <c r="P144">
        <v>51055</v>
      </c>
      <c r="Q144">
        <v>51055</v>
      </c>
      <c r="R144">
        <v>349</v>
      </c>
      <c r="S144">
        <v>1072</v>
      </c>
      <c r="T144">
        <v>353</v>
      </c>
      <c r="U144">
        <v>286</v>
      </c>
      <c r="V144">
        <v>0.29504599999999997</v>
      </c>
      <c r="Y144" t="s">
        <v>52</v>
      </c>
    </row>
    <row r="145" spans="1:25" x14ac:dyDescent="0.25">
      <c r="A145" t="s">
        <v>68</v>
      </c>
      <c r="B145" t="s">
        <v>22</v>
      </c>
      <c r="C145" s="26">
        <v>44136</v>
      </c>
      <c r="D145" s="26">
        <v>44500</v>
      </c>
      <c r="E145">
        <v>2077</v>
      </c>
      <c r="F145">
        <v>0</v>
      </c>
      <c r="G145">
        <v>2077</v>
      </c>
      <c r="H145">
        <v>0</v>
      </c>
      <c r="L145">
        <v>14290</v>
      </c>
      <c r="M145">
        <v>14290</v>
      </c>
      <c r="N145">
        <v>1862260.18</v>
      </c>
      <c r="O145">
        <v>1862260.18</v>
      </c>
      <c r="P145">
        <v>54633</v>
      </c>
      <c r="Q145">
        <v>54633</v>
      </c>
      <c r="R145">
        <v>413</v>
      </c>
      <c r="S145">
        <v>1042</v>
      </c>
      <c r="T145">
        <v>356</v>
      </c>
      <c r="U145">
        <v>266</v>
      </c>
      <c r="V145">
        <v>0.28745700000000002</v>
      </c>
      <c r="Y145" t="s">
        <v>52</v>
      </c>
    </row>
  </sheetData>
  <sortState xmlns:xlrd2="http://schemas.microsoft.com/office/spreadsheetml/2017/richdata2" ref="A2:Q289">
    <sortCondition ref="A2:A289"/>
    <sortCondition ref="B2:B289" customList="0 - 12 Month,13+ Month,0 - 1 Month,0 - 3 Month,4 - 6 Month,7 - 9 Month,10 - 12 Month,13 - 36 Month,37+ Month,Prior Year Non New,1x,Prior Year Non New,2x+,Prior Year New,1x,Prior Year New,2x+,1 - 2 Year Inactive,Current Year Acquisition,0-1 Month Acquisition,0-3 Month Acquisition,0-6 Month Acquisition"/>
    <sortCondition descending="1" ref="D2:D289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Housefile Report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mike stahulak</cp:lastModifiedBy>
  <dcterms:created xsi:type="dcterms:W3CDTF">2017-11-13T21:09:15Z</dcterms:created>
  <dcterms:modified xsi:type="dcterms:W3CDTF">2024-11-07T00:16:27Z</dcterms:modified>
</cp:coreProperties>
</file>