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mjsta\Downloads\"/>
    </mc:Choice>
  </mc:AlternateContent>
  <xr:revisionPtr revIDLastSave="0" documentId="13_ncr:1_{4D3D2B3F-33D8-4D8D-B54D-FBA2186618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usefile Report" sheetId="1" r:id="rId1"/>
    <sheet name="Sheet1" sheetId="6" r:id="rId2"/>
  </sheets>
  <definedNames>
    <definedName name="_xlnm._FilterDatabase" localSheetId="0" hidden="1">'Housefile Report'!$D$3:$D$415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1" l="1"/>
  <c r="R26" i="1" s="1"/>
  <c r="N26" i="1"/>
  <c r="Q26" i="1" s="1"/>
  <c r="M26" i="1"/>
  <c r="P26" i="1" s="1"/>
  <c r="A2" i="1"/>
  <c r="G402" i="1" a="1"/>
  <c r="G402" i="1" s="1"/>
  <c r="F402" i="1" a="1"/>
  <c r="F402" i="1" s="1"/>
  <c r="E402" i="1" a="1"/>
  <c r="E402" i="1" s="1"/>
  <c r="D402" i="1" a="1"/>
  <c r="D402" i="1" s="1"/>
  <c r="G381" i="1" a="1"/>
  <c r="G381" i="1" s="1"/>
  <c r="F381" i="1" a="1"/>
  <c r="F381" i="1" s="1"/>
  <c r="E381" i="1" a="1"/>
  <c r="E381" i="1" s="1"/>
  <c r="D381" i="1" a="1"/>
  <c r="D381" i="1" s="1"/>
  <c r="G360" i="1" a="1"/>
  <c r="G360" i="1" s="1"/>
  <c r="F360" i="1" a="1"/>
  <c r="F360" i="1" s="1"/>
  <c r="E360" i="1" a="1"/>
  <c r="E360" i="1" s="1"/>
  <c r="D360" i="1" a="1"/>
  <c r="D360" i="1" s="1"/>
  <c r="G339" i="1" a="1"/>
  <c r="G339" i="1" s="1"/>
  <c r="F339" i="1" a="1"/>
  <c r="F339" i="1" s="1"/>
  <c r="E339" i="1" a="1"/>
  <c r="E339" i="1" s="1"/>
  <c r="D339" i="1" a="1"/>
  <c r="D339" i="1" s="1"/>
  <c r="G318" i="1" a="1"/>
  <c r="G318" i="1" s="1"/>
  <c r="F318" i="1" a="1"/>
  <c r="F318" i="1" s="1"/>
  <c r="E318" i="1" a="1"/>
  <c r="E318" i="1" s="1"/>
  <c r="D318" i="1" a="1"/>
  <c r="D318" i="1" s="1"/>
  <c r="G297" i="1" a="1"/>
  <c r="G297" i="1" s="1"/>
  <c r="F297" i="1" a="1"/>
  <c r="F297" i="1" s="1"/>
  <c r="E297" i="1" a="1"/>
  <c r="E297" i="1" s="1"/>
  <c r="D297" i="1" a="1"/>
  <c r="D297" i="1" s="1"/>
  <c r="G277" i="1" a="1"/>
  <c r="G277" i="1" s="1"/>
  <c r="F277" i="1" a="1"/>
  <c r="F277" i="1" s="1"/>
  <c r="E277" i="1" a="1"/>
  <c r="E277" i="1" s="1"/>
  <c r="D277" i="1" a="1"/>
  <c r="D277" i="1" s="1"/>
  <c r="G257" i="1" a="1"/>
  <c r="G257" i="1" s="1"/>
  <c r="F257" i="1" a="1"/>
  <c r="F257" i="1" s="1"/>
  <c r="E257" i="1" a="1"/>
  <c r="E257" i="1" s="1"/>
  <c r="D257" i="1" a="1"/>
  <c r="D257" i="1" s="1"/>
  <c r="G237" i="1" a="1"/>
  <c r="G237" i="1" s="1"/>
  <c r="F237" i="1" a="1"/>
  <c r="F237" i="1" s="1"/>
  <c r="E237" i="1" a="1"/>
  <c r="E237" i="1" s="1"/>
  <c r="D237" i="1" a="1"/>
  <c r="D237" i="1" s="1"/>
  <c r="G217" i="1" a="1"/>
  <c r="G217" i="1" s="1"/>
  <c r="F217" i="1" a="1"/>
  <c r="F217" i="1" s="1"/>
  <c r="E217" i="1" a="1"/>
  <c r="E217" i="1" s="1"/>
  <c r="D217" i="1" a="1"/>
  <c r="D217" i="1" s="1"/>
  <c r="G197" i="1" a="1"/>
  <c r="G197" i="1" s="1"/>
  <c r="F197" i="1" a="1"/>
  <c r="F197" i="1" s="1"/>
  <c r="E197" i="1" a="1"/>
  <c r="E197" i="1" s="1"/>
  <c r="D197" i="1" a="1"/>
  <c r="D197" i="1" s="1"/>
  <c r="G177" i="1" a="1"/>
  <c r="G177" i="1" s="1"/>
  <c r="F177" i="1" a="1"/>
  <c r="F177" i="1" s="1"/>
  <c r="E177" i="1" a="1"/>
  <c r="E177" i="1" s="1"/>
  <c r="D177" i="1" a="1"/>
  <c r="D177" i="1" s="1"/>
  <c r="G157" i="1" a="1"/>
  <c r="G157" i="1" s="1"/>
  <c r="F157" i="1" a="1"/>
  <c r="F157" i="1" s="1"/>
  <c r="E157" i="1" a="1"/>
  <c r="E157" i="1" s="1"/>
  <c r="D157" i="1" a="1"/>
  <c r="D157" i="1" s="1"/>
  <c r="G137" i="1" a="1"/>
  <c r="G137" i="1" s="1"/>
  <c r="F137" i="1" a="1"/>
  <c r="F137" i="1" s="1"/>
  <c r="E137" i="1" a="1"/>
  <c r="E137" i="1" s="1"/>
  <c r="D137" i="1" a="1"/>
  <c r="D137" i="1" s="1"/>
  <c r="G117" i="1" a="1"/>
  <c r="G117" i="1" s="1"/>
  <c r="F117" i="1" a="1"/>
  <c r="F117" i="1" s="1"/>
  <c r="E117" i="1" a="1"/>
  <c r="E117" i="1" s="1"/>
  <c r="D117" i="1" a="1"/>
  <c r="D117" i="1" s="1"/>
  <c r="G97" i="1" a="1"/>
  <c r="G97" i="1" s="1"/>
  <c r="F97" i="1" a="1"/>
  <c r="F97" i="1" s="1"/>
  <c r="E97" i="1" a="1"/>
  <c r="E97" i="1" s="1"/>
  <c r="D97" i="1" a="1"/>
  <c r="D97" i="1" s="1"/>
  <c r="G77" i="1" a="1"/>
  <c r="G77" i="1" s="1"/>
  <c r="F77" i="1" a="1"/>
  <c r="F77" i="1" s="1"/>
  <c r="E77" i="1" a="1"/>
  <c r="E77" i="1" s="1"/>
  <c r="D77" i="1" a="1"/>
  <c r="D77" i="1" s="1"/>
  <c r="G57" i="1" a="1"/>
  <c r="G57" i="1" s="1"/>
  <c r="F57" i="1" a="1"/>
  <c r="F57" i="1" s="1"/>
  <c r="E57" i="1" a="1"/>
  <c r="E57" i="1" s="1"/>
  <c r="D57" i="1" a="1"/>
  <c r="D57" i="1" s="1"/>
  <c r="G37" i="1" a="1"/>
  <c r="G37" i="1" s="1"/>
  <c r="F37" i="1" a="1"/>
  <c r="F37" i="1" s="1"/>
  <c r="E37" i="1" a="1"/>
  <c r="E37" i="1" s="1"/>
  <c r="D37" i="1" a="1"/>
  <c r="D37" i="1" s="1"/>
  <c r="G10" i="1" a="1"/>
  <c r="G10" i="1" s="1"/>
  <c r="F10" i="1" a="1"/>
  <c r="F10" i="1" s="1"/>
  <c r="E10" i="1" a="1"/>
  <c r="E10" i="1" s="1"/>
  <c r="D10" i="1" a="1"/>
  <c r="D10" i="1" s="1"/>
  <c r="G408" i="1" a="1"/>
  <c r="G408" i="1" s="1"/>
  <c r="F408" i="1" a="1"/>
  <c r="F408" i="1" s="1"/>
  <c r="E408" i="1" a="1"/>
  <c r="E408" i="1" s="1"/>
  <c r="D408" i="1" a="1"/>
  <c r="D408" i="1" s="1"/>
  <c r="G404" i="1" a="1"/>
  <c r="G404" i="1" s="1"/>
  <c r="F404" i="1" a="1"/>
  <c r="F404" i="1" s="1"/>
  <c r="E404" i="1" a="1"/>
  <c r="E404" i="1" s="1"/>
  <c r="D404" i="1" a="1"/>
  <c r="D404" i="1" s="1"/>
  <c r="G403" i="1" a="1"/>
  <c r="G403" i="1" s="1"/>
  <c r="F403" i="1" a="1"/>
  <c r="F403" i="1" s="1"/>
  <c r="E403" i="1" a="1"/>
  <c r="E403" i="1" s="1"/>
  <c r="D403" i="1" a="1"/>
  <c r="D403" i="1" s="1"/>
  <c r="G401" i="1" a="1"/>
  <c r="G401" i="1" s="1"/>
  <c r="F401" i="1" a="1"/>
  <c r="F401" i="1" s="1"/>
  <c r="E401" i="1" a="1"/>
  <c r="E401" i="1" s="1"/>
  <c r="D401" i="1" a="1"/>
  <c r="D401" i="1" s="1"/>
  <c r="G399" i="1" a="1"/>
  <c r="G399" i="1" s="1"/>
  <c r="F399" i="1" a="1"/>
  <c r="F399" i="1" s="1"/>
  <c r="E399" i="1" a="1"/>
  <c r="E399" i="1" s="1"/>
  <c r="D399" i="1" a="1"/>
  <c r="D399" i="1" s="1"/>
  <c r="G397" i="1" a="1"/>
  <c r="G397" i="1" s="1"/>
  <c r="F397" i="1" a="1"/>
  <c r="F397" i="1" s="1"/>
  <c r="E397" i="1" a="1"/>
  <c r="E397" i="1" s="1"/>
  <c r="D397" i="1" a="1"/>
  <c r="D397" i="1" s="1"/>
  <c r="G396" i="1" a="1"/>
  <c r="G396" i="1" s="1"/>
  <c r="F396" i="1" a="1"/>
  <c r="F396" i="1" s="1"/>
  <c r="E396" i="1" a="1"/>
  <c r="E396" i="1" s="1"/>
  <c r="D396" i="1" a="1"/>
  <c r="D396" i="1" s="1"/>
  <c r="G387" i="1" a="1"/>
  <c r="G387" i="1" s="1"/>
  <c r="F387" i="1" a="1"/>
  <c r="F387" i="1" s="1"/>
  <c r="E387" i="1" a="1"/>
  <c r="E387" i="1" s="1"/>
  <c r="D387" i="1" a="1"/>
  <c r="D387" i="1" s="1"/>
  <c r="G383" i="1" a="1"/>
  <c r="G383" i="1" s="1"/>
  <c r="F383" i="1" a="1"/>
  <c r="F383" i="1" s="1"/>
  <c r="E383" i="1" a="1"/>
  <c r="E383" i="1" s="1"/>
  <c r="D383" i="1" a="1"/>
  <c r="D383" i="1" s="1"/>
  <c r="G382" i="1" a="1"/>
  <c r="G382" i="1" s="1"/>
  <c r="F382" i="1" a="1"/>
  <c r="F382" i="1" s="1"/>
  <c r="E382" i="1" a="1"/>
  <c r="E382" i="1" s="1"/>
  <c r="D382" i="1" a="1"/>
  <c r="D382" i="1" s="1"/>
  <c r="G380" i="1" a="1"/>
  <c r="G380" i="1" s="1"/>
  <c r="F380" i="1" a="1"/>
  <c r="F380" i="1" s="1"/>
  <c r="E380" i="1" a="1"/>
  <c r="E380" i="1" s="1"/>
  <c r="D380" i="1" a="1"/>
  <c r="D380" i="1" s="1"/>
  <c r="G378" i="1" a="1"/>
  <c r="G378" i="1" s="1"/>
  <c r="F378" i="1" a="1"/>
  <c r="F378" i="1" s="1"/>
  <c r="E378" i="1" a="1"/>
  <c r="E378" i="1" s="1"/>
  <c r="D378" i="1" a="1"/>
  <c r="D378" i="1" s="1"/>
  <c r="G376" i="1" a="1"/>
  <c r="G376" i="1" s="1"/>
  <c r="F376" i="1" a="1"/>
  <c r="F376" i="1" s="1"/>
  <c r="E376" i="1" a="1"/>
  <c r="E376" i="1" s="1"/>
  <c r="D376" i="1" a="1"/>
  <c r="D376" i="1" s="1"/>
  <c r="G375" i="1" a="1"/>
  <c r="G375" i="1" s="1"/>
  <c r="F375" i="1" a="1"/>
  <c r="F375" i="1" s="1"/>
  <c r="E375" i="1" a="1"/>
  <c r="E375" i="1" s="1"/>
  <c r="D375" i="1" a="1"/>
  <c r="D375" i="1" s="1"/>
  <c r="G366" i="1" a="1"/>
  <c r="G366" i="1" s="1"/>
  <c r="F366" i="1" a="1"/>
  <c r="F366" i="1" s="1"/>
  <c r="E366" i="1" a="1"/>
  <c r="E366" i="1" s="1"/>
  <c r="D366" i="1" a="1"/>
  <c r="D366" i="1" s="1"/>
  <c r="G362" i="1" a="1"/>
  <c r="G362" i="1" s="1"/>
  <c r="F362" i="1" a="1"/>
  <c r="F362" i="1" s="1"/>
  <c r="E362" i="1" a="1"/>
  <c r="E362" i="1" s="1"/>
  <c r="D362" i="1" a="1"/>
  <c r="D362" i="1" s="1"/>
  <c r="G361" i="1" a="1"/>
  <c r="G361" i="1" s="1"/>
  <c r="F361" i="1" a="1"/>
  <c r="F361" i="1" s="1"/>
  <c r="E361" i="1" a="1"/>
  <c r="E361" i="1" s="1"/>
  <c r="D361" i="1" a="1"/>
  <c r="D361" i="1" s="1"/>
  <c r="G359" i="1" a="1"/>
  <c r="G359" i="1" s="1"/>
  <c r="F359" i="1" a="1"/>
  <c r="F359" i="1" s="1"/>
  <c r="E359" i="1" a="1"/>
  <c r="E359" i="1" s="1"/>
  <c r="D359" i="1" a="1"/>
  <c r="D359" i="1" s="1"/>
  <c r="G357" i="1" a="1"/>
  <c r="G357" i="1" s="1"/>
  <c r="F357" i="1" a="1"/>
  <c r="F357" i="1" s="1"/>
  <c r="E357" i="1" a="1"/>
  <c r="E357" i="1" s="1"/>
  <c r="D357" i="1" a="1"/>
  <c r="D357" i="1" s="1"/>
  <c r="G355" i="1" a="1"/>
  <c r="G355" i="1" s="1"/>
  <c r="F355" i="1" a="1"/>
  <c r="F355" i="1" s="1"/>
  <c r="E355" i="1" a="1"/>
  <c r="E355" i="1" s="1"/>
  <c r="D355" i="1" a="1"/>
  <c r="D355" i="1" s="1"/>
  <c r="G354" i="1" a="1"/>
  <c r="G354" i="1" s="1"/>
  <c r="F354" i="1" a="1"/>
  <c r="F354" i="1" s="1"/>
  <c r="E354" i="1" a="1"/>
  <c r="E354" i="1" s="1"/>
  <c r="D354" i="1" a="1"/>
  <c r="D354" i="1" s="1"/>
  <c r="G345" i="1" a="1"/>
  <c r="G345" i="1" s="1"/>
  <c r="F345" i="1" a="1"/>
  <c r="F345" i="1" s="1"/>
  <c r="E345" i="1" a="1"/>
  <c r="E345" i="1" s="1"/>
  <c r="D345" i="1" a="1"/>
  <c r="D345" i="1" s="1"/>
  <c r="G341" i="1" a="1"/>
  <c r="G341" i="1" s="1"/>
  <c r="F341" i="1" a="1"/>
  <c r="F341" i="1" s="1"/>
  <c r="E341" i="1" a="1"/>
  <c r="E341" i="1" s="1"/>
  <c r="D341" i="1" a="1"/>
  <c r="D341" i="1" s="1"/>
  <c r="G340" i="1" a="1"/>
  <c r="G340" i="1" s="1"/>
  <c r="F340" i="1" a="1"/>
  <c r="F340" i="1" s="1"/>
  <c r="E340" i="1" a="1"/>
  <c r="E340" i="1" s="1"/>
  <c r="D340" i="1" a="1"/>
  <c r="D340" i="1" s="1"/>
  <c r="G338" i="1" a="1"/>
  <c r="G338" i="1" s="1"/>
  <c r="F338" i="1" a="1"/>
  <c r="F338" i="1" s="1"/>
  <c r="E338" i="1" a="1"/>
  <c r="E338" i="1" s="1"/>
  <c r="D338" i="1" a="1"/>
  <c r="D338" i="1" s="1"/>
  <c r="G336" i="1" a="1"/>
  <c r="G336" i="1" s="1"/>
  <c r="F336" i="1" a="1"/>
  <c r="F336" i="1" s="1"/>
  <c r="E336" i="1" a="1"/>
  <c r="E336" i="1" s="1"/>
  <c r="D336" i="1" a="1"/>
  <c r="D336" i="1" s="1"/>
  <c r="G334" i="1" a="1"/>
  <c r="G334" i="1" s="1"/>
  <c r="F334" i="1" a="1"/>
  <c r="F334" i="1" s="1"/>
  <c r="E334" i="1" a="1"/>
  <c r="E334" i="1" s="1"/>
  <c r="D334" i="1" a="1"/>
  <c r="D334" i="1" s="1"/>
  <c r="G333" i="1" a="1"/>
  <c r="G333" i="1" s="1"/>
  <c r="F333" i="1" a="1"/>
  <c r="F333" i="1" s="1"/>
  <c r="E333" i="1" a="1"/>
  <c r="E333" i="1" s="1"/>
  <c r="D333" i="1" a="1"/>
  <c r="D333" i="1" s="1"/>
  <c r="G324" i="1" a="1"/>
  <c r="G324" i="1" s="1"/>
  <c r="F324" i="1" a="1"/>
  <c r="F324" i="1" s="1"/>
  <c r="E324" i="1" a="1"/>
  <c r="E324" i="1" s="1"/>
  <c r="D324" i="1" a="1"/>
  <c r="D324" i="1" s="1"/>
  <c r="G320" i="1" a="1"/>
  <c r="G320" i="1" s="1"/>
  <c r="F320" i="1" a="1"/>
  <c r="F320" i="1" s="1"/>
  <c r="E320" i="1" a="1"/>
  <c r="E320" i="1" s="1"/>
  <c r="D320" i="1" a="1"/>
  <c r="D320" i="1" s="1"/>
  <c r="G319" i="1" a="1"/>
  <c r="G319" i="1" s="1"/>
  <c r="F319" i="1" a="1"/>
  <c r="F319" i="1" s="1"/>
  <c r="E319" i="1" a="1"/>
  <c r="E319" i="1" s="1"/>
  <c r="D319" i="1" a="1"/>
  <c r="D319" i="1" s="1"/>
  <c r="G317" i="1" a="1"/>
  <c r="G317" i="1" s="1"/>
  <c r="F317" i="1" a="1"/>
  <c r="F317" i="1" s="1"/>
  <c r="E317" i="1" a="1"/>
  <c r="E317" i="1" s="1"/>
  <c r="D317" i="1" a="1"/>
  <c r="D317" i="1" s="1"/>
  <c r="G315" i="1" a="1"/>
  <c r="G315" i="1" s="1"/>
  <c r="F315" i="1" a="1"/>
  <c r="F315" i="1" s="1"/>
  <c r="E315" i="1" a="1"/>
  <c r="E315" i="1" s="1"/>
  <c r="D315" i="1" a="1"/>
  <c r="D315" i="1" s="1"/>
  <c r="G313" i="1" a="1"/>
  <c r="G313" i="1" s="1"/>
  <c r="F313" i="1" a="1"/>
  <c r="F313" i="1" s="1"/>
  <c r="E313" i="1" a="1"/>
  <c r="E313" i="1" s="1"/>
  <c r="D313" i="1" a="1"/>
  <c r="D313" i="1" s="1"/>
  <c r="G312" i="1" a="1"/>
  <c r="G312" i="1" s="1"/>
  <c r="F312" i="1" a="1"/>
  <c r="F312" i="1" s="1"/>
  <c r="E312" i="1" a="1"/>
  <c r="E312" i="1" s="1"/>
  <c r="D312" i="1" a="1"/>
  <c r="D312" i="1" s="1"/>
  <c r="G303" i="1" a="1"/>
  <c r="G303" i="1" s="1"/>
  <c r="F303" i="1" a="1"/>
  <c r="F303" i="1" s="1"/>
  <c r="E303" i="1" a="1"/>
  <c r="E303" i="1" s="1"/>
  <c r="D303" i="1" a="1"/>
  <c r="D303" i="1" s="1"/>
  <c r="G299" i="1" a="1"/>
  <c r="G299" i="1" s="1"/>
  <c r="F299" i="1" a="1"/>
  <c r="F299" i="1" s="1"/>
  <c r="E299" i="1" a="1"/>
  <c r="E299" i="1" s="1"/>
  <c r="D299" i="1" a="1"/>
  <c r="D299" i="1" s="1"/>
  <c r="G298" i="1" a="1"/>
  <c r="G298" i="1" s="1"/>
  <c r="F298" i="1" a="1"/>
  <c r="F298" i="1" s="1"/>
  <c r="E298" i="1" a="1"/>
  <c r="E298" i="1" s="1"/>
  <c r="D298" i="1" a="1"/>
  <c r="D298" i="1" s="1"/>
  <c r="G296" i="1" a="1"/>
  <c r="G296" i="1" s="1"/>
  <c r="F296" i="1" a="1"/>
  <c r="F296" i="1" s="1"/>
  <c r="E296" i="1" a="1"/>
  <c r="E296" i="1" s="1"/>
  <c r="D296" i="1" a="1"/>
  <c r="D296" i="1" s="1"/>
  <c r="G294" i="1" a="1"/>
  <c r="G294" i="1" s="1"/>
  <c r="F294" i="1" a="1"/>
  <c r="F294" i="1" s="1"/>
  <c r="E294" i="1" a="1"/>
  <c r="E294" i="1" s="1"/>
  <c r="D294" i="1" a="1"/>
  <c r="D294" i="1" s="1"/>
  <c r="G292" i="1" a="1"/>
  <c r="G292" i="1" s="1"/>
  <c r="F292" i="1" a="1"/>
  <c r="F292" i="1" s="1"/>
  <c r="E292" i="1" a="1"/>
  <c r="E292" i="1" s="1"/>
  <c r="D292" i="1" a="1"/>
  <c r="D292" i="1" s="1"/>
  <c r="G291" i="1" a="1"/>
  <c r="G291" i="1" s="1"/>
  <c r="F291" i="1" a="1"/>
  <c r="F291" i="1" s="1"/>
  <c r="E291" i="1" a="1"/>
  <c r="E291" i="1" s="1"/>
  <c r="D291" i="1" a="1"/>
  <c r="D291" i="1" s="1"/>
  <c r="G283" i="1" a="1"/>
  <c r="G283" i="1" s="1"/>
  <c r="F283" i="1" a="1"/>
  <c r="F283" i="1" s="1"/>
  <c r="E283" i="1" a="1"/>
  <c r="E283" i="1" s="1"/>
  <c r="D283" i="1" a="1"/>
  <c r="D283" i="1" s="1"/>
  <c r="G279" i="1" a="1"/>
  <c r="G279" i="1" s="1"/>
  <c r="F279" i="1" a="1"/>
  <c r="F279" i="1" s="1"/>
  <c r="E279" i="1" a="1"/>
  <c r="E279" i="1" s="1"/>
  <c r="D279" i="1" a="1"/>
  <c r="D279" i="1" s="1"/>
  <c r="G278" i="1" a="1"/>
  <c r="G278" i="1" s="1"/>
  <c r="F278" i="1" a="1"/>
  <c r="F278" i="1" s="1"/>
  <c r="E278" i="1" a="1"/>
  <c r="E278" i="1" s="1"/>
  <c r="D278" i="1" a="1"/>
  <c r="D278" i="1" s="1"/>
  <c r="G276" i="1" a="1"/>
  <c r="G276" i="1" s="1"/>
  <c r="F276" i="1" a="1"/>
  <c r="F276" i="1" s="1"/>
  <c r="E276" i="1" a="1"/>
  <c r="E276" i="1" s="1"/>
  <c r="D276" i="1" a="1"/>
  <c r="D276" i="1" s="1"/>
  <c r="G274" i="1" a="1"/>
  <c r="G274" i="1" s="1"/>
  <c r="F274" i="1" a="1"/>
  <c r="F274" i="1" s="1"/>
  <c r="E274" i="1" a="1"/>
  <c r="E274" i="1" s="1"/>
  <c r="D274" i="1" a="1"/>
  <c r="D274" i="1" s="1"/>
  <c r="G272" i="1" a="1"/>
  <c r="G272" i="1" s="1"/>
  <c r="F272" i="1" a="1"/>
  <c r="F272" i="1" s="1"/>
  <c r="E272" i="1" a="1"/>
  <c r="E272" i="1" s="1"/>
  <c r="D272" i="1" a="1"/>
  <c r="D272" i="1" s="1"/>
  <c r="G271" i="1" a="1"/>
  <c r="G271" i="1" s="1"/>
  <c r="F271" i="1" a="1"/>
  <c r="F271" i="1" s="1"/>
  <c r="E271" i="1" a="1"/>
  <c r="E271" i="1" s="1"/>
  <c r="D271" i="1" a="1"/>
  <c r="D271" i="1" s="1"/>
  <c r="G263" i="1" a="1"/>
  <c r="G263" i="1" s="1"/>
  <c r="F263" i="1" a="1"/>
  <c r="F263" i="1" s="1"/>
  <c r="E263" i="1" a="1"/>
  <c r="E263" i="1" s="1"/>
  <c r="D263" i="1" a="1"/>
  <c r="D263" i="1" s="1"/>
  <c r="G259" i="1" a="1"/>
  <c r="G259" i="1" s="1"/>
  <c r="F259" i="1" a="1"/>
  <c r="F259" i="1" s="1"/>
  <c r="E259" i="1" a="1"/>
  <c r="E259" i="1" s="1"/>
  <c r="D259" i="1" a="1"/>
  <c r="D259" i="1" s="1"/>
  <c r="G258" i="1" a="1"/>
  <c r="G258" i="1" s="1"/>
  <c r="F258" i="1" a="1"/>
  <c r="F258" i="1" s="1"/>
  <c r="E258" i="1" a="1"/>
  <c r="E258" i="1" s="1"/>
  <c r="D258" i="1" a="1"/>
  <c r="D258" i="1" s="1"/>
  <c r="G256" i="1" a="1"/>
  <c r="G256" i="1" s="1"/>
  <c r="F256" i="1" a="1"/>
  <c r="F256" i="1" s="1"/>
  <c r="E256" i="1" a="1"/>
  <c r="E256" i="1" s="1"/>
  <c r="D256" i="1" a="1"/>
  <c r="D256" i="1" s="1"/>
  <c r="G254" i="1" a="1"/>
  <c r="G254" i="1" s="1"/>
  <c r="F254" i="1" a="1"/>
  <c r="F254" i="1" s="1"/>
  <c r="E254" i="1" a="1"/>
  <c r="E254" i="1" s="1"/>
  <c r="D254" i="1" a="1"/>
  <c r="D254" i="1" s="1"/>
  <c r="G252" i="1" a="1"/>
  <c r="G252" i="1" s="1"/>
  <c r="F252" i="1" a="1"/>
  <c r="F252" i="1" s="1"/>
  <c r="E252" i="1" a="1"/>
  <c r="E252" i="1" s="1"/>
  <c r="D252" i="1" a="1"/>
  <c r="D252" i="1" s="1"/>
  <c r="G251" i="1" a="1"/>
  <c r="G251" i="1" s="1"/>
  <c r="F251" i="1" a="1"/>
  <c r="F251" i="1" s="1"/>
  <c r="E251" i="1" a="1"/>
  <c r="E251" i="1" s="1"/>
  <c r="D251" i="1" a="1"/>
  <c r="D251" i="1" s="1"/>
  <c r="G243" i="1" a="1"/>
  <c r="G243" i="1" s="1"/>
  <c r="F243" i="1" a="1"/>
  <c r="F243" i="1" s="1"/>
  <c r="E243" i="1" a="1"/>
  <c r="E243" i="1" s="1"/>
  <c r="D243" i="1" a="1"/>
  <c r="D243" i="1" s="1"/>
  <c r="G239" i="1" a="1"/>
  <c r="G239" i="1" s="1"/>
  <c r="F239" i="1" a="1"/>
  <c r="F239" i="1" s="1"/>
  <c r="E239" i="1" a="1"/>
  <c r="E239" i="1" s="1"/>
  <c r="D239" i="1" a="1"/>
  <c r="D239" i="1" s="1"/>
  <c r="G238" i="1" a="1"/>
  <c r="G238" i="1" s="1"/>
  <c r="F238" i="1" a="1"/>
  <c r="F238" i="1" s="1"/>
  <c r="E238" i="1" a="1"/>
  <c r="E238" i="1" s="1"/>
  <c r="D238" i="1" a="1"/>
  <c r="D238" i="1" s="1"/>
  <c r="G236" i="1" a="1"/>
  <c r="G236" i="1" s="1"/>
  <c r="F236" i="1" a="1"/>
  <c r="F236" i="1" s="1"/>
  <c r="E236" i="1" a="1"/>
  <c r="E236" i="1" s="1"/>
  <c r="D236" i="1" a="1"/>
  <c r="D236" i="1" s="1"/>
  <c r="G234" i="1" a="1"/>
  <c r="G234" i="1" s="1"/>
  <c r="F234" i="1" a="1"/>
  <c r="F234" i="1" s="1"/>
  <c r="E234" i="1" a="1"/>
  <c r="E234" i="1" s="1"/>
  <c r="D234" i="1" a="1"/>
  <c r="D234" i="1" s="1"/>
  <c r="G232" i="1" a="1"/>
  <c r="G232" i="1" s="1"/>
  <c r="F232" i="1" a="1"/>
  <c r="F232" i="1" s="1"/>
  <c r="E232" i="1" a="1"/>
  <c r="E232" i="1" s="1"/>
  <c r="D232" i="1" a="1"/>
  <c r="D232" i="1" s="1"/>
  <c r="G231" i="1" a="1"/>
  <c r="G231" i="1" s="1"/>
  <c r="F231" i="1" a="1"/>
  <c r="F231" i="1" s="1"/>
  <c r="E231" i="1" a="1"/>
  <c r="E231" i="1" s="1"/>
  <c r="D231" i="1" a="1"/>
  <c r="D231" i="1" s="1"/>
  <c r="G223" i="1" a="1"/>
  <c r="G223" i="1" s="1"/>
  <c r="F223" i="1" a="1"/>
  <c r="F223" i="1" s="1"/>
  <c r="E223" i="1" a="1"/>
  <c r="E223" i="1" s="1"/>
  <c r="D223" i="1" a="1"/>
  <c r="D223" i="1" s="1"/>
  <c r="G219" i="1" a="1"/>
  <c r="G219" i="1" s="1"/>
  <c r="F219" i="1" a="1"/>
  <c r="F219" i="1" s="1"/>
  <c r="E219" i="1" a="1"/>
  <c r="E219" i="1" s="1"/>
  <c r="D219" i="1" a="1"/>
  <c r="D219" i="1" s="1"/>
  <c r="G218" i="1" a="1"/>
  <c r="G218" i="1" s="1"/>
  <c r="F218" i="1" a="1"/>
  <c r="F218" i="1" s="1"/>
  <c r="E218" i="1" a="1"/>
  <c r="E218" i="1" s="1"/>
  <c r="D218" i="1" a="1"/>
  <c r="D218" i="1" s="1"/>
  <c r="G216" i="1" a="1"/>
  <c r="G216" i="1" s="1"/>
  <c r="F216" i="1" a="1"/>
  <c r="F216" i="1" s="1"/>
  <c r="E216" i="1" a="1"/>
  <c r="E216" i="1" s="1"/>
  <c r="D216" i="1" a="1"/>
  <c r="D216" i="1" s="1"/>
  <c r="G214" i="1" a="1"/>
  <c r="G214" i="1" s="1"/>
  <c r="F214" i="1" a="1"/>
  <c r="F214" i="1" s="1"/>
  <c r="E214" i="1" a="1"/>
  <c r="E214" i="1" s="1"/>
  <c r="D214" i="1" a="1"/>
  <c r="D214" i="1" s="1"/>
  <c r="G212" i="1" a="1"/>
  <c r="G212" i="1" s="1"/>
  <c r="F212" i="1" a="1"/>
  <c r="F212" i="1" s="1"/>
  <c r="E212" i="1" a="1"/>
  <c r="E212" i="1" s="1"/>
  <c r="D212" i="1" a="1"/>
  <c r="D212" i="1" s="1"/>
  <c r="G211" i="1" a="1"/>
  <c r="G211" i="1" s="1"/>
  <c r="F211" i="1" a="1"/>
  <c r="F211" i="1" s="1"/>
  <c r="E211" i="1" a="1"/>
  <c r="E211" i="1" s="1"/>
  <c r="D211" i="1" a="1"/>
  <c r="D211" i="1" s="1"/>
  <c r="G203" i="1" a="1"/>
  <c r="G203" i="1" s="1"/>
  <c r="F203" i="1" a="1"/>
  <c r="F203" i="1" s="1"/>
  <c r="E203" i="1" a="1"/>
  <c r="E203" i="1" s="1"/>
  <c r="D203" i="1" a="1"/>
  <c r="D203" i="1" s="1"/>
  <c r="G199" i="1" a="1"/>
  <c r="G199" i="1" s="1"/>
  <c r="F199" i="1" a="1"/>
  <c r="F199" i="1" s="1"/>
  <c r="E199" i="1" a="1"/>
  <c r="E199" i="1" s="1"/>
  <c r="D199" i="1" a="1"/>
  <c r="D199" i="1" s="1"/>
  <c r="G198" i="1" a="1"/>
  <c r="G198" i="1" s="1"/>
  <c r="F198" i="1" a="1"/>
  <c r="F198" i="1" s="1"/>
  <c r="E198" i="1" a="1"/>
  <c r="E198" i="1" s="1"/>
  <c r="D198" i="1" a="1"/>
  <c r="D198" i="1" s="1"/>
  <c r="G196" i="1" a="1"/>
  <c r="G196" i="1" s="1"/>
  <c r="F196" i="1" a="1"/>
  <c r="F196" i="1" s="1"/>
  <c r="E196" i="1" a="1"/>
  <c r="E196" i="1" s="1"/>
  <c r="D196" i="1" a="1"/>
  <c r="D196" i="1" s="1"/>
  <c r="G194" i="1" a="1"/>
  <c r="G194" i="1" s="1"/>
  <c r="F194" i="1" a="1"/>
  <c r="F194" i="1" s="1"/>
  <c r="E194" i="1" a="1"/>
  <c r="E194" i="1" s="1"/>
  <c r="D194" i="1" a="1"/>
  <c r="D194" i="1" s="1"/>
  <c r="G192" i="1" a="1"/>
  <c r="G192" i="1" s="1"/>
  <c r="F192" i="1" a="1"/>
  <c r="F192" i="1" s="1"/>
  <c r="E192" i="1" a="1"/>
  <c r="E192" i="1" s="1"/>
  <c r="D192" i="1" a="1"/>
  <c r="D192" i="1" s="1"/>
  <c r="G191" i="1" a="1"/>
  <c r="G191" i="1" s="1"/>
  <c r="F191" i="1" a="1"/>
  <c r="F191" i="1" s="1"/>
  <c r="E191" i="1" a="1"/>
  <c r="E191" i="1" s="1"/>
  <c r="D191" i="1" a="1"/>
  <c r="D191" i="1" s="1"/>
  <c r="G183" i="1" a="1"/>
  <c r="G183" i="1" s="1"/>
  <c r="F183" i="1" a="1"/>
  <c r="F183" i="1" s="1"/>
  <c r="E183" i="1" a="1"/>
  <c r="E183" i="1" s="1"/>
  <c r="D183" i="1" a="1"/>
  <c r="D183" i="1" s="1"/>
  <c r="G179" i="1" a="1"/>
  <c r="G179" i="1" s="1"/>
  <c r="F179" i="1" a="1"/>
  <c r="F179" i="1" s="1"/>
  <c r="E179" i="1" a="1"/>
  <c r="E179" i="1" s="1"/>
  <c r="D179" i="1" a="1"/>
  <c r="D179" i="1" s="1"/>
  <c r="G178" i="1" a="1"/>
  <c r="G178" i="1" s="1"/>
  <c r="F178" i="1" a="1"/>
  <c r="F178" i="1" s="1"/>
  <c r="E178" i="1" a="1"/>
  <c r="E178" i="1" s="1"/>
  <c r="D178" i="1" a="1"/>
  <c r="D178" i="1" s="1"/>
  <c r="G176" i="1" a="1"/>
  <c r="G176" i="1" s="1"/>
  <c r="F176" i="1" a="1"/>
  <c r="F176" i="1" s="1"/>
  <c r="E176" i="1" a="1"/>
  <c r="E176" i="1" s="1"/>
  <c r="D176" i="1" a="1"/>
  <c r="D176" i="1" s="1"/>
  <c r="G174" i="1" a="1"/>
  <c r="G174" i="1" s="1"/>
  <c r="F174" i="1" a="1"/>
  <c r="F174" i="1" s="1"/>
  <c r="E174" i="1" a="1"/>
  <c r="E174" i="1" s="1"/>
  <c r="D174" i="1" a="1"/>
  <c r="D174" i="1" s="1"/>
  <c r="G172" i="1" a="1"/>
  <c r="G172" i="1" s="1"/>
  <c r="F172" i="1" a="1"/>
  <c r="F172" i="1" s="1"/>
  <c r="E172" i="1" a="1"/>
  <c r="E172" i="1" s="1"/>
  <c r="D172" i="1" a="1"/>
  <c r="D172" i="1" s="1"/>
  <c r="G171" i="1" a="1"/>
  <c r="G171" i="1" s="1"/>
  <c r="F171" i="1" a="1"/>
  <c r="F171" i="1" s="1"/>
  <c r="E171" i="1" a="1"/>
  <c r="E171" i="1" s="1"/>
  <c r="D171" i="1" a="1"/>
  <c r="D171" i="1" s="1"/>
  <c r="G163" i="1" a="1"/>
  <c r="G163" i="1" s="1"/>
  <c r="F163" i="1" a="1"/>
  <c r="F163" i="1" s="1"/>
  <c r="E163" i="1" a="1"/>
  <c r="E163" i="1" s="1"/>
  <c r="D163" i="1" a="1"/>
  <c r="D163" i="1" s="1"/>
  <c r="G159" i="1" a="1"/>
  <c r="G159" i="1" s="1"/>
  <c r="F159" i="1" a="1"/>
  <c r="F159" i="1" s="1"/>
  <c r="E159" i="1" a="1"/>
  <c r="E159" i="1" s="1"/>
  <c r="D159" i="1" a="1"/>
  <c r="D159" i="1" s="1"/>
  <c r="G158" i="1" a="1"/>
  <c r="G158" i="1" s="1"/>
  <c r="F158" i="1" a="1"/>
  <c r="F158" i="1" s="1"/>
  <c r="E158" i="1" a="1"/>
  <c r="E158" i="1" s="1"/>
  <c r="D158" i="1" a="1"/>
  <c r="D158" i="1" s="1"/>
  <c r="G156" i="1" a="1"/>
  <c r="G156" i="1" s="1"/>
  <c r="F156" i="1" a="1"/>
  <c r="F156" i="1" s="1"/>
  <c r="E156" i="1" a="1"/>
  <c r="E156" i="1" s="1"/>
  <c r="D156" i="1" a="1"/>
  <c r="D156" i="1" s="1"/>
  <c r="G154" i="1" a="1"/>
  <c r="G154" i="1" s="1"/>
  <c r="F154" i="1" a="1"/>
  <c r="F154" i="1" s="1"/>
  <c r="E154" i="1" a="1"/>
  <c r="E154" i="1" s="1"/>
  <c r="D154" i="1" a="1"/>
  <c r="D154" i="1" s="1"/>
  <c r="G152" i="1" a="1"/>
  <c r="G152" i="1" s="1"/>
  <c r="F152" i="1" a="1"/>
  <c r="F152" i="1" s="1"/>
  <c r="E152" i="1" a="1"/>
  <c r="E152" i="1" s="1"/>
  <c r="D152" i="1" a="1"/>
  <c r="D152" i="1" s="1"/>
  <c r="G151" i="1" a="1"/>
  <c r="G151" i="1" s="1"/>
  <c r="F151" i="1" a="1"/>
  <c r="F151" i="1" s="1"/>
  <c r="E151" i="1" a="1"/>
  <c r="E151" i="1" s="1"/>
  <c r="D151" i="1" a="1"/>
  <c r="D151" i="1" s="1"/>
  <c r="G143" i="1" a="1"/>
  <c r="G143" i="1" s="1"/>
  <c r="F143" i="1" a="1"/>
  <c r="F143" i="1" s="1"/>
  <c r="E143" i="1" a="1"/>
  <c r="E143" i="1" s="1"/>
  <c r="D143" i="1" a="1"/>
  <c r="D143" i="1" s="1"/>
  <c r="G139" i="1" a="1"/>
  <c r="G139" i="1" s="1"/>
  <c r="F139" i="1" a="1"/>
  <c r="F139" i="1" s="1"/>
  <c r="E139" i="1" a="1"/>
  <c r="E139" i="1" s="1"/>
  <c r="D139" i="1" a="1"/>
  <c r="D139" i="1" s="1"/>
  <c r="G138" i="1" a="1"/>
  <c r="G138" i="1" s="1"/>
  <c r="F138" i="1" a="1"/>
  <c r="F138" i="1" s="1"/>
  <c r="E138" i="1" a="1"/>
  <c r="E138" i="1" s="1"/>
  <c r="D138" i="1" a="1"/>
  <c r="D138" i="1" s="1"/>
  <c r="G136" i="1" a="1"/>
  <c r="G136" i="1" s="1"/>
  <c r="F136" i="1" a="1"/>
  <c r="F136" i="1" s="1"/>
  <c r="E136" i="1" a="1"/>
  <c r="E136" i="1" s="1"/>
  <c r="D136" i="1" a="1"/>
  <c r="D136" i="1" s="1"/>
  <c r="G134" i="1" a="1"/>
  <c r="G134" i="1" s="1"/>
  <c r="F134" i="1" a="1"/>
  <c r="F134" i="1" s="1"/>
  <c r="E134" i="1" a="1"/>
  <c r="E134" i="1" s="1"/>
  <c r="D134" i="1" a="1"/>
  <c r="D134" i="1" s="1"/>
  <c r="G132" i="1" a="1"/>
  <c r="G132" i="1" s="1"/>
  <c r="F132" i="1" a="1"/>
  <c r="F132" i="1" s="1"/>
  <c r="E132" i="1" a="1"/>
  <c r="E132" i="1" s="1"/>
  <c r="D132" i="1" a="1"/>
  <c r="D132" i="1" s="1"/>
  <c r="G131" i="1" a="1"/>
  <c r="G131" i="1" s="1"/>
  <c r="F131" i="1" a="1"/>
  <c r="F131" i="1" s="1"/>
  <c r="E131" i="1" a="1"/>
  <c r="E131" i="1" s="1"/>
  <c r="D131" i="1" a="1"/>
  <c r="D131" i="1" s="1"/>
  <c r="G123" i="1" a="1"/>
  <c r="G123" i="1" s="1"/>
  <c r="F123" i="1" a="1"/>
  <c r="F123" i="1" s="1"/>
  <c r="E123" i="1" a="1"/>
  <c r="E123" i="1" s="1"/>
  <c r="D123" i="1" a="1"/>
  <c r="D123" i="1" s="1"/>
  <c r="G119" i="1" a="1"/>
  <c r="G119" i="1" s="1"/>
  <c r="F119" i="1" a="1"/>
  <c r="F119" i="1" s="1"/>
  <c r="E119" i="1" a="1"/>
  <c r="E119" i="1" s="1"/>
  <c r="D119" i="1" a="1"/>
  <c r="D119" i="1" s="1"/>
  <c r="G118" i="1" a="1"/>
  <c r="G118" i="1" s="1"/>
  <c r="F118" i="1" a="1"/>
  <c r="F118" i="1" s="1"/>
  <c r="E118" i="1" a="1"/>
  <c r="E118" i="1" s="1"/>
  <c r="D118" i="1" a="1"/>
  <c r="D118" i="1" s="1"/>
  <c r="G116" i="1" a="1"/>
  <c r="G116" i="1" s="1"/>
  <c r="F116" i="1" a="1"/>
  <c r="F116" i="1" s="1"/>
  <c r="E116" i="1" a="1"/>
  <c r="E116" i="1" s="1"/>
  <c r="D116" i="1" a="1"/>
  <c r="D116" i="1" s="1"/>
  <c r="G114" i="1" a="1"/>
  <c r="G114" i="1" s="1"/>
  <c r="F114" i="1" a="1"/>
  <c r="F114" i="1" s="1"/>
  <c r="E114" i="1" a="1"/>
  <c r="E114" i="1" s="1"/>
  <c r="D114" i="1" a="1"/>
  <c r="D114" i="1" s="1"/>
  <c r="G112" i="1" a="1"/>
  <c r="G112" i="1" s="1"/>
  <c r="F112" i="1" a="1"/>
  <c r="F112" i="1" s="1"/>
  <c r="E112" i="1" a="1"/>
  <c r="E112" i="1" s="1"/>
  <c r="D112" i="1" a="1"/>
  <c r="D112" i="1" s="1"/>
  <c r="G111" i="1" a="1"/>
  <c r="G111" i="1" s="1"/>
  <c r="F111" i="1" a="1"/>
  <c r="F111" i="1" s="1"/>
  <c r="E111" i="1" a="1"/>
  <c r="E111" i="1" s="1"/>
  <c r="D111" i="1" a="1"/>
  <c r="D111" i="1" s="1"/>
  <c r="G103" i="1" a="1"/>
  <c r="G103" i="1" s="1"/>
  <c r="F103" i="1" a="1"/>
  <c r="F103" i="1" s="1"/>
  <c r="E103" i="1" a="1"/>
  <c r="E103" i="1" s="1"/>
  <c r="D103" i="1" a="1"/>
  <c r="D103" i="1" s="1"/>
  <c r="G99" i="1" a="1"/>
  <c r="G99" i="1" s="1"/>
  <c r="F99" i="1" a="1"/>
  <c r="F99" i="1" s="1"/>
  <c r="E99" i="1" a="1"/>
  <c r="E99" i="1" s="1"/>
  <c r="D99" i="1" a="1"/>
  <c r="D99" i="1" s="1"/>
  <c r="G98" i="1" a="1"/>
  <c r="G98" i="1" s="1"/>
  <c r="F98" i="1" a="1"/>
  <c r="F98" i="1" s="1"/>
  <c r="E98" i="1" a="1"/>
  <c r="E98" i="1" s="1"/>
  <c r="D98" i="1" a="1"/>
  <c r="D98" i="1" s="1"/>
  <c r="G96" i="1" a="1"/>
  <c r="G96" i="1" s="1"/>
  <c r="F96" i="1" a="1"/>
  <c r="F96" i="1" s="1"/>
  <c r="E96" i="1" a="1"/>
  <c r="E96" i="1" s="1"/>
  <c r="D96" i="1" a="1"/>
  <c r="D96" i="1" s="1"/>
  <c r="G94" i="1" a="1"/>
  <c r="G94" i="1" s="1"/>
  <c r="F94" i="1" a="1"/>
  <c r="F94" i="1" s="1"/>
  <c r="E94" i="1" a="1"/>
  <c r="E94" i="1" s="1"/>
  <c r="D94" i="1" a="1"/>
  <c r="D94" i="1" s="1"/>
  <c r="G92" i="1" a="1"/>
  <c r="G92" i="1" s="1"/>
  <c r="F92" i="1" a="1"/>
  <c r="F92" i="1" s="1"/>
  <c r="E92" i="1" a="1"/>
  <c r="E92" i="1" s="1"/>
  <c r="D92" i="1" a="1"/>
  <c r="D92" i="1" s="1"/>
  <c r="G91" i="1" a="1"/>
  <c r="G91" i="1" s="1"/>
  <c r="F91" i="1" a="1"/>
  <c r="F91" i="1" s="1"/>
  <c r="E91" i="1" a="1"/>
  <c r="E91" i="1" s="1"/>
  <c r="D91" i="1" a="1"/>
  <c r="D91" i="1" s="1"/>
  <c r="G83" i="1" a="1"/>
  <c r="G83" i="1" s="1"/>
  <c r="F83" i="1" a="1"/>
  <c r="F83" i="1" s="1"/>
  <c r="E83" i="1" a="1"/>
  <c r="E83" i="1" s="1"/>
  <c r="D83" i="1" a="1"/>
  <c r="D83" i="1" s="1"/>
  <c r="G79" i="1" a="1"/>
  <c r="G79" i="1" s="1"/>
  <c r="F79" i="1" a="1"/>
  <c r="F79" i="1" s="1"/>
  <c r="E79" i="1" a="1"/>
  <c r="E79" i="1" s="1"/>
  <c r="D79" i="1" a="1"/>
  <c r="D79" i="1" s="1"/>
  <c r="G78" i="1" a="1"/>
  <c r="G78" i="1" s="1"/>
  <c r="F78" i="1" a="1"/>
  <c r="F78" i="1" s="1"/>
  <c r="E78" i="1" a="1"/>
  <c r="E78" i="1" s="1"/>
  <c r="D78" i="1" a="1"/>
  <c r="D78" i="1" s="1"/>
  <c r="G76" i="1" a="1"/>
  <c r="G76" i="1" s="1"/>
  <c r="F76" i="1" a="1"/>
  <c r="F76" i="1" s="1"/>
  <c r="E76" i="1" a="1"/>
  <c r="E76" i="1" s="1"/>
  <c r="D76" i="1" a="1"/>
  <c r="D76" i="1" s="1"/>
  <c r="G74" i="1" a="1"/>
  <c r="G74" i="1" s="1"/>
  <c r="F74" i="1" a="1"/>
  <c r="F74" i="1" s="1"/>
  <c r="E74" i="1" a="1"/>
  <c r="E74" i="1" s="1"/>
  <c r="D74" i="1" a="1"/>
  <c r="D74" i="1" s="1"/>
  <c r="G72" i="1" a="1"/>
  <c r="G72" i="1" s="1"/>
  <c r="F72" i="1" a="1"/>
  <c r="F72" i="1" s="1"/>
  <c r="E72" i="1" a="1"/>
  <c r="E72" i="1" s="1"/>
  <c r="D72" i="1" a="1"/>
  <c r="D72" i="1" s="1"/>
  <c r="G71" i="1" a="1"/>
  <c r="G71" i="1" s="1"/>
  <c r="F71" i="1" a="1"/>
  <c r="F71" i="1" s="1"/>
  <c r="E71" i="1" a="1"/>
  <c r="E71" i="1" s="1"/>
  <c r="D71" i="1" a="1"/>
  <c r="D71" i="1" s="1"/>
  <c r="G63" i="1" a="1"/>
  <c r="G63" i="1" s="1"/>
  <c r="F63" i="1" a="1"/>
  <c r="F63" i="1" s="1"/>
  <c r="E63" i="1" a="1"/>
  <c r="E63" i="1" s="1"/>
  <c r="D63" i="1" a="1"/>
  <c r="D63" i="1" s="1"/>
  <c r="G59" i="1" a="1"/>
  <c r="G59" i="1" s="1"/>
  <c r="F59" i="1" a="1"/>
  <c r="F59" i="1" s="1"/>
  <c r="E59" i="1" a="1"/>
  <c r="E59" i="1" s="1"/>
  <c r="D59" i="1" a="1"/>
  <c r="D59" i="1" s="1"/>
  <c r="G58" i="1" a="1"/>
  <c r="G58" i="1" s="1"/>
  <c r="F58" i="1" a="1"/>
  <c r="F58" i="1" s="1"/>
  <c r="E58" i="1" a="1"/>
  <c r="E58" i="1" s="1"/>
  <c r="D58" i="1" a="1"/>
  <c r="D58" i="1" s="1"/>
  <c r="G56" i="1" a="1"/>
  <c r="G56" i="1" s="1"/>
  <c r="F56" i="1" a="1"/>
  <c r="F56" i="1" s="1"/>
  <c r="E56" i="1" a="1"/>
  <c r="E56" i="1" s="1"/>
  <c r="D56" i="1" a="1"/>
  <c r="D56" i="1" s="1"/>
  <c r="G54" i="1" a="1"/>
  <c r="G54" i="1" s="1"/>
  <c r="F54" i="1" a="1"/>
  <c r="F54" i="1" s="1"/>
  <c r="E54" i="1" a="1"/>
  <c r="E54" i="1" s="1"/>
  <c r="D54" i="1" a="1"/>
  <c r="D54" i="1" s="1"/>
  <c r="G52" i="1" a="1"/>
  <c r="G52" i="1" s="1"/>
  <c r="F52" i="1" a="1"/>
  <c r="F52" i="1" s="1"/>
  <c r="E52" i="1" a="1"/>
  <c r="E52" i="1" s="1"/>
  <c r="D52" i="1" a="1"/>
  <c r="D52" i="1" s="1"/>
  <c r="G51" i="1" a="1"/>
  <c r="G51" i="1" s="1"/>
  <c r="F51" i="1" a="1"/>
  <c r="F51" i="1" s="1"/>
  <c r="E51" i="1" a="1"/>
  <c r="E51" i="1" s="1"/>
  <c r="D51" i="1" a="1"/>
  <c r="D51" i="1" s="1"/>
  <c r="G43" i="1" a="1"/>
  <c r="G43" i="1" s="1"/>
  <c r="F43" i="1" a="1"/>
  <c r="F43" i="1" s="1"/>
  <c r="E43" i="1" a="1"/>
  <c r="E43" i="1" s="1"/>
  <c r="D43" i="1" a="1"/>
  <c r="D43" i="1" s="1"/>
  <c r="G39" i="1" a="1"/>
  <c r="G39" i="1" s="1"/>
  <c r="F39" i="1" a="1"/>
  <c r="F39" i="1" s="1"/>
  <c r="E39" i="1" a="1"/>
  <c r="E39" i="1" s="1"/>
  <c r="D39" i="1" a="1"/>
  <c r="D39" i="1" s="1"/>
  <c r="G38" i="1" a="1"/>
  <c r="G38" i="1" s="1"/>
  <c r="F38" i="1" a="1"/>
  <c r="F38" i="1" s="1"/>
  <c r="E38" i="1" a="1"/>
  <c r="E38" i="1" s="1"/>
  <c r="D38" i="1" a="1"/>
  <c r="D38" i="1" s="1"/>
  <c r="G36" i="1" a="1"/>
  <c r="G36" i="1" s="1"/>
  <c r="F36" i="1" a="1"/>
  <c r="F36" i="1" s="1"/>
  <c r="E36" i="1" a="1"/>
  <c r="E36" i="1" s="1"/>
  <c r="D36" i="1" a="1"/>
  <c r="D36" i="1" s="1"/>
  <c r="G34" i="1" a="1"/>
  <c r="G34" i="1" s="1"/>
  <c r="F34" i="1" a="1"/>
  <c r="F34" i="1" s="1"/>
  <c r="E34" i="1" a="1"/>
  <c r="E34" i="1" s="1"/>
  <c r="D34" i="1" a="1"/>
  <c r="D34" i="1" s="1"/>
  <c r="G32" i="1" a="1"/>
  <c r="G32" i="1" s="1"/>
  <c r="F32" i="1" a="1"/>
  <c r="F32" i="1" s="1"/>
  <c r="E32" i="1" a="1"/>
  <c r="E32" i="1" s="1"/>
  <c r="D32" i="1" a="1"/>
  <c r="D32" i="1" s="1"/>
  <c r="G31" i="1" a="1"/>
  <c r="G31" i="1" s="1"/>
  <c r="F31" i="1" a="1"/>
  <c r="F31" i="1" s="1"/>
  <c r="E31" i="1" a="1"/>
  <c r="E31" i="1" s="1"/>
  <c r="D31" i="1" a="1"/>
  <c r="D31" i="1" s="1"/>
  <c r="G20" i="1" a="1"/>
  <c r="G20" i="1" s="1"/>
  <c r="F20" i="1" a="1"/>
  <c r="F20" i="1" s="1"/>
  <c r="E20" i="1" a="1"/>
  <c r="E20" i="1" s="1"/>
  <c r="D20" i="1" a="1"/>
  <c r="D20" i="1" s="1"/>
  <c r="G12" i="1" a="1"/>
  <c r="G12" i="1" s="1"/>
  <c r="F12" i="1" a="1"/>
  <c r="F12" i="1" s="1"/>
  <c r="E12" i="1" a="1"/>
  <c r="E12" i="1" s="1"/>
  <c r="D12" i="1" a="1"/>
  <c r="D12" i="1" s="1"/>
  <c r="G11" i="1" a="1"/>
  <c r="G11" i="1" s="1"/>
  <c r="F11" i="1" a="1"/>
  <c r="F11" i="1" s="1"/>
  <c r="E11" i="1" a="1"/>
  <c r="E11" i="1" s="1"/>
  <c r="D11" i="1" a="1"/>
  <c r="D11" i="1" s="1"/>
  <c r="G9" i="1" a="1"/>
  <c r="G9" i="1" s="1"/>
  <c r="F9" i="1" a="1"/>
  <c r="F9" i="1" s="1"/>
  <c r="E9" i="1" a="1"/>
  <c r="E9" i="1" s="1"/>
  <c r="D9" i="1" a="1"/>
  <c r="D9" i="1" s="1"/>
  <c r="G7" i="1" a="1"/>
  <c r="G7" i="1" s="1"/>
  <c r="F7" i="1" a="1"/>
  <c r="F7" i="1" s="1"/>
  <c r="E7" i="1" a="1"/>
  <c r="E7" i="1" s="1"/>
  <c r="D7" i="1" a="1"/>
  <c r="D7" i="1" s="1"/>
  <c r="G5" i="1" a="1"/>
  <c r="G5" i="1" s="1"/>
  <c r="F5" i="1" a="1"/>
  <c r="F5" i="1" s="1"/>
  <c r="E5" i="1" a="1"/>
  <c r="E5" i="1" s="1"/>
  <c r="D5" i="1" a="1"/>
  <c r="D5" i="1" s="1"/>
  <c r="G4" i="1" a="1"/>
  <c r="G4" i="1" s="1"/>
  <c r="F4" i="1" a="1"/>
  <c r="F4" i="1" s="1"/>
  <c r="E4" i="1" a="1"/>
  <c r="E4" i="1" s="1"/>
  <c r="D4" i="1" a="1"/>
  <c r="D4" i="1" s="1"/>
  <c r="G16" i="1"/>
  <c r="F16" i="1"/>
  <c r="E16" i="1"/>
  <c r="D16" i="1"/>
  <c r="F407" i="1" l="1"/>
  <c r="F386" i="1"/>
  <c r="F405" i="1"/>
  <c r="E384" i="1"/>
  <c r="F398" i="1"/>
  <c r="D377" i="1"/>
  <c r="F379" i="1"/>
  <c r="E400" i="1"/>
  <c r="D405" i="1"/>
  <c r="D398" i="1"/>
  <c r="F400" i="1"/>
  <c r="E405" i="1"/>
  <c r="G398" i="1"/>
  <c r="D400" i="1"/>
  <c r="G407" i="1"/>
  <c r="G406" i="1"/>
  <c r="D407" i="1"/>
  <c r="D406" i="1"/>
  <c r="E398" i="1"/>
  <c r="G400" i="1"/>
  <c r="E407" i="1"/>
  <c r="E406" i="1"/>
  <c r="G405" i="1"/>
  <c r="F384" i="1"/>
  <c r="F406" i="1"/>
  <c r="E379" i="1"/>
  <c r="D384" i="1"/>
  <c r="G377" i="1"/>
  <c r="D379" i="1"/>
  <c r="G386" i="1"/>
  <c r="G385" i="1"/>
  <c r="E377" i="1"/>
  <c r="G379" i="1"/>
  <c r="D386" i="1"/>
  <c r="D385" i="1"/>
  <c r="F377" i="1"/>
  <c r="E386" i="1"/>
  <c r="E385" i="1"/>
  <c r="G384" i="1"/>
  <c r="F385" i="1"/>
  <c r="G15" i="1"/>
  <c r="F15" i="1"/>
  <c r="E15" i="1"/>
  <c r="D15" i="1"/>
  <c r="G14" i="1"/>
  <c r="F14" i="1"/>
  <c r="E14" i="1"/>
  <c r="D14" i="1"/>
  <c r="G13" i="1"/>
  <c r="G26" i="1" s="1"/>
  <c r="J26" i="1" s="1"/>
  <c r="F13" i="1"/>
  <c r="F26" i="1" s="1"/>
  <c r="E13" i="1"/>
  <c r="E26" i="1" s="1"/>
  <c r="H26" i="1" s="1"/>
  <c r="D13" i="1"/>
  <c r="I26" i="1" l="1"/>
  <c r="E23" i="1"/>
  <c r="E25" i="1"/>
  <c r="E22" i="1"/>
  <c r="E24" i="1"/>
  <c r="F23" i="1"/>
  <c r="F25" i="1"/>
  <c r="F22" i="1"/>
  <c r="F24" i="1"/>
  <c r="G23" i="1"/>
  <c r="G25" i="1"/>
  <c r="G22" i="1"/>
  <c r="G24" i="1"/>
  <c r="G414" i="1"/>
  <c r="F414" i="1"/>
  <c r="E414" i="1"/>
  <c r="D414" i="1"/>
  <c r="G413" i="1"/>
  <c r="F413" i="1"/>
  <c r="E413" i="1"/>
  <c r="D413" i="1"/>
  <c r="G412" i="1"/>
  <c r="F412" i="1"/>
  <c r="E412" i="1"/>
  <c r="D412" i="1"/>
  <c r="J407" i="1"/>
  <c r="H407" i="1"/>
  <c r="J405" i="1"/>
  <c r="H405" i="1"/>
  <c r="G393" i="1"/>
  <c r="F393" i="1"/>
  <c r="E393" i="1"/>
  <c r="D393" i="1"/>
  <c r="G392" i="1"/>
  <c r="F392" i="1"/>
  <c r="E392" i="1"/>
  <c r="D392" i="1"/>
  <c r="G391" i="1"/>
  <c r="F391" i="1"/>
  <c r="E391" i="1"/>
  <c r="D391" i="1"/>
  <c r="J386" i="1"/>
  <c r="I386" i="1"/>
  <c r="J385" i="1"/>
  <c r="I385" i="1"/>
  <c r="H385" i="1"/>
  <c r="H384" i="1"/>
  <c r="J379" i="1"/>
  <c r="H379" i="1"/>
  <c r="G372" i="1"/>
  <c r="F372" i="1"/>
  <c r="E372" i="1"/>
  <c r="D372" i="1"/>
  <c r="G371" i="1"/>
  <c r="F371" i="1"/>
  <c r="E371" i="1"/>
  <c r="D371" i="1"/>
  <c r="G370" i="1"/>
  <c r="F370" i="1"/>
  <c r="E370" i="1"/>
  <c r="D370" i="1"/>
  <c r="G365" i="1"/>
  <c r="F365" i="1"/>
  <c r="E365" i="1"/>
  <c r="D365" i="1"/>
  <c r="G364" i="1"/>
  <c r="F364" i="1"/>
  <c r="E364" i="1"/>
  <c r="D364" i="1"/>
  <c r="G363" i="1"/>
  <c r="F363" i="1"/>
  <c r="E363" i="1"/>
  <c r="D363" i="1"/>
  <c r="G358" i="1"/>
  <c r="F358" i="1"/>
  <c r="E358" i="1"/>
  <c r="D358" i="1"/>
  <c r="G356" i="1"/>
  <c r="F356" i="1"/>
  <c r="E356" i="1"/>
  <c r="D356" i="1"/>
  <c r="J408" i="1"/>
  <c r="I408" i="1"/>
  <c r="H408" i="1"/>
  <c r="I407" i="1"/>
  <c r="J406" i="1"/>
  <c r="I406" i="1"/>
  <c r="H406" i="1"/>
  <c r="J404" i="1"/>
  <c r="I404" i="1"/>
  <c r="H404" i="1"/>
  <c r="J403" i="1"/>
  <c r="I403" i="1"/>
  <c r="H403" i="1"/>
  <c r="J401" i="1"/>
  <c r="I401" i="1"/>
  <c r="H401" i="1"/>
  <c r="J400" i="1"/>
  <c r="I400" i="1"/>
  <c r="H400" i="1"/>
  <c r="J399" i="1"/>
  <c r="I399" i="1"/>
  <c r="H399" i="1"/>
  <c r="J396" i="1"/>
  <c r="I396" i="1"/>
  <c r="H396" i="1"/>
  <c r="J387" i="1"/>
  <c r="I387" i="1"/>
  <c r="H387" i="1"/>
  <c r="H386" i="1"/>
  <c r="J384" i="1"/>
  <c r="I384" i="1"/>
  <c r="J383" i="1"/>
  <c r="I383" i="1"/>
  <c r="H383" i="1"/>
  <c r="J382" i="1"/>
  <c r="I382" i="1"/>
  <c r="H382" i="1"/>
  <c r="J380" i="1"/>
  <c r="I380" i="1"/>
  <c r="H380" i="1"/>
  <c r="J378" i="1"/>
  <c r="I378" i="1"/>
  <c r="H378" i="1"/>
  <c r="J375" i="1"/>
  <c r="I375" i="1"/>
  <c r="H375" i="1"/>
  <c r="J366" i="1"/>
  <c r="I366" i="1"/>
  <c r="H366" i="1"/>
  <c r="J362" i="1"/>
  <c r="I362" i="1"/>
  <c r="H362" i="1"/>
  <c r="J361" i="1"/>
  <c r="I361" i="1"/>
  <c r="H361" i="1"/>
  <c r="J359" i="1"/>
  <c r="I359" i="1"/>
  <c r="H359" i="1"/>
  <c r="J357" i="1"/>
  <c r="I357" i="1"/>
  <c r="H357" i="1"/>
  <c r="J354" i="1"/>
  <c r="I354" i="1"/>
  <c r="H354" i="1"/>
  <c r="J414" i="1" l="1"/>
  <c r="H412" i="1"/>
  <c r="H414" i="1"/>
  <c r="I412" i="1"/>
  <c r="J364" i="1"/>
  <c r="J392" i="1"/>
  <c r="J412" i="1"/>
  <c r="I370" i="1"/>
  <c r="H372" i="1"/>
  <c r="H392" i="1"/>
  <c r="H413" i="1"/>
  <c r="I414" i="1"/>
  <c r="H365" i="1"/>
  <c r="H391" i="1"/>
  <c r="H393" i="1"/>
  <c r="J413" i="1"/>
  <c r="J391" i="1"/>
  <c r="J393" i="1"/>
  <c r="I372" i="1"/>
  <c r="I392" i="1"/>
  <c r="I393" i="1"/>
  <c r="J370" i="1"/>
  <c r="J372" i="1"/>
  <c r="H358" i="1"/>
  <c r="H364" i="1"/>
  <c r="H370" i="1"/>
  <c r="I364" i="1"/>
  <c r="J358" i="1"/>
  <c r="I371" i="1"/>
  <c r="I365" i="1"/>
  <c r="H363" i="1"/>
  <c r="I413" i="1"/>
  <c r="I405" i="1"/>
  <c r="I379" i="1"/>
  <c r="I391" i="1"/>
  <c r="I363" i="1"/>
  <c r="H371" i="1"/>
  <c r="J363" i="1"/>
  <c r="J365" i="1"/>
  <c r="J371" i="1"/>
  <c r="I358" i="1"/>
  <c r="I51" i="1" l="1"/>
  <c r="D60" i="1"/>
  <c r="I59" i="1"/>
  <c r="H59" i="1"/>
  <c r="I58" i="1"/>
  <c r="J58" i="1"/>
  <c r="D55" i="1"/>
  <c r="J51" i="1"/>
  <c r="H58" i="1"/>
  <c r="D53" i="1"/>
  <c r="E53" i="1"/>
  <c r="H51" i="1"/>
  <c r="F53" i="1"/>
  <c r="G53" i="1"/>
  <c r="G61" i="1"/>
  <c r="G69" i="1"/>
  <c r="G62" i="1"/>
  <c r="J56" i="1"/>
  <c r="G67" i="1"/>
  <c r="G68" i="1"/>
  <c r="J63" i="1"/>
  <c r="E55" i="1"/>
  <c r="H54" i="1"/>
  <c r="F55" i="1"/>
  <c r="I54" i="1"/>
  <c r="G55" i="1"/>
  <c r="J54" i="1"/>
  <c r="J59" i="1"/>
  <c r="D61" i="1"/>
  <c r="D69" i="1"/>
  <c r="D62" i="1"/>
  <c r="D67" i="1"/>
  <c r="D68" i="1"/>
  <c r="E61" i="1"/>
  <c r="E69" i="1"/>
  <c r="E62" i="1"/>
  <c r="H56" i="1"/>
  <c r="E67" i="1"/>
  <c r="E68" i="1"/>
  <c r="H63" i="1"/>
  <c r="F61" i="1"/>
  <c r="F69" i="1"/>
  <c r="F62" i="1"/>
  <c r="I56" i="1"/>
  <c r="F67" i="1"/>
  <c r="F68" i="1"/>
  <c r="I63" i="1"/>
  <c r="E60" i="1"/>
  <c r="F60" i="1"/>
  <c r="G60" i="1"/>
  <c r="D24" i="1"/>
  <c r="D23" i="1"/>
  <c r="D22" i="1"/>
  <c r="D17" i="1"/>
  <c r="G335" i="1"/>
  <c r="G314" i="1"/>
  <c r="G293" i="1"/>
  <c r="G273" i="1"/>
  <c r="G233" i="1"/>
  <c r="G213" i="1"/>
  <c r="G173" i="1"/>
  <c r="G153" i="1"/>
  <c r="G133" i="1"/>
  <c r="G113" i="1"/>
  <c r="G73" i="1"/>
  <c r="G33" i="1"/>
  <c r="I4" i="1"/>
  <c r="F335" i="1"/>
  <c r="F293" i="1"/>
  <c r="F253" i="1"/>
  <c r="F233" i="1"/>
  <c r="F213" i="1"/>
  <c r="F193" i="1"/>
  <c r="F173" i="1"/>
  <c r="F133" i="1"/>
  <c r="F93" i="1"/>
  <c r="F73" i="1"/>
  <c r="F33" i="1"/>
  <c r="D8" i="1"/>
  <c r="D153" i="1"/>
  <c r="E314" i="1"/>
  <c r="H299" i="1"/>
  <c r="H279" i="1"/>
  <c r="E273" i="1"/>
  <c r="H259" i="1"/>
  <c r="E253" i="1"/>
  <c r="E233" i="1"/>
  <c r="H219" i="1"/>
  <c r="E213" i="1"/>
  <c r="H199" i="1"/>
  <c r="E193" i="1"/>
  <c r="H159" i="1"/>
  <c r="E153" i="1"/>
  <c r="H139" i="1"/>
  <c r="E113" i="1"/>
  <c r="E93" i="1"/>
  <c r="E73" i="1"/>
  <c r="E33" i="1"/>
  <c r="D6" i="1"/>
  <c r="D314" i="1"/>
  <c r="D273" i="1"/>
  <c r="D233" i="1"/>
  <c r="D33" i="1"/>
  <c r="H60" i="1" l="1"/>
  <c r="I61" i="1"/>
  <c r="I62" i="1"/>
  <c r="I55" i="1"/>
  <c r="J69" i="1"/>
  <c r="I67" i="1"/>
  <c r="H62" i="1"/>
  <c r="J68" i="1"/>
  <c r="H69" i="1"/>
  <c r="I60" i="1"/>
  <c r="H55" i="1"/>
  <c r="I68" i="1"/>
  <c r="H67" i="1"/>
  <c r="J67" i="1"/>
  <c r="J60" i="1"/>
  <c r="I69" i="1"/>
  <c r="H61" i="1"/>
  <c r="J55" i="1"/>
  <c r="J62" i="1"/>
  <c r="H68" i="1"/>
  <c r="J61" i="1"/>
  <c r="H99" i="1"/>
  <c r="H341" i="1"/>
  <c r="D213" i="1"/>
  <c r="D73" i="1"/>
  <c r="H39" i="1"/>
  <c r="E173" i="1"/>
  <c r="E335" i="1"/>
  <c r="D293" i="1"/>
  <c r="F153" i="1"/>
  <c r="F314" i="1"/>
  <c r="G193" i="1"/>
  <c r="J12" i="1"/>
  <c r="H239" i="1"/>
  <c r="H119" i="1"/>
  <c r="D40" i="1"/>
  <c r="D115" i="1"/>
  <c r="D275" i="1"/>
  <c r="D173" i="1"/>
  <c r="J4" i="1"/>
  <c r="D195" i="1"/>
  <c r="D235" i="1"/>
  <c r="D75" i="1"/>
  <c r="E133" i="1"/>
  <c r="E293" i="1"/>
  <c r="F113" i="1"/>
  <c r="F273" i="1"/>
  <c r="G93" i="1"/>
  <c r="G253" i="1"/>
  <c r="H79" i="1"/>
  <c r="D215" i="1"/>
  <c r="D155" i="1"/>
  <c r="D316" i="1"/>
  <c r="D35" i="1"/>
  <c r="D160" i="1"/>
  <c r="D321" i="1"/>
  <c r="H320" i="1"/>
  <c r="J13" i="1"/>
  <c r="H116" i="1"/>
  <c r="E122" i="1"/>
  <c r="E129" i="1"/>
  <c r="E121" i="1"/>
  <c r="E289" i="1"/>
  <c r="H276" i="1"/>
  <c r="E282" i="1"/>
  <c r="E281" i="1"/>
  <c r="E287" i="1"/>
  <c r="H283" i="1"/>
  <c r="E288" i="1"/>
  <c r="J14" i="1"/>
  <c r="F109" i="1"/>
  <c r="F101" i="1"/>
  <c r="I96" i="1"/>
  <c r="F102" i="1"/>
  <c r="I199" i="1"/>
  <c r="F269" i="1"/>
  <c r="F262" i="1"/>
  <c r="I256" i="1"/>
  <c r="F261" i="1"/>
  <c r="I163" i="1"/>
  <c r="F167" i="1"/>
  <c r="F168" i="1"/>
  <c r="H11" i="1"/>
  <c r="E17" i="1"/>
  <c r="H17" i="1" s="1"/>
  <c r="G89" i="1"/>
  <c r="G81" i="1"/>
  <c r="G82" i="1"/>
  <c r="J76" i="1"/>
  <c r="J179" i="1"/>
  <c r="J236" i="1"/>
  <c r="G249" i="1"/>
  <c r="G241" i="1"/>
  <c r="G242" i="1"/>
  <c r="J341" i="1"/>
  <c r="H13" i="1"/>
  <c r="H22" i="1"/>
  <c r="F17" i="1"/>
  <c r="I11" i="1"/>
  <c r="D80" i="1"/>
  <c r="D135" i="1"/>
  <c r="D295" i="1"/>
  <c r="D48" i="1"/>
  <c r="D47" i="1"/>
  <c r="I15" i="1"/>
  <c r="H71" i="1"/>
  <c r="E120" i="1"/>
  <c r="H118" i="1"/>
  <c r="E175" i="1"/>
  <c r="H174" i="1"/>
  <c r="H231" i="1"/>
  <c r="E280" i="1"/>
  <c r="H278" i="1"/>
  <c r="E337" i="1"/>
  <c r="H336" i="1"/>
  <c r="H303" i="1"/>
  <c r="E308" i="1"/>
  <c r="E307" i="1"/>
  <c r="I31" i="1"/>
  <c r="I98" i="1"/>
  <c r="F100" i="1"/>
  <c r="I154" i="1"/>
  <c r="F155" i="1"/>
  <c r="I211" i="1"/>
  <c r="I258" i="1"/>
  <c r="F260" i="1"/>
  <c r="I315" i="1"/>
  <c r="F316" i="1"/>
  <c r="I183" i="1"/>
  <c r="F188" i="1"/>
  <c r="F187" i="1"/>
  <c r="I12" i="1"/>
  <c r="J78" i="1"/>
  <c r="G80" i="1"/>
  <c r="G135" i="1"/>
  <c r="J134" i="1"/>
  <c r="J191" i="1"/>
  <c r="J238" i="1"/>
  <c r="J294" i="1"/>
  <c r="G295" i="1"/>
  <c r="J43" i="1"/>
  <c r="G47" i="1"/>
  <c r="G48" i="1"/>
  <c r="D288" i="1"/>
  <c r="D287" i="1"/>
  <c r="H176" i="1"/>
  <c r="E189" i="1"/>
  <c r="E182" i="1"/>
  <c r="E181" i="1"/>
  <c r="H338" i="1"/>
  <c r="E344" i="1"/>
  <c r="E343" i="1"/>
  <c r="E351" i="1"/>
  <c r="E329" i="1"/>
  <c r="E328" i="1"/>
  <c r="H324" i="1"/>
  <c r="I99" i="1"/>
  <c r="I156" i="1"/>
  <c r="F169" i="1"/>
  <c r="F162" i="1"/>
  <c r="F161" i="1"/>
  <c r="I259" i="1"/>
  <c r="F330" i="1"/>
  <c r="F323" i="1"/>
  <c r="F322" i="1"/>
  <c r="I317" i="1"/>
  <c r="I203" i="1"/>
  <c r="F207" i="1"/>
  <c r="F208" i="1"/>
  <c r="D229" i="1"/>
  <c r="D222" i="1"/>
  <c r="D221" i="1"/>
  <c r="G29" i="1"/>
  <c r="G28" i="1"/>
  <c r="J20" i="1"/>
  <c r="J79" i="1"/>
  <c r="J136" i="1"/>
  <c r="G149" i="1"/>
  <c r="G141" i="1"/>
  <c r="G142" i="1"/>
  <c r="J239" i="1"/>
  <c r="J296" i="1"/>
  <c r="G302" i="1"/>
  <c r="G301" i="1"/>
  <c r="G309" i="1"/>
  <c r="G88" i="1"/>
  <c r="G87" i="1"/>
  <c r="J83" i="1"/>
  <c r="D140" i="1"/>
  <c r="D300" i="1"/>
  <c r="D107" i="1"/>
  <c r="D108" i="1"/>
  <c r="D93" i="1"/>
  <c r="E8" i="1"/>
  <c r="H8" i="1" s="1"/>
  <c r="H7" i="1"/>
  <c r="H74" i="1"/>
  <c r="E75" i="1"/>
  <c r="H131" i="1"/>
  <c r="E180" i="1"/>
  <c r="H178" i="1"/>
  <c r="H234" i="1"/>
  <c r="E235" i="1"/>
  <c r="H291" i="1"/>
  <c r="H340" i="1"/>
  <c r="E342" i="1"/>
  <c r="E349" i="1"/>
  <c r="E350" i="1"/>
  <c r="H345" i="1"/>
  <c r="D335" i="1"/>
  <c r="F35" i="1"/>
  <c r="I34" i="1"/>
  <c r="I111" i="1"/>
  <c r="F160" i="1"/>
  <c r="I158" i="1"/>
  <c r="I214" i="1"/>
  <c r="F215" i="1"/>
  <c r="I271" i="1"/>
  <c r="I319" i="1"/>
  <c r="F321" i="1"/>
  <c r="F227" i="1"/>
  <c r="I223" i="1"/>
  <c r="F228" i="1"/>
  <c r="D25" i="1"/>
  <c r="J91" i="1"/>
  <c r="G140" i="1"/>
  <c r="J138" i="1"/>
  <c r="J194" i="1"/>
  <c r="G195" i="1"/>
  <c r="J251" i="1"/>
  <c r="G300" i="1"/>
  <c r="J298" i="1"/>
  <c r="J103" i="1"/>
  <c r="G108" i="1"/>
  <c r="G107" i="1"/>
  <c r="D109" i="1"/>
  <c r="D102" i="1"/>
  <c r="D101" i="1"/>
  <c r="D141" i="1"/>
  <c r="D149" i="1"/>
  <c r="D142" i="1"/>
  <c r="F19" i="1"/>
  <c r="F18" i="1"/>
  <c r="I9" i="1"/>
  <c r="F30" i="1"/>
  <c r="H76" i="1"/>
  <c r="E89" i="1"/>
  <c r="E81" i="1"/>
  <c r="E82" i="1"/>
  <c r="H179" i="1"/>
  <c r="E241" i="1"/>
  <c r="E242" i="1"/>
  <c r="E249" i="1"/>
  <c r="H236" i="1"/>
  <c r="H9" i="1"/>
  <c r="E30" i="1"/>
  <c r="E18" i="1"/>
  <c r="E19" i="1"/>
  <c r="D248" i="1"/>
  <c r="D247" i="1"/>
  <c r="F41" i="1"/>
  <c r="I36" i="1"/>
  <c r="F42" i="1"/>
  <c r="F49" i="1"/>
  <c r="I159" i="1"/>
  <c r="I216" i="1"/>
  <c r="F229" i="1"/>
  <c r="F222" i="1"/>
  <c r="F221" i="1"/>
  <c r="I320" i="1"/>
  <c r="I243" i="1"/>
  <c r="F247" i="1"/>
  <c r="F248" i="1"/>
  <c r="D269" i="1"/>
  <c r="D262" i="1"/>
  <c r="D261" i="1"/>
  <c r="H16" i="1"/>
  <c r="J139" i="1"/>
  <c r="J196" i="1"/>
  <c r="G209" i="1"/>
  <c r="G202" i="1"/>
  <c r="G201" i="1"/>
  <c r="J299" i="1"/>
  <c r="J123" i="1"/>
  <c r="G128" i="1"/>
  <c r="G127" i="1"/>
  <c r="I16" i="1"/>
  <c r="D95" i="1"/>
  <c r="D255" i="1"/>
  <c r="D148" i="1"/>
  <c r="D147" i="1"/>
  <c r="D133" i="1"/>
  <c r="G17" i="1"/>
  <c r="J11" i="1"/>
  <c r="H78" i="1"/>
  <c r="E80" i="1"/>
  <c r="E135" i="1"/>
  <c r="H134" i="1"/>
  <c r="H191" i="1"/>
  <c r="H238" i="1"/>
  <c r="E295" i="1"/>
  <c r="H294" i="1"/>
  <c r="H43" i="1"/>
  <c r="E47" i="1"/>
  <c r="E48" i="1"/>
  <c r="D167" i="1"/>
  <c r="D168" i="1"/>
  <c r="I38" i="1"/>
  <c r="F40" i="1"/>
  <c r="F115" i="1"/>
  <c r="I114" i="1"/>
  <c r="I171" i="1"/>
  <c r="I218" i="1"/>
  <c r="I274" i="1"/>
  <c r="F275" i="1"/>
  <c r="I333" i="1"/>
  <c r="F267" i="1"/>
  <c r="I263" i="1"/>
  <c r="F268" i="1"/>
  <c r="D253" i="1"/>
  <c r="I14" i="1"/>
  <c r="J94" i="1"/>
  <c r="G95" i="1"/>
  <c r="J151" i="1"/>
  <c r="J198" i="1"/>
  <c r="G255" i="1"/>
  <c r="J254" i="1"/>
  <c r="J312" i="1"/>
  <c r="J143" i="1"/>
  <c r="G148" i="1"/>
  <c r="G147" i="1"/>
  <c r="H20" i="1"/>
  <c r="E28" i="1"/>
  <c r="E29" i="1"/>
  <c r="E149" i="1"/>
  <c r="H136" i="1"/>
  <c r="E141" i="1"/>
  <c r="E142" i="1"/>
  <c r="E302" i="1"/>
  <c r="E301" i="1"/>
  <c r="E309" i="1"/>
  <c r="H296" i="1"/>
  <c r="H83" i="1"/>
  <c r="E87" i="1"/>
  <c r="E88" i="1"/>
  <c r="I39" i="1"/>
  <c r="I116" i="1"/>
  <c r="F129" i="1"/>
  <c r="F121" i="1"/>
  <c r="F122" i="1"/>
  <c r="I219" i="1"/>
  <c r="F281" i="1"/>
  <c r="F289" i="1"/>
  <c r="I276" i="1"/>
  <c r="F282" i="1"/>
  <c r="I283" i="1"/>
  <c r="F288" i="1"/>
  <c r="F287" i="1"/>
  <c r="J15" i="1"/>
  <c r="J96" i="1"/>
  <c r="G102" i="1"/>
  <c r="G109" i="1"/>
  <c r="G101" i="1"/>
  <c r="J199" i="1"/>
  <c r="J256" i="1"/>
  <c r="G269" i="1"/>
  <c r="G262" i="1"/>
  <c r="G261" i="1"/>
  <c r="J163" i="1"/>
  <c r="G168" i="1"/>
  <c r="G167" i="1"/>
  <c r="D100" i="1"/>
  <c r="D260" i="1"/>
  <c r="D188" i="1"/>
  <c r="D187" i="1"/>
  <c r="D189" i="1"/>
  <c r="D182" i="1"/>
  <c r="D181" i="1"/>
  <c r="H91" i="1"/>
  <c r="H138" i="1"/>
  <c r="E140" i="1"/>
  <c r="E195" i="1"/>
  <c r="H194" i="1"/>
  <c r="H251" i="1"/>
  <c r="E300" i="1"/>
  <c r="H298" i="1"/>
  <c r="H103" i="1"/>
  <c r="E108" i="1"/>
  <c r="E107" i="1"/>
  <c r="D89" i="1"/>
  <c r="D81" i="1"/>
  <c r="D82" i="1"/>
  <c r="D28" i="1"/>
  <c r="D29" i="1"/>
  <c r="I71" i="1"/>
  <c r="I118" i="1"/>
  <c r="F120" i="1"/>
  <c r="I174" i="1"/>
  <c r="F175" i="1"/>
  <c r="I231" i="1"/>
  <c r="I278" i="1"/>
  <c r="F280" i="1"/>
  <c r="I336" i="1"/>
  <c r="F337" i="1"/>
  <c r="F308" i="1"/>
  <c r="F307" i="1"/>
  <c r="I303" i="1"/>
  <c r="D309" i="1"/>
  <c r="D302" i="1"/>
  <c r="D301" i="1"/>
  <c r="J31" i="1"/>
  <c r="G100" i="1"/>
  <c r="J98" i="1"/>
  <c r="J154" i="1"/>
  <c r="G155" i="1"/>
  <c r="J211" i="1"/>
  <c r="J258" i="1"/>
  <c r="G260" i="1"/>
  <c r="J315" i="1"/>
  <c r="G316" i="1"/>
  <c r="J183" i="1"/>
  <c r="G188" i="1"/>
  <c r="G187" i="1"/>
  <c r="H14" i="1"/>
  <c r="H23" i="1"/>
  <c r="H196" i="1"/>
  <c r="E202" i="1"/>
  <c r="E201" i="1"/>
  <c r="E209" i="1"/>
  <c r="H123" i="1"/>
  <c r="E127" i="1"/>
  <c r="E128" i="1"/>
  <c r="E6" i="1"/>
  <c r="H6" i="1" s="1"/>
  <c r="H5" i="1"/>
  <c r="I119" i="1"/>
  <c r="I176" i="1"/>
  <c r="F182" i="1"/>
  <c r="F181" i="1"/>
  <c r="F189" i="1"/>
  <c r="I279" i="1"/>
  <c r="F351" i="1"/>
  <c r="I338" i="1"/>
  <c r="F344" i="1"/>
  <c r="F343" i="1"/>
  <c r="I324" i="1"/>
  <c r="F329" i="1"/>
  <c r="F328" i="1"/>
  <c r="J99" i="1"/>
  <c r="J156" i="1"/>
  <c r="G169" i="1"/>
  <c r="G162" i="1"/>
  <c r="G161" i="1"/>
  <c r="J259" i="1"/>
  <c r="J317" i="1"/>
  <c r="G330" i="1"/>
  <c r="G322" i="1"/>
  <c r="G323" i="1"/>
  <c r="J203" i="1"/>
  <c r="G208" i="1"/>
  <c r="G207" i="1"/>
  <c r="D281" i="1"/>
  <c r="D282" i="1"/>
  <c r="D289" i="1"/>
  <c r="D228" i="1"/>
  <c r="D227" i="1"/>
  <c r="J16" i="1"/>
  <c r="E95" i="1"/>
  <c r="H94" i="1"/>
  <c r="H151" i="1"/>
  <c r="H198" i="1"/>
  <c r="H254" i="1"/>
  <c r="E255" i="1"/>
  <c r="H312" i="1"/>
  <c r="H143" i="1"/>
  <c r="E148" i="1"/>
  <c r="E147" i="1"/>
  <c r="D129" i="1"/>
  <c r="D122" i="1"/>
  <c r="D121" i="1"/>
  <c r="I7" i="1"/>
  <c r="F8" i="1"/>
  <c r="F75" i="1"/>
  <c r="I74" i="1"/>
  <c r="I131" i="1"/>
  <c r="F180" i="1"/>
  <c r="I178" i="1"/>
  <c r="I234" i="1"/>
  <c r="F235" i="1"/>
  <c r="I291" i="1"/>
  <c r="I340" i="1"/>
  <c r="F342" i="1"/>
  <c r="I345" i="1"/>
  <c r="F350" i="1"/>
  <c r="F349" i="1"/>
  <c r="D351" i="1"/>
  <c r="D344" i="1"/>
  <c r="D343" i="1"/>
  <c r="G35" i="1"/>
  <c r="J34" i="1"/>
  <c r="J111" i="1"/>
  <c r="J158" i="1"/>
  <c r="G160" i="1"/>
  <c r="G215" i="1"/>
  <c r="J214" i="1"/>
  <c r="J271" i="1"/>
  <c r="J319" i="1"/>
  <c r="G321" i="1"/>
  <c r="J223" i="1"/>
  <c r="G228" i="1"/>
  <c r="G227" i="1"/>
  <c r="H96" i="1"/>
  <c r="E109" i="1"/>
  <c r="E102" i="1"/>
  <c r="E101" i="1"/>
  <c r="E262" i="1"/>
  <c r="E261" i="1"/>
  <c r="H256" i="1"/>
  <c r="E269" i="1"/>
  <c r="H163" i="1"/>
  <c r="E168" i="1"/>
  <c r="E167" i="1"/>
  <c r="J9" i="1"/>
  <c r="G30" i="1"/>
  <c r="G19" i="1"/>
  <c r="G18" i="1"/>
  <c r="I76" i="1"/>
  <c r="F89" i="1"/>
  <c r="F82" i="1"/>
  <c r="F81" i="1"/>
  <c r="I179" i="1"/>
  <c r="F249" i="1"/>
  <c r="I236" i="1"/>
  <c r="F242" i="1"/>
  <c r="F241" i="1"/>
  <c r="I341" i="1"/>
  <c r="D87" i="1"/>
  <c r="D88" i="1"/>
  <c r="J36" i="1"/>
  <c r="G41" i="1"/>
  <c r="G42" i="1"/>
  <c r="G49" i="1"/>
  <c r="J159" i="1"/>
  <c r="J216" i="1"/>
  <c r="G222" i="1"/>
  <c r="G229" i="1"/>
  <c r="G221" i="1"/>
  <c r="J320" i="1"/>
  <c r="J243" i="1"/>
  <c r="G248" i="1"/>
  <c r="G247" i="1"/>
  <c r="D328" i="1"/>
  <c r="D329" i="1"/>
  <c r="D268" i="1"/>
  <c r="D267" i="1"/>
  <c r="H31" i="1"/>
  <c r="H98" i="1"/>
  <c r="E100" i="1"/>
  <c r="E155" i="1"/>
  <c r="H155" i="1" s="1"/>
  <c r="H154" i="1"/>
  <c r="H211" i="1"/>
  <c r="E260" i="1"/>
  <c r="H258" i="1"/>
  <c r="E316" i="1"/>
  <c r="H315" i="1"/>
  <c r="H183" i="1"/>
  <c r="E188" i="1"/>
  <c r="E187" i="1"/>
  <c r="D169" i="1"/>
  <c r="D162" i="1"/>
  <c r="D161" i="1"/>
  <c r="H12" i="1"/>
  <c r="F80" i="1"/>
  <c r="I78" i="1"/>
  <c r="F135" i="1"/>
  <c r="I134" i="1"/>
  <c r="I191" i="1"/>
  <c r="I238" i="1"/>
  <c r="I294" i="1"/>
  <c r="F295" i="1"/>
  <c r="F47" i="1"/>
  <c r="I43" i="1"/>
  <c r="F48" i="1"/>
  <c r="D128" i="1"/>
  <c r="D127" i="1"/>
  <c r="J38" i="1"/>
  <c r="G40" i="1"/>
  <c r="G115" i="1"/>
  <c r="J114" i="1"/>
  <c r="J171" i="1"/>
  <c r="J218" i="1"/>
  <c r="J274" i="1"/>
  <c r="G275" i="1"/>
  <c r="J333" i="1"/>
  <c r="J263" i="1"/>
  <c r="G268" i="1"/>
  <c r="G267" i="1"/>
  <c r="H156" i="1"/>
  <c r="E162" i="1"/>
  <c r="E161" i="1"/>
  <c r="E169" i="1"/>
  <c r="H317" i="1"/>
  <c r="E330" i="1"/>
  <c r="E323" i="1"/>
  <c r="E322" i="1"/>
  <c r="H203" i="1"/>
  <c r="E208" i="1"/>
  <c r="E207" i="1"/>
  <c r="D209" i="1"/>
  <c r="D202" i="1"/>
  <c r="D201" i="1"/>
  <c r="I20" i="1"/>
  <c r="F28" i="1"/>
  <c r="F29" i="1"/>
  <c r="I79" i="1"/>
  <c r="F142" i="1"/>
  <c r="I136" i="1"/>
  <c r="F149" i="1"/>
  <c r="F141" i="1"/>
  <c r="I239" i="1"/>
  <c r="I296" i="1"/>
  <c r="F302" i="1"/>
  <c r="F309" i="1"/>
  <c r="F301" i="1"/>
  <c r="F88" i="1"/>
  <c r="I83" i="1"/>
  <c r="F87" i="1"/>
  <c r="D30" i="1"/>
  <c r="D18" i="1"/>
  <c r="D19" i="1"/>
  <c r="J39" i="1"/>
  <c r="G121" i="1"/>
  <c r="G129" i="1"/>
  <c r="J116" i="1"/>
  <c r="G122" i="1"/>
  <c r="J219" i="1"/>
  <c r="J276" i="1"/>
  <c r="G289" i="1"/>
  <c r="G281" i="1"/>
  <c r="G282" i="1"/>
  <c r="G288" i="1"/>
  <c r="G287" i="1"/>
  <c r="J283" i="1"/>
  <c r="D120" i="1"/>
  <c r="D175" i="1"/>
  <c r="D280" i="1"/>
  <c r="D337" i="1"/>
  <c r="D308" i="1"/>
  <c r="D307" i="1"/>
  <c r="D322" i="1"/>
  <c r="D323" i="1"/>
  <c r="D330" i="1"/>
  <c r="H34" i="1"/>
  <c r="E35" i="1"/>
  <c r="H111" i="1"/>
  <c r="E160" i="1"/>
  <c r="H158" i="1"/>
  <c r="H214" i="1"/>
  <c r="E215" i="1"/>
  <c r="H271" i="1"/>
  <c r="E321" i="1"/>
  <c r="H319" i="1"/>
  <c r="E227" i="1"/>
  <c r="H223" i="1"/>
  <c r="E228" i="1"/>
  <c r="D193" i="1"/>
  <c r="I91" i="1"/>
  <c r="F140" i="1"/>
  <c r="I138" i="1"/>
  <c r="F195" i="1"/>
  <c r="I194" i="1"/>
  <c r="I251" i="1"/>
  <c r="I298" i="1"/>
  <c r="F300" i="1"/>
  <c r="I103" i="1"/>
  <c r="F107" i="1"/>
  <c r="F108" i="1"/>
  <c r="D49" i="1"/>
  <c r="D42" i="1"/>
  <c r="D41" i="1"/>
  <c r="H4" i="1"/>
  <c r="J71" i="1"/>
  <c r="J118" i="1"/>
  <c r="G120" i="1"/>
  <c r="J174" i="1"/>
  <c r="G175" i="1"/>
  <c r="J231" i="1"/>
  <c r="G280" i="1"/>
  <c r="J278" i="1"/>
  <c r="G337" i="1"/>
  <c r="J336" i="1"/>
  <c r="J303" i="1"/>
  <c r="G308" i="1"/>
  <c r="G307" i="1"/>
  <c r="H36" i="1"/>
  <c r="E41" i="1"/>
  <c r="E42" i="1"/>
  <c r="E49" i="1"/>
  <c r="E229" i="1"/>
  <c r="E222" i="1"/>
  <c r="H216" i="1"/>
  <c r="E221" i="1"/>
  <c r="E248" i="1"/>
  <c r="H243" i="1"/>
  <c r="E247" i="1"/>
  <c r="H15" i="1"/>
  <c r="H24" i="1"/>
  <c r="I139" i="1"/>
  <c r="I196" i="1"/>
  <c r="F201" i="1"/>
  <c r="F209" i="1"/>
  <c r="F202" i="1"/>
  <c r="I299" i="1"/>
  <c r="I123" i="1"/>
  <c r="F128" i="1"/>
  <c r="F127" i="1"/>
  <c r="I5" i="1"/>
  <c r="F6" i="1"/>
  <c r="J119" i="1"/>
  <c r="J176" i="1"/>
  <c r="G189" i="1"/>
  <c r="G181" i="1"/>
  <c r="G182" i="1"/>
  <c r="J279" i="1"/>
  <c r="G351" i="1"/>
  <c r="G344" i="1"/>
  <c r="G343" i="1"/>
  <c r="J338" i="1"/>
  <c r="G329" i="1"/>
  <c r="G328" i="1"/>
  <c r="J324" i="1"/>
  <c r="J5" i="1"/>
  <c r="G6" i="1"/>
  <c r="D180" i="1"/>
  <c r="D342" i="1"/>
  <c r="D350" i="1"/>
  <c r="D349" i="1"/>
  <c r="D208" i="1"/>
  <c r="D207" i="1"/>
  <c r="E40" i="1"/>
  <c r="H38" i="1"/>
  <c r="E115" i="1"/>
  <c r="H114" i="1"/>
  <c r="H171" i="1"/>
  <c r="H218" i="1"/>
  <c r="E275" i="1"/>
  <c r="H274" i="1"/>
  <c r="H333" i="1"/>
  <c r="E268" i="1"/>
  <c r="H263" i="1"/>
  <c r="E267" i="1"/>
  <c r="D249" i="1"/>
  <c r="D242" i="1"/>
  <c r="D241" i="1"/>
  <c r="I13" i="1"/>
  <c r="I94" i="1"/>
  <c r="F95" i="1"/>
  <c r="I151" i="1"/>
  <c r="I198" i="1"/>
  <c r="F255" i="1"/>
  <c r="I254" i="1"/>
  <c r="I312" i="1"/>
  <c r="I143" i="1"/>
  <c r="F148" i="1"/>
  <c r="F147" i="1"/>
  <c r="D113" i="1"/>
  <c r="G8" i="1"/>
  <c r="J7" i="1"/>
  <c r="G75" i="1"/>
  <c r="J74" i="1"/>
  <c r="J131" i="1"/>
  <c r="J178" i="1"/>
  <c r="G180" i="1"/>
  <c r="G235" i="1"/>
  <c r="J234" i="1"/>
  <c r="J291" i="1"/>
  <c r="J340" i="1"/>
  <c r="G342" i="1"/>
  <c r="J345" i="1"/>
  <c r="G350" i="1"/>
  <c r="G349" i="1"/>
  <c r="H229" i="1" l="1"/>
  <c r="H215" i="1"/>
  <c r="H248" i="1"/>
  <c r="J323" i="1"/>
  <c r="J308" i="1"/>
  <c r="J275" i="1"/>
  <c r="J307" i="1"/>
  <c r="I195" i="1"/>
  <c r="J349" i="1"/>
  <c r="H40" i="1"/>
  <c r="J115" i="1"/>
  <c r="H30" i="1"/>
  <c r="I255" i="1"/>
  <c r="H18" i="1"/>
  <c r="H168" i="1"/>
  <c r="H41" i="1"/>
  <c r="J180" i="1"/>
  <c r="J329" i="1"/>
  <c r="H115" i="1"/>
  <c r="H222" i="1"/>
  <c r="H316" i="1"/>
  <c r="I128" i="1"/>
  <c r="H247" i="1"/>
  <c r="H221" i="1"/>
  <c r="H35" i="1"/>
  <c r="H275" i="1"/>
  <c r="J175" i="1"/>
  <c r="J18" i="1"/>
  <c r="I329" i="1"/>
  <c r="H160" i="1"/>
  <c r="J322" i="1"/>
  <c r="J262" i="1"/>
  <c r="I302" i="1"/>
  <c r="I181" i="1"/>
  <c r="I342" i="1"/>
  <c r="J330" i="1"/>
  <c r="I328" i="1"/>
  <c r="I189" i="1"/>
  <c r="J187" i="1"/>
  <c r="J155" i="1"/>
  <c r="H195" i="1"/>
  <c r="J188" i="1"/>
  <c r="J167" i="1"/>
  <c r="J181" i="1"/>
  <c r="I149" i="1"/>
  <c r="J350" i="1"/>
  <c r="J161" i="1"/>
  <c r="I300" i="1"/>
  <c r="I6" i="1"/>
  <c r="J269" i="1"/>
  <c r="J227" i="1"/>
  <c r="H235" i="1"/>
  <c r="I127" i="1"/>
  <c r="J321" i="1"/>
  <c r="J328" i="1"/>
  <c r="J229" i="1"/>
  <c r="I8" i="1"/>
  <c r="J168" i="1"/>
  <c r="J189" i="1"/>
  <c r="I235" i="1"/>
  <c r="J102" i="1"/>
  <c r="H75" i="1"/>
  <c r="H255" i="1"/>
  <c r="I287" i="1"/>
  <c r="J41" i="1"/>
  <c r="I249" i="1"/>
  <c r="J30" i="1"/>
  <c r="H262" i="1"/>
  <c r="I337" i="1"/>
  <c r="I288" i="1"/>
  <c r="I129" i="1"/>
  <c r="I142" i="1"/>
  <c r="H187" i="1"/>
  <c r="J351" i="1"/>
  <c r="H261" i="1"/>
  <c r="H147" i="1"/>
  <c r="I182" i="1"/>
  <c r="I120" i="1"/>
  <c r="I122" i="1"/>
  <c r="H148" i="1"/>
  <c r="I141" i="1"/>
  <c r="J221" i="1"/>
  <c r="H102" i="1"/>
  <c r="I47" i="1"/>
  <c r="I80" i="1"/>
  <c r="J19" i="1"/>
  <c r="I308" i="1"/>
  <c r="H95" i="1"/>
  <c r="J100" i="1"/>
  <c r="I351" i="1"/>
  <c r="H321" i="1"/>
  <c r="J267" i="1"/>
  <c r="J42" i="1"/>
  <c r="J260" i="1"/>
  <c r="H300" i="1"/>
  <c r="J8" i="1"/>
  <c r="J280" i="1"/>
  <c r="J282" i="1"/>
  <c r="I89" i="1"/>
  <c r="H48" i="1"/>
  <c r="J228" i="1"/>
  <c r="I307" i="1"/>
  <c r="I148" i="1"/>
  <c r="H268" i="1"/>
  <c r="I108" i="1"/>
  <c r="I28" i="1"/>
  <c r="H107" i="1"/>
  <c r="H140" i="1"/>
  <c r="J342" i="1"/>
  <c r="I344" i="1"/>
  <c r="H295" i="1"/>
  <c r="J17" i="1"/>
  <c r="J337" i="1"/>
  <c r="J121" i="1"/>
  <c r="J261" i="1"/>
  <c r="J343" i="1"/>
  <c r="I309" i="1"/>
  <c r="J247" i="1"/>
  <c r="J24" i="1"/>
  <c r="I281" i="1"/>
  <c r="I95" i="1"/>
  <c r="I147" i="1"/>
  <c r="J344" i="1"/>
  <c r="I201" i="1"/>
  <c r="J289" i="1"/>
  <c r="I29" i="1"/>
  <c r="H100" i="1"/>
  <c r="J248" i="1"/>
  <c r="J49" i="1"/>
  <c r="I242" i="1"/>
  <c r="I350" i="1"/>
  <c r="I180" i="1"/>
  <c r="H149" i="1"/>
  <c r="H47" i="1"/>
  <c r="H80" i="1"/>
  <c r="J120" i="1"/>
  <c r="I107" i="1"/>
  <c r="I140" i="1"/>
  <c r="J268" i="1"/>
  <c r="I295" i="1"/>
  <c r="J207" i="1"/>
  <c r="I343" i="1"/>
  <c r="J316" i="1"/>
  <c r="H108" i="1"/>
  <c r="J122" i="1"/>
  <c r="J162" i="1"/>
  <c r="J23" i="1"/>
  <c r="J101" i="1"/>
  <c r="J75" i="1"/>
  <c r="J287" i="1"/>
  <c r="H260" i="1"/>
  <c r="I81" i="1"/>
  <c r="H167" i="1"/>
  <c r="J25" i="1"/>
  <c r="J169" i="1"/>
  <c r="I280" i="1"/>
  <c r="J109" i="1"/>
  <c r="I282" i="1"/>
  <c r="H42" i="1"/>
  <c r="H228" i="1"/>
  <c r="J288" i="1"/>
  <c r="J129" i="1"/>
  <c r="I88" i="1"/>
  <c r="J222" i="1"/>
  <c r="I82" i="1"/>
  <c r="H109" i="1"/>
  <c r="H28" i="1"/>
  <c r="H142" i="1"/>
  <c r="I30" i="1"/>
  <c r="J215" i="1"/>
  <c r="I22" i="1"/>
  <c r="I202" i="1"/>
  <c r="I301" i="1"/>
  <c r="H267" i="1"/>
  <c r="I17" i="1"/>
  <c r="H323" i="1"/>
  <c r="H201" i="1"/>
  <c r="H169" i="1"/>
  <c r="H207" i="1"/>
  <c r="H161" i="1"/>
  <c r="H135" i="1"/>
  <c r="I18" i="1"/>
  <c r="J182" i="1"/>
  <c r="I87" i="1"/>
  <c r="H330" i="1"/>
  <c r="J40" i="1"/>
  <c r="H101" i="1"/>
  <c r="J35" i="1"/>
  <c r="I75" i="1"/>
  <c r="J208" i="1"/>
  <c r="H202" i="1"/>
  <c r="I121" i="1"/>
  <c r="H309" i="1"/>
  <c r="I115" i="1"/>
  <c r="I247" i="1"/>
  <c r="I49" i="1"/>
  <c r="H81" i="1"/>
  <c r="H350" i="1"/>
  <c r="H180" i="1"/>
  <c r="J302" i="1"/>
  <c r="I169" i="1"/>
  <c r="H344" i="1"/>
  <c r="J48" i="1"/>
  <c r="J135" i="1"/>
  <c r="J82" i="1"/>
  <c r="I261" i="1"/>
  <c r="I109" i="1"/>
  <c r="H49" i="1"/>
  <c r="H301" i="1"/>
  <c r="I267" i="1"/>
  <c r="I40" i="1"/>
  <c r="J127" i="1"/>
  <c r="I42" i="1"/>
  <c r="H89" i="1"/>
  <c r="J300" i="1"/>
  <c r="I228" i="1"/>
  <c r="H349" i="1"/>
  <c r="J28" i="1"/>
  <c r="J47" i="1"/>
  <c r="J80" i="1"/>
  <c r="I260" i="1"/>
  <c r="H307" i="1"/>
  <c r="J81" i="1"/>
  <c r="H289" i="1"/>
  <c r="H302" i="1"/>
  <c r="J147" i="1"/>
  <c r="J95" i="1"/>
  <c r="J128" i="1"/>
  <c r="I25" i="1"/>
  <c r="H25" i="1"/>
  <c r="I160" i="1"/>
  <c r="H342" i="1"/>
  <c r="J29" i="1"/>
  <c r="I322" i="1"/>
  <c r="H181" i="1"/>
  <c r="H308" i="1"/>
  <c r="H175" i="1"/>
  <c r="J242" i="1"/>
  <c r="J89" i="1"/>
  <c r="I262" i="1"/>
  <c r="H121" i="1"/>
  <c r="H128" i="1"/>
  <c r="J148" i="1"/>
  <c r="I275" i="1"/>
  <c r="I221" i="1"/>
  <c r="I41" i="1"/>
  <c r="H249" i="1"/>
  <c r="J195" i="1"/>
  <c r="I227" i="1"/>
  <c r="J142" i="1"/>
  <c r="I323" i="1"/>
  <c r="H182" i="1"/>
  <c r="J295" i="1"/>
  <c r="J241" i="1"/>
  <c r="I269" i="1"/>
  <c r="H288" i="1"/>
  <c r="H129" i="1"/>
  <c r="J235" i="1"/>
  <c r="I209" i="1"/>
  <c r="H227" i="1"/>
  <c r="J281" i="1"/>
  <c r="H208" i="1"/>
  <c r="H162" i="1"/>
  <c r="I48" i="1"/>
  <c r="I135" i="1"/>
  <c r="H188" i="1"/>
  <c r="I241" i="1"/>
  <c r="H269" i="1"/>
  <c r="J160" i="1"/>
  <c r="I349" i="1"/>
  <c r="H127" i="1"/>
  <c r="I175" i="1"/>
  <c r="I289" i="1"/>
  <c r="H88" i="1"/>
  <c r="H141" i="1"/>
  <c r="I23" i="1"/>
  <c r="I222" i="1"/>
  <c r="H242" i="1"/>
  <c r="I321" i="1"/>
  <c r="J87" i="1"/>
  <c r="J141" i="1"/>
  <c r="I330" i="1"/>
  <c r="H328" i="1"/>
  <c r="H189" i="1"/>
  <c r="I187" i="1"/>
  <c r="I155" i="1"/>
  <c r="H120" i="1"/>
  <c r="J249" i="1"/>
  <c r="H122" i="1"/>
  <c r="H87" i="1"/>
  <c r="J201" i="1"/>
  <c r="I229" i="1"/>
  <c r="H241" i="1"/>
  <c r="J107" i="1"/>
  <c r="I35" i="1"/>
  <c r="J88" i="1"/>
  <c r="J149" i="1"/>
  <c r="H329" i="1"/>
  <c r="I188" i="1"/>
  <c r="H337" i="1"/>
  <c r="I168" i="1"/>
  <c r="I102" i="1"/>
  <c r="H287" i="1"/>
  <c r="H209" i="1"/>
  <c r="J202" i="1"/>
  <c r="I19" i="1"/>
  <c r="H19" i="1"/>
  <c r="J108" i="1"/>
  <c r="J140" i="1"/>
  <c r="J309" i="1"/>
  <c r="I208" i="1"/>
  <c r="I161" i="1"/>
  <c r="H351" i="1"/>
  <c r="I100" i="1"/>
  <c r="I24" i="1"/>
  <c r="I167" i="1"/>
  <c r="H281" i="1"/>
  <c r="J22" i="1"/>
  <c r="J6" i="1"/>
  <c r="H322" i="1"/>
  <c r="H29" i="1"/>
  <c r="J255" i="1"/>
  <c r="I268" i="1"/>
  <c r="J209" i="1"/>
  <c r="I248" i="1"/>
  <c r="H82" i="1"/>
  <c r="I215" i="1"/>
  <c r="J301" i="1"/>
  <c r="I207" i="1"/>
  <c r="I162" i="1"/>
  <c r="H343" i="1"/>
  <c r="I316" i="1"/>
  <c r="H280" i="1"/>
  <c r="I101" i="1"/>
  <c r="H28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 McCormick</author>
  </authors>
  <commentList>
    <comment ref="U1" authorId="0" shapeId="0" xr:uid="{00000000-0006-0000-0100-000001000000}">
      <text>
        <r>
          <rPr>
            <sz val="9"/>
            <color indexed="81"/>
            <rFont val="Tahoma"/>
            <family val="2"/>
          </rPr>
          <t>=IF(ISERR(SMALL(IF(MATCH(A$2:A$1905,A$2:A$1905,0)=ROW(INDIRECT("1:"&amp;ROWS(A$2:A$1905))),ROW(INDIRECT("1:"&amp;ROWS(A$2:A$1905))),""),ROW(INDIRECT("1:"&amp;ROWS(A$2:A$1905))))),"",INDEX(A$2:A$1905,SMALL(IF(MATCH(A$2:A$1905,A$2:A$1905,0)=ROW(INDIRECT("1:"&amp;ROWS(A$2:A$1905))),ROW(INDIRECT("1:"&amp;ROWS(A$2:A$1905))),""),ROW(INDIRECT("1:"&amp;ROWS(A$2:A$1905)))),))</t>
        </r>
      </text>
    </comment>
  </commentList>
</comments>
</file>

<file path=xl/sharedStrings.xml><?xml version="1.0" encoding="utf-8"?>
<sst xmlns="http://schemas.openxmlformats.org/spreadsheetml/2006/main" count="6116" uniqueCount="118">
  <si>
    <t>0 - 12 Month Buyers</t>
  </si>
  <si>
    <t>Count</t>
  </si>
  <si>
    <t>Retained</t>
  </si>
  <si>
    <t>Retention Rate</t>
  </si>
  <si>
    <t>Orders</t>
  </si>
  <si>
    <t>Orders / Active Customers</t>
  </si>
  <si>
    <t>Total Demand</t>
  </si>
  <si>
    <t>AOV</t>
  </si>
  <si>
    <t>Demand / Active Customer</t>
  </si>
  <si>
    <t>Total Units</t>
  </si>
  <si>
    <t>Units / Orders</t>
  </si>
  <si>
    <t>Units / Active Customer</t>
  </si>
  <si>
    <t>Avg Unit Price</t>
  </si>
  <si>
    <t xml:space="preserve">13+ Month Buyer    </t>
  </si>
  <si>
    <t xml:space="preserve"> </t>
  </si>
  <si>
    <t>0 - 3 Month Buyers</t>
  </si>
  <si>
    <t>4 - 6 Month Buyers</t>
  </si>
  <si>
    <t>7 - 9 Month Buyers</t>
  </si>
  <si>
    <t>10 - 12 Month Buyers</t>
  </si>
  <si>
    <t>13 - 36 Month Buyers</t>
  </si>
  <si>
    <t>37+ Month Buyer</t>
  </si>
  <si>
    <t xml:space="preserve">Prior Year Non New, 1x </t>
  </si>
  <si>
    <t>Prior Year Non New, 2x+</t>
  </si>
  <si>
    <t xml:space="preserve">Prior Year New, 1x     </t>
  </si>
  <si>
    <t xml:space="preserve">Prior Year New, 2x+    </t>
  </si>
  <si>
    <t>1 - 2 Year Inactive</t>
  </si>
  <si>
    <t>Current Year Acquisition</t>
  </si>
  <si>
    <t>Category</t>
  </si>
  <si>
    <t>Rolling Year Begin</t>
  </si>
  <si>
    <t>Rolling Year End</t>
  </si>
  <si>
    <t>1-Time buyer</t>
  </si>
  <si>
    <t>Multibuyer</t>
  </si>
  <si>
    <t>Acquired</t>
  </si>
  <si>
    <t>Retained from 13-24 mo</t>
  </si>
  <si>
    <t>Retained from 25-36 mo</t>
  </si>
  <si>
    <t>Retained from 37+ mo</t>
  </si>
  <si>
    <t>Aggregate Orders</t>
  </si>
  <si>
    <t>Aggregate Total Demand</t>
  </si>
  <si>
    <t>Aggregate Total Units</t>
  </si>
  <si>
    <t>0 - 12 Month</t>
  </si>
  <si>
    <t>13+ Month</t>
  </si>
  <si>
    <t>0 - 3 Month</t>
  </si>
  <si>
    <t>4 - 6 Month</t>
  </si>
  <si>
    <t>7 - 9 Month</t>
  </si>
  <si>
    <t>10 - 12 Month</t>
  </si>
  <si>
    <t>13 - 36 Month</t>
  </si>
  <si>
    <t>37+ Month</t>
  </si>
  <si>
    <t>Prior Year Non New, 1x</t>
  </si>
  <si>
    <t>Prior Year New, 1x</t>
  </si>
  <si>
    <t>Prior Year New, 2x+</t>
  </si>
  <si>
    <t>1x Count</t>
  </si>
  <si>
    <t>2x Count</t>
  </si>
  <si>
    <t/>
  </si>
  <si>
    <t>% 1x Count</t>
  </si>
  <si>
    <t>Retained from 13-24 Mo</t>
  </si>
  <si>
    <t>Retained from 25-36 Mo</t>
  </si>
  <si>
    <t>Retained from 37+ Mo</t>
  </si>
  <si>
    <t>Acquired (New)</t>
  </si>
  <si>
    <t>Previous Purchasers</t>
  </si>
  <si>
    <t>% previous</t>
  </si>
  <si>
    <t>2x+ Count</t>
  </si>
  <si>
    <t>Retained from 0-12 Mo</t>
  </si>
  <si>
    <t>Retained from 24+ Mo</t>
  </si>
  <si>
    <t>% of  Active File</t>
  </si>
  <si>
    <t>VVT State Of The Housefile Report</t>
  </si>
  <si>
    <t>0 - 1 Month Buyers</t>
  </si>
  <si>
    <t>0 - 1 Month</t>
  </si>
  <si>
    <t>0-1 Month Acquisition</t>
  </si>
  <si>
    <t>0-3 Month Acquisition</t>
  </si>
  <si>
    <t>0-6 Month Acquisition</t>
  </si>
  <si>
    <t>Product Category</t>
  </si>
  <si>
    <t>Combined Divisions</t>
  </si>
  <si>
    <t>2021</t>
  </si>
  <si>
    <t>MG: Apparel</t>
  </si>
  <si>
    <t>MG: Blackleg Vaccine</t>
  </si>
  <si>
    <t>MG: Books And Gifts</t>
  </si>
  <si>
    <t>MG: Cattle Health</t>
  </si>
  <si>
    <t>MG: Cattle Preg Vaccine</t>
  </si>
  <si>
    <t>MG: Cattle Respiratory Vaccine</t>
  </si>
  <si>
    <t>MG: Cattle Scour Vaccine</t>
  </si>
  <si>
    <t>MG: Cattle Wormers</t>
  </si>
  <si>
    <t>MG: Clippers</t>
  </si>
  <si>
    <t>MG: Ear Tags</t>
  </si>
  <si>
    <t>MG: Equine Grooming</t>
  </si>
  <si>
    <t>MG: Equine Health</t>
  </si>
  <si>
    <t>MG: Equine Supplements</t>
  </si>
  <si>
    <t>MG: Equine Vaccines</t>
  </si>
  <si>
    <t>MG: Equine Wormers</t>
  </si>
  <si>
    <t>MG: Farm Equip and Supplies</t>
  </si>
  <si>
    <t>MG: Fly And Lice Control</t>
  </si>
  <si>
    <t>MG: GIFTS</t>
  </si>
  <si>
    <t>MG: Goat AND Sheep</t>
  </si>
  <si>
    <t>MG: Human Health</t>
  </si>
  <si>
    <t>MG: Joint Supplements Eq</t>
  </si>
  <si>
    <t>MG: Livestock Equip And Supp</t>
  </si>
  <si>
    <t>MG: Livestock Grooming</t>
  </si>
  <si>
    <t>MG: Livestock Id</t>
  </si>
  <si>
    <t>MG: Livestock Oral Meds</t>
  </si>
  <si>
    <t>MG: Pet Equip And Supp</t>
  </si>
  <si>
    <t>MG: Pet Health</t>
  </si>
  <si>
    <t>MG: Poultry Animal Health</t>
  </si>
  <si>
    <t>MG: PROMOTIONS</t>
  </si>
  <si>
    <t>MG: Rx Drugs</t>
  </si>
  <si>
    <t>MG: Stable Equip And Supp</t>
  </si>
  <si>
    <t>MG: Swine Health</t>
  </si>
  <si>
    <t>MG: Tack And Supplies</t>
  </si>
  <si>
    <t>MG: Unknown</t>
  </si>
  <si>
    <t>2022</t>
  </si>
  <si>
    <t>% Change 22 over21</t>
  </si>
  <si>
    <t>Margin %</t>
  </si>
  <si>
    <t>% Demand above Cost</t>
  </si>
  <si>
    <t>2023</t>
  </si>
  <si>
    <t>% Change 23 over22</t>
  </si>
  <si>
    <t>2024</t>
  </si>
  <si>
    <t>% Change 24 over23</t>
  </si>
  <si>
    <t>MG: Pet Diets</t>
  </si>
  <si>
    <t>Retained from 0-12 Month</t>
  </si>
  <si>
    <t>% Retention from prior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</si>
</sst>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-#,##0;\0"/>
    <numFmt numFmtId="165" formatCode="#,##0.00%;\-#,##0.00%;\0\.\0\0\%"/>
    <numFmt numFmtId="166" formatCode="_(* #,##0_);_(* \(#,##0\);_(* &quot;-&quot;??_);_(@_)"/>
    <numFmt numFmtId="167" formatCode=";;;&quot;Total&quot;"/>
    <numFmt numFmtId="168" formatCode=";;;&quot;Others&quot;"/>
    <numFmt numFmtId="169" formatCode="0.0%"/>
  </numFmts>
  <fonts count="13" x14ac:knownFonts="1">
    <font>
      <sz val="10"/>
      <color theme="1"/>
      <name val="Tahoma"/>
      <family val="2"/>
    </font>
    <font>
      <b/>
      <sz val="14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b/>
      <sz val="12"/>
      <color rgb="FF222222"/>
      <name val="Arial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b/>
      <sz val="8"/>
      <color rgb="FFFF0000"/>
      <name val="Arial"/>
      <family val="2"/>
    </font>
    <font>
      <sz val="10"/>
      <color rgb="FFFF0000"/>
      <name val="Tahoma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4" xfId="0" applyBorder="1"/>
    <xf numFmtId="3" fontId="3" fillId="0" borderId="4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0" fontId="2" fillId="0" borderId="0" xfId="3" applyNumberFormat="1" applyFont="1" applyBorder="1" applyAlignment="1">
      <alignment horizontal="left" vertical="top"/>
    </xf>
    <xf numFmtId="44" fontId="2" fillId="0" borderId="0" xfId="2" applyFont="1" applyBorder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166" fontId="2" fillId="0" borderId="0" xfId="1" applyNumberFormat="1" applyFont="1" applyBorder="1" applyAlignment="1">
      <alignment horizontal="left" vertical="top"/>
    </xf>
    <xf numFmtId="169" fontId="2" fillId="0" borderId="0" xfId="3" applyNumberFormat="1" applyFont="1" applyBorder="1" applyAlignment="1">
      <alignment horizontal="left" vertical="top"/>
    </xf>
    <xf numFmtId="0" fontId="2" fillId="0" borderId="1" xfId="0" quotePrefix="1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9" fillId="0" borderId="5" xfId="0" applyFont="1" applyBorder="1"/>
    <xf numFmtId="0" fontId="9" fillId="0" borderId="0" xfId="0" applyFont="1"/>
    <xf numFmtId="0" fontId="10" fillId="0" borderId="3" xfId="0" applyFont="1" applyBorder="1" applyAlignment="1">
      <alignment horizontal="left" vertical="top"/>
    </xf>
    <xf numFmtId="3" fontId="3" fillId="0" borderId="0" xfId="0" applyNumberFormat="1" applyFont="1" applyAlignment="1">
      <alignment horizontal="right" vertical="top"/>
    </xf>
    <xf numFmtId="169" fontId="2" fillId="0" borderId="0" xfId="3" applyNumberFormat="1" applyFont="1" applyBorder="1" applyAlignment="1">
      <alignment horizontal="center" vertical="top"/>
    </xf>
    <xf numFmtId="166" fontId="2" fillId="0" borderId="0" xfId="1" applyNumberFormat="1" applyFont="1" applyFill="1" applyBorder="1" applyAlignment="1">
      <alignment horizontal="left" vertical="top"/>
    </xf>
    <xf numFmtId="169" fontId="2" fillId="0" borderId="0" xfId="3" applyNumberFormat="1" applyFont="1" applyFill="1" applyBorder="1" applyAlignment="1">
      <alignment horizontal="center" vertical="top"/>
    </xf>
    <xf numFmtId="166" fontId="2" fillId="0" borderId="0" xfId="0" applyNumberFormat="1" applyFont="1" applyAlignment="1">
      <alignment horizontal="left" vertical="top"/>
    </xf>
    <xf numFmtId="0" fontId="0" fillId="2" borderId="0" xfId="0" applyFill="1"/>
    <xf numFmtId="14" fontId="0" fillId="0" borderId="0" xfId="0" applyNumberFormat="1"/>
    <xf numFmtId="10" fontId="2" fillId="0" borderId="0" xfId="1" applyNumberFormat="1" applyFont="1" applyFill="1" applyBorder="1" applyAlignment="1">
      <alignment horizontal="left" vertical="top"/>
    </xf>
    <xf numFmtId="10" fontId="2" fillId="0" borderId="0" xfId="1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0" xfId="0"/>
    <xf numFmtId="3" fontId="5" fillId="0" borderId="0" xfId="0" applyNumberFormat="1" applyFont="1" applyAlignment="1">
      <alignment horizontal="center" vertical="top"/>
    </xf>
    <xf numFmtId="0" fontId="6" fillId="0" borderId="0" xfId="0" applyFont="1"/>
    <xf numFmtId="0" fontId="2" fillId="0" borderId="3" xfId="0" applyFont="1" applyBorder="1" applyAlignment="1">
      <alignment horizontal="left" vertical="top"/>
    </xf>
    <xf numFmtId="168" fontId="2" fillId="0" borderId="3" xfId="0" quotePrefix="1" applyNumberFormat="1" applyFont="1" applyBorder="1" applyAlignment="1">
      <alignment horizontal="left" vertical="top"/>
    </xf>
    <xf numFmtId="168" fontId="0" fillId="0" borderId="2" xfId="0" applyNumberFormat="1" applyBorder="1"/>
    <xf numFmtId="168" fontId="0" fillId="0" borderId="3" xfId="0" applyNumberFormat="1" applyBorder="1"/>
    <xf numFmtId="167" fontId="2" fillId="0" borderId="3" xfId="0" quotePrefix="1" applyNumberFormat="1" applyFont="1" applyBorder="1" applyAlignment="1">
      <alignment horizontal="left" vertical="top"/>
    </xf>
    <xf numFmtId="167" fontId="0" fillId="0" borderId="2" xfId="0" applyNumberFormat="1" applyBorder="1"/>
    <xf numFmtId="167" fontId="0" fillId="0" borderId="3" xfId="0" applyNumberFormat="1" applyBorder="1"/>
    <xf numFmtId="0" fontId="12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5" xfId="0" applyBorder="1"/>
    <xf numFmtId="0" fontId="0" fillId="0" borderId="6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15"/>
  <sheetViews>
    <sheetView tabSelected="1" topLeftCell="A11" workbookViewId="0">
      <selection activeCell="B26" sqref="B26:R26"/>
    </sheetView>
  </sheetViews>
  <sheetFormatPr defaultRowHeight="12.75" customHeight="1" x14ac:dyDescent="0.25"/>
  <cols>
    <col min="1" max="1" width="23.81640625" bestFit="1" customWidth="1"/>
    <col min="2" max="2" width="26.453125" bestFit="1" customWidth="1"/>
    <col min="3" max="3" width="26.453125" customWidth="1"/>
    <col min="4" max="4" width="12.81640625" bestFit="1" customWidth="1"/>
    <col min="5" max="5" width="10" customWidth="1"/>
    <col min="6" max="7" width="12.453125" bestFit="1" customWidth="1"/>
    <col min="8" max="9" width="16.7265625" bestFit="1" customWidth="1"/>
    <col min="10" max="10" width="15.26953125" bestFit="1" customWidth="1"/>
    <col min="11" max="11" width="2.453125" customWidth="1"/>
    <col min="12" max="12" width="12.81640625" bestFit="1" customWidth="1"/>
    <col min="13" max="13" width="12.1796875" customWidth="1"/>
    <col min="14" max="15" width="12.453125" bestFit="1" customWidth="1"/>
    <col min="16" max="17" width="16.7265625" bestFit="1" customWidth="1"/>
    <col min="18" max="18" width="15.26953125" bestFit="1" customWidth="1"/>
  </cols>
  <sheetData>
    <row r="1" spans="1:18" ht="21" customHeight="1" x14ac:dyDescent="0.25">
      <c r="A1" s="45" t="s">
        <v>64</v>
      </c>
      <c r="B1" s="34"/>
      <c r="C1" s="34"/>
      <c r="D1" s="34"/>
      <c r="E1" s="34"/>
      <c r="F1" s="34"/>
      <c r="G1" s="34"/>
      <c r="H1" s="34"/>
    </row>
    <row r="2" spans="1:18" ht="16" thickBot="1" x14ac:dyDescent="0.4">
      <c r="A2" s="35" t="str">
        <f>TEXT(MAX(Sheet1!$D$2:$D$289),"""Order High Date - ""m/d/yy")</f>
        <v>Order High Date - 10/31/24</v>
      </c>
      <c r="B2" s="36"/>
      <c r="C2" s="36"/>
      <c r="D2" s="36"/>
      <c r="E2" s="36"/>
      <c r="F2" s="36"/>
      <c r="G2" s="36"/>
      <c r="H2" s="36"/>
      <c r="I2" s="47" t="s">
        <v>73</v>
      </c>
      <c r="J2" s="47"/>
      <c r="L2" s="44" t="s">
        <v>71</v>
      </c>
      <c r="M2" s="44"/>
      <c r="N2" s="44"/>
      <c r="O2" s="44"/>
      <c r="P2" s="44"/>
      <c r="Q2" s="44"/>
      <c r="R2" s="44"/>
    </row>
    <row r="3" spans="1:18" ht="13" thickBot="1" x14ac:dyDescent="0.3">
      <c r="A3" s="34"/>
      <c r="B3" s="34"/>
      <c r="D3" s="16" t="s">
        <v>72</v>
      </c>
      <c r="E3" s="16" t="s">
        <v>107</v>
      </c>
      <c r="F3" s="16" t="s">
        <v>111</v>
      </c>
      <c r="G3" s="16" t="s">
        <v>113</v>
      </c>
      <c r="H3" s="1" t="s">
        <v>108</v>
      </c>
      <c r="I3" s="1" t="s">
        <v>112</v>
      </c>
      <c r="J3" s="1" t="s">
        <v>114</v>
      </c>
      <c r="K3" s="27"/>
      <c r="L3" s="16" t="s">
        <v>72</v>
      </c>
      <c r="M3" s="16" t="s">
        <v>107</v>
      </c>
      <c r="N3" s="16" t="s">
        <v>111</v>
      </c>
      <c r="O3" s="16" t="s">
        <v>113</v>
      </c>
      <c r="P3" s="1" t="s">
        <v>108</v>
      </c>
      <c r="Q3" s="1" t="s">
        <v>112</v>
      </c>
      <c r="R3" s="1" t="s">
        <v>114</v>
      </c>
    </row>
    <row r="4" spans="1:18" ht="13" thickBot="1" x14ac:dyDescent="0.3">
      <c r="A4" s="31" t="s">
        <v>0</v>
      </c>
      <c r="B4" s="2" t="s">
        <v>1</v>
      </c>
      <c r="C4" s="17" t="s">
        <v>1</v>
      </c>
      <c r="D4" s="24">
        <f t="array" aca="1" ref="D4" ca="1">SUM(NOT(ISERR(FIND(OFFSET(Sheet1!$B$2:$B$73,72*(MATCH($I$2,Sheet1!$U$1:$U$35,0)-1),),CHOOSE(COUNTIF($A$4:$A4,"?*"),$A$4,$A$31,$A$51,$A$71,$A$91,$A$111,$A$131,$A$151,$A$171,$A$211,$A$231,$A$251,$A$271,$A$312,$A$333,$A$354,$A$375,$A$396))))*(TEXT(YEAR(OFFSET(Sheet1!$D$2:$D$73,72*(MATCH($I$2,Sheet1!$U$1:$U$35,0)-1),)),"0")=D$3)*CHOOSE(MATCH($B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15848</v>
      </c>
      <c r="E4" s="26">
        <f t="array" aca="1" ref="E4" ca="1">SUM(NOT(ISERR(FIND(OFFSET(Sheet1!$B$2:$B$73,72*(MATCH($I$2,Sheet1!$U$1:$U$35,0)-1),),CHOOSE(COUNTIF($A$4:$A4,"?*"),$A$4,$A$31,$A$51,$A$71,$A$91,$A$111,$A$131,$A$151,$A$171,$A$211,$A$231,$A$251,$A$271,$A$312,$A$333,$A$354,$A$375,$A$396))))*(TEXT(YEAR(OFFSET(Sheet1!$D$2:$D$73,72*(MATCH($I$2,Sheet1!$U$1:$U$35,0)-1),)),"0")=E$3)*CHOOSE(MATCH($B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16875</v>
      </c>
      <c r="F4" s="26">
        <f t="array" aca="1" ref="F4" ca="1">SUM(NOT(ISERR(FIND(OFFSET(Sheet1!$B$2:$B$73,72*(MATCH($I$2,Sheet1!$U$1:$U$35,0)-1),),CHOOSE(COUNTIF($A$4:$A4,"?*"),$A$4,$A$31,$A$51,$A$71,$A$91,$A$111,$A$131,$A$151,$A$171,$A$211,$A$231,$A$251,$A$271,$A$312,$A$333,$A$354,$A$375,$A$396))))*(TEXT(YEAR(OFFSET(Sheet1!$D$2:$D$73,72*(MATCH($I$2,Sheet1!$U$1:$U$35,0)-1),)),"0")=F$3)*CHOOSE(MATCH($B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15705</v>
      </c>
      <c r="G4" s="26">
        <f t="array" aca="1" ref="G4" ca="1">SUM(NOT(ISERR(FIND(OFFSET(Sheet1!$B$2:$B$73,72*(MATCH($I$2,Sheet1!$U$1:$U$35,0)-1),),CHOOSE(COUNTIF($A$4:$A4,"?*"),$A$4,$A$31,$A$51,$A$71,$A$91,$A$111,$A$131,$A$151,$A$171,$A$211,$A$231,$A$251,$A$271,$A$312,$A$333,$A$354,$A$375,$A$396))))*(TEXT(YEAR(OFFSET(Sheet1!$D$2:$D$73,72*(MATCH($I$2,Sheet1!$U$1:$U$35,0)-1),)),"0")=G$3)*CHOOSE(MATCH($B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12980</v>
      </c>
      <c r="H4" s="7">
        <f ca="1">(E4/D4)-1</f>
        <v>6.4803129732458276E-2</v>
      </c>
      <c r="I4" s="7">
        <f t="shared" ref="I4:J4" ca="1" si="0">(F4/E4)-1</f>
        <v>-6.9333333333333358E-2</v>
      </c>
      <c r="J4" s="7">
        <f t="shared" ca="1" si="0"/>
        <v>-0.17351162050302449</v>
      </c>
      <c r="K4" s="27"/>
      <c r="L4" s="24">
        <v>445190</v>
      </c>
      <c r="M4" s="26">
        <v>429662</v>
      </c>
      <c r="N4" s="26">
        <v>414186</v>
      </c>
      <c r="O4" s="26">
        <v>344770</v>
      </c>
      <c r="P4" s="7">
        <v>-3.4879489656101881E-2</v>
      </c>
      <c r="Q4" s="7">
        <v>-3.601901029181076E-2</v>
      </c>
      <c r="R4" s="7">
        <v>-0.16759620074073001</v>
      </c>
    </row>
    <row r="5" spans="1:18" ht="13" thickBot="1" x14ac:dyDescent="0.3">
      <c r="A5" s="32"/>
      <c r="B5" s="5" t="s">
        <v>2</v>
      </c>
      <c r="C5" s="18" t="s">
        <v>58</v>
      </c>
      <c r="D5" s="24">
        <f t="array" aca="1" ref="D5" ca="1">SUM(NOT(ISERR(FIND(OFFSET(Sheet1!$B$2:$B$73,72*(MATCH($I$2,Sheet1!$U$1:$U$35,0)-1),),CHOOSE(COUNTIF($A$4:$A5,"?*"),$A$4,$A$31,$A$51,$A$71,$A$91,$A$111,$A$131,$A$151,$A$171,$A$211,$A$231,$A$251,$A$271,$A$312,$A$333,$A$354,$A$375,$A$396))))*(TEXT(YEAR(OFFSET(Sheet1!$D$2:$D$73,72*(MATCH($I$2,Sheet1!$U$1:$U$35,0)-1),)),"0")=D$3)*CHOOSE(MATCH($B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2607</v>
      </c>
      <c r="E5" s="14">
        <f t="array" aca="1" ref="E5" ca="1">SUM(NOT(ISERR(FIND(OFFSET(Sheet1!$B$2:$B$73,72*(MATCH($I$2,Sheet1!$U$1:$U$35,0)-1),),CHOOSE(COUNTIF($A$4:$A5,"?*"),$A$4,$A$31,$A$51,$A$71,$A$91,$A$111,$A$131,$A$151,$A$171,$A$211,$A$231,$A$251,$A$271,$A$312,$A$333,$A$354,$A$375,$A$396))))*(TEXT(YEAR(OFFSET(Sheet1!$D$2:$D$73,72*(MATCH($I$2,Sheet1!$U$1:$U$35,0)-1),)),"0")=E$3)*CHOOSE(MATCH($B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4204</v>
      </c>
      <c r="F5" s="14">
        <f t="array" aca="1" ref="F5" ca="1">SUM(NOT(ISERR(FIND(OFFSET(Sheet1!$B$2:$B$73,72*(MATCH($I$2,Sheet1!$U$1:$U$35,0)-1),),CHOOSE(COUNTIF($A$4:$A5,"?*"),$A$4,$A$31,$A$51,$A$71,$A$91,$A$111,$A$131,$A$151,$A$171,$A$211,$A$231,$A$251,$A$271,$A$312,$A$333,$A$354,$A$375,$A$396))))*(TEXT(YEAR(OFFSET(Sheet1!$D$2:$D$73,72*(MATCH($I$2,Sheet1!$U$1:$U$35,0)-1),)),"0")=F$3)*CHOOSE(MATCH($B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4928</v>
      </c>
      <c r="G5" s="14">
        <f t="array" aca="1" ref="G5" ca="1">SUM(NOT(ISERR(FIND(OFFSET(Sheet1!$B$2:$B$73,72*(MATCH($I$2,Sheet1!$U$1:$U$35,0)-1),),CHOOSE(COUNTIF($A$4:$A5,"?*"),$A$4,$A$31,$A$51,$A$71,$A$91,$A$111,$A$131,$A$151,$A$171,$A$211,$A$231,$A$251,$A$271,$A$312,$A$333,$A$354,$A$375,$A$396))))*(TEXT(YEAR(OFFSET(Sheet1!$D$2:$D$73,72*(MATCH($I$2,Sheet1!$U$1:$U$35,0)-1),)),"0")=G$3)*CHOOSE(MATCH($B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4717</v>
      </c>
      <c r="H5" s="7">
        <f t="shared" ref="H5:H20" ca="1" si="1">(E5/D5)-1</f>
        <v>0.6125815113156885</v>
      </c>
      <c r="I5" s="7">
        <f t="shared" ref="I5:I20" ca="1" si="2">(F5/E5)-1</f>
        <v>0.17221693625118939</v>
      </c>
      <c r="J5" s="7">
        <f t="shared" ref="J5:J20" ca="1" si="3">(G5/F5)-1</f>
        <v>-4.2816558441558406E-2</v>
      </c>
      <c r="K5" s="27"/>
      <c r="L5" s="24">
        <v>231139</v>
      </c>
      <c r="M5" s="14">
        <v>244874</v>
      </c>
      <c r="N5" s="14">
        <v>247986</v>
      </c>
      <c r="O5" s="14">
        <v>220480</v>
      </c>
      <c r="P5" s="7">
        <v>5.9423117691086214E-2</v>
      </c>
      <c r="Q5" s="7">
        <v>1.2708576655749537E-2</v>
      </c>
      <c r="R5" s="7">
        <v>-0.11091755179727891</v>
      </c>
    </row>
    <row r="6" spans="1:18" ht="13" thickBot="1" x14ac:dyDescent="0.3">
      <c r="A6" s="32"/>
      <c r="B6" s="5" t="s">
        <v>3</v>
      </c>
      <c r="C6" s="18" t="s">
        <v>59</v>
      </c>
      <c r="D6" s="11">
        <f ca="1">D5/D4</f>
        <v>0.16450025239777891</v>
      </c>
      <c r="E6" s="11">
        <f t="shared" ref="E6:G6" ca="1" si="4">E5/E4</f>
        <v>0.24912592592592592</v>
      </c>
      <c r="F6" s="11">
        <f t="shared" ca="1" si="4"/>
        <v>0.31378541865647885</v>
      </c>
      <c r="G6" s="11">
        <f t="shared" ca="1" si="4"/>
        <v>0.36340523882896764</v>
      </c>
      <c r="H6" s="7">
        <f t="shared" ca="1" si="1"/>
        <v>0.51444099504183871</v>
      </c>
      <c r="I6" s="7">
        <f t="shared" ca="1" si="2"/>
        <v>0.25954541860801172</v>
      </c>
      <c r="J6" s="7">
        <f t="shared" ca="1" si="3"/>
        <v>0.15813296992876147</v>
      </c>
      <c r="K6" s="27"/>
      <c r="L6" s="11">
        <v>0.51919180574586132</v>
      </c>
      <c r="M6" s="11">
        <v>0.5699224041223101</v>
      </c>
      <c r="N6" s="11">
        <v>0.59873100491083719</v>
      </c>
      <c r="O6" s="11">
        <v>0.63949879629898188</v>
      </c>
      <c r="P6" s="7">
        <v>9.7710706939163172E-2</v>
      </c>
      <c r="Q6" s="7">
        <v>5.0548286187999336E-2</v>
      </c>
      <c r="R6" s="7">
        <v>6.8090329469768784E-2</v>
      </c>
    </row>
    <row r="7" spans="1:18" ht="13" thickBot="1" x14ac:dyDescent="0.3">
      <c r="A7" s="32"/>
      <c r="B7" s="5" t="s">
        <v>4</v>
      </c>
      <c r="C7" s="18" t="s">
        <v>4</v>
      </c>
      <c r="D7" s="24">
        <f t="array" aca="1" ref="D7" ca="1">SUM(NOT(ISERR(FIND(OFFSET(Sheet1!$B$2:$B$73,72*(MATCH($I$2,Sheet1!$U$1:$U$35,0)-1),),CHOOSE(COUNTIF($A$4:$A7,"?*"),$A$4,$A$31,$A$51,$A$71,$A$91,$A$111,$A$131,$A$151,$A$171,$A$211,$A$231,$A$251,$A$271,$A$312,$A$333,$A$354,$A$375,$A$396))))*(TEXT(YEAR(OFFSET(Sheet1!$D$2:$D$73,72*(MATCH($I$2,Sheet1!$U$1:$U$35,0)-1),)),"0")=D$3)*CHOOSE(MATCH($B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20651</v>
      </c>
      <c r="E7" s="14">
        <f t="array" aca="1" ref="E7" ca="1">SUM(NOT(ISERR(FIND(OFFSET(Sheet1!$B$2:$B$73,72*(MATCH($I$2,Sheet1!$U$1:$U$35,0)-1),),CHOOSE(COUNTIF($A$4:$A7,"?*"),$A$4,$A$31,$A$51,$A$71,$A$91,$A$111,$A$131,$A$151,$A$171,$A$211,$A$231,$A$251,$A$271,$A$312,$A$333,$A$354,$A$375,$A$396))))*(TEXT(YEAR(OFFSET(Sheet1!$D$2:$D$73,72*(MATCH($I$2,Sheet1!$U$1:$U$35,0)-1),)),"0")=E$3)*CHOOSE(MATCH($B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21720</v>
      </c>
      <c r="F7" s="14">
        <f t="array" aca="1" ref="F7" ca="1">SUM(NOT(ISERR(FIND(OFFSET(Sheet1!$B$2:$B$73,72*(MATCH($I$2,Sheet1!$U$1:$U$35,0)-1),),CHOOSE(COUNTIF($A$4:$A7,"?*"),$A$4,$A$31,$A$51,$A$71,$A$91,$A$111,$A$131,$A$151,$A$171,$A$211,$A$231,$A$251,$A$271,$A$312,$A$333,$A$354,$A$375,$A$396))))*(TEXT(YEAR(OFFSET(Sheet1!$D$2:$D$73,72*(MATCH($I$2,Sheet1!$U$1:$U$35,0)-1),)),"0")=F$3)*CHOOSE(MATCH($B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21328</v>
      </c>
      <c r="G7" s="14">
        <f t="array" aca="1" ref="G7" ca="1">SUM(NOT(ISERR(FIND(OFFSET(Sheet1!$B$2:$B$73,72*(MATCH($I$2,Sheet1!$U$1:$U$35,0)-1),),CHOOSE(COUNTIF($A$4:$A7,"?*"),$A$4,$A$31,$A$51,$A$71,$A$91,$A$111,$A$131,$A$151,$A$171,$A$211,$A$231,$A$251,$A$271,$A$312,$A$333,$A$354,$A$375,$A$396))))*(TEXT(YEAR(OFFSET(Sheet1!$D$2:$D$73,72*(MATCH($I$2,Sheet1!$U$1:$U$35,0)-1),)),"0")=G$3)*CHOOSE(MATCH($B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17668</v>
      </c>
      <c r="H7" s="7">
        <f t="shared" ca="1" si="1"/>
        <v>5.1765047697448052E-2</v>
      </c>
      <c r="I7" s="7">
        <f t="shared" ca="1" si="2"/>
        <v>-1.8047882136279947E-2</v>
      </c>
      <c r="J7" s="7">
        <f t="shared" ca="1" si="3"/>
        <v>-0.17160540135033764</v>
      </c>
      <c r="K7" s="27"/>
      <c r="L7" s="24">
        <v>924566</v>
      </c>
      <c r="M7" s="14">
        <v>914332</v>
      </c>
      <c r="N7" s="14">
        <v>889936</v>
      </c>
      <c r="O7" s="14">
        <v>743828</v>
      </c>
      <c r="P7" s="7">
        <v>-1.1068977228234633E-2</v>
      </c>
      <c r="Q7" s="7">
        <v>-2.6681774235179367E-2</v>
      </c>
      <c r="R7" s="7">
        <v>-0.16417809820032003</v>
      </c>
    </row>
    <row r="8" spans="1:18" ht="13" thickBot="1" x14ac:dyDescent="0.3">
      <c r="A8" s="32"/>
      <c r="B8" s="5" t="s">
        <v>5</v>
      </c>
      <c r="C8" s="18" t="s">
        <v>5</v>
      </c>
      <c r="D8" s="13">
        <f ca="1">D7/D4</f>
        <v>1.3030666330136296</v>
      </c>
      <c r="E8" s="13">
        <f t="shared" ref="E8:G8" ca="1" si="5">E7/E4</f>
        <v>1.2871111111111111</v>
      </c>
      <c r="F8" s="13">
        <f t="shared" ca="1" si="5"/>
        <v>1.358038841133397</v>
      </c>
      <c r="G8" s="13">
        <f t="shared" ca="1" si="5"/>
        <v>1.3611710323574731</v>
      </c>
      <c r="H8" s="7">
        <f t="shared" ca="1" si="1"/>
        <v>-1.2244594020198174E-2</v>
      </c>
      <c r="I8" s="7">
        <f t="shared" ca="1" si="2"/>
        <v>5.5106143836375354E-2</v>
      </c>
      <c r="J8" s="7">
        <f t="shared" ca="1" si="3"/>
        <v>2.306407688208667E-3</v>
      </c>
      <c r="K8" s="27"/>
      <c r="L8" s="13">
        <v>2.0767896853029044</v>
      </c>
      <c r="M8" s="13">
        <v>2.1280262159557979</v>
      </c>
      <c r="N8" s="13">
        <v>2.1486385343782746</v>
      </c>
      <c r="O8" s="13">
        <v>2.1574614960698435</v>
      </c>
      <c r="P8" s="7">
        <v>2.467102519599651E-2</v>
      </c>
      <c r="Q8" s="7">
        <v>9.6861205317524401E-3</v>
      </c>
      <c r="R8" s="7">
        <v>4.1063033871919785E-3</v>
      </c>
    </row>
    <row r="9" spans="1:18" ht="13" thickBot="1" x14ac:dyDescent="0.3">
      <c r="A9" s="32"/>
      <c r="B9" s="5" t="s">
        <v>6</v>
      </c>
      <c r="C9" s="18" t="s">
        <v>6</v>
      </c>
      <c r="D9" s="24">
        <f t="array" aca="1" ref="D9" ca="1">SUM(NOT(ISERR(FIND(OFFSET(Sheet1!$B$2:$B$73,72*(MATCH($I$2,Sheet1!$U$1:$U$35,0)-1),),CHOOSE(COUNTIF($A$4:$A9,"?*"),$A$4,$A$31,$A$51,$A$71,$A$91,$A$111,$A$131,$A$151,$A$171,$A$211,$A$231,$A$251,$A$271,$A$312,$A$333,$A$354,$A$375,$A$396))))*(TEXT(YEAR(OFFSET(Sheet1!$D$2:$D$73,72*(MATCH($I$2,Sheet1!$U$1:$U$35,0)-1),)),"0")=D$3)*CHOOSE(MATCH($B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3151397.81</v>
      </c>
      <c r="E9" s="14">
        <f t="array" aca="1" ref="E9" ca="1">SUM(NOT(ISERR(FIND(OFFSET(Sheet1!$B$2:$B$73,72*(MATCH($I$2,Sheet1!$U$1:$U$35,0)-1),),CHOOSE(COUNTIF($A$4:$A9,"?*"),$A$4,$A$31,$A$51,$A$71,$A$91,$A$111,$A$131,$A$151,$A$171,$A$211,$A$231,$A$251,$A$271,$A$312,$A$333,$A$354,$A$375,$A$396))))*(TEXT(YEAR(OFFSET(Sheet1!$D$2:$D$73,72*(MATCH($I$2,Sheet1!$U$1:$U$35,0)-1),)),"0")=E$3)*CHOOSE(MATCH($B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3355770.99</v>
      </c>
      <c r="F9" s="14">
        <f t="array" aca="1" ref="F9" ca="1">SUM(NOT(ISERR(FIND(OFFSET(Sheet1!$B$2:$B$73,72*(MATCH($I$2,Sheet1!$U$1:$U$35,0)-1),),CHOOSE(COUNTIF($A$4:$A9,"?*"),$A$4,$A$31,$A$51,$A$71,$A$91,$A$111,$A$131,$A$151,$A$171,$A$211,$A$231,$A$251,$A$271,$A$312,$A$333,$A$354,$A$375,$A$396))))*(TEXT(YEAR(OFFSET(Sheet1!$D$2:$D$73,72*(MATCH($I$2,Sheet1!$U$1:$U$35,0)-1),)),"0")=F$3)*CHOOSE(MATCH($B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3276562.71</v>
      </c>
      <c r="G9" s="14">
        <f t="array" aca="1" ref="G9" ca="1">SUM(NOT(ISERR(FIND(OFFSET(Sheet1!$B$2:$B$73,72*(MATCH($I$2,Sheet1!$U$1:$U$35,0)-1),),CHOOSE(COUNTIF($A$4:$A9,"?*"),$A$4,$A$31,$A$51,$A$71,$A$91,$A$111,$A$131,$A$151,$A$171,$A$211,$A$231,$A$251,$A$271,$A$312,$A$333,$A$354,$A$375,$A$396))))*(TEXT(YEAR(OFFSET(Sheet1!$D$2:$D$73,72*(MATCH($I$2,Sheet1!$U$1:$U$35,0)-1),)),"0")=G$3)*CHOOSE(MATCH($B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3548689.62</v>
      </c>
      <c r="H9" s="7">
        <f t="shared" ca="1" si="1"/>
        <v>6.4851596758582541E-2</v>
      </c>
      <c r="I9" s="7">
        <f t="shared" ca="1" si="2"/>
        <v>-2.3603601150387288E-2</v>
      </c>
      <c r="J9" s="7">
        <f t="shared" ca="1" si="3"/>
        <v>8.3052556622668749E-2</v>
      </c>
      <c r="K9" s="27"/>
      <c r="L9" s="24">
        <v>147530434.52000001</v>
      </c>
      <c r="M9" s="14">
        <v>154076777.27000001</v>
      </c>
      <c r="N9" s="14">
        <v>153029069</v>
      </c>
      <c r="O9" s="14">
        <v>138496425.02000001</v>
      </c>
      <c r="P9" s="7">
        <v>4.4372829045742135E-2</v>
      </c>
      <c r="Q9" s="7">
        <v>-6.799910334080006E-3</v>
      </c>
      <c r="R9" s="7">
        <v>-9.4966558151118319E-2</v>
      </c>
    </row>
    <row r="10" spans="1:18" ht="13" thickBot="1" x14ac:dyDescent="0.3">
      <c r="A10" s="32"/>
      <c r="B10" s="5" t="s">
        <v>109</v>
      </c>
      <c r="C10" s="18" t="s">
        <v>110</v>
      </c>
      <c r="D10" s="29">
        <f t="array" aca="1" ref="D10" ca="1">SUM(NOT(ISERR(FIND(OFFSET(Sheet1!$B$2:$B$73,72*(MATCH($I$2,Sheet1!$U$1:$U$35,0)-1),),CHOOSE(COUNTIF($A$4:$A10,"?*"),$A$4,$A$31,$A$51,$A$71,$A$91,$A$111,$A$131,$A$151,$A$171,$A$211,$A$231,$A$251,$A$271,$A$312,$A$333,$A$354,$A$375,$A$396))))*(TEXT(YEAR(OFFSET(Sheet1!$D$2:$D$73,72*(MATCH($I$2,Sheet1!$U$1:$U$35,0)-1),)),"0")=D$3)*CHOOSE(MATCH($B10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0.35526000000000002</v>
      </c>
      <c r="E10" s="30">
        <f t="array" aca="1" ref="E10" ca="1">SUM(NOT(ISERR(FIND(OFFSET(Sheet1!$B$2:$B$73,72*(MATCH($I$2,Sheet1!$U$1:$U$35,0)-1),),CHOOSE(COUNTIF($A$4:$A10,"?*"),$A$4,$A$31,$A$51,$A$71,$A$91,$A$111,$A$131,$A$151,$A$171,$A$211,$A$231,$A$251,$A$271,$A$312,$A$333,$A$354,$A$375,$A$396))))*(TEXT(YEAR(OFFSET(Sheet1!$D$2:$D$73,72*(MATCH($I$2,Sheet1!$U$1:$U$35,0)-1),)),"0")=E$3)*CHOOSE(MATCH($B10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0.34699400000000002</v>
      </c>
      <c r="F10" s="30">
        <f t="array" aca="1" ref="F10" ca="1">SUM(NOT(ISERR(FIND(OFFSET(Sheet1!$B$2:$B$73,72*(MATCH($I$2,Sheet1!$U$1:$U$35,0)-1),),CHOOSE(COUNTIF($A$4:$A10,"?*"),$A$4,$A$31,$A$51,$A$71,$A$91,$A$111,$A$131,$A$151,$A$171,$A$211,$A$231,$A$251,$A$271,$A$312,$A$333,$A$354,$A$375,$A$396))))*(TEXT(YEAR(OFFSET(Sheet1!$D$2:$D$73,72*(MATCH($I$2,Sheet1!$U$1:$U$35,0)-1),)),"0")=F$3)*CHOOSE(MATCH($B10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0.32443100000000002</v>
      </c>
      <c r="G10" s="30">
        <f t="array" aca="1" ref="G10" ca="1">SUM(NOT(ISERR(FIND(OFFSET(Sheet1!$B$2:$B$73,72*(MATCH($I$2,Sheet1!$U$1:$U$35,0)-1),),CHOOSE(COUNTIF($A$4:$A10,"?*"),$A$4,$A$31,$A$51,$A$71,$A$91,$A$111,$A$131,$A$151,$A$171,$A$211,$A$231,$A$251,$A$271,$A$312,$A$333,$A$354,$A$375,$A$396))))*(TEXT(YEAR(OFFSET(Sheet1!$D$2:$D$73,72*(MATCH($I$2,Sheet1!$U$1:$U$35,0)-1),)),"0")=G$3)*CHOOSE(MATCH($B10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0.30745</v>
      </c>
      <c r="H10" s="7"/>
      <c r="I10" s="7"/>
      <c r="J10" s="7"/>
      <c r="K10" s="27"/>
      <c r="L10" s="29">
        <v>0.27865200000000001</v>
      </c>
      <c r="M10" s="30">
        <v>0.29288799999999998</v>
      </c>
      <c r="N10" s="30">
        <v>0.28808600000000001</v>
      </c>
      <c r="O10" s="30">
        <v>0.29052600000000001</v>
      </c>
      <c r="P10" s="7"/>
      <c r="Q10" s="7"/>
      <c r="R10" s="7"/>
    </row>
    <row r="11" spans="1:18" ht="13" thickBot="1" x14ac:dyDescent="0.3">
      <c r="A11" s="32"/>
      <c r="B11" s="5" t="s">
        <v>50</v>
      </c>
      <c r="C11" s="18" t="s">
        <v>50</v>
      </c>
      <c r="D11" s="24">
        <f t="array" aca="1" ref="D11" ca="1">SUM(NOT(ISERR(FIND(OFFSET(Sheet1!$B$2:$B$73,72*(MATCH($I$2,Sheet1!$U$1:$U$35,0)-1),),CHOOSE(COUNTIF($A$4:$A11,"?*"),$A$4,$A$31,$A$51,$A$71,$A$91,$A$111,$A$131,$A$151,$A$171,$A$211,$A$231,$A$251,$A$271,$A$312,$A$333,$A$354,$A$375,$A$396))))*(TEXT(YEAR(OFFSET(Sheet1!$D$2:$D$73,72*(MATCH($I$2,Sheet1!$U$1:$U$35,0)-1),)),"0")=D$3)*CHOOSE(MATCH($B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13232</v>
      </c>
      <c r="E11" s="14">
        <f t="array" aca="1" ref="E11" ca="1">SUM(NOT(ISERR(FIND(OFFSET(Sheet1!$B$2:$B$73,72*(MATCH($I$2,Sheet1!$U$1:$U$35,0)-1),),CHOOSE(COUNTIF($A$4:$A11,"?*"),$A$4,$A$31,$A$51,$A$71,$A$91,$A$111,$A$131,$A$151,$A$171,$A$211,$A$231,$A$251,$A$271,$A$312,$A$333,$A$354,$A$375,$A$396))))*(TEXT(YEAR(OFFSET(Sheet1!$D$2:$D$73,72*(MATCH($I$2,Sheet1!$U$1:$U$35,0)-1),)),"0")=E$3)*CHOOSE(MATCH($B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14235</v>
      </c>
      <c r="F11" s="14">
        <f t="array" aca="1" ref="F11" ca="1">SUM(NOT(ISERR(FIND(OFFSET(Sheet1!$B$2:$B$73,72*(MATCH($I$2,Sheet1!$U$1:$U$35,0)-1),),CHOOSE(COUNTIF($A$4:$A11,"?*"),$A$4,$A$31,$A$51,$A$71,$A$91,$A$111,$A$131,$A$151,$A$171,$A$211,$A$231,$A$251,$A$271,$A$312,$A$333,$A$354,$A$375,$A$396))))*(TEXT(YEAR(OFFSET(Sheet1!$D$2:$D$73,72*(MATCH($I$2,Sheet1!$U$1:$U$35,0)-1),)),"0")=F$3)*CHOOSE(MATCH($B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13164</v>
      </c>
      <c r="G11" s="14">
        <f t="array" aca="1" ref="G11" ca="1">SUM(NOT(ISERR(FIND(OFFSET(Sheet1!$B$2:$B$73,72*(MATCH($I$2,Sheet1!$U$1:$U$35,0)-1),),CHOOSE(COUNTIF($A$4:$A11,"?*"),$A$4,$A$31,$A$51,$A$71,$A$91,$A$111,$A$131,$A$151,$A$171,$A$211,$A$231,$A$251,$A$271,$A$312,$A$333,$A$354,$A$375,$A$396))))*(TEXT(YEAR(OFFSET(Sheet1!$D$2:$D$73,72*(MATCH($I$2,Sheet1!$U$1:$U$35,0)-1),)),"0")=G$3)*CHOOSE(MATCH($B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10908</v>
      </c>
      <c r="H11" s="7">
        <f t="shared" ca="1" si="1"/>
        <v>7.580108827085863E-2</v>
      </c>
      <c r="I11" s="7">
        <f t="shared" ca="1" si="2"/>
        <v>-7.5237091675447787E-2</v>
      </c>
      <c r="J11" s="7">
        <f t="shared" ca="1" si="3"/>
        <v>-0.17137648131267091</v>
      </c>
      <c r="K11" s="27"/>
      <c r="L11" s="24">
        <v>277816</v>
      </c>
      <c r="M11" s="14">
        <v>263213</v>
      </c>
      <c r="N11" s="14">
        <v>252446</v>
      </c>
      <c r="O11" s="14">
        <v>212324</v>
      </c>
      <c r="P11" s="7">
        <v>-5.2563567253145926E-2</v>
      </c>
      <c r="Q11" s="7">
        <v>-4.0906034276422476E-2</v>
      </c>
      <c r="R11" s="7">
        <v>-0.15893299953257334</v>
      </c>
    </row>
    <row r="12" spans="1:18" ht="13" thickBot="1" x14ac:dyDescent="0.3">
      <c r="A12" s="32"/>
      <c r="B12" s="5" t="s">
        <v>51</v>
      </c>
      <c r="C12" s="18" t="s">
        <v>60</v>
      </c>
      <c r="D12" s="24">
        <f t="array" aca="1" ref="D12" ca="1">SUM(NOT(ISERR(FIND(OFFSET(Sheet1!$B$2:$B$73,72*(MATCH($I$2,Sheet1!$U$1:$U$35,0)-1),),CHOOSE(COUNTIF($A$4:$A12,"?*"),$A$4,$A$31,$A$51,$A$71,$A$91,$A$111,$A$131,$A$151,$A$171,$A$211,$A$231,$A$251,$A$271,$A$312,$A$333,$A$354,$A$375,$A$396))))*(TEXT(YEAR(OFFSET(Sheet1!$D$2:$D$73,72*(MATCH($I$2,Sheet1!$U$1:$U$35,0)-1),)),"0")=D$3)*CHOOSE(MATCH($B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2616</v>
      </c>
      <c r="E12" s="14">
        <f t="array" aca="1" ref="E12" ca="1">SUM(NOT(ISERR(FIND(OFFSET(Sheet1!$B$2:$B$73,72*(MATCH($I$2,Sheet1!$U$1:$U$35,0)-1),),CHOOSE(COUNTIF($A$4:$A12,"?*"),$A$4,$A$31,$A$51,$A$71,$A$91,$A$111,$A$131,$A$151,$A$171,$A$211,$A$231,$A$251,$A$271,$A$312,$A$333,$A$354,$A$375,$A$396))))*(TEXT(YEAR(OFFSET(Sheet1!$D$2:$D$73,72*(MATCH($I$2,Sheet1!$U$1:$U$35,0)-1),)),"0")=E$3)*CHOOSE(MATCH($B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2640</v>
      </c>
      <c r="F12" s="14">
        <f t="array" aca="1" ref="F12" ca="1">SUM(NOT(ISERR(FIND(OFFSET(Sheet1!$B$2:$B$73,72*(MATCH($I$2,Sheet1!$U$1:$U$35,0)-1),),CHOOSE(COUNTIF($A$4:$A12,"?*"),$A$4,$A$31,$A$51,$A$71,$A$91,$A$111,$A$131,$A$151,$A$171,$A$211,$A$231,$A$251,$A$271,$A$312,$A$333,$A$354,$A$375,$A$396))))*(TEXT(YEAR(OFFSET(Sheet1!$D$2:$D$73,72*(MATCH($I$2,Sheet1!$U$1:$U$35,0)-1),)),"0")=F$3)*CHOOSE(MATCH($B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2541</v>
      </c>
      <c r="G12" s="14">
        <f t="array" aca="1" ref="G12" ca="1">SUM(NOT(ISERR(FIND(OFFSET(Sheet1!$B$2:$B$73,72*(MATCH($I$2,Sheet1!$U$1:$U$35,0)-1),),CHOOSE(COUNTIF($A$4:$A12,"?*"),$A$4,$A$31,$A$51,$A$71,$A$91,$A$111,$A$131,$A$151,$A$171,$A$211,$A$231,$A$251,$A$271,$A$312,$A$333,$A$354,$A$375,$A$396))))*(TEXT(YEAR(OFFSET(Sheet1!$D$2:$D$73,72*(MATCH($I$2,Sheet1!$U$1:$U$35,0)-1),)),"0")=G$3)*CHOOSE(MATCH($B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2072</v>
      </c>
      <c r="H12" s="7">
        <f t="shared" ca="1" si="1"/>
        <v>9.1743119266054496E-3</v>
      </c>
      <c r="I12" s="7">
        <f t="shared" ca="1" si="2"/>
        <v>-3.7499999999999978E-2</v>
      </c>
      <c r="J12" s="7">
        <f t="shared" ca="1" si="3"/>
        <v>-0.18457300275482091</v>
      </c>
      <c r="K12" s="27"/>
      <c r="L12" s="24">
        <v>167374</v>
      </c>
      <c r="M12" s="14">
        <v>166449</v>
      </c>
      <c r="N12" s="14">
        <v>161740</v>
      </c>
      <c r="O12" s="14">
        <v>132446</v>
      </c>
      <c r="P12" s="7">
        <v>-5.5265453415703769E-3</v>
      </c>
      <c r="Q12" s="7">
        <v>-2.8290947978059311E-2</v>
      </c>
      <c r="R12" s="7">
        <v>-0.18111784345245452</v>
      </c>
    </row>
    <row r="13" spans="1:18" ht="13" thickBot="1" x14ac:dyDescent="0.3">
      <c r="A13" s="32"/>
      <c r="B13" s="5" t="s">
        <v>54</v>
      </c>
      <c r="C13" s="18" t="s">
        <v>61</v>
      </c>
      <c r="D13" s="24">
        <f ca="1">OFFSET(Sheet1!$I5,72*(MATCH($I$2,Sheet1!$U$1:$U$35,0)-1),)</f>
        <v>2607</v>
      </c>
      <c r="E13" s="14">
        <f ca="1">OFFSET(Sheet1!$I4,72*(MATCH($I$2,Sheet1!$U$1:$U$35,0)-1),)</f>
        <v>3239</v>
      </c>
      <c r="F13" s="14">
        <f ca="1">OFFSET(Sheet1!$I3,72*(MATCH($I$2,Sheet1!$U$1:$U$35,0)-1),)</f>
        <v>3294</v>
      </c>
      <c r="G13" s="14">
        <f ca="1">OFFSET(Sheet1!$I2,72*(MATCH($I$2,Sheet1!$U$1:$U$35,0)-1),)</f>
        <v>2906</v>
      </c>
      <c r="H13" s="7">
        <f t="shared" ca="1" si="1"/>
        <v>0.24242424242424243</v>
      </c>
      <c r="I13" s="7">
        <f t="shared" ca="1" si="2"/>
        <v>1.698054955233097E-2</v>
      </c>
      <c r="J13" s="7">
        <f t="shared" ca="1" si="3"/>
        <v>-0.11778992106860964</v>
      </c>
      <c r="K13" s="27"/>
      <c r="L13" s="24">
        <v>165738</v>
      </c>
      <c r="M13" s="14">
        <v>182112</v>
      </c>
      <c r="N13" s="14">
        <v>179573</v>
      </c>
      <c r="O13" s="14">
        <v>162062</v>
      </c>
      <c r="P13" s="7">
        <v>9.8794482858487465E-2</v>
      </c>
      <c r="Q13" s="7">
        <v>-1.394196977684059E-2</v>
      </c>
      <c r="R13" s="7">
        <v>-9.7514659776246959E-2</v>
      </c>
    </row>
    <row r="14" spans="1:18" ht="13" thickBot="1" x14ac:dyDescent="0.3">
      <c r="A14" s="32"/>
      <c r="B14" s="5" t="s">
        <v>55</v>
      </c>
      <c r="C14" s="18" t="s">
        <v>54</v>
      </c>
      <c r="D14" s="24">
        <f ca="1">OFFSET(Sheet1!$J5,72*(MATCH($I$2,Sheet1!$U$1:$U$35,0)-1),)</f>
        <v>0</v>
      </c>
      <c r="E14" s="14">
        <f ca="1">OFFSET(Sheet1!$J4,72*(MATCH($I$2,Sheet1!$U$1:$U$35,0)-1),)</f>
        <v>965</v>
      </c>
      <c r="F14" s="14">
        <f ca="1">OFFSET(Sheet1!$J3,72*(MATCH($I$2,Sheet1!$U$1:$U$35,0)-1),)</f>
        <v>1185</v>
      </c>
      <c r="G14" s="14">
        <f ca="1">OFFSET(Sheet1!$J2,72*(MATCH($I$2,Sheet1!$U$1:$U$35,0)-1),)</f>
        <v>1075</v>
      </c>
      <c r="H14" s="7" t="e">
        <f t="shared" ca="1" si="1"/>
        <v>#DIV/0!</v>
      </c>
      <c r="I14" s="7">
        <f t="shared" ca="1" si="2"/>
        <v>0.22797927461139889</v>
      </c>
      <c r="J14" s="7">
        <f t="shared" ca="1" si="3"/>
        <v>-9.2827004219409259E-2</v>
      </c>
      <c r="K14" s="27"/>
      <c r="L14" s="24">
        <v>30575</v>
      </c>
      <c r="M14" s="14">
        <v>29163</v>
      </c>
      <c r="N14" s="14">
        <v>34802</v>
      </c>
      <c r="O14" s="14">
        <v>28740</v>
      </c>
      <c r="P14" s="7">
        <v>-4.6181520850367974E-2</v>
      </c>
      <c r="Q14" s="7">
        <v>0.19336145115385928</v>
      </c>
      <c r="R14" s="7">
        <v>-0.17418539164415836</v>
      </c>
    </row>
    <row r="15" spans="1:18" ht="13" thickBot="1" x14ac:dyDescent="0.3">
      <c r="A15" s="32"/>
      <c r="B15" s="5" t="s">
        <v>56</v>
      </c>
      <c r="C15" s="18" t="s">
        <v>62</v>
      </c>
      <c r="D15" s="24">
        <f ca="1">OFFSET(Sheet1!$K5,72*(MATCH($I$2,Sheet1!$U$1:$U$35,0)-1),)</f>
        <v>0</v>
      </c>
      <c r="E15" s="14">
        <f ca="1">OFFSET(Sheet1!$K4,72*(MATCH($I$2,Sheet1!$U$1:$U$35,0)-1),)</f>
        <v>0</v>
      </c>
      <c r="F15" s="14">
        <f ca="1">OFFSET(Sheet1!$K3,72*(MATCH($I$2,Sheet1!$U$1:$U$35,0)-1),)</f>
        <v>449</v>
      </c>
      <c r="G15" s="14">
        <f ca="1">OFFSET(Sheet1!$K2,72*(MATCH($I$2,Sheet1!$U$1:$U$35,0)-1),)</f>
        <v>736</v>
      </c>
      <c r="H15" s="7" t="e">
        <f t="shared" ca="1" si="1"/>
        <v>#DIV/0!</v>
      </c>
      <c r="I15" s="7" t="e">
        <f t="shared" ca="1" si="2"/>
        <v>#DIV/0!</v>
      </c>
      <c r="J15" s="7">
        <f t="shared" ca="1" si="3"/>
        <v>0.63919821826280621</v>
      </c>
      <c r="K15" s="27"/>
      <c r="L15" s="24">
        <v>34826</v>
      </c>
      <c r="M15" s="14">
        <v>33599</v>
      </c>
      <c r="N15" s="14">
        <v>33611</v>
      </c>
      <c r="O15" s="14">
        <v>29678</v>
      </c>
      <c r="P15" s="7">
        <v>-3.5232297708608473E-2</v>
      </c>
      <c r="Q15" s="7">
        <v>3.5715348671083724E-4</v>
      </c>
      <c r="R15" s="7">
        <v>-0.11701526286037311</v>
      </c>
    </row>
    <row r="16" spans="1:18" ht="13" thickBot="1" x14ac:dyDescent="0.3">
      <c r="A16" s="32"/>
      <c r="B16" s="5" t="s">
        <v>57</v>
      </c>
      <c r="C16" s="18" t="s">
        <v>57</v>
      </c>
      <c r="D16" s="24">
        <f ca="1">OFFSET(Sheet1!$H5,72*(MATCH($I$2,Sheet1!$U$1:$U$35,0)-1),)</f>
        <v>13241</v>
      </c>
      <c r="E16" s="14">
        <f ca="1">OFFSET(Sheet1!$H4,72*(MATCH($I$2,Sheet1!$U$1:$U$35,0)-1),)</f>
        <v>12671</v>
      </c>
      <c r="F16" s="14">
        <f ca="1">OFFSET(Sheet1!$H3,72*(MATCH($I$2,Sheet1!$U$1:$U$35,0)-1),)</f>
        <v>10777</v>
      </c>
      <c r="G16" s="14">
        <f ca="1">OFFSET(Sheet1!$H2,72*(MATCH($I$2,Sheet1!$U$1:$U$35,0)-1),)</f>
        <v>8263</v>
      </c>
      <c r="H16" s="7">
        <f t="shared" ca="1" si="1"/>
        <v>-4.3048108148931341E-2</v>
      </c>
      <c r="I16" s="7">
        <f t="shared" ca="1" si="2"/>
        <v>-0.14947517954384026</v>
      </c>
      <c r="J16" s="7">
        <f t="shared" ca="1" si="3"/>
        <v>-0.23327456620580866</v>
      </c>
      <c r="K16" s="27"/>
      <c r="L16" s="24">
        <v>214051</v>
      </c>
      <c r="M16" s="14">
        <v>184788</v>
      </c>
      <c r="N16" s="14">
        <v>166200</v>
      </c>
      <c r="O16" s="14">
        <v>124290</v>
      </c>
      <c r="P16" s="7">
        <v>-0.13671041013590224</v>
      </c>
      <c r="Q16" s="7">
        <v>-0.10059094746412101</v>
      </c>
      <c r="R16" s="7">
        <v>-0.25216606498194949</v>
      </c>
    </row>
    <row r="17" spans="1:18" ht="13" thickBot="1" x14ac:dyDescent="0.3">
      <c r="A17" s="32"/>
      <c r="B17" s="5" t="s">
        <v>53</v>
      </c>
      <c r="C17" s="18" t="s">
        <v>53</v>
      </c>
      <c r="D17" s="15">
        <f ca="1">D11/D4</f>
        <v>0.83493185259969716</v>
      </c>
      <c r="E17" s="15">
        <f t="shared" ref="E17:G17" ca="1" si="6">E11/E4</f>
        <v>0.8435555555555555</v>
      </c>
      <c r="F17" s="15">
        <f t="shared" ca="1" si="6"/>
        <v>0.83820439350525311</v>
      </c>
      <c r="G17" s="15">
        <f t="shared" ca="1" si="6"/>
        <v>0.84036979969183356</v>
      </c>
      <c r="H17" s="7">
        <f t="shared" ca="1" si="1"/>
        <v>1.0328630928388982E-2</v>
      </c>
      <c r="I17" s="7">
        <f t="shared" ca="1" si="2"/>
        <v>-6.3435798804954979E-3</v>
      </c>
      <c r="J17" s="7">
        <f t="shared" ca="1" si="3"/>
        <v>2.5833868246920577E-3</v>
      </c>
      <c r="K17" s="27"/>
      <c r="L17" s="15">
        <v>0.62403917428513667</v>
      </c>
      <c r="M17" s="15">
        <v>0.61260479167345494</v>
      </c>
      <c r="N17" s="15">
        <v>0.60949911392466183</v>
      </c>
      <c r="O17" s="15">
        <v>0.61584244568842994</v>
      </c>
      <c r="P17" s="7">
        <v>-1.8323180791943505E-2</v>
      </c>
      <c r="Q17" s="7">
        <v>-5.0696269291484741E-3</v>
      </c>
      <c r="R17" s="7">
        <v>1.0407450345452318E-2</v>
      </c>
    </row>
    <row r="18" spans="1:18" ht="13" thickBot="1" x14ac:dyDescent="0.3">
      <c r="A18" s="32"/>
      <c r="B18" s="5" t="s">
        <v>7</v>
      </c>
      <c r="C18" s="18" t="s">
        <v>7</v>
      </c>
      <c r="D18" s="12">
        <f ca="1">D9/D7</f>
        <v>152.60267347828193</v>
      </c>
      <c r="E18" s="12">
        <f t="shared" ref="E18:G18" ca="1" si="7">E9/E7</f>
        <v>154.50142679558013</v>
      </c>
      <c r="F18" s="12">
        <f t="shared" ca="1" si="7"/>
        <v>153.62728385221305</v>
      </c>
      <c r="G18" s="12">
        <f t="shared" ca="1" si="7"/>
        <v>200.85406497622822</v>
      </c>
      <c r="H18" s="7">
        <f t="shared" ca="1" si="1"/>
        <v>1.244246430301521E-2</v>
      </c>
      <c r="I18" s="7">
        <f t="shared" ca="1" si="2"/>
        <v>-5.6578308789578813E-3</v>
      </c>
      <c r="J18" s="7">
        <f t="shared" ca="1" si="3"/>
        <v>0.30741141768441693</v>
      </c>
      <c r="K18" s="27"/>
      <c r="L18" s="12">
        <v>159.56722886197417</v>
      </c>
      <c r="M18" s="12">
        <v>168.51294417126385</v>
      </c>
      <c r="N18" s="12">
        <v>171.9551394707035</v>
      </c>
      <c r="O18" s="12">
        <v>186.19415378286379</v>
      </c>
      <c r="P18" s="7">
        <v>5.6062359251897176E-2</v>
      </c>
      <c r="Q18" s="7">
        <v>2.0426889556574679E-2</v>
      </c>
      <c r="R18" s="7">
        <v>8.2806564293393725E-2</v>
      </c>
    </row>
    <row r="19" spans="1:18" ht="13" thickBot="1" x14ac:dyDescent="0.3">
      <c r="A19" s="32"/>
      <c r="B19" s="5" t="s">
        <v>8</v>
      </c>
      <c r="C19" s="18" t="s">
        <v>8</v>
      </c>
      <c r="D19" s="12">
        <f ca="1">D9/D4</f>
        <v>198.85145191822312</v>
      </c>
      <c r="E19" s="12">
        <f t="shared" ref="E19:G19" ca="1" si="8">E9/E4</f>
        <v>198.86050311111111</v>
      </c>
      <c r="F19" s="12">
        <f t="shared" ca="1" si="8"/>
        <v>208.63181852913084</v>
      </c>
      <c r="G19" s="12">
        <f t="shared" ca="1" si="8"/>
        <v>273.3967349768875</v>
      </c>
      <c r="H19" s="7">
        <f t="shared" ca="1" si="1"/>
        <v>4.5517358815860831E-5</v>
      </c>
      <c r="I19" s="7">
        <f t="shared" ca="1" si="2"/>
        <v>4.9136531715199938E-2</v>
      </c>
      <c r="J19" s="7">
        <f t="shared" ca="1" si="3"/>
        <v>0.31042684142981614</v>
      </c>
      <c r="K19" s="27"/>
      <c r="L19" s="12">
        <v>331.38757501291587</v>
      </c>
      <c r="M19" s="12">
        <v>358.59996292434522</v>
      </c>
      <c r="N19" s="12">
        <v>369.46943885114416</v>
      </c>
      <c r="O19" s="12">
        <v>401.70671757983587</v>
      </c>
      <c r="P19" s="7">
        <v>8.2116500325543962E-2</v>
      </c>
      <c r="Q19" s="7">
        <v>3.0310867402660868E-2</v>
      </c>
      <c r="R19" s="7">
        <v>8.7252896556025528E-2</v>
      </c>
    </row>
    <row r="20" spans="1:18" ht="13" thickBot="1" x14ac:dyDescent="0.3">
      <c r="A20" s="32"/>
      <c r="B20" s="5" t="s">
        <v>9</v>
      </c>
      <c r="C20" s="18" t="s">
        <v>9</v>
      </c>
      <c r="D20" s="24">
        <f t="array" aca="1" ref="D20" ca="1">SUM(NOT(ISERR(FIND(OFFSET(Sheet1!$B$2:$B$73,72*(MATCH($I$2,Sheet1!$U$1:$U$35,0)-1),),CHOOSE(COUNTIF($A$4:$A20,"?*"),$A$4,$A$31,$A$51,$A$71,$A$91,$A$111,$A$131,$A$151,$A$171,$A$211,$A$231,$A$251,$A$271,$A$312,$A$333,$A$354,$A$375,$A$396))))*(TEXT(YEAR(OFFSET(Sheet1!$D$2:$D$73,72*(MATCH($I$2,Sheet1!$U$1:$U$35,0)-1),)),"0")=D$3)*CHOOSE(MATCH($B20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70737</v>
      </c>
      <c r="E20" s="14">
        <f t="array" aca="1" ref="E20" ca="1">SUM(NOT(ISERR(FIND(OFFSET(Sheet1!$B$2:$B$73,72*(MATCH($I$2,Sheet1!$U$1:$U$35,0)-1),),CHOOSE(COUNTIF($A$4:$A20,"?*"),$A$4,$A$31,$A$51,$A$71,$A$91,$A$111,$A$131,$A$151,$A$171,$A$211,$A$231,$A$251,$A$271,$A$312,$A$333,$A$354,$A$375,$A$396))))*(TEXT(YEAR(OFFSET(Sheet1!$D$2:$D$73,72*(MATCH($I$2,Sheet1!$U$1:$U$35,0)-1),)),"0")=E$3)*CHOOSE(MATCH($B20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84037</v>
      </c>
      <c r="F20" s="14">
        <f t="array" aca="1" ref="F20" ca="1">SUM(NOT(ISERR(FIND(OFFSET(Sheet1!$B$2:$B$73,72*(MATCH($I$2,Sheet1!$U$1:$U$35,0)-1),),CHOOSE(COUNTIF($A$4:$A20,"?*"),$A$4,$A$31,$A$51,$A$71,$A$91,$A$111,$A$131,$A$151,$A$171,$A$211,$A$231,$A$251,$A$271,$A$312,$A$333,$A$354,$A$375,$A$396))))*(TEXT(YEAR(OFFSET(Sheet1!$D$2:$D$73,72*(MATCH($I$2,Sheet1!$U$1:$U$35,0)-1),)),"0")=F$3)*CHOOSE(MATCH($B20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89159</v>
      </c>
      <c r="G20" s="14">
        <f t="array" aca="1" ref="G20" ca="1">SUM(NOT(ISERR(FIND(OFFSET(Sheet1!$B$2:$B$73,72*(MATCH($I$2,Sheet1!$U$1:$U$35,0)-1),),CHOOSE(COUNTIF($A$4:$A20,"?*"),$A$4,$A$31,$A$51,$A$71,$A$91,$A$111,$A$131,$A$151,$A$171,$A$211,$A$231,$A$251,$A$271,$A$312,$A$333,$A$354,$A$375,$A$396))))*(TEXT(YEAR(OFFSET(Sheet1!$D$2:$D$73,72*(MATCH($I$2,Sheet1!$U$1:$U$35,0)-1),)),"0")=G$3)*CHOOSE(MATCH($B20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85859</v>
      </c>
      <c r="H20" s="7">
        <f t="shared" ca="1" si="1"/>
        <v>0.18802041364490996</v>
      </c>
      <c r="I20" s="7">
        <f t="shared" ca="1" si="2"/>
        <v>6.0949343741447226E-2</v>
      </c>
      <c r="J20" s="7">
        <f t="shared" ca="1" si="3"/>
        <v>-3.7012528179993009E-2</v>
      </c>
      <c r="K20" s="27"/>
      <c r="L20" s="24">
        <v>3526180</v>
      </c>
      <c r="M20" s="14">
        <v>3696266</v>
      </c>
      <c r="N20" s="14">
        <v>3900608</v>
      </c>
      <c r="O20" s="14">
        <v>3347936</v>
      </c>
      <c r="P20" s="7">
        <v>4.8235200698773184E-2</v>
      </c>
      <c r="Q20" s="7">
        <v>5.528335893574754E-2</v>
      </c>
      <c r="R20" s="7">
        <v>-0.14168868032881032</v>
      </c>
    </row>
    <row r="21" spans="1:18" ht="13" thickBot="1" x14ac:dyDescent="0.3">
      <c r="A21" s="32"/>
      <c r="B21" s="5"/>
      <c r="C21" s="18"/>
      <c r="D21" s="9"/>
      <c r="E21" s="9"/>
      <c r="F21" s="4"/>
      <c r="G21" s="4"/>
      <c r="H21" s="7"/>
      <c r="K21" s="27"/>
      <c r="L21" s="9"/>
      <c r="M21" s="9"/>
      <c r="N21" s="4"/>
      <c r="O21" s="4"/>
      <c r="P21" s="7"/>
    </row>
    <row r="22" spans="1:18" ht="13" thickBot="1" x14ac:dyDescent="0.3">
      <c r="A22" s="32"/>
      <c r="B22" s="18" t="s">
        <v>54</v>
      </c>
      <c r="C22" s="18" t="s">
        <v>63</v>
      </c>
      <c r="D22" s="23">
        <f ca="1">+D13/D$4</f>
        <v>0.16450025239777891</v>
      </c>
      <c r="E22" s="25">
        <f t="shared" ref="E22:E25" ca="1" si="9">+E13/E$4</f>
        <v>0.19194074074074075</v>
      </c>
      <c r="F22" s="25">
        <f t="shared" ref="F22:F25" ca="1" si="10">+F13/F$4</f>
        <v>0.20974212034383954</v>
      </c>
      <c r="G22" s="25">
        <f t="shared" ref="G22:G25" ca="1" si="11">+G13/G$4</f>
        <v>0.22388289676425269</v>
      </c>
      <c r="H22" s="7">
        <f t="shared" ref="H22:J26" ca="1" si="12">(E22/D22)-1</f>
        <v>0.16681122334455667</v>
      </c>
      <c r="I22" s="7">
        <f t="shared" ref="I22:I25" ca="1" si="13">(F22/E22)-1</f>
        <v>9.2744143501788168E-2</v>
      </c>
      <c r="J22" s="7">
        <f t="shared" ref="J22:J25" ca="1" si="14">(G22/F22)-1</f>
        <v>6.7419822004428864E-2</v>
      </c>
      <c r="K22" s="27"/>
      <c r="L22" s="23">
        <v>0.37228599025135334</v>
      </c>
      <c r="M22" s="25">
        <v>0.42384944444703043</v>
      </c>
      <c r="N22" s="25">
        <v>0.43355642151110851</v>
      </c>
      <c r="O22" s="25">
        <v>0.4700582997360559</v>
      </c>
      <c r="P22" s="7">
        <v>0.13850495464753698</v>
      </c>
      <c r="Q22" s="7">
        <v>2.2901945941540935E-2</v>
      </c>
      <c r="R22" s="7">
        <v>8.4191760089089351E-2</v>
      </c>
    </row>
    <row r="23" spans="1:18" ht="13" thickBot="1" x14ac:dyDescent="0.3">
      <c r="A23" s="32"/>
      <c r="B23" s="18" t="s">
        <v>55</v>
      </c>
      <c r="C23" s="18" t="s">
        <v>63</v>
      </c>
      <c r="D23" s="23">
        <f t="shared" ref="D23:D25" ca="1" si="15">+D14/D$4</f>
        <v>0</v>
      </c>
      <c r="E23" s="25">
        <f t="shared" ca="1" si="9"/>
        <v>5.7185185185185186E-2</v>
      </c>
      <c r="F23" s="25">
        <f t="shared" ca="1" si="10"/>
        <v>7.5453677172874878E-2</v>
      </c>
      <c r="G23" s="25">
        <f t="shared" ca="1" si="11"/>
        <v>8.2819722650231131E-2</v>
      </c>
      <c r="H23" s="7" t="e">
        <f t="shared" ca="1" si="12"/>
        <v>#DIV/0!</v>
      </c>
      <c r="I23" s="7">
        <f t="shared" ca="1" si="13"/>
        <v>0.31946197128731968</v>
      </c>
      <c r="J23" s="7">
        <f t="shared" ca="1" si="14"/>
        <v>9.7623412845468271E-2</v>
      </c>
      <c r="K23" s="27"/>
      <c r="L23" s="23">
        <v>6.867854174622072E-2</v>
      </c>
      <c r="M23" s="25">
        <v>6.7874282575605946E-2</v>
      </c>
      <c r="N23" s="25">
        <v>8.4025051546889565E-2</v>
      </c>
      <c r="O23" s="25">
        <v>8.3359921106824844E-2</v>
      </c>
      <c r="P23" s="7">
        <v>-1.1710487004611303E-2</v>
      </c>
      <c r="Q23" s="7">
        <v>0.23795122921989043</v>
      </c>
      <c r="R23" s="7">
        <v>-7.9158587566418026E-3</v>
      </c>
    </row>
    <row r="24" spans="1:18" ht="13" thickBot="1" x14ac:dyDescent="0.3">
      <c r="A24" s="32"/>
      <c r="B24" s="18" t="s">
        <v>56</v>
      </c>
      <c r="C24" s="18" t="s">
        <v>63</v>
      </c>
      <c r="D24" s="23">
        <f t="shared" ca="1" si="15"/>
        <v>0</v>
      </c>
      <c r="E24" s="23">
        <f t="shared" ca="1" si="9"/>
        <v>0</v>
      </c>
      <c r="F24" s="23">
        <f t="shared" ca="1" si="10"/>
        <v>2.8589621139764407E-2</v>
      </c>
      <c r="G24" s="23">
        <f t="shared" ca="1" si="11"/>
        <v>5.6702619414483818E-2</v>
      </c>
      <c r="H24" s="7" t="e">
        <f t="shared" ca="1" si="12"/>
        <v>#DIV/0!</v>
      </c>
      <c r="I24" s="7" t="e">
        <f t="shared" ca="1" si="13"/>
        <v>#DIV/0!</v>
      </c>
      <c r="J24" s="7">
        <f t="shared" ca="1" si="14"/>
        <v>0.98332881493200075</v>
      </c>
      <c r="K24" s="27"/>
      <c r="L24" s="23">
        <v>7.8227273748287252E-2</v>
      </c>
      <c r="M24" s="23">
        <v>7.8198677099673694E-2</v>
      </c>
      <c r="N24" s="23">
        <v>8.114953185283906E-2</v>
      </c>
      <c r="O24" s="23">
        <v>8.6080575456101163E-2</v>
      </c>
      <c r="P24" s="7">
        <v>-3.6555854810393917E-4</v>
      </c>
      <c r="Q24" s="7">
        <v>3.7735353878226574E-2</v>
      </c>
      <c r="R24" s="7">
        <v>6.0764905116203582E-2</v>
      </c>
    </row>
    <row r="25" spans="1:18" ht="13" thickBot="1" x14ac:dyDescent="0.3">
      <c r="A25" s="32"/>
      <c r="B25" s="18" t="s">
        <v>57</v>
      </c>
      <c r="C25" s="18" t="s">
        <v>63</v>
      </c>
      <c r="D25" s="23">
        <f t="shared" ca="1" si="15"/>
        <v>0.83549974760222112</v>
      </c>
      <c r="E25" s="23">
        <f t="shared" ca="1" si="9"/>
        <v>0.75087407407407403</v>
      </c>
      <c r="F25" s="23">
        <f t="shared" ca="1" si="10"/>
        <v>0.6862145813435212</v>
      </c>
      <c r="G25" s="23">
        <f t="shared" ca="1" si="11"/>
        <v>0.63659476117103231</v>
      </c>
      <c r="H25" s="7">
        <f t="shared" ca="1" si="12"/>
        <v>-0.10128749143373428</v>
      </c>
      <c r="I25" s="7">
        <f t="shared" ca="1" si="13"/>
        <v>-8.6112298936791065E-2</v>
      </c>
      <c r="J25" s="7">
        <f t="shared" ca="1" si="14"/>
        <v>-7.2309480913884894E-2</v>
      </c>
      <c r="K25" s="27"/>
      <c r="L25" s="23">
        <v>0.48080819425413868</v>
      </c>
      <c r="M25" s="23">
        <v>0.4300775958776899</v>
      </c>
      <c r="N25" s="23">
        <v>0.40126899508916286</v>
      </c>
      <c r="O25" s="23">
        <v>0.36050120370101807</v>
      </c>
      <c r="P25" s="7">
        <v>-0.10551109357681687</v>
      </c>
      <c r="Q25" s="7">
        <v>-6.6984658267853492E-2</v>
      </c>
      <c r="R25" s="7">
        <v>-0.10159716271895392</v>
      </c>
    </row>
    <row r="26" spans="1:18" ht="13" thickBot="1" x14ac:dyDescent="0.3">
      <c r="A26" s="32"/>
      <c r="B26" s="5" t="s">
        <v>116</v>
      </c>
      <c r="C26" s="18" t="s">
        <v>117</v>
      </c>
      <c r="D26" s="9"/>
      <c r="E26" s="23">
        <f t="shared" ref="E26:F26" ca="1" si="16">E13/D4</f>
        <v>0.20437910146390711</v>
      </c>
      <c r="F26" s="23">
        <f t="shared" ca="1" si="16"/>
        <v>0.19520000000000001</v>
      </c>
      <c r="G26" s="23">
        <f ca="1">G13/F4</f>
        <v>0.18503661254377587</v>
      </c>
      <c r="H26" s="7" t="e">
        <f t="shared" ca="1" si="12"/>
        <v>#DIV/0!</v>
      </c>
      <c r="I26" s="7">
        <f t="shared" ca="1" si="12"/>
        <v>-4.4912133374498175E-2</v>
      </c>
      <c r="J26" s="7">
        <f t="shared" ca="1" si="12"/>
        <v>-5.2066534099508899E-2</v>
      </c>
      <c r="K26" s="27"/>
      <c r="L26" s="9"/>
      <c r="M26" s="23">
        <f t="shared" ref="M26:N26" si="17">M13/L4</f>
        <v>0.4090657921336957</v>
      </c>
      <c r="N26" s="23">
        <f t="shared" si="17"/>
        <v>0.41794014830261927</v>
      </c>
      <c r="O26" s="23">
        <f>O13/N4</f>
        <v>0.39127831457364565</v>
      </c>
      <c r="P26" s="7" t="e">
        <f t="shared" ref="P26:R26" si="18">(M26/L26)-1</f>
        <v>#DIV/0!</v>
      </c>
      <c r="Q26" s="7">
        <f t="shared" si="18"/>
        <v>2.1694202594244594E-2</v>
      </c>
      <c r="R26" s="7">
        <f t="shared" si="18"/>
        <v>-6.3793425535343617E-2</v>
      </c>
    </row>
    <row r="27" spans="1:18" ht="13" thickBot="1" x14ac:dyDescent="0.3">
      <c r="A27" s="32"/>
      <c r="B27" s="5"/>
      <c r="C27" s="18"/>
      <c r="D27" s="9"/>
      <c r="E27" s="9"/>
      <c r="F27" s="22"/>
      <c r="G27" s="22"/>
      <c r="H27" s="7"/>
      <c r="K27" s="27"/>
      <c r="L27" s="9"/>
      <c r="M27" s="9"/>
      <c r="N27" s="22"/>
      <c r="O27" s="22"/>
      <c r="P27" s="7"/>
    </row>
    <row r="28" spans="1:18" ht="13" thickBot="1" x14ac:dyDescent="0.3">
      <c r="A28" s="32"/>
      <c r="B28" s="5" t="s">
        <v>10</v>
      </c>
      <c r="C28" s="18" t="s">
        <v>10</v>
      </c>
      <c r="D28" s="13">
        <f ca="1">D20/D7</f>
        <v>3.4253547043726695</v>
      </c>
      <c r="E28" s="13">
        <f t="shared" ref="E28:G28" ca="1" si="19">E20/E7</f>
        <v>3.869106813996317</v>
      </c>
      <c r="F28" s="13">
        <f t="shared" ca="1" si="19"/>
        <v>4.1803732183045765</v>
      </c>
      <c r="G28" s="13">
        <f t="shared" ca="1" si="19"/>
        <v>4.8595766357256061</v>
      </c>
      <c r="H28" s="7">
        <f t="shared" ref="H28:H31" ca="1" si="20">(E28/D28)-1</f>
        <v>0.1295492431943388</v>
      </c>
      <c r="I28" s="7">
        <f t="shared" ref="I28:I31" ca="1" si="21">(F28/E28)-1</f>
        <v>8.0449162887482828E-2</v>
      </c>
      <c r="J28" s="7">
        <f t="shared" ref="J28:J31" ca="1" si="22">(G28/F28)-1</f>
        <v>0.16247434904783264</v>
      </c>
      <c r="K28" s="27"/>
      <c r="L28" s="13">
        <v>3.8138759158351054</v>
      </c>
      <c r="M28" s="13">
        <v>4.0425862815694957</v>
      </c>
      <c r="N28" s="13">
        <v>4.3830208014958378</v>
      </c>
      <c r="O28" s="13">
        <v>4.5009545217442746</v>
      </c>
      <c r="P28" s="7">
        <v>5.9967961932057445E-2</v>
      </c>
      <c r="Q28" s="7">
        <v>8.4212060353148877E-2</v>
      </c>
      <c r="R28" s="7">
        <v>2.690694970194718E-2</v>
      </c>
    </row>
    <row r="29" spans="1:18" ht="13" thickBot="1" x14ac:dyDescent="0.3">
      <c r="A29" s="32"/>
      <c r="B29" s="5" t="s">
        <v>11</v>
      </c>
      <c r="C29" s="18" t="s">
        <v>11</v>
      </c>
      <c r="D29" s="13">
        <f ca="1">D20/D4</f>
        <v>4.4634654215042904</v>
      </c>
      <c r="E29" s="13">
        <f t="shared" ref="E29:G29" ca="1" si="23">E20/E4</f>
        <v>4.9799703703703706</v>
      </c>
      <c r="F29" s="13">
        <f t="shared" ca="1" si="23"/>
        <v>5.6771092008914357</v>
      </c>
      <c r="G29" s="13">
        <f t="shared" ca="1" si="23"/>
        <v>6.6147149460708778</v>
      </c>
      <c r="H29" s="7">
        <f t="shared" ca="1" si="20"/>
        <v>0.11571837128560225</v>
      </c>
      <c r="I29" s="7">
        <f t="shared" ca="1" si="21"/>
        <v>0.13998854986545184</v>
      </c>
      <c r="J29" s="7">
        <f t="shared" ca="1" si="22"/>
        <v>0.16515548882382203</v>
      </c>
      <c r="K29" s="27"/>
      <c r="L29" s="13">
        <v>7.9206181630315147</v>
      </c>
      <c r="M29" s="13">
        <v>8.6027295874431537</v>
      </c>
      <c r="N29" s="13">
        <v>9.4175273910755077</v>
      </c>
      <c r="O29" s="13">
        <v>9.7106360762247288</v>
      </c>
      <c r="P29" s="7">
        <v>8.6118458227832262E-2</v>
      </c>
      <c r="Q29" s="7">
        <v>9.4713869051709088E-2</v>
      </c>
      <c r="R29" s="7">
        <v>3.1123741187839338E-2</v>
      </c>
    </row>
    <row r="30" spans="1:18" ht="13" thickBot="1" x14ac:dyDescent="0.3">
      <c r="A30" s="33"/>
      <c r="B30" s="5" t="s">
        <v>12</v>
      </c>
      <c r="C30" s="18" t="s">
        <v>12</v>
      </c>
      <c r="D30" s="12">
        <f ca="1">D9/D20</f>
        <v>44.550911262846881</v>
      </c>
      <c r="E30" s="12">
        <f t="shared" ref="E30:G30" ca="1" si="24">E9/E20</f>
        <v>39.932065518759593</v>
      </c>
      <c r="F30" s="12">
        <f t="shared" ca="1" si="24"/>
        <v>36.749657465875572</v>
      </c>
      <c r="G30" s="12">
        <f t="shared" ca="1" si="24"/>
        <v>41.331597386412611</v>
      </c>
      <c r="H30" s="7">
        <f t="shared" ca="1" si="20"/>
        <v>-0.10367567381139431</v>
      </c>
      <c r="I30" s="7">
        <f t="shared" ca="1" si="21"/>
        <v>-7.9695553223736115E-2</v>
      </c>
      <c r="J30" s="7">
        <f t="shared" ca="1" si="22"/>
        <v>0.12467979939110085</v>
      </c>
      <c r="K30" s="27"/>
      <c r="L30" s="12">
        <v>41.8385999920594</v>
      </c>
      <c r="M30" s="12">
        <v>41.684439721059036</v>
      </c>
      <c r="N30" s="12">
        <v>39.232106635683465</v>
      </c>
      <c r="O30" s="12">
        <v>41.367703868891162</v>
      </c>
      <c r="P30" s="7">
        <v>-3.684642197148591E-3</v>
      </c>
      <c r="Q30" s="7">
        <v>-5.8830899534356718E-2</v>
      </c>
      <c r="R30" s="7">
        <v>5.4434936493195307E-2</v>
      </c>
    </row>
    <row r="31" spans="1:18" ht="13" thickBot="1" x14ac:dyDescent="0.3">
      <c r="A31" s="37" t="s">
        <v>13</v>
      </c>
      <c r="B31" s="5" t="s">
        <v>1</v>
      </c>
      <c r="C31" s="18" t="s">
        <v>1</v>
      </c>
      <c r="D31" s="14">
        <f t="array" aca="1" ref="D31" ca="1">SUM(NOT(ISERR(FIND(OFFSET(Sheet1!$B$2:$B$73,72*(MATCH($I$2,Sheet1!$U$1:$U$35,0)-1),),CHOOSE(COUNTIF($A$4:$A31,"?*"),$A$4,$A$31,$A$51,$A$71,$A$91,$A$111,$A$131,$A$151,$A$171,$A$211,$A$231,$A$251,$A$271,$A$312,$A$333,$A$354,$A$375,$A$396))))*(TEXT(YEAR(OFFSET(Sheet1!$D$2:$D$73,72*(MATCH($I$2,Sheet1!$U$1:$U$35,0)-1),)),"0")=D$3)*CHOOSE(MATCH($B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8240</v>
      </c>
      <c r="E31" s="14">
        <f t="array" aca="1" ref="E31" ca="1">SUM(NOT(ISERR(FIND(OFFSET(Sheet1!$B$2:$B$73,72*(MATCH($I$2,Sheet1!$U$1:$U$35,0)-1),),CHOOSE(COUNTIF($A$4:$A31,"?*"),$A$4,$A$31,$A$51,$A$71,$A$91,$A$111,$A$131,$A$151,$A$171,$A$211,$A$231,$A$251,$A$271,$A$312,$A$333,$A$354,$A$375,$A$396))))*(TEXT(YEAR(OFFSET(Sheet1!$D$2:$D$73,72*(MATCH($I$2,Sheet1!$U$1:$U$35,0)-1),)),"0")=E$3)*CHOOSE(MATCH($B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20849</v>
      </c>
      <c r="F31" s="14">
        <f t="array" aca="1" ref="F31" ca="1">SUM(NOT(ISERR(FIND(OFFSET(Sheet1!$B$2:$B$73,72*(MATCH($I$2,Sheet1!$U$1:$U$35,0)-1),),CHOOSE(COUNTIF($A$4:$A31,"?*"),$A$4,$A$31,$A$51,$A$71,$A$91,$A$111,$A$131,$A$151,$A$171,$A$211,$A$231,$A$251,$A$271,$A$312,$A$333,$A$354,$A$375,$A$396))))*(TEXT(YEAR(OFFSET(Sheet1!$D$2:$D$73,72*(MATCH($I$2,Sheet1!$U$1:$U$35,0)-1),)),"0")=F$3)*CHOOSE(MATCH($B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30985</v>
      </c>
      <c r="G31" s="14">
        <f t="array" aca="1" ref="G31" ca="1">SUM(NOT(ISERR(FIND(OFFSET(Sheet1!$B$2:$B$73,72*(MATCH($I$2,Sheet1!$U$1:$U$35,0)-1),),CHOOSE(COUNTIF($A$4:$A31,"?*"),$A$4,$A$31,$A$51,$A$71,$A$91,$A$111,$A$131,$A$151,$A$171,$A$211,$A$231,$A$251,$A$271,$A$312,$A$333,$A$354,$A$375,$A$396))))*(TEXT(YEAR(OFFSET(Sheet1!$D$2:$D$73,72*(MATCH($I$2,Sheet1!$U$1:$U$35,0)-1),)),"0")=G$3)*CHOOSE(MATCH($B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43784</v>
      </c>
      <c r="H31" s="7">
        <f t="shared" ca="1" si="20"/>
        <v>1.5302184466019417</v>
      </c>
      <c r="I31" s="7">
        <f t="shared" ca="1" si="21"/>
        <v>0.48616240587078519</v>
      </c>
      <c r="J31" s="7">
        <f t="shared" ca="1" si="22"/>
        <v>0.41307084072938527</v>
      </c>
      <c r="K31" s="27"/>
      <c r="L31" s="14">
        <v>946088</v>
      </c>
      <c r="M31" s="14">
        <v>1146404</v>
      </c>
      <c r="N31" s="14">
        <v>1328080</v>
      </c>
      <c r="O31" s="14">
        <v>1521786</v>
      </c>
      <c r="P31" s="7">
        <v>0.21173083264981685</v>
      </c>
      <c r="Q31" s="7">
        <v>0.15847467384970737</v>
      </c>
      <c r="R31" s="7">
        <v>0.14585416541172225</v>
      </c>
    </row>
    <row r="32" spans="1:18" ht="13" thickBot="1" x14ac:dyDescent="0.3">
      <c r="A32" s="32"/>
      <c r="B32" s="5" t="s">
        <v>2</v>
      </c>
      <c r="C32" s="18" t="s">
        <v>2</v>
      </c>
      <c r="D32" s="14">
        <f t="array" aca="1" ref="D32" ca="1">SUM(NOT(ISERR(FIND(OFFSET(Sheet1!$B$2:$B$73,72*(MATCH($I$2,Sheet1!$U$1:$U$35,0)-1),),CHOOSE(COUNTIF($A$4:$A32,"?*"),$A$4,$A$31,$A$51,$A$71,$A$91,$A$111,$A$131,$A$151,$A$171,$A$211,$A$231,$A$251,$A$271,$A$312,$A$333,$A$354,$A$375,$A$396))))*(TEXT(YEAR(OFFSET(Sheet1!$D$2:$D$73,72*(MATCH($I$2,Sheet1!$U$1:$U$35,0)-1),)),"0")=D$3)*CHOOSE(MATCH($B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2" s="14">
        <f t="array" aca="1" ref="E32" ca="1">SUM(NOT(ISERR(FIND(OFFSET(Sheet1!$B$2:$B$73,72*(MATCH($I$2,Sheet1!$U$1:$U$35,0)-1),),CHOOSE(COUNTIF($A$4:$A32,"?*"),$A$4,$A$31,$A$51,$A$71,$A$91,$A$111,$A$131,$A$151,$A$171,$A$211,$A$231,$A$251,$A$271,$A$312,$A$333,$A$354,$A$375,$A$396))))*(TEXT(YEAR(OFFSET(Sheet1!$D$2:$D$73,72*(MATCH($I$2,Sheet1!$U$1:$U$35,0)-1),)),"0")=E$3)*CHOOSE(MATCH($B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2" s="14">
        <f t="array" aca="1" ref="F32" ca="1">SUM(NOT(ISERR(FIND(OFFSET(Sheet1!$B$2:$B$73,72*(MATCH($I$2,Sheet1!$U$1:$U$35,0)-1),),CHOOSE(COUNTIF($A$4:$A32,"?*"),$A$4,$A$31,$A$51,$A$71,$A$91,$A$111,$A$131,$A$151,$A$171,$A$211,$A$231,$A$251,$A$271,$A$312,$A$333,$A$354,$A$375,$A$396))))*(TEXT(YEAR(OFFSET(Sheet1!$D$2:$D$73,72*(MATCH($I$2,Sheet1!$U$1:$U$35,0)-1),)),"0")=F$3)*CHOOSE(MATCH($B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32" s="14">
        <f t="array" aca="1" ref="G32" ca="1">SUM(NOT(ISERR(FIND(OFFSET(Sheet1!$B$2:$B$73,72*(MATCH($I$2,Sheet1!$U$1:$U$35,0)-1),),CHOOSE(COUNTIF($A$4:$A32,"?*"),$A$4,$A$31,$A$51,$A$71,$A$91,$A$111,$A$131,$A$151,$A$171,$A$211,$A$231,$A$251,$A$271,$A$312,$A$333,$A$354,$A$375,$A$396))))*(TEXT(YEAR(OFFSET(Sheet1!$D$2:$D$73,72*(MATCH($I$2,Sheet1!$U$1:$U$35,0)-1),)),"0")=G$3)*CHOOSE(MATCH($B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32" s="7"/>
      <c r="I32" s="7"/>
      <c r="J32" s="7"/>
      <c r="K32" s="27"/>
      <c r="L32" s="14">
        <v>0</v>
      </c>
      <c r="M32" s="14">
        <v>0</v>
      </c>
      <c r="N32" s="14">
        <v>0</v>
      </c>
      <c r="O32" s="14">
        <v>0</v>
      </c>
      <c r="P32" s="7"/>
      <c r="Q32" s="7"/>
      <c r="R32" s="7"/>
    </row>
    <row r="33" spans="1:18" ht="13" thickBot="1" x14ac:dyDescent="0.3">
      <c r="A33" s="32"/>
      <c r="B33" s="5" t="s">
        <v>3</v>
      </c>
      <c r="C33" s="18" t="s">
        <v>3</v>
      </c>
      <c r="D33" s="14">
        <f ca="1">D32/D31</f>
        <v>0</v>
      </c>
      <c r="E33" s="14">
        <f t="shared" ref="E33" ca="1" si="25">E32/E31</f>
        <v>0</v>
      </c>
      <c r="F33" s="14">
        <f t="shared" ref="F33" ca="1" si="26">F32/F31</f>
        <v>0</v>
      </c>
      <c r="G33" s="14">
        <f t="shared" ref="G33" ca="1" si="27">G32/G31</f>
        <v>0</v>
      </c>
      <c r="H33" s="7"/>
      <c r="I33" s="7"/>
      <c r="J33" s="7"/>
      <c r="K33" s="27"/>
      <c r="L33" s="14">
        <v>0</v>
      </c>
      <c r="M33" s="14">
        <v>0</v>
      </c>
      <c r="N33" s="14">
        <v>0</v>
      </c>
      <c r="O33" s="14">
        <v>0</v>
      </c>
      <c r="P33" s="7"/>
      <c r="Q33" s="7"/>
      <c r="R33" s="7"/>
    </row>
    <row r="34" spans="1:18" ht="13" thickBot="1" x14ac:dyDescent="0.3">
      <c r="A34" s="32"/>
      <c r="B34" s="5" t="s">
        <v>4</v>
      </c>
      <c r="C34" s="18" t="s">
        <v>4</v>
      </c>
      <c r="D34" s="14">
        <f t="array" aca="1" ref="D34" ca="1">SUM(NOT(ISERR(FIND(OFFSET(Sheet1!$B$2:$B$73,72*(MATCH($I$2,Sheet1!$U$1:$U$35,0)-1),),CHOOSE(COUNTIF($A$4:$A34,"?*"),$A$4,$A$31,$A$51,$A$71,$A$91,$A$111,$A$131,$A$151,$A$171,$A$211,$A$231,$A$251,$A$271,$A$312,$A$333,$A$354,$A$375,$A$396))))*(TEXT(YEAR(OFFSET(Sheet1!$D$2:$D$73,72*(MATCH($I$2,Sheet1!$U$1:$U$35,0)-1),)),"0")=D$3)*CHOOSE(MATCH($B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9103</v>
      </c>
      <c r="E34" s="14">
        <f t="array" aca="1" ref="E34" ca="1">SUM(NOT(ISERR(FIND(OFFSET(Sheet1!$B$2:$B$73,72*(MATCH($I$2,Sheet1!$U$1:$U$35,0)-1),),CHOOSE(COUNTIF($A$4:$A34,"?*"),$A$4,$A$31,$A$51,$A$71,$A$91,$A$111,$A$131,$A$151,$A$171,$A$211,$A$231,$A$251,$A$271,$A$312,$A$333,$A$354,$A$375,$A$396))))*(TEXT(YEAR(OFFSET(Sheet1!$D$2:$D$73,72*(MATCH($I$2,Sheet1!$U$1:$U$35,0)-1),)),"0")=E$3)*CHOOSE(MATCH($B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25164</v>
      </c>
      <c r="F34" s="14">
        <f t="array" aca="1" ref="F34" ca="1">SUM(NOT(ISERR(FIND(OFFSET(Sheet1!$B$2:$B$73,72*(MATCH($I$2,Sheet1!$U$1:$U$35,0)-1),),CHOOSE(COUNTIF($A$4:$A34,"?*"),$A$4,$A$31,$A$51,$A$71,$A$91,$A$111,$A$131,$A$151,$A$171,$A$211,$A$231,$A$251,$A$271,$A$312,$A$333,$A$354,$A$375,$A$396))))*(TEXT(YEAR(OFFSET(Sheet1!$D$2:$D$73,72*(MATCH($I$2,Sheet1!$U$1:$U$35,0)-1),)),"0")=F$3)*CHOOSE(MATCH($B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38186</v>
      </c>
      <c r="G34" s="14">
        <f t="array" aca="1" ref="G34" ca="1">SUM(NOT(ISERR(FIND(OFFSET(Sheet1!$B$2:$B$73,72*(MATCH($I$2,Sheet1!$U$1:$U$35,0)-1),),CHOOSE(COUNTIF($A$4:$A34,"?*"),$A$4,$A$31,$A$51,$A$71,$A$91,$A$111,$A$131,$A$151,$A$171,$A$211,$A$231,$A$251,$A$271,$A$312,$A$333,$A$354,$A$375,$A$396))))*(TEXT(YEAR(OFFSET(Sheet1!$D$2:$D$73,72*(MATCH($I$2,Sheet1!$U$1:$U$35,0)-1),)),"0")=G$3)*CHOOSE(MATCH($B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58676</v>
      </c>
      <c r="H34" s="7">
        <f t="shared" ref="H34:H43" ca="1" si="28">(E34/D34)-1</f>
        <v>1.7643633966824126</v>
      </c>
      <c r="I34" s="7">
        <f t="shared" ref="I34:I43" ca="1" si="29">(F34/E34)-1</f>
        <v>0.51748529645525343</v>
      </c>
      <c r="J34" s="7">
        <f t="shared" ref="J34:J43" ca="1" si="30">(G34/F34)-1</f>
        <v>0.53658408840936467</v>
      </c>
      <c r="K34" s="27"/>
      <c r="L34" s="14">
        <v>2341109</v>
      </c>
      <c r="M34" s="14">
        <v>2975375</v>
      </c>
      <c r="N34" s="14">
        <v>3626563</v>
      </c>
      <c r="O34" s="14">
        <v>4423863</v>
      </c>
      <c r="P34" s="7">
        <v>0.27092544601725077</v>
      </c>
      <c r="Q34" s="7">
        <v>0.21885913540310042</v>
      </c>
      <c r="R34" s="7">
        <v>0.21985003431623817</v>
      </c>
    </row>
    <row r="35" spans="1:18" ht="13" thickBot="1" x14ac:dyDescent="0.3">
      <c r="A35" s="32"/>
      <c r="B35" s="5" t="s">
        <v>5</v>
      </c>
      <c r="C35" s="18" t="s">
        <v>5</v>
      </c>
      <c r="D35" s="13">
        <f ca="1">D34/D31</f>
        <v>1.1047330097087378</v>
      </c>
      <c r="E35" s="13">
        <f t="shared" ref="E35" ca="1" si="31">E34/E31</f>
        <v>1.2069643627991751</v>
      </c>
      <c r="F35" s="13">
        <f t="shared" ref="F35" ca="1" si="32">F34/F31</f>
        <v>1.2324027755365499</v>
      </c>
      <c r="G35" s="13">
        <f t="shared" ref="G35" ca="1" si="33">G34/G31</f>
        <v>1.3401242463000183</v>
      </c>
      <c r="H35" s="7">
        <f t="shared" ca="1" si="28"/>
        <v>9.2539421011227363E-2</v>
      </c>
      <c r="I35" s="7">
        <f t="shared" ca="1" si="29"/>
        <v>2.1076357779427957E-2</v>
      </c>
      <c r="J35" s="7">
        <f t="shared" ca="1" si="30"/>
        <v>8.7407682700625156E-2</v>
      </c>
      <c r="K35" s="27"/>
      <c r="L35" s="13">
        <v>2.4745150556819238</v>
      </c>
      <c r="M35" s="13">
        <v>2.5953983063562234</v>
      </c>
      <c r="N35" s="13">
        <v>2.7306811336666468</v>
      </c>
      <c r="O35" s="13">
        <v>2.9070204351991671</v>
      </c>
      <c r="P35" s="7">
        <v>4.8851289224016048E-2</v>
      </c>
      <c r="Q35" s="7">
        <v>5.2124110191145157E-2</v>
      </c>
      <c r="R35" s="7">
        <v>6.4577038804870979E-2</v>
      </c>
    </row>
    <row r="36" spans="1:18" ht="13" thickBot="1" x14ac:dyDescent="0.3">
      <c r="A36" s="32"/>
      <c r="B36" s="5" t="s">
        <v>6</v>
      </c>
      <c r="C36" s="18" t="s">
        <v>6</v>
      </c>
      <c r="D36" s="14">
        <f t="array" aca="1" ref="D36" ca="1">SUM(NOT(ISERR(FIND(OFFSET(Sheet1!$B$2:$B$73,72*(MATCH($I$2,Sheet1!$U$1:$U$35,0)-1),),CHOOSE(COUNTIF($A$4:$A36,"?*"),$A$4,$A$31,$A$51,$A$71,$A$91,$A$111,$A$131,$A$151,$A$171,$A$211,$A$231,$A$251,$A$271,$A$312,$A$333,$A$354,$A$375,$A$396))))*(TEXT(YEAR(OFFSET(Sheet1!$D$2:$D$73,72*(MATCH($I$2,Sheet1!$U$1:$U$35,0)-1),)),"0")=D$3)*CHOOSE(MATCH($B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1300408.1299999999</v>
      </c>
      <c r="E36" s="14">
        <f t="array" aca="1" ref="E36" ca="1">SUM(NOT(ISERR(FIND(OFFSET(Sheet1!$B$2:$B$73,72*(MATCH($I$2,Sheet1!$U$1:$U$35,0)-1),),CHOOSE(COUNTIF($A$4:$A36,"?*"),$A$4,$A$31,$A$51,$A$71,$A$91,$A$111,$A$131,$A$151,$A$171,$A$211,$A$231,$A$251,$A$271,$A$312,$A$333,$A$354,$A$375,$A$396))))*(TEXT(YEAR(OFFSET(Sheet1!$D$2:$D$73,72*(MATCH($I$2,Sheet1!$U$1:$U$35,0)-1),)),"0")=E$3)*CHOOSE(MATCH($B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3762338.68</v>
      </c>
      <c r="F36" s="14">
        <f t="array" aca="1" ref="F36" ca="1">SUM(NOT(ISERR(FIND(OFFSET(Sheet1!$B$2:$B$73,72*(MATCH($I$2,Sheet1!$U$1:$U$35,0)-1),),CHOOSE(COUNTIF($A$4:$A36,"?*"),$A$4,$A$31,$A$51,$A$71,$A$91,$A$111,$A$131,$A$151,$A$171,$A$211,$A$231,$A$251,$A$271,$A$312,$A$333,$A$354,$A$375,$A$396))))*(TEXT(YEAR(OFFSET(Sheet1!$D$2:$D$73,72*(MATCH($I$2,Sheet1!$U$1:$U$35,0)-1),)),"0")=F$3)*CHOOSE(MATCH($B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5706436.9199999999</v>
      </c>
      <c r="G36" s="14">
        <f t="array" aca="1" ref="G36" ca="1">SUM(NOT(ISERR(FIND(OFFSET(Sheet1!$B$2:$B$73,72*(MATCH($I$2,Sheet1!$U$1:$U$35,0)-1),),CHOOSE(COUNTIF($A$4:$A36,"?*"),$A$4,$A$31,$A$51,$A$71,$A$91,$A$111,$A$131,$A$151,$A$171,$A$211,$A$231,$A$251,$A$271,$A$312,$A$333,$A$354,$A$375,$A$396))))*(TEXT(YEAR(OFFSET(Sheet1!$D$2:$D$73,72*(MATCH($I$2,Sheet1!$U$1:$U$35,0)-1),)),"0")=G$3)*CHOOSE(MATCH($B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8998016.9100000001</v>
      </c>
      <c r="H36" s="7">
        <f t="shared" ca="1" si="28"/>
        <v>1.8931983684229969</v>
      </c>
      <c r="I36" s="7">
        <f t="shared" ca="1" si="29"/>
        <v>0.51672600617656239</v>
      </c>
      <c r="J36" s="7">
        <f t="shared" ca="1" si="30"/>
        <v>0.57681878134210596</v>
      </c>
      <c r="K36" s="27"/>
      <c r="L36" s="14">
        <v>284599463.01999998</v>
      </c>
      <c r="M36" s="14">
        <v>372311586.87</v>
      </c>
      <c r="N36" s="14">
        <v>465480600.45999998</v>
      </c>
      <c r="O36" s="14">
        <v>585266193.13999999</v>
      </c>
      <c r="P36" s="7">
        <v>0.3081949731009721</v>
      </c>
      <c r="Q36" s="7">
        <v>0.25024473284129023</v>
      </c>
      <c r="R36" s="7">
        <v>0.25733745415302978</v>
      </c>
    </row>
    <row r="37" spans="1:18" ht="13" thickBot="1" x14ac:dyDescent="0.3">
      <c r="A37" s="32"/>
      <c r="B37" s="5" t="s">
        <v>109</v>
      </c>
      <c r="C37" s="18" t="s">
        <v>110</v>
      </c>
      <c r="D37" s="29">
        <f t="array" aca="1" ref="D37" ca="1">SUM(NOT(ISERR(FIND(OFFSET(Sheet1!$B$2:$B$73,72*(MATCH($I$2,Sheet1!$U$1:$U$35,0)-1),),CHOOSE(COUNTIF($A$4:$A37,"?*"),$A$4,$A$31,$A$51,$A$71,$A$91,$A$111,$A$131,$A$151,$A$171,$A$211,$A$231,$A$251,$A$271,$A$312,$A$333,$A$354,$A$375,$A$396))))*(TEXT(YEAR(OFFSET(Sheet1!$D$2:$D$73,72*(MATCH($I$2,Sheet1!$U$1:$U$35,0)-1),)),"0")=D$3)*CHOOSE(MATCH($B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0.33862999999999999</v>
      </c>
      <c r="E37" s="30">
        <f t="array" aca="1" ref="E37" ca="1">SUM(NOT(ISERR(FIND(OFFSET(Sheet1!$B$2:$B$73,72*(MATCH($I$2,Sheet1!$U$1:$U$35,0)-1),),CHOOSE(COUNTIF($A$4:$A37,"?*"),$A$4,$A$31,$A$51,$A$71,$A$91,$A$111,$A$131,$A$151,$A$171,$A$211,$A$231,$A$251,$A$271,$A$312,$A$333,$A$354,$A$375,$A$396))))*(TEXT(YEAR(OFFSET(Sheet1!$D$2:$D$73,72*(MATCH($I$2,Sheet1!$U$1:$U$35,0)-1),)),"0")=E$3)*CHOOSE(MATCH($B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0.350024</v>
      </c>
      <c r="F37" s="30">
        <f t="array" aca="1" ref="F37" ca="1">SUM(NOT(ISERR(FIND(OFFSET(Sheet1!$B$2:$B$73,72*(MATCH($I$2,Sheet1!$U$1:$U$35,0)-1),),CHOOSE(COUNTIF($A$4:$A37,"?*"),$A$4,$A$31,$A$51,$A$71,$A$91,$A$111,$A$131,$A$151,$A$171,$A$211,$A$231,$A$251,$A$271,$A$312,$A$333,$A$354,$A$375,$A$396))))*(TEXT(YEAR(OFFSET(Sheet1!$D$2:$D$73,72*(MATCH($I$2,Sheet1!$U$1:$U$35,0)-1),)),"0")=F$3)*CHOOSE(MATCH($B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0.34968199999999999</v>
      </c>
      <c r="G37" s="30">
        <f t="array" aca="1" ref="G37" ca="1">SUM(NOT(ISERR(FIND(OFFSET(Sheet1!$B$2:$B$73,72*(MATCH($I$2,Sheet1!$U$1:$U$35,0)-1),),CHOOSE(COUNTIF($A$4:$A37,"?*"),$A$4,$A$31,$A$51,$A$71,$A$91,$A$111,$A$131,$A$151,$A$171,$A$211,$A$231,$A$251,$A$271,$A$312,$A$333,$A$354,$A$375,$A$396))))*(TEXT(YEAR(OFFSET(Sheet1!$D$2:$D$73,72*(MATCH($I$2,Sheet1!$U$1:$U$35,0)-1),)),"0")=G$3)*CHOOSE(MATCH($B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0.339142</v>
      </c>
      <c r="H37" s="7"/>
      <c r="I37" s="7"/>
      <c r="J37" s="7"/>
      <c r="K37" s="27"/>
      <c r="L37" s="29">
        <v>0.27712399999999998</v>
      </c>
      <c r="M37" s="30">
        <v>0.27863100000000002</v>
      </c>
      <c r="N37" s="30">
        <v>0.28129399999999999</v>
      </c>
      <c r="O37" s="30">
        <v>0.28269499999999997</v>
      </c>
      <c r="P37" s="7"/>
      <c r="Q37" s="7"/>
      <c r="R37" s="7"/>
    </row>
    <row r="38" spans="1:18" ht="13" thickBot="1" x14ac:dyDescent="0.3">
      <c r="A38" s="32"/>
      <c r="B38" s="5" t="s">
        <v>50</v>
      </c>
      <c r="C38" s="18" t="s">
        <v>50</v>
      </c>
      <c r="D38" s="14">
        <f t="array" aca="1" ref="D38" ca="1">SUM(NOT(ISERR(FIND(OFFSET(Sheet1!$B$2:$B$73,72*(MATCH($I$2,Sheet1!$U$1:$U$35,0)-1),),CHOOSE(COUNTIF($A$4:$A38,"?*"),$A$4,$A$31,$A$51,$A$71,$A$91,$A$111,$A$131,$A$151,$A$171,$A$211,$A$231,$A$251,$A$271,$A$312,$A$333,$A$354,$A$375,$A$396))))*(TEXT(YEAR(OFFSET(Sheet1!$D$2:$D$73,72*(MATCH($I$2,Sheet1!$U$1:$U$35,0)-1),)),"0")=D$3)*CHOOSE(MATCH($B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7504</v>
      </c>
      <c r="E38" s="14">
        <f t="array" aca="1" ref="E38" ca="1">SUM(NOT(ISERR(FIND(OFFSET(Sheet1!$B$2:$B$73,72*(MATCH($I$2,Sheet1!$U$1:$U$35,0)-1),),CHOOSE(COUNTIF($A$4:$A38,"?*"),$A$4,$A$31,$A$51,$A$71,$A$91,$A$111,$A$131,$A$151,$A$171,$A$211,$A$231,$A$251,$A$271,$A$312,$A$333,$A$354,$A$375,$A$396))))*(TEXT(YEAR(OFFSET(Sheet1!$D$2:$D$73,72*(MATCH($I$2,Sheet1!$U$1:$U$35,0)-1),)),"0")=E$3)*CHOOSE(MATCH($B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17789</v>
      </c>
      <c r="F38" s="14">
        <f t="array" aca="1" ref="F38" ca="1">SUM(NOT(ISERR(FIND(OFFSET(Sheet1!$B$2:$B$73,72*(MATCH($I$2,Sheet1!$U$1:$U$35,0)-1),),CHOOSE(COUNTIF($A$4:$A38,"?*"),$A$4,$A$31,$A$51,$A$71,$A$91,$A$111,$A$131,$A$151,$A$171,$A$211,$A$231,$A$251,$A$271,$A$312,$A$333,$A$354,$A$375,$A$396))))*(TEXT(YEAR(OFFSET(Sheet1!$D$2:$D$73,72*(MATCH($I$2,Sheet1!$U$1:$U$35,0)-1),)),"0")=F$3)*CHOOSE(MATCH($B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26196</v>
      </c>
      <c r="G38" s="14">
        <f t="array" aca="1" ref="G38" ca="1">SUM(NOT(ISERR(FIND(OFFSET(Sheet1!$B$2:$B$73,72*(MATCH($I$2,Sheet1!$U$1:$U$35,0)-1),),CHOOSE(COUNTIF($A$4:$A38,"?*"),$A$4,$A$31,$A$51,$A$71,$A$91,$A$111,$A$131,$A$151,$A$171,$A$211,$A$231,$A$251,$A$271,$A$312,$A$333,$A$354,$A$375,$A$396))))*(TEXT(YEAR(OFFSET(Sheet1!$D$2:$D$73,72*(MATCH($I$2,Sheet1!$U$1:$U$35,0)-1),)),"0")=G$3)*CHOOSE(MATCH($B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35267</v>
      </c>
      <c r="H38" s="7">
        <f t="shared" ca="1" si="28"/>
        <v>1.3706023454157781</v>
      </c>
      <c r="I38" s="7">
        <f t="shared" ca="1" si="29"/>
        <v>0.47259542413851263</v>
      </c>
      <c r="J38" s="7">
        <f t="shared" ca="1" si="30"/>
        <v>0.34627424034203691</v>
      </c>
      <c r="K38" s="27"/>
      <c r="L38" s="14">
        <v>580489</v>
      </c>
      <c r="M38" s="14">
        <v>698951</v>
      </c>
      <c r="N38" s="14">
        <v>797441</v>
      </c>
      <c r="O38" s="14">
        <v>892773</v>
      </c>
      <c r="P38" s="7">
        <v>0.20407277312748384</v>
      </c>
      <c r="Q38" s="7">
        <v>0.14091116544650473</v>
      </c>
      <c r="R38" s="7">
        <v>0.11954740225295657</v>
      </c>
    </row>
    <row r="39" spans="1:18" ht="13" thickBot="1" x14ac:dyDescent="0.3">
      <c r="A39" s="32"/>
      <c r="B39" s="5" t="s">
        <v>51</v>
      </c>
      <c r="C39" s="18" t="s">
        <v>51</v>
      </c>
      <c r="D39" s="14">
        <f t="array" aca="1" ref="D39" ca="1">SUM(NOT(ISERR(FIND(OFFSET(Sheet1!$B$2:$B$73,72*(MATCH($I$2,Sheet1!$U$1:$U$35,0)-1),),CHOOSE(COUNTIF($A$4:$A39,"?*"),$A$4,$A$31,$A$51,$A$71,$A$91,$A$111,$A$131,$A$151,$A$171,$A$211,$A$231,$A$251,$A$271,$A$312,$A$333,$A$354,$A$375,$A$396))))*(TEXT(YEAR(OFFSET(Sheet1!$D$2:$D$73,72*(MATCH($I$2,Sheet1!$U$1:$U$35,0)-1),)),"0")=D$3)*CHOOSE(MATCH($B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736</v>
      </c>
      <c r="E39" s="14">
        <f t="array" aca="1" ref="E39" ca="1">SUM(NOT(ISERR(FIND(OFFSET(Sheet1!$B$2:$B$73,72*(MATCH($I$2,Sheet1!$U$1:$U$35,0)-1),),CHOOSE(COUNTIF($A$4:$A39,"?*"),$A$4,$A$31,$A$51,$A$71,$A$91,$A$111,$A$131,$A$151,$A$171,$A$211,$A$231,$A$251,$A$271,$A$312,$A$333,$A$354,$A$375,$A$396))))*(TEXT(YEAR(OFFSET(Sheet1!$D$2:$D$73,72*(MATCH($I$2,Sheet1!$U$1:$U$35,0)-1),)),"0")=E$3)*CHOOSE(MATCH($B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3060</v>
      </c>
      <c r="F39" s="14">
        <f t="array" aca="1" ref="F39" ca="1">SUM(NOT(ISERR(FIND(OFFSET(Sheet1!$B$2:$B$73,72*(MATCH($I$2,Sheet1!$U$1:$U$35,0)-1),),CHOOSE(COUNTIF($A$4:$A39,"?*"),$A$4,$A$31,$A$51,$A$71,$A$91,$A$111,$A$131,$A$151,$A$171,$A$211,$A$231,$A$251,$A$271,$A$312,$A$333,$A$354,$A$375,$A$396))))*(TEXT(YEAR(OFFSET(Sheet1!$D$2:$D$73,72*(MATCH($I$2,Sheet1!$U$1:$U$35,0)-1),)),"0")=F$3)*CHOOSE(MATCH($B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4789</v>
      </c>
      <c r="G39" s="14">
        <f t="array" aca="1" ref="G39" ca="1">SUM(NOT(ISERR(FIND(OFFSET(Sheet1!$B$2:$B$73,72*(MATCH($I$2,Sheet1!$U$1:$U$35,0)-1),),CHOOSE(COUNTIF($A$4:$A39,"?*"),$A$4,$A$31,$A$51,$A$71,$A$91,$A$111,$A$131,$A$151,$A$171,$A$211,$A$231,$A$251,$A$271,$A$312,$A$333,$A$354,$A$375,$A$396))))*(TEXT(YEAR(OFFSET(Sheet1!$D$2:$D$73,72*(MATCH($I$2,Sheet1!$U$1:$U$35,0)-1),)),"0")=G$3)*CHOOSE(MATCH($B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8517</v>
      </c>
      <c r="H39" s="7">
        <f t="shared" ca="1" si="28"/>
        <v>3.1576086956521738</v>
      </c>
      <c r="I39" s="7">
        <f t="shared" ca="1" si="29"/>
        <v>0.56503267973856208</v>
      </c>
      <c r="J39" s="7">
        <f t="shared" ca="1" si="30"/>
        <v>0.77845061599498844</v>
      </c>
      <c r="K39" s="27"/>
      <c r="L39" s="14">
        <v>365599</v>
      </c>
      <c r="M39" s="14">
        <v>447453</v>
      </c>
      <c r="N39" s="14">
        <v>530639</v>
      </c>
      <c r="O39" s="14">
        <v>629013</v>
      </c>
      <c r="P39" s="7">
        <v>0.22389010910861362</v>
      </c>
      <c r="Q39" s="7">
        <v>0.18591002853931027</v>
      </c>
      <c r="R39" s="7">
        <v>0.18538780602255023</v>
      </c>
    </row>
    <row r="40" spans="1:18" ht="13" thickBot="1" x14ac:dyDescent="0.3">
      <c r="A40" s="32"/>
      <c r="B40" s="5" t="s">
        <v>53</v>
      </c>
      <c r="C40" s="18" t="s">
        <v>53</v>
      </c>
      <c r="D40" s="15">
        <f ca="1">D38/D31</f>
        <v>0.91067961165048539</v>
      </c>
      <c r="E40" s="15">
        <f t="shared" ref="E40:G40" ca="1" si="34">E38/E31</f>
        <v>0.85323037076118757</v>
      </c>
      <c r="F40" s="15">
        <f t="shared" ca="1" si="34"/>
        <v>0.84544134258512182</v>
      </c>
      <c r="G40" s="15">
        <f t="shared" ca="1" si="34"/>
        <v>0.80547688653389371</v>
      </c>
      <c r="H40" s="7">
        <f t="shared" ca="1" si="28"/>
        <v>-6.3083921232384599E-2</v>
      </c>
      <c r="I40" s="7">
        <f t="shared" ca="1" si="29"/>
        <v>-9.1288688764289416E-3</v>
      </c>
      <c r="J40" s="7">
        <f t="shared" ca="1" si="30"/>
        <v>-4.7270524917823464E-2</v>
      </c>
      <c r="K40" s="27"/>
      <c r="L40" s="15">
        <v>0.6135676596680224</v>
      </c>
      <c r="M40" s="15">
        <v>0.60968995223324418</v>
      </c>
      <c r="N40" s="15">
        <v>0.60044650924643095</v>
      </c>
      <c r="O40" s="15">
        <v>0.58666133083101035</v>
      </c>
      <c r="P40" s="7">
        <v>-6.3199345234008497E-3</v>
      </c>
      <c r="Q40" s="7">
        <v>-1.5160891126637877E-2</v>
      </c>
      <c r="R40" s="7">
        <v>-2.2958212268935019E-2</v>
      </c>
    </row>
    <row r="41" spans="1:18" ht="13" thickBot="1" x14ac:dyDescent="0.3">
      <c r="A41" s="32"/>
      <c r="B41" s="5" t="s">
        <v>7</v>
      </c>
      <c r="C41" s="18" t="s">
        <v>7</v>
      </c>
      <c r="D41" s="12">
        <f ca="1">D36/D34</f>
        <v>142.8548972866088</v>
      </c>
      <c r="E41" s="12">
        <f t="shared" ref="E41:G41" ca="1" si="35">E36/E34</f>
        <v>149.51274360197107</v>
      </c>
      <c r="F41" s="12">
        <f t="shared" ca="1" si="35"/>
        <v>149.43793327397475</v>
      </c>
      <c r="G41" s="12">
        <f t="shared" ca="1" si="35"/>
        <v>153.35089150589678</v>
      </c>
      <c r="H41" s="7">
        <f t="shared" ca="1" si="28"/>
        <v>4.6605656801563367E-2</v>
      </c>
      <c r="I41" s="7">
        <f t="shared" ca="1" si="29"/>
        <v>-5.0036088024363323E-4</v>
      </c>
      <c r="J41" s="7">
        <f t="shared" ca="1" si="30"/>
        <v>2.6184504470816883E-2</v>
      </c>
      <c r="K41" s="27"/>
      <c r="L41" s="12">
        <v>121.56608813173585</v>
      </c>
      <c r="M41" s="12">
        <v>125.13097907658698</v>
      </c>
      <c r="N41" s="12">
        <v>128.35309919061106</v>
      </c>
      <c r="O41" s="12">
        <v>132.29754021315759</v>
      </c>
      <c r="P41" s="7">
        <v>2.932471546660298E-2</v>
      </c>
      <c r="Q41" s="7">
        <v>2.5749979244164445E-2</v>
      </c>
      <c r="R41" s="7">
        <v>3.0731170867084545E-2</v>
      </c>
    </row>
    <row r="42" spans="1:18" ht="13" thickBot="1" x14ac:dyDescent="0.3">
      <c r="A42" s="32"/>
      <c r="B42" s="5" t="s">
        <v>8</v>
      </c>
      <c r="C42" s="18" t="s">
        <v>8</v>
      </c>
      <c r="D42" s="12">
        <f ca="1">D36/D31</f>
        <v>157.81652063106796</v>
      </c>
      <c r="E42" s="12">
        <f t="shared" ref="E42:G42" ca="1" si="36">E36/E31</f>
        <v>180.45655331190946</v>
      </c>
      <c r="F42" s="12">
        <f t="shared" ca="1" si="36"/>
        <v>184.16772373729225</v>
      </c>
      <c r="G42" s="12">
        <f t="shared" ca="1" si="36"/>
        <v>205.50924789877581</v>
      </c>
      <c r="H42" s="7">
        <f t="shared" ca="1" si="28"/>
        <v>0.14345793830905529</v>
      </c>
      <c r="I42" s="7">
        <f t="shared" ca="1" si="29"/>
        <v>2.0565451114253674E-2</v>
      </c>
      <c r="J42" s="7">
        <f t="shared" ca="1" si="30"/>
        <v>0.11588091402990019</v>
      </c>
      <c r="K42" s="27"/>
      <c r="L42" s="12">
        <v>300.81711534233602</v>
      </c>
      <c r="M42" s="12">
        <v>324.76473116806989</v>
      </c>
      <c r="N42" s="12">
        <v>350.4913864074453</v>
      </c>
      <c r="O42" s="12">
        <v>384.59165292623271</v>
      </c>
      <c r="P42" s="7">
        <v>7.9608554847289792E-2</v>
      </c>
      <c r="Q42" s="7">
        <v>7.9216284190851916E-2</v>
      </c>
      <c r="R42" s="7">
        <v>9.7292737685558794E-2</v>
      </c>
    </row>
    <row r="43" spans="1:18" ht="13" thickBot="1" x14ac:dyDescent="0.3">
      <c r="A43" s="32"/>
      <c r="B43" s="5" t="s">
        <v>9</v>
      </c>
      <c r="C43" s="18" t="s">
        <v>9</v>
      </c>
      <c r="D43" s="14">
        <f t="array" aca="1" ref="D43" ca="1">SUM(NOT(ISERR(FIND(OFFSET(Sheet1!$B$2:$B$73,72*(MATCH($I$2,Sheet1!$U$1:$U$35,0)-1),),CHOOSE(COUNTIF($A$4:$A43,"?*"),$A$4,$A$31,$A$51,$A$71,$A$91,$A$111,$A$131,$A$151,$A$171,$A$211,$A$231,$A$251,$A$271,$A$312,$A$333,$A$354,$A$375,$A$396))))*(TEXT(YEAR(OFFSET(Sheet1!$D$2:$D$73,72*(MATCH($I$2,Sheet1!$U$1:$U$35,0)-1),)),"0")=D$3)*CHOOSE(MATCH($B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28713</v>
      </c>
      <c r="E43" s="14">
        <f t="array" aca="1" ref="E43" ca="1">SUM(NOT(ISERR(FIND(OFFSET(Sheet1!$B$2:$B$73,72*(MATCH($I$2,Sheet1!$U$1:$U$35,0)-1),),CHOOSE(COUNTIF($A$4:$A43,"?*"),$A$4,$A$31,$A$51,$A$71,$A$91,$A$111,$A$131,$A$151,$A$171,$A$211,$A$231,$A$251,$A$271,$A$312,$A$333,$A$354,$A$375,$A$396))))*(TEXT(YEAR(OFFSET(Sheet1!$D$2:$D$73,72*(MATCH($I$2,Sheet1!$U$1:$U$35,0)-1),)),"0")=E$3)*CHOOSE(MATCH($B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83422</v>
      </c>
      <c r="F43" s="14">
        <f t="array" aca="1" ref="F43" ca="1">SUM(NOT(ISERR(FIND(OFFSET(Sheet1!$B$2:$B$73,72*(MATCH($I$2,Sheet1!$U$1:$U$35,0)-1),),CHOOSE(COUNTIF($A$4:$A43,"?*"),$A$4,$A$31,$A$51,$A$71,$A$91,$A$111,$A$131,$A$151,$A$171,$A$211,$A$231,$A$251,$A$271,$A$312,$A$333,$A$354,$A$375,$A$396))))*(TEXT(YEAR(OFFSET(Sheet1!$D$2:$D$73,72*(MATCH($I$2,Sheet1!$U$1:$U$35,0)-1),)),"0")=F$3)*CHOOSE(MATCH($B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132790</v>
      </c>
      <c r="G43" s="14">
        <f t="array" aca="1" ref="G43" ca="1">SUM(NOT(ISERR(FIND(OFFSET(Sheet1!$B$2:$B$73,72*(MATCH($I$2,Sheet1!$U$1:$U$35,0)-1),),CHOOSE(COUNTIF($A$4:$A43,"?*"),$A$4,$A$31,$A$51,$A$71,$A$91,$A$111,$A$131,$A$151,$A$171,$A$211,$A$231,$A$251,$A$271,$A$312,$A$333,$A$354,$A$375,$A$396))))*(TEXT(YEAR(OFFSET(Sheet1!$D$2:$D$73,72*(MATCH($I$2,Sheet1!$U$1:$U$35,0)-1),)),"0")=G$3)*CHOOSE(MATCH($B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223250</v>
      </c>
      <c r="H43" s="7">
        <f t="shared" ca="1" si="28"/>
        <v>1.9053738724619511</v>
      </c>
      <c r="I43" s="7">
        <f t="shared" ca="1" si="29"/>
        <v>0.59178633933494762</v>
      </c>
      <c r="J43" s="7">
        <f t="shared" ca="1" si="30"/>
        <v>0.68122599593342881</v>
      </c>
      <c r="K43" s="27"/>
      <c r="L43" s="14">
        <v>8472394</v>
      </c>
      <c r="M43" s="14">
        <v>10832519</v>
      </c>
      <c r="N43" s="14">
        <v>13241665</v>
      </c>
      <c r="O43" s="14">
        <v>16401754</v>
      </c>
      <c r="P43" s="7">
        <v>0.27856648309792953</v>
      </c>
      <c r="Q43" s="7">
        <v>0.22239942528602996</v>
      </c>
      <c r="R43" s="7">
        <v>0.23864740574542553</v>
      </c>
    </row>
    <row r="44" spans="1:18" ht="13" thickBot="1" x14ac:dyDescent="0.3">
      <c r="A44" s="32"/>
      <c r="B44" s="5"/>
      <c r="C44" s="18"/>
      <c r="D44" s="9"/>
      <c r="E44" s="9"/>
      <c r="F44" s="4"/>
      <c r="G44" s="4"/>
      <c r="H44" s="7"/>
      <c r="K44" s="27"/>
      <c r="L44" s="9"/>
      <c r="M44" s="9"/>
      <c r="N44" s="4"/>
      <c r="O44" s="4"/>
      <c r="P44" s="7"/>
    </row>
    <row r="45" spans="1:18" ht="13" thickBot="1" x14ac:dyDescent="0.3">
      <c r="A45" s="32"/>
      <c r="B45" s="5"/>
      <c r="C45" s="18"/>
      <c r="D45" s="9"/>
      <c r="E45" s="9"/>
      <c r="F45" s="4"/>
      <c r="G45" s="4"/>
      <c r="H45" s="7"/>
      <c r="K45" s="27"/>
      <c r="L45" s="9"/>
      <c r="M45" s="9"/>
      <c r="N45" s="4"/>
      <c r="O45" s="4"/>
      <c r="P45" s="7"/>
    </row>
    <row r="46" spans="1:18" ht="13" thickBot="1" x14ac:dyDescent="0.3">
      <c r="A46" s="32"/>
      <c r="B46" s="5"/>
      <c r="C46" s="18"/>
      <c r="D46" s="9"/>
      <c r="E46" s="9"/>
      <c r="F46" s="4"/>
      <c r="G46" s="4"/>
      <c r="H46" s="7"/>
      <c r="K46" s="27"/>
      <c r="L46" s="9"/>
      <c r="M46" s="9"/>
      <c r="N46" s="4"/>
      <c r="O46" s="4"/>
      <c r="P46" s="7"/>
    </row>
    <row r="47" spans="1:18" ht="13" thickBot="1" x14ac:dyDescent="0.3">
      <c r="A47" s="32"/>
      <c r="B47" s="5" t="s">
        <v>10</v>
      </c>
      <c r="C47" s="18" t="s">
        <v>10</v>
      </c>
      <c r="D47" s="13">
        <f ca="1">D43/D34</f>
        <v>3.1542348676260574</v>
      </c>
      <c r="E47" s="13">
        <f t="shared" ref="E47:G47" ca="1" si="37">E43/E34</f>
        <v>3.3151327292958195</v>
      </c>
      <c r="F47" s="13">
        <f t="shared" ca="1" si="37"/>
        <v>3.4774524694914368</v>
      </c>
      <c r="G47" s="13">
        <f t="shared" ca="1" si="37"/>
        <v>3.8047924193878249</v>
      </c>
      <c r="H47" s="7">
        <f t="shared" ref="H47:H49" ca="1" si="38">(E47/D47)-1</f>
        <v>5.1010108131502863E-2</v>
      </c>
      <c r="I47" s="7">
        <f t="shared" ref="I47:I49" ca="1" si="39">(F47/E47)-1</f>
        <v>4.8963270387697655E-2</v>
      </c>
      <c r="J47" s="7">
        <f t="shared" ref="J47:J49" ca="1" si="40">(G47/F47)-1</f>
        <v>9.4132113312323851E-2</v>
      </c>
      <c r="K47" s="27"/>
      <c r="L47" s="13">
        <v>3.6189660541222128</v>
      </c>
      <c r="M47" s="13">
        <v>3.6407239423602067</v>
      </c>
      <c r="N47" s="13">
        <v>3.651298764146659</v>
      </c>
      <c r="O47" s="13">
        <v>3.7075637288044407</v>
      </c>
      <c r="P47" s="7">
        <v>6.012183566411311E-3</v>
      </c>
      <c r="Q47" s="7">
        <v>2.9045931396811664E-3</v>
      </c>
      <c r="R47" s="7">
        <v>1.540957568585366E-2</v>
      </c>
    </row>
    <row r="48" spans="1:18" ht="13" thickBot="1" x14ac:dyDescent="0.3">
      <c r="A48" s="32"/>
      <c r="B48" s="5" t="s">
        <v>11</v>
      </c>
      <c r="C48" s="18" t="s">
        <v>11</v>
      </c>
      <c r="D48" s="13">
        <f ca="1">D43/D31</f>
        <v>3.4845873786407768</v>
      </c>
      <c r="E48" s="13">
        <f t="shared" ref="E48:G48" ca="1" si="41">E43/E31</f>
        <v>4.0012470622092184</v>
      </c>
      <c r="F48" s="13">
        <f t="shared" ca="1" si="41"/>
        <v>4.2856220751976766</v>
      </c>
      <c r="G48" s="13">
        <f t="shared" ca="1" si="41"/>
        <v>5.0988945733601314</v>
      </c>
      <c r="H48" s="7">
        <f t="shared" ca="1" si="38"/>
        <v>0.14826997501493944</v>
      </c>
      <c r="I48" s="7">
        <f t="shared" ca="1" si="39"/>
        <v>7.1071595571867929E-2</v>
      </c>
      <c r="J48" s="7">
        <f t="shared" ca="1" si="40"/>
        <v>0.18976766590529159</v>
      </c>
      <c r="K48" s="27"/>
      <c r="L48" s="13">
        <v>8.955185986927221</v>
      </c>
      <c r="M48" s="13">
        <v>9.4491287539122339</v>
      </c>
      <c r="N48" s="13">
        <v>9.9705326486356238</v>
      </c>
      <c r="O48" s="13">
        <v>10.777963524437734</v>
      </c>
      <c r="P48" s="7">
        <v>5.5157175708697714E-2</v>
      </c>
      <c r="Q48" s="7">
        <v>5.5180102663699326E-2</v>
      </c>
      <c r="R48" s="7">
        <v>8.0981719257756879E-2</v>
      </c>
    </row>
    <row r="49" spans="1:18" ht="13" thickBot="1" x14ac:dyDescent="0.3">
      <c r="A49" s="33"/>
      <c r="B49" s="5" t="s">
        <v>12</v>
      </c>
      <c r="C49" s="18" t="s">
        <v>12</v>
      </c>
      <c r="D49" s="12">
        <f ca="1">D36/D43</f>
        <v>45.289873228154491</v>
      </c>
      <c r="E49" s="12">
        <f t="shared" ref="E49:G49" ca="1" si="42">E36/E43</f>
        <v>45.100077677351301</v>
      </c>
      <c r="F49" s="12">
        <f t="shared" ca="1" si="42"/>
        <v>42.973393478424576</v>
      </c>
      <c r="G49" s="12">
        <f t="shared" ca="1" si="42"/>
        <v>40.30466701007839</v>
      </c>
      <c r="H49" s="7">
        <f t="shared" ca="1" si="38"/>
        <v>-4.1906840817828028E-3</v>
      </c>
      <c r="I49" s="7">
        <f t="shared" ca="1" si="39"/>
        <v>-4.7154779070252451E-2</v>
      </c>
      <c r="J49" s="7">
        <f t="shared" ca="1" si="40"/>
        <v>-6.2101832141463476E-2</v>
      </c>
      <c r="K49" s="27"/>
      <c r="L49" s="12">
        <v>33.591386687163038</v>
      </c>
      <c r="M49" s="12">
        <v>34.369806955335136</v>
      </c>
      <c r="N49" s="12">
        <v>35.152724408901747</v>
      </c>
      <c r="O49" s="12">
        <v>35.68314664029225</v>
      </c>
      <c r="P49" s="7">
        <v>2.317321030600894E-2</v>
      </c>
      <c r="Q49" s="7">
        <v>2.2779221733309152E-2</v>
      </c>
      <c r="R49" s="7">
        <v>1.5089078878227191E-2</v>
      </c>
    </row>
    <row r="50" spans="1:18" ht="13" thickBot="1" x14ac:dyDescent="0.3">
      <c r="A50" s="37"/>
      <c r="B50" s="46"/>
      <c r="C50" s="19"/>
      <c r="D50" s="16" t="s">
        <v>72</v>
      </c>
      <c r="E50" s="16" t="s">
        <v>107</v>
      </c>
      <c r="F50" s="16" t="s">
        <v>111</v>
      </c>
      <c r="G50" s="16" t="s">
        <v>113</v>
      </c>
      <c r="H50" s="1" t="s">
        <v>108</v>
      </c>
      <c r="I50" s="1" t="s">
        <v>112</v>
      </c>
      <c r="J50" s="1" t="s">
        <v>114</v>
      </c>
      <c r="K50" s="27"/>
      <c r="L50" s="16" t="s">
        <v>72</v>
      </c>
      <c r="M50" s="16" t="s">
        <v>107</v>
      </c>
      <c r="N50" s="16" t="s">
        <v>111</v>
      </c>
      <c r="O50" s="16" t="s">
        <v>113</v>
      </c>
      <c r="P50" s="1" t="s">
        <v>108</v>
      </c>
      <c r="Q50" s="1" t="s">
        <v>112</v>
      </c>
      <c r="R50" s="1" t="s">
        <v>114</v>
      </c>
    </row>
    <row r="51" spans="1:18" ht="13" thickBot="1" x14ac:dyDescent="0.3">
      <c r="A51" s="37" t="s">
        <v>65</v>
      </c>
      <c r="B51" s="5" t="s">
        <v>1</v>
      </c>
      <c r="C51" s="18" t="s">
        <v>1</v>
      </c>
      <c r="D51" s="14">
        <f t="array" aca="1" ref="D51" ca="1">SUM(NOT(ISERR(FIND(OFFSET(Sheet1!$B$2:$B$73,72*(MATCH($I$2,Sheet1!$U$1:$U$35,0)-1),),CHOOSE(COUNTIF($A$4:$A51,"?*"),$A$4,$A$31,$A$51,$A$71,$A$91,$A$111,$A$131,$A$151,$A$171,$A$211,$A$231,$A$251,$A$271,$A$312,$A$333,$A$354,$A$375,$A$396))))*(TEXT(YEAR(OFFSET(Sheet1!$D$2:$D$73,72*(MATCH($I$2,Sheet1!$U$1:$U$35,0)-1),)),"0")=D$3)*CHOOSE(MATCH($B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1676</v>
      </c>
      <c r="E51" s="14">
        <f t="array" aca="1" ref="E51" ca="1">SUM(NOT(ISERR(FIND(OFFSET(Sheet1!$B$2:$B$73,72*(MATCH($I$2,Sheet1!$U$1:$U$35,0)-1),),CHOOSE(COUNTIF($A$4:$A51,"?*"),$A$4,$A$31,$A$51,$A$71,$A$91,$A$111,$A$131,$A$151,$A$171,$A$211,$A$231,$A$251,$A$271,$A$312,$A$333,$A$354,$A$375,$A$396))))*(TEXT(YEAR(OFFSET(Sheet1!$D$2:$D$73,72*(MATCH($I$2,Sheet1!$U$1:$U$35,0)-1),)),"0")=E$3)*CHOOSE(MATCH($B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2413</v>
      </c>
      <c r="F51" s="14">
        <f t="array" aca="1" ref="F51" ca="1">SUM(NOT(ISERR(FIND(OFFSET(Sheet1!$B$2:$B$73,72*(MATCH($I$2,Sheet1!$U$1:$U$35,0)-1),),CHOOSE(COUNTIF($A$4:$A51,"?*"),$A$4,$A$31,$A$51,$A$71,$A$91,$A$111,$A$131,$A$151,$A$171,$A$211,$A$231,$A$251,$A$271,$A$312,$A$333,$A$354,$A$375,$A$396))))*(TEXT(YEAR(OFFSET(Sheet1!$D$2:$D$73,72*(MATCH($I$2,Sheet1!$U$1:$U$35,0)-1),)),"0")=F$3)*CHOOSE(MATCH($B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1325</v>
      </c>
      <c r="G51" s="14">
        <f t="array" aca="1" ref="G51" ca="1">SUM(NOT(ISERR(FIND(OFFSET(Sheet1!$B$2:$B$73,72*(MATCH($I$2,Sheet1!$U$1:$U$35,0)-1),),CHOOSE(COUNTIF($A$4:$A51,"?*"),$A$4,$A$31,$A$51,$A$71,$A$91,$A$111,$A$131,$A$151,$A$171,$A$211,$A$231,$A$251,$A$271,$A$312,$A$333,$A$354,$A$375,$A$396))))*(TEXT(YEAR(OFFSET(Sheet1!$D$2:$D$73,72*(MATCH($I$2,Sheet1!$U$1:$U$35,0)-1),)),"0")=G$3)*CHOOSE(MATCH($B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752</v>
      </c>
      <c r="H51" s="7">
        <f t="shared" ref="H51" ca="1" si="43">(E51/D51)-1</f>
        <v>0.43973747016706444</v>
      </c>
      <c r="I51" s="7">
        <f t="shared" ref="I51" ca="1" si="44">(F51/E51)-1</f>
        <v>-0.45089100704517193</v>
      </c>
      <c r="J51" s="7">
        <f t="shared" ref="J51" ca="1" si="45">(G51/F51)-1</f>
        <v>-0.43245283018867919</v>
      </c>
      <c r="K51" s="27"/>
      <c r="L51" s="14">
        <v>66652</v>
      </c>
      <c r="M51" s="14">
        <v>60420</v>
      </c>
      <c r="N51" s="14">
        <v>57305</v>
      </c>
      <c r="O51" s="14">
        <v>48807</v>
      </c>
      <c r="P51" s="7">
        <v>-9.3500570125427562E-2</v>
      </c>
      <c r="Q51" s="7">
        <v>-5.1555776233035422E-2</v>
      </c>
      <c r="R51" s="7">
        <v>-0.14829421516447083</v>
      </c>
    </row>
    <row r="52" spans="1:18" ht="13" thickBot="1" x14ac:dyDescent="0.3">
      <c r="A52" s="32"/>
      <c r="B52" s="5" t="s">
        <v>2</v>
      </c>
      <c r="C52" s="18" t="s">
        <v>2</v>
      </c>
      <c r="D52" s="14">
        <f t="array" aca="1" ref="D52" ca="1">SUM(NOT(ISERR(FIND(OFFSET(Sheet1!$B$2:$B$73,72*(MATCH($I$2,Sheet1!$U$1:$U$35,0)-1),),CHOOSE(COUNTIF($A$4:$A52,"?*"),$A$4,$A$31,$A$51,$A$71,$A$91,$A$111,$A$131,$A$151,$A$171,$A$211,$A$231,$A$251,$A$271,$A$312,$A$333,$A$354,$A$375,$A$396))))*(TEXT(YEAR(OFFSET(Sheet1!$D$2:$D$73,72*(MATCH($I$2,Sheet1!$U$1:$U$35,0)-1),)),"0")=D$3)*CHOOSE(MATCH($B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52" s="9">
        <f t="array" aca="1" ref="E52" ca="1">SUM(NOT(ISERR(FIND(OFFSET(Sheet1!$B$2:$B$73,72*(MATCH($I$2,Sheet1!$U$1:$U$35,0)-1),),CHOOSE(COUNTIF($A$4:$A52,"?*"),$A$4,$A$31,$A$51,$A$71,$A$91,$A$111,$A$131,$A$151,$A$171,$A$211,$A$231,$A$251,$A$271,$A$312,$A$333,$A$354,$A$375,$A$396))))*(TEXT(YEAR(OFFSET(Sheet1!$D$2:$D$73,72*(MATCH($I$2,Sheet1!$U$1:$U$35,0)-1),)),"0")=E$3)*CHOOSE(MATCH($B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52" s="6">
        <f t="array" aca="1" ref="F52" ca="1">SUM(NOT(ISERR(FIND(OFFSET(Sheet1!$B$2:$B$73,72*(MATCH($I$2,Sheet1!$U$1:$U$35,0)-1),),CHOOSE(COUNTIF($A$4:$A52,"?*"),$A$4,$A$31,$A$51,$A$71,$A$91,$A$111,$A$131,$A$151,$A$171,$A$211,$A$231,$A$251,$A$271,$A$312,$A$333,$A$354,$A$375,$A$396))))*(TEXT(YEAR(OFFSET(Sheet1!$D$2:$D$73,72*(MATCH($I$2,Sheet1!$U$1:$U$35,0)-1),)),"0")=F$3)*CHOOSE(MATCH($B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52" s="6">
        <f t="array" aca="1" ref="G52" ca="1">SUM(NOT(ISERR(FIND(OFFSET(Sheet1!$B$2:$B$73,72*(MATCH($I$2,Sheet1!$U$1:$U$35,0)-1),),CHOOSE(COUNTIF($A$4:$A52,"?*"),$A$4,$A$31,$A$51,$A$71,$A$91,$A$111,$A$131,$A$151,$A$171,$A$211,$A$231,$A$251,$A$271,$A$312,$A$333,$A$354,$A$375,$A$396))))*(TEXT(YEAR(OFFSET(Sheet1!$D$2:$D$73,72*(MATCH($I$2,Sheet1!$U$1:$U$35,0)-1),)),"0")=G$3)*CHOOSE(MATCH($B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52" s="7"/>
      <c r="I52" s="7"/>
      <c r="J52" s="7"/>
      <c r="K52" s="27"/>
      <c r="L52" s="14">
        <v>0</v>
      </c>
      <c r="M52" s="9">
        <v>0</v>
      </c>
      <c r="N52" s="6">
        <v>0</v>
      </c>
      <c r="O52" s="6">
        <v>0</v>
      </c>
      <c r="P52" s="7"/>
      <c r="Q52" s="7"/>
      <c r="R52" s="7"/>
    </row>
    <row r="53" spans="1:18" ht="13" thickBot="1" x14ac:dyDescent="0.3">
      <c r="A53" s="32"/>
      <c r="B53" s="5" t="s">
        <v>3</v>
      </c>
      <c r="C53" s="18" t="s">
        <v>3</v>
      </c>
      <c r="D53" s="9">
        <f ca="1">D52/D51</f>
        <v>0</v>
      </c>
      <c r="E53" s="9">
        <f t="shared" ref="E53:G53" ca="1" si="46">E52/E51</f>
        <v>0</v>
      </c>
      <c r="F53" s="7">
        <f t="shared" ca="1" si="46"/>
        <v>0</v>
      </c>
      <c r="G53" s="7">
        <f t="shared" ca="1" si="46"/>
        <v>0</v>
      </c>
      <c r="H53" s="7"/>
      <c r="I53" s="7"/>
      <c r="J53" s="7"/>
      <c r="K53" s="27"/>
      <c r="L53" s="9">
        <v>0</v>
      </c>
      <c r="M53" s="9">
        <v>0</v>
      </c>
      <c r="N53" s="7">
        <v>0</v>
      </c>
      <c r="O53" s="7">
        <v>0</v>
      </c>
      <c r="P53" s="7"/>
      <c r="Q53" s="7"/>
      <c r="R53" s="7"/>
    </row>
    <row r="54" spans="1:18" ht="13" thickBot="1" x14ac:dyDescent="0.3">
      <c r="A54" s="32"/>
      <c r="B54" s="5" t="s">
        <v>4</v>
      </c>
      <c r="C54" s="18" t="s">
        <v>4</v>
      </c>
      <c r="D54" s="14">
        <f t="array" aca="1" ref="D54" ca="1">SUM(NOT(ISERR(FIND(OFFSET(Sheet1!$B$2:$B$73,72*(MATCH($I$2,Sheet1!$U$1:$U$35,0)-1),),CHOOSE(COUNTIF($A$4:$A54,"?*"),$A$4,$A$31,$A$51,$A$71,$A$91,$A$111,$A$131,$A$151,$A$171,$A$211,$A$231,$A$251,$A$271,$A$312,$A$333,$A$354,$A$375,$A$396))))*(TEXT(YEAR(OFFSET(Sheet1!$D$2:$D$73,72*(MATCH($I$2,Sheet1!$U$1:$U$35,0)-1),)),"0")=D$3)*CHOOSE(MATCH($B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1798</v>
      </c>
      <c r="E54" s="14">
        <f t="array" aca="1" ref="E54" ca="1">SUM(NOT(ISERR(FIND(OFFSET(Sheet1!$B$2:$B$73,72*(MATCH($I$2,Sheet1!$U$1:$U$35,0)-1),),CHOOSE(COUNTIF($A$4:$A54,"?*"),$A$4,$A$31,$A$51,$A$71,$A$91,$A$111,$A$131,$A$151,$A$171,$A$211,$A$231,$A$251,$A$271,$A$312,$A$333,$A$354,$A$375,$A$396))))*(TEXT(YEAR(OFFSET(Sheet1!$D$2:$D$73,72*(MATCH($I$2,Sheet1!$U$1:$U$35,0)-1),)),"0")=E$3)*CHOOSE(MATCH($B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2524</v>
      </c>
      <c r="F54" s="14">
        <f t="array" aca="1" ref="F54" ca="1">SUM(NOT(ISERR(FIND(OFFSET(Sheet1!$B$2:$B$73,72*(MATCH($I$2,Sheet1!$U$1:$U$35,0)-1),),CHOOSE(COUNTIF($A$4:$A54,"?*"),$A$4,$A$31,$A$51,$A$71,$A$91,$A$111,$A$131,$A$151,$A$171,$A$211,$A$231,$A$251,$A$271,$A$312,$A$333,$A$354,$A$375,$A$396))))*(TEXT(YEAR(OFFSET(Sheet1!$D$2:$D$73,72*(MATCH($I$2,Sheet1!$U$1:$U$35,0)-1),)),"0")=F$3)*CHOOSE(MATCH($B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1479</v>
      </c>
      <c r="G54" s="14">
        <f t="array" aca="1" ref="G54" ca="1">SUM(NOT(ISERR(FIND(OFFSET(Sheet1!$B$2:$B$73,72*(MATCH($I$2,Sheet1!$U$1:$U$35,0)-1),),CHOOSE(COUNTIF($A$4:$A54,"?*"),$A$4,$A$31,$A$51,$A$71,$A$91,$A$111,$A$131,$A$151,$A$171,$A$211,$A$231,$A$251,$A$271,$A$312,$A$333,$A$354,$A$375,$A$396))))*(TEXT(YEAR(OFFSET(Sheet1!$D$2:$D$73,72*(MATCH($I$2,Sheet1!$U$1:$U$35,0)-1),)),"0")=G$3)*CHOOSE(MATCH($B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854</v>
      </c>
      <c r="H54" s="7">
        <f t="shared" ref="H54:H63" ca="1" si="47">(E54/D54)-1</f>
        <v>0.40378197997775311</v>
      </c>
      <c r="I54" s="7">
        <f t="shared" ref="I54:I63" ca="1" si="48">(F54/E54)-1</f>
        <v>-0.41402535657686212</v>
      </c>
      <c r="J54" s="7">
        <f t="shared" ref="J54:J63" ca="1" si="49">(G54/F54)-1</f>
        <v>-0.42258282623394183</v>
      </c>
      <c r="K54" s="27"/>
      <c r="L54" s="14">
        <v>75666</v>
      </c>
      <c r="M54" s="14">
        <v>69046</v>
      </c>
      <c r="N54" s="14">
        <v>65461</v>
      </c>
      <c r="O54" s="14">
        <v>55978</v>
      </c>
      <c r="P54" s="7">
        <v>-8.74897576190099E-2</v>
      </c>
      <c r="Q54" s="7">
        <v>-5.1921907134374168E-2</v>
      </c>
      <c r="R54" s="7">
        <v>-0.14486488137975284</v>
      </c>
    </row>
    <row r="55" spans="1:18" ht="13" thickBot="1" x14ac:dyDescent="0.3">
      <c r="A55" s="32"/>
      <c r="B55" s="5" t="s">
        <v>5</v>
      </c>
      <c r="C55" s="18" t="s">
        <v>5</v>
      </c>
      <c r="D55" s="13">
        <f ca="1">D54/D51</f>
        <v>1.0727923627684963</v>
      </c>
      <c r="E55" s="13">
        <f t="shared" ref="E55:G55" ca="1" si="50">E54/E51</f>
        <v>1.046000828843763</v>
      </c>
      <c r="F55" s="13">
        <f t="shared" ca="1" si="50"/>
        <v>1.1162264150943397</v>
      </c>
      <c r="G55" s="13">
        <f t="shared" ca="1" si="50"/>
        <v>1.1356382978723405</v>
      </c>
      <c r="H55" s="7">
        <f t="shared" ca="1" si="47"/>
        <v>-2.4973643413711333E-2</v>
      </c>
      <c r="I55" s="7">
        <f t="shared" ca="1" si="48"/>
        <v>6.7137218550967326E-2</v>
      </c>
      <c r="J55" s="7">
        <f t="shared" ca="1" si="49"/>
        <v>1.7390631968120962E-2</v>
      </c>
      <c r="K55" s="27"/>
      <c r="L55" s="13">
        <v>1.135239752745604</v>
      </c>
      <c r="M55" s="13">
        <v>1.1427672955974844</v>
      </c>
      <c r="N55" s="13">
        <v>1.14232614955065</v>
      </c>
      <c r="O55" s="13">
        <v>1.1469256459114472</v>
      </c>
      <c r="P55" s="7">
        <v>6.6307956831803683E-3</v>
      </c>
      <c r="Q55" s="7">
        <v>-3.8603313949725493E-4</v>
      </c>
      <c r="R55" s="7">
        <v>4.0264300721877255E-3</v>
      </c>
    </row>
    <row r="56" spans="1:18" ht="13" thickBot="1" x14ac:dyDescent="0.3">
      <c r="A56" s="32"/>
      <c r="B56" s="5" t="s">
        <v>6</v>
      </c>
      <c r="C56" s="18" t="s">
        <v>6</v>
      </c>
      <c r="D56" s="14">
        <f t="array" aca="1" ref="D56" ca="1">SUM(NOT(ISERR(FIND(OFFSET(Sheet1!$B$2:$B$73,72*(MATCH($I$2,Sheet1!$U$1:$U$35,0)-1),),CHOOSE(COUNTIF($A$4:$A56,"?*"),$A$4,$A$31,$A$51,$A$71,$A$91,$A$111,$A$131,$A$151,$A$171,$A$211,$A$231,$A$251,$A$271,$A$312,$A$333,$A$354,$A$375,$A$396))))*(TEXT(YEAR(OFFSET(Sheet1!$D$2:$D$73,72*(MATCH($I$2,Sheet1!$U$1:$U$35,0)-1),)),"0")=D$3)*CHOOSE(MATCH($B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276819.13</v>
      </c>
      <c r="E56" s="14">
        <f t="array" aca="1" ref="E56" ca="1">SUM(NOT(ISERR(FIND(OFFSET(Sheet1!$B$2:$B$73,72*(MATCH($I$2,Sheet1!$U$1:$U$35,0)-1),),CHOOSE(COUNTIF($A$4:$A56,"?*"),$A$4,$A$31,$A$51,$A$71,$A$91,$A$111,$A$131,$A$151,$A$171,$A$211,$A$231,$A$251,$A$271,$A$312,$A$333,$A$354,$A$375,$A$396))))*(TEXT(YEAR(OFFSET(Sheet1!$D$2:$D$73,72*(MATCH($I$2,Sheet1!$U$1:$U$35,0)-1),)),"0")=E$3)*CHOOSE(MATCH($B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533216.85</v>
      </c>
      <c r="F56" s="14">
        <f t="array" aca="1" ref="F56" ca="1">SUM(NOT(ISERR(FIND(OFFSET(Sheet1!$B$2:$B$73,72*(MATCH($I$2,Sheet1!$U$1:$U$35,0)-1),),CHOOSE(COUNTIF($A$4:$A56,"?*"),$A$4,$A$31,$A$51,$A$71,$A$91,$A$111,$A$131,$A$151,$A$171,$A$211,$A$231,$A$251,$A$271,$A$312,$A$333,$A$354,$A$375,$A$396))))*(TEXT(YEAR(OFFSET(Sheet1!$D$2:$D$73,72*(MATCH($I$2,Sheet1!$U$1:$U$35,0)-1),)),"0")=F$3)*CHOOSE(MATCH($B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224556.94</v>
      </c>
      <c r="G56" s="14">
        <f t="array" aca="1" ref="G56" ca="1">SUM(NOT(ISERR(FIND(OFFSET(Sheet1!$B$2:$B$73,72*(MATCH($I$2,Sheet1!$U$1:$U$35,0)-1),),CHOOSE(COUNTIF($A$4:$A56,"?*"),$A$4,$A$31,$A$51,$A$71,$A$91,$A$111,$A$131,$A$151,$A$171,$A$211,$A$231,$A$251,$A$271,$A$312,$A$333,$A$354,$A$375,$A$396))))*(TEXT(YEAR(OFFSET(Sheet1!$D$2:$D$73,72*(MATCH($I$2,Sheet1!$U$1:$U$35,0)-1),)),"0")=G$3)*CHOOSE(MATCH($B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136649.22</v>
      </c>
      <c r="H56" s="7">
        <f t="shared" ca="1" si="47"/>
        <v>0.92622832822283629</v>
      </c>
      <c r="I56" s="7">
        <f t="shared" ca="1" si="48"/>
        <v>-0.57886375871280138</v>
      </c>
      <c r="J56" s="7">
        <f t="shared" ca="1" si="49"/>
        <v>-0.39147184673962876</v>
      </c>
      <c r="K56" s="27"/>
      <c r="L56" s="14">
        <v>12513321.119999999</v>
      </c>
      <c r="M56" s="14">
        <v>12188260.689999999</v>
      </c>
      <c r="N56" s="14">
        <v>11889565.67</v>
      </c>
      <c r="O56" s="14">
        <v>11026292.9</v>
      </c>
      <c r="P56" s="7">
        <v>-2.5977150820532868E-2</v>
      </c>
      <c r="Q56" s="7">
        <v>-2.4506779728223793E-2</v>
      </c>
      <c r="R56" s="7">
        <v>-7.2607595093084676E-2</v>
      </c>
    </row>
    <row r="57" spans="1:18" ht="13" thickBot="1" x14ac:dyDescent="0.3">
      <c r="A57" s="32"/>
      <c r="B57" s="5" t="s">
        <v>109</v>
      </c>
      <c r="C57" s="18" t="s">
        <v>110</v>
      </c>
      <c r="D57" s="29">
        <f t="array" aca="1" ref="D57" ca="1">SUM(NOT(ISERR(FIND(OFFSET(Sheet1!$B$2:$B$73,72*(MATCH($I$2,Sheet1!$U$1:$U$35,0)-1),),CHOOSE(COUNTIF($A$4:$A57,"?*"),$A$4,$A$31,$A$51,$A$71,$A$91,$A$111,$A$131,$A$151,$A$171,$A$211,$A$231,$A$251,$A$271,$A$312,$A$333,$A$354,$A$375,$A$396))))*(TEXT(YEAR(OFFSET(Sheet1!$D$2:$D$73,72*(MATCH($I$2,Sheet1!$U$1:$U$35,0)-1),)),"0")=D$3)*CHOOSE(MATCH($B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-0.14196400000000001</v>
      </c>
      <c r="E57" s="30">
        <f t="array" aca="1" ref="E57" ca="1">SUM(NOT(ISERR(FIND(OFFSET(Sheet1!$B$2:$B$73,72*(MATCH($I$2,Sheet1!$U$1:$U$35,0)-1),),CHOOSE(COUNTIF($A$4:$A57,"?*"),$A$4,$A$31,$A$51,$A$71,$A$91,$A$111,$A$131,$A$151,$A$171,$A$211,$A$231,$A$251,$A$271,$A$312,$A$333,$A$354,$A$375,$A$396))))*(TEXT(YEAR(OFFSET(Sheet1!$D$2:$D$73,72*(MATCH($I$2,Sheet1!$U$1:$U$35,0)-1),)),"0")=E$3)*CHOOSE(MATCH($B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2.7949000000000002E-2</v>
      </c>
      <c r="F57" s="30">
        <f t="array" aca="1" ref="F57" ca="1">SUM(NOT(ISERR(FIND(OFFSET(Sheet1!$B$2:$B$73,72*(MATCH($I$2,Sheet1!$U$1:$U$35,0)-1),),CHOOSE(COUNTIF($A$4:$A57,"?*"),$A$4,$A$31,$A$51,$A$71,$A$91,$A$111,$A$131,$A$151,$A$171,$A$211,$A$231,$A$251,$A$271,$A$312,$A$333,$A$354,$A$375,$A$396))))*(TEXT(YEAR(OFFSET(Sheet1!$D$2:$D$73,72*(MATCH($I$2,Sheet1!$U$1:$U$35,0)-1),)),"0")=F$3)*CHOOSE(MATCH($B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-0.34059200000000001</v>
      </c>
      <c r="G57" s="30">
        <f t="array" aca="1" ref="G57" ca="1">SUM(NOT(ISERR(FIND(OFFSET(Sheet1!$B$2:$B$73,72*(MATCH($I$2,Sheet1!$U$1:$U$35,0)-1),),CHOOSE(COUNTIF($A$4:$A57,"?*"),$A$4,$A$31,$A$51,$A$71,$A$91,$A$111,$A$131,$A$151,$A$171,$A$211,$A$231,$A$251,$A$271,$A$312,$A$333,$A$354,$A$375,$A$396))))*(TEXT(YEAR(OFFSET(Sheet1!$D$2:$D$73,72*(MATCH($I$2,Sheet1!$U$1:$U$35,0)-1),)),"0")=G$3)*CHOOSE(MATCH($B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-0.58670199999999995</v>
      </c>
      <c r="H57" s="7"/>
      <c r="I57" s="7"/>
      <c r="J57" s="7"/>
      <c r="K57" s="27"/>
      <c r="L57" s="29">
        <v>-1.7544770000000001</v>
      </c>
      <c r="M57" s="30">
        <v>-1.856973</v>
      </c>
      <c r="N57" s="30">
        <v>-1.8967160000000001</v>
      </c>
      <c r="O57" s="30">
        <v>-1.9481850000000001</v>
      </c>
      <c r="P57" s="7"/>
      <c r="Q57" s="7"/>
      <c r="R57" s="7"/>
    </row>
    <row r="58" spans="1:18" ht="13" thickBot="1" x14ac:dyDescent="0.3">
      <c r="A58" s="32"/>
      <c r="B58" s="5" t="s">
        <v>50</v>
      </c>
      <c r="C58" s="18" t="s">
        <v>50</v>
      </c>
      <c r="D58" s="14">
        <f t="array" aca="1" ref="D58" ca="1">SUM(NOT(ISERR(FIND(OFFSET(Sheet1!$B$2:$B$73,72*(MATCH($I$2,Sheet1!$U$1:$U$35,0)-1),),CHOOSE(COUNTIF($A$4:$A58,"?*"),$A$4,$A$31,$A$51,$A$71,$A$91,$A$111,$A$131,$A$151,$A$171,$A$211,$A$231,$A$251,$A$271,$A$312,$A$333,$A$354,$A$375,$A$396))))*(TEXT(YEAR(OFFSET(Sheet1!$D$2:$D$73,72*(MATCH($I$2,Sheet1!$U$1:$U$35,0)-1),)),"0")=D$3)*CHOOSE(MATCH($B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1591</v>
      </c>
      <c r="E58" s="14">
        <f t="array" aca="1" ref="E58" ca="1">SUM(NOT(ISERR(FIND(OFFSET(Sheet1!$B$2:$B$73,72*(MATCH($I$2,Sheet1!$U$1:$U$35,0)-1),),CHOOSE(COUNTIF($A$4:$A58,"?*"),$A$4,$A$31,$A$51,$A$71,$A$91,$A$111,$A$131,$A$151,$A$171,$A$211,$A$231,$A$251,$A$271,$A$312,$A$333,$A$354,$A$375,$A$396))))*(TEXT(YEAR(OFFSET(Sheet1!$D$2:$D$73,72*(MATCH($I$2,Sheet1!$U$1:$U$35,0)-1),)),"0")=E$3)*CHOOSE(MATCH($B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2326</v>
      </c>
      <c r="F58" s="14">
        <f t="array" aca="1" ref="F58" ca="1">SUM(NOT(ISERR(FIND(OFFSET(Sheet1!$B$2:$B$73,72*(MATCH($I$2,Sheet1!$U$1:$U$35,0)-1),),CHOOSE(COUNTIF($A$4:$A58,"?*"),$A$4,$A$31,$A$51,$A$71,$A$91,$A$111,$A$131,$A$151,$A$171,$A$211,$A$231,$A$251,$A$271,$A$312,$A$333,$A$354,$A$375,$A$396))))*(TEXT(YEAR(OFFSET(Sheet1!$D$2:$D$73,72*(MATCH($I$2,Sheet1!$U$1:$U$35,0)-1),)),"0")=F$3)*CHOOSE(MATCH($B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1231</v>
      </c>
      <c r="G58" s="14">
        <f t="array" aca="1" ref="G58" ca="1">SUM(NOT(ISERR(FIND(OFFSET(Sheet1!$B$2:$B$73,72*(MATCH($I$2,Sheet1!$U$1:$U$35,0)-1),),CHOOSE(COUNTIF($A$4:$A58,"?*"),$A$4,$A$31,$A$51,$A$71,$A$91,$A$111,$A$131,$A$151,$A$171,$A$211,$A$231,$A$251,$A$271,$A$312,$A$333,$A$354,$A$375,$A$396))))*(TEXT(YEAR(OFFSET(Sheet1!$D$2:$D$73,72*(MATCH($I$2,Sheet1!$U$1:$U$35,0)-1),)),"0")=G$3)*CHOOSE(MATCH($B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692</v>
      </c>
      <c r="H58" s="7">
        <f t="shared" ca="1" si="47"/>
        <v>0.46197360150848521</v>
      </c>
      <c r="I58" s="7">
        <f t="shared" ca="1" si="48"/>
        <v>-0.47076526225279447</v>
      </c>
      <c r="J58" s="7">
        <f t="shared" ca="1" si="49"/>
        <v>-0.43785540211210394</v>
      </c>
      <c r="K58" s="27"/>
      <c r="L58" s="14">
        <v>59585</v>
      </c>
      <c r="M58" s="14">
        <v>53604</v>
      </c>
      <c r="N58" s="14">
        <v>50996</v>
      </c>
      <c r="O58" s="14">
        <v>43286</v>
      </c>
      <c r="P58" s="7">
        <v>-0.10037761181505411</v>
      </c>
      <c r="Q58" s="7">
        <v>-4.8653085590627532E-2</v>
      </c>
      <c r="R58" s="7">
        <v>-0.15118832849635266</v>
      </c>
    </row>
    <row r="59" spans="1:18" ht="13" thickBot="1" x14ac:dyDescent="0.3">
      <c r="A59" s="32"/>
      <c r="B59" s="5" t="s">
        <v>51</v>
      </c>
      <c r="C59" s="18" t="s">
        <v>51</v>
      </c>
      <c r="D59" s="14">
        <f t="array" aca="1" ref="D59" ca="1">SUM(NOT(ISERR(FIND(OFFSET(Sheet1!$B$2:$B$73,72*(MATCH($I$2,Sheet1!$U$1:$U$35,0)-1),),CHOOSE(COUNTIF($A$4:$A59,"?*"),$A$4,$A$31,$A$51,$A$71,$A$91,$A$111,$A$131,$A$151,$A$171,$A$211,$A$231,$A$251,$A$271,$A$312,$A$333,$A$354,$A$375,$A$396))))*(TEXT(YEAR(OFFSET(Sheet1!$D$2:$D$73,72*(MATCH($I$2,Sheet1!$U$1:$U$35,0)-1),)),"0")=D$3)*CHOOSE(MATCH($B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85</v>
      </c>
      <c r="E59" s="14">
        <f t="array" aca="1" ref="E59" ca="1">SUM(NOT(ISERR(FIND(OFFSET(Sheet1!$B$2:$B$73,72*(MATCH($I$2,Sheet1!$U$1:$U$35,0)-1),),CHOOSE(COUNTIF($A$4:$A59,"?*"),$A$4,$A$31,$A$51,$A$71,$A$91,$A$111,$A$131,$A$151,$A$171,$A$211,$A$231,$A$251,$A$271,$A$312,$A$333,$A$354,$A$375,$A$396))))*(TEXT(YEAR(OFFSET(Sheet1!$D$2:$D$73,72*(MATCH($I$2,Sheet1!$U$1:$U$35,0)-1),)),"0")=E$3)*CHOOSE(MATCH($B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87</v>
      </c>
      <c r="F59" s="14">
        <f t="array" aca="1" ref="F59" ca="1">SUM(NOT(ISERR(FIND(OFFSET(Sheet1!$B$2:$B$73,72*(MATCH($I$2,Sheet1!$U$1:$U$35,0)-1),),CHOOSE(COUNTIF($A$4:$A59,"?*"),$A$4,$A$31,$A$51,$A$71,$A$91,$A$111,$A$131,$A$151,$A$171,$A$211,$A$231,$A$251,$A$271,$A$312,$A$333,$A$354,$A$375,$A$396))))*(TEXT(YEAR(OFFSET(Sheet1!$D$2:$D$73,72*(MATCH($I$2,Sheet1!$U$1:$U$35,0)-1),)),"0")=F$3)*CHOOSE(MATCH($B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94</v>
      </c>
      <c r="G59" s="14">
        <f t="array" aca="1" ref="G59" ca="1">SUM(NOT(ISERR(FIND(OFFSET(Sheet1!$B$2:$B$73,72*(MATCH($I$2,Sheet1!$U$1:$U$35,0)-1),),CHOOSE(COUNTIF($A$4:$A59,"?*"),$A$4,$A$31,$A$51,$A$71,$A$91,$A$111,$A$131,$A$151,$A$171,$A$211,$A$231,$A$251,$A$271,$A$312,$A$333,$A$354,$A$375,$A$396))))*(TEXT(YEAR(OFFSET(Sheet1!$D$2:$D$73,72*(MATCH($I$2,Sheet1!$U$1:$U$35,0)-1),)),"0")=G$3)*CHOOSE(MATCH($B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60</v>
      </c>
      <c r="H59" s="7">
        <f t="shared" ca="1" si="47"/>
        <v>2.3529411764705799E-2</v>
      </c>
      <c r="I59" s="7">
        <f t="shared" ca="1" si="48"/>
        <v>8.0459770114942541E-2</v>
      </c>
      <c r="J59" s="7">
        <f t="shared" ca="1" si="49"/>
        <v>-0.36170212765957444</v>
      </c>
      <c r="K59" s="27"/>
      <c r="L59" s="14">
        <v>7067</v>
      </c>
      <c r="M59" s="14">
        <v>6816</v>
      </c>
      <c r="N59" s="14">
        <v>6309</v>
      </c>
      <c r="O59" s="14">
        <v>5521</v>
      </c>
      <c r="P59" s="7">
        <v>-3.551719258525543E-2</v>
      </c>
      <c r="Q59" s="7">
        <v>-7.4383802816901379E-2</v>
      </c>
      <c r="R59" s="7">
        <v>-0.12490093517197653</v>
      </c>
    </row>
    <row r="60" spans="1:18" ht="13" thickBot="1" x14ac:dyDescent="0.3">
      <c r="A60" s="32"/>
      <c r="B60" s="5" t="s">
        <v>53</v>
      </c>
      <c r="C60" s="18" t="s">
        <v>53</v>
      </c>
      <c r="D60" s="15">
        <f ca="1">D58/D51</f>
        <v>0.94928400954653935</v>
      </c>
      <c r="E60" s="15">
        <f t="shared" ref="E60:G60" ca="1" si="51">E58/E51</f>
        <v>0.96394529631164527</v>
      </c>
      <c r="F60" s="15">
        <f t="shared" ca="1" si="51"/>
        <v>0.9290566037735849</v>
      </c>
      <c r="G60" s="15">
        <f t="shared" ca="1" si="51"/>
        <v>0.92021276595744683</v>
      </c>
      <c r="H60" s="7">
        <f t="shared" ca="1" si="47"/>
        <v>1.5444573613021761E-2</v>
      </c>
      <c r="I60" s="7">
        <f t="shared" ca="1" si="48"/>
        <v>-3.6193643634711781E-2</v>
      </c>
      <c r="J60" s="7">
        <f t="shared" ca="1" si="49"/>
        <v>-9.5191593065661051E-3</v>
      </c>
      <c r="K60" s="27"/>
      <c r="L60" s="15">
        <v>0.89397167376822906</v>
      </c>
      <c r="M60" s="15">
        <v>0.88718967229394241</v>
      </c>
      <c r="N60" s="15">
        <v>0.88990489486083235</v>
      </c>
      <c r="O60" s="15">
        <v>0.88688098018726824</v>
      </c>
      <c r="P60" s="7">
        <v>-7.5863717758521965E-3</v>
      </c>
      <c r="Q60" s="7">
        <v>3.060475850523936E-3</v>
      </c>
      <c r="R60" s="7">
        <v>-3.3980200480153711E-3</v>
      </c>
    </row>
    <row r="61" spans="1:18" ht="13" thickBot="1" x14ac:dyDescent="0.3">
      <c r="A61" s="32"/>
      <c r="B61" s="5" t="s">
        <v>7</v>
      </c>
      <c r="C61" s="18" t="s">
        <v>7</v>
      </c>
      <c r="D61" s="12">
        <f ca="1">D56/D54</f>
        <v>153.95947163515018</v>
      </c>
      <c r="E61" s="12">
        <f t="shared" ref="E61:G61" ca="1" si="52">E56/E54</f>
        <v>211.25865689381934</v>
      </c>
      <c r="F61" s="12">
        <f t="shared" ca="1" si="52"/>
        <v>151.83025016903312</v>
      </c>
      <c r="G61" s="12">
        <f t="shared" ca="1" si="52"/>
        <v>160.01079625292741</v>
      </c>
      <c r="H61" s="7">
        <f t="shared" ca="1" si="47"/>
        <v>0.37217057612704418</v>
      </c>
      <c r="I61" s="7">
        <f t="shared" ca="1" si="48"/>
        <v>-0.28130637389527435</v>
      </c>
      <c r="J61" s="7">
        <f t="shared" ca="1" si="49"/>
        <v>5.3879553480198128E-2</v>
      </c>
      <c r="K61" s="27"/>
      <c r="L61" s="12">
        <v>165.37574498453731</v>
      </c>
      <c r="M61" s="12">
        <v>176.52377675752396</v>
      </c>
      <c r="N61" s="12">
        <v>181.62823161882648</v>
      </c>
      <c r="O61" s="12">
        <v>196.97547072064026</v>
      </c>
      <c r="P61" s="7">
        <v>6.7410319294579857E-2</v>
      </c>
      <c r="Q61" s="7">
        <v>2.8916528725272395E-2</v>
      </c>
      <c r="R61" s="7">
        <v>8.4498092422229831E-2</v>
      </c>
    </row>
    <row r="62" spans="1:18" ht="13" thickBot="1" x14ac:dyDescent="0.3">
      <c r="A62" s="32"/>
      <c r="B62" s="5" t="s">
        <v>8</v>
      </c>
      <c r="C62" s="18" t="s">
        <v>8</v>
      </c>
      <c r="D62" s="12">
        <f ca="1">D56/D51</f>
        <v>165.16654534606207</v>
      </c>
      <c r="E62" s="12">
        <f t="shared" ref="E62:G62" ca="1" si="53">E56/E51</f>
        <v>220.97673021135515</v>
      </c>
      <c r="F62" s="12">
        <f t="shared" ca="1" si="53"/>
        <v>169.47693584905662</v>
      </c>
      <c r="G62" s="12">
        <f t="shared" ca="1" si="53"/>
        <v>181.71438829787235</v>
      </c>
      <c r="H62" s="7">
        <f t="shared" ca="1" si="47"/>
        <v>0.33790247745606017</v>
      </c>
      <c r="I62" s="7">
        <f t="shared" ca="1" si="48"/>
        <v>-0.23305528284829402</v>
      </c>
      <c r="J62" s="7">
        <f t="shared" ca="1" si="49"/>
        <v>7.2207184933499979E-2</v>
      </c>
      <c r="K62" s="27"/>
      <c r="L62" s="12">
        <v>187.74111984636619</v>
      </c>
      <c r="M62" s="12">
        <v>201.72559897384971</v>
      </c>
      <c r="N62" s="12">
        <v>207.47867847482769</v>
      </c>
      <c r="O62" s="12">
        <v>225.91621898498167</v>
      </c>
      <c r="P62" s="7">
        <v>7.4488099031940536E-2</v>
      </c>
      <c r="Q62" s="7">
        <v>2.8519332847408041E-2</v>
      </c>
      <c r="R62" s="7">
        <v>8.8864748154788842E-2</v>
      </c>
    </row>
    <row r="63" spans="1:18" ht="13" thickBot="1" x14ac:dyDescent="0.3">
      <c r="A63" s="32"/>
      <c r="B63" s="5" t="s">
        <v>9</v>
      </c>
      <c r="C63" s="18" t="s">
        <v>9</v>
      </c>
      <c r="D63" s="14">
        <f t="array" aca="1" ref="D63" ca="1">SUM(NOT(ISERR(FIND(OFFSET(Sheet1!$B$2:$B$73,72*(MATCH($I$2,Sheet1!$U$1:$U$35,0)-1),),CHOOSE(COUNTIF($A$4:$A63,"?*"),$A$4,$A$31,$A$51,$A$71,$A$91,$A$111,$A$131,$A$151,$A$171,$A$211,$A$231,$A$251,$A$271,$A$312,$A$333,$A$354,$A$375,$A$396))))*(TEXT(YEAR(OFFSET(Sheet1!$D$2:$D$73,72*(MATCH($I$2,Sheet1!$U$1:$U$35,0)-1),)),"0")=D$3)*CHOOSE(MATCH($B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6446</v>
      </c>
      <c r="E63" s="14">
        <f t="array" aca="1" ref="E63" ca="1">SUM(NOT(ISERR(FIND(OFFSET(Sheet1!$B$2:$B$73,72*(MATCH($I$2,Sheet1!$U$1:$U$35,0)-1),),CHOOSE(COUNTIF($A$4:$A63,"?*"),$A$4,$A$31,$A$51,$A$71,$A$91,$A$111,$A$131,$A$151,$A$171,$A$211,$A$231,$A$251,$A$271,$A$312,$A$333,$A$354,$A$375,$A$396))))*(TEXT(YEAR(OFFSET(Sheet1!$D$2:$D$73,72*(MATCH($I$2,Sheet1!$U$1:$U$35,0)-1),)),"0")=E$3)*CHOOSE(MATCH($B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20227</v>
      </c>
      <c r="F63" s="14">
        <f t="array" aca="1" ref="F63" ca="1">SUM(NOT(ISERR(FIND(OFFSET(Sheet1!$B$2:$B$73,72*(MATCH($I$2,Sheet1!$U$1:$U$35,0)-1),),CHOOSE(COUNTIF($A$4:$A63,"?*"),$A$4,$A$31,$A$51,$A$71,$A$91,$A$111,$A$131,$A$151,$A$171,$A$211,$A$231,$A$251,$A$271,$A$312,$A$333,$A$354,$A$375,$A$396))))*(TEXT(YEAR(OFFSET(Sheet1!$D$2:$D$73,72*(MATCH($I$2,Sheet1!$U$1:$U$35,0)-1),)),"0")=F$3)*CHOOSE(MATCH($B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5254</v>
      </c>
      <c r="G63" s="14">
        <f t="array" aca="1" ref="G63" ca="1">SUM(NOT(ISERR(FIND(OFFSET(Sheet1!$B$2:$B$73,72*(MATCH($I$2,Sheet1!$U$1:$U$35,0)-1),),CHOOSE(COUNTIF($A$4:$A63,"?*"),$A$4,$A$31,$A$51,$A$71,$A$91,$A$111,$A$131,$A$151,$A$171,$A$211,$A$231,$A$251,$A$271,$A$312,$A$333,$A$354,$A$375,$A$396))))*(TEXT(YEAR(OFFSET(Sheet1!$D$2:$D$73,72*(MATCH($I$2,Sheet1!$U$1:$U$35,0)-1),)),"0")=G$3)*CHOOSE(MATCH($B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3075</v>
      </c>
      <c r="H63" s="7">
        <f t="shared" ca="1" si="47"/>
        <v>2.137914986037853</v>
      </c>
      <c r="I63" s="7">
        <f t="shared" ca="1" si="48"/>
        <v>-0.74024818312157015</v>
      </c>
      <c r="J63" s="7">
        <f t="shared" ca="1" si="49"/>
        <v>-0.41473163304149219</v>
      </c>
      <c r="K63" s="27"/>
      <c r="L63" s="14">
        <v>283592</v>
      </c>
      <c r="M63" s="14">
        <v>299591</v>
      </c>
      <c r="N63" s="14">
        <v>282384</v>
      </c>
      <c r="O63" s="14">
        <v>253728</v>
      </c>
      <c r="P63" s="7">
        <v>5.6415554740613327E-2</v>
      </c>
      <c r="Q63" s="7">
        <v>-5.7434969675324021E-2</v>
      </c>
      <c r="R63" s="7">
        <v>-0.10147883732789398</v>
      </c>
    </row>
    <row r="64" spans="1:18" ht="13" thickBot="1" x14ac:dyDescent="0.3">
      <c r="A64" s="32"/>
      <c r="B64" s="5"/>
      <c r="C64" s="18"/>
      <c r="D64" s="9"/>
      <c r="E64" s="9"/>
      <c r="F64" s="6"/>
      <c r="G64" s="6"/>
      <c r="H64" s="7"/>
      <c r="K64" s="27"/>
      <c r="L64" s="9"/>
      <c r="M64" s="9"/>
      <c r="N64" s="6"/>
      <c r="O64" s="6"/>
      <c r="P64" s="7"/>
    </row>
    <row r="65" spans="1:18" ht="13" thickBot="1" x14ac:dyDescent="0.3">
      <c r="A65" s="32"/>
      <c r="B65" s="5"/>
      <c r="C65" s="18"/>
      <c r="D65" s="9"/>
      <c r="E65" s="9"/>
      <c r="F65" s="6"/>
      <c r="G65" s="6"/>
      <c r="H65" s="7"/>
      <c r="K65" s="27"/>
      <c r="L65" s="9"/>
      <c r="M65" s="9"/>
      <c r="N65" s="6"/>
      <c r="O65" s="6"/>
      <c r="P65" s="7"/>
    </row>
    <row r="66" spans="1:18" ht="13" thickBot="1" x14ac:dyDescent="0.3">
      <c r="A66" s="32"/>
      <c r="B66" s="5"/>
      <c r="C66" s="18"/>
      <c r="D66" s="9"/>
      <c r="E66" s="9"/>
      <c r="F66" s="6"/>
      <c r="G66" s="6"/>
      <c r="H66" s="7"/>
      <c r="K66" s="27"/>
      <c r="L66" s="9"/>
      <c r="M66" s="9"/>
      <c r="N66" s="6"/>
      <c r="O66" s="6"/>
      <c r="P66" s="7"/>
    </row>
    <row r="67" spans="1:18" ht="13" thickBot="1" x14ac:dyDescent="0.3">
      <c r="A67" s="32"/>
      <c r="B67" s="5" t="s">
        <v>10</v>
      </c>
      <c r="C67" s="18" t="s">
        <v>10</v>
      </c>
      <c r="D67" s="13">
        <f ca="1">D63/D54</f>
        <v>3.5850945494994439</v>
      </c>
      <c r="E67" s="13">
        <f t="shared" ref="E67:G67" ca="1" si="54">E63/E54</f>
        <v>8.0138668779714735</v>
      </c>
      <c r="F67" s="13">
        <f t="shared" ca="1" si="54"/>
        <v>3.5524002704530089</v>
      </c>
      <c r="G67" s="13">
        <f t="shared" ca="1" si="54"/>
        <v>3.6007025761124121</v>
      </c>
      <c r="H67" s="7">
        <f t="shared" ref="H67:H69" ca="1" si="55">(E67/D67)-1</f>
        <v>1.2353292967100074</v>
      </c>
      <c r="I67" s="7">
        <f t="shared" ref="I67:I69" ca="1" si="56">(F67/E67)-1</f>
        <v>-0.55671833279164507</v>
      </c>
      <c r="J67" s="7">
        <f t="shared" ref="J67:J69" ca="1" si="57">(G67/F67)-1</f>
        <v>1.3597089849687327E-2</v>
      </c>
      <c r="K67" s="27"/>
      <c r="L67" s="13">
        <v>3.7479449158142364</v>
      </c>
      <c r="M67" s="13">
        <v>4.3390058801378792</v>
      </c>
      <c r="N67" s="13">
        <v>4.3137746138922415</v>
      </c>
      <c r="O67" s="13">
        <v>4.5326378220015009</v>
      </c>
      <c r="P67" s="7">
        <v>0.15770268176292968</v>
      </c>
      <c r="Q67" s="7">
        <v>-5.8149877973514563E-3</v>
      </c>
      <c r="R67" s="7">
        <v>5.0735893202306981E-2</v>
      </c>
    </row>
    <row r="68" spans="1:18" ht="13" thickBot="1" x14ac:dyDescent="0.3">
      <c r="A68" s="32"/>
      <c r="B68" s="5" t="s">
        <v>11</v>
      </c>
      <c r="C68" s="18" t="s">
        <v>11</v>
      </c>
      <c r="D68" s="13">
        <f ca="1">D63/D51</f>
        <v>3.8460620525059666</v>
      </c>
      <c r="E68" s="13">
        <f t="shared" ref="E68:G68" ca="1" si="58">E63/E51</f>
        <v>8.3825113966017408</v>
      </c>
      <c r="F68" s="13">
        <f t="shared" ca="1" si="58"/>
        <v>3.9652830188679244</v>
      </c>
      <c r="G68" s="13">
        <f t="shared" ca="1" si="58"/>
        <v>4.0890957446808507</v>
      </c>
      <c r="H68" s="7">
        <f t="shared" ca="1" si="55"/>
        <v>1.1795049799417496</v>
      </c>
      <c r="I68" s="7">
        <f t="shared" ca="1" si="56"/>
        <v>-0.5269576346206406</v>
      </c>
      <c r="J68" s="7">
        <f t="shared" ca="1" si="57"/>
        <v>3.1224183803221894E-2</v>
      </c>
      <c r="K68" s="27"/>
      <c r="L68" s="13">
        <v>4.2548160595330975</v>
      </c>
      <c r="M68" s="13">
        <v>4.9584740152267459</v>
      </c>
      <c r="N68" s="13">
        <v>4.9277375447168659</v>
      </c>
      <c r="O68" s="13">
        <v>5.1985985616817256</v>
      </c>
      <c r="P68" s="7">
        <v>0.16537917170756944</v>
      </c>
      <c r="Q68" s="7">
        <v>-6.1987761588531143E-3</v>
      </c>
      <c r="R68" s="7">
        <v>5.4966607800623679E-2</v>
      </c>
    </row>
    <row r="69" spans="1:18" ht="13" thickBot="1" x14ac:dyDescent="0.3">
      <c r="A69" s="32"/>
      <c r="B69" s="5" t="s">
        <v>12</v>
      </c>
      <c r="C69" s="18" t="s">
        <v>12</v>
      </c>
      <c r="D69" s="12">
        <f ca="1">D56/D63</f>
        <v>42.944326714241392</v>
      </c>
      <c r="E69" s="12">
        <f t="shared" ref="E69:G69" ca="1" si="59">E56/E63</f>
        <v>26.361637909724625</v>
      </c>
      <c r="F69" s="12">
        <f t="shared" ca="1" si="59"/>
        <v>42.740186524552719</v>
      </c>
      <c r="G69" s="12">
        <f t="shared" ca="1" si="59"/>
        <v>44.438770731707315</v>
      </c>
      <c r="H69" s="7">
        <f t="shared" ca="1" si="55"/>
        <v>-0.38614387681196405</v>
      </c>
      <c r="I69" s="7">
        <f t="shared" ca="1" si="56"/>
        <v>0.62130238913516678</v>
      </c>
      <c r="J69" s="7">
        <f t="shared" ca="1" si="57"/>
        <v>3.9742086904062113E-2</v>
      </c>
      <c r="K69" s="27"/>
      <c r="L69" s="12">
        <v>44.124379813252837</v>
      </c>
      <c r="M69" s="12">
        <v>40.683000123501706</v>
      </c>
      <c r="N69" s="12">
        <v>42.104246947419114</v>
      </c>
      <c r="O69" s="12">
        <v>43.45713874700467</v>
      </c>
      <c r="P69" s="7">
        <v>-7.7992703904645189E-2</v>
      </c>
      <c r="Q69" s="7">
        <v>3.493466115092092E-2</v>
      </c>
      <c r="R69" s="7">
        <v>3.2131955744870266E-2</v>
      </c>
    </row>
    <row r="70" spans="1:18" ht="13" thickBot="1" x14ac:dyDescent="0.3">
      <c r="A70" s="33"/>
      <c r="B70" s="5" t="s">
        <v>14</v>
      </c>
      <c r="C70" s="18" t="s">
        <v>14</v>
      </c>
      <c r="D70" s="9"/>
      <c r="E70" s="9"/>
      <c r="F70" s="3"/>
      <c r="G70" s="3"/>
      <c r="H70" s="3"/>
      <c r="K70" s="27"/>
      <c r="L70" s="9"/>
      <c r="M70" s="9"/>
      <c r="N70" s="3"/>
      <c r="O70" s="3"/>
      <c r="P70" s="3"/>
    </row>
    <row r="71" spans="1:18" ht="13" thickBot="1" x14ac:dyDescent="0.3">
      <c r="A71" s="37" t="s">
        <v>15</v>
      </c>
      <c r="B71" s="5" t="s">
        <v>1</v>
      </c>
      <c r="C71" s="18" t="s">
        <v>1</v>
      </c>
      <c r="D71" s="14">
        <f t="array" aca="1" ref="D71" ca="1">SUM(NOT(ISERR(FIND(OFFSET(Sheet1!$B$2:$B$73,72*(MATCH($I$2,Sheet1!$U$1:$U$35,0)-1),),CHOOSE(COUNTIF($A$4:$A71,"?*"),$A$4,$A$31,$A$51,$A$71,$A$91,$A$111,$A$131,$A$151,$A$171,$A$211,$A$231,$A$251,$A$271,$A$312,$A$333,$A$354,$A$375,$A$396))))*(TEXT(YEAR(OFFSET(Sheet1!$D$2:$D$73,72*(MATCH($I$2,Sheet1!$U$1:$U$35,0)-1),)),"0")=D$3)*CHOOSE(MATCH($B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3864</v>
      </c>
      <c r="E71" s="14">
        <f t="array" aca="1" ref="E71" ca="1">SUM(NOT(ISERR(FIND(OFFSET(Sheet1!$B$2:$B$73,72*(MATCH($I$2,Sheet1!$U$1:$U$35,0)-1),),CHOOSE(COUNTIF($A$4:$A71,"?*"),$A$4,$A$31,$A$51,$A$71,$A$91,$A$111,$A$131,$A$151,$A$171,$A$211,$A$231,$A$251,$A$271,$A$312,$A$333,$A$354,$A$375,$A$396))))*(TEXT(YEAR(OFFSET(Sheet1!$D$2:$D$73,72*(MATCH($I$2,Sheet1!$U$1:$U$35,0)-1),)),"0")=E$3)*CHOOSE(MATCH($B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4707</v>
      </c>
      <c r="F71" s="14">
        <f t="array" aca="1" ref="F71" ca="1">SUM(NOT(ISERR(FIND(OFFSET(Sheet1!$B$2:$B$73,72*(MATCH($I$2,Sheet1!$U$1:$U$35,0)-1),),CHOOSE(COUNTIF($A$4:$A71,"?*"),$A$4,$A$31,$A$51,$A$71,$A$91,$A$111,$A$131,$A$151,$A$171,$A$211,$A$231,$A$251,$A$271,$A$312,$A$333,$A$354,$A$375,$A$396))))*(TEXT(YEAR(OFFSET(Sheet1!$D$2:$D$73,72*(MATCH($I$2,Sheet1!$U$1:$U$35,0)-1),)),"0")=F$3)*CHOOSE(MATCH($B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3518</v>
      </c>
      <c r="G71" s="14">
        <f t="array" aca="1" ref="G71" ca="1">SUM(NOT(ISERR(FIND(OFFSET(Sheet1!$B$2:$B$73,72*(MATCH($I$2,Sheet1!$U$1:$U$35,0)-1),),CHOOSE(COUNTIF($A$4:$A71,"?*"),$A$4,$A$31,$A$51,$A$71,$A$91,$A$111,$A$131,$A$151,$A$171,$A$211,$A$231,$A$251,$A$271,$A$312,$A$333,$A$354,$A$375,$A$396))))*(TEXT(YEAR(OFFSET(Sheet1!$D$2:$D$73,72*(MATCH($I$2,Sheet1!$U$1:$U$35,0)-1),)),"0")=G$3)*CHOOSE(MATCH($B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2097</v>
      </c>
      <c r="H71" s="7">
        <f t="shared" ref="H71" ca="1" si="60">(E71/D71)-1</f>
        <v>0.2181677018633541</v>
      </c>
      <c r="I71" s="7">
        <f t="shared" ref="I71" ca="1" si="61">(F71/E71)-1</f>
        <v>-0.25260250690461017</v>
      </c>
      <c r="J71" s="7">
        <f t="shared" ref="J71" ca="1" si="62">(G71/F71)-1</f>
        <v>-0.40392268334280845</v>
      </c>
      <c r="K71" s="27"/>
      <c r="L71" s="14">
        <v>173792</v>
      </c>
      <c r="M71" s="14">
        <v>152368</v>
      </c>
      <c r="N71" s="14">
        <v>143810</v>
      </c>
      <c r="O71" s="14">
        <v>120365</v>
      </c>
      <c r="P71" s="7">
        <v>-0.12327379856380039</v>
      </c>
      <c r="Q71" s="7">
        <v>-5.6166649165178995E-2</v>
      </c>
      <c r="R71" s="7">
        <v>-0.16302760586885479</v>
      </c>
    </row>
    <row r="72" spans="1:18" ht="13" thickBot="1" x14ac:dyDescent="0.3">
      <c r="A72" s="32"/>
      <c r="B72" s="5" t="s">
        <v>2</v>
      </c>
      <c r="C72" s="18" t="s">
        <v>2</v>
      </c>
      <c r="D72" s="14">
        <f t="array" aca="1" ref="D72" ca="1">SUM(NOT(ISERR(FIND(OFFSET(Sheet1!$B$2:$B$73,72*(MATCH($I$2,Sheet1!$U$1:$U$35,0)-1),),CHOOSE(COUNTIF($A$4:$A72,"?*"),$A$4,$A$31,$A$51,$A$71,$A$91,$A$111,$A$131,$A$151,$A$171,$A$211,$A$231,$A$251,$A$271,$A$312,$A$333,$A$354,$A$375,$A$396))))*(TEXT(YEAR(OFFSET(Sheet1!$D$2:$D$73,72*(MATCH($I$2,Sheet1!$U$1:$U$35,0)-1),)),"0")=D$3)*CHOOSE(MATCH($B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72" s="9">
        <f t="array" aca="1" ref="E72" ca="1">SUM(NOT(ISERR(FIND(OFFSET(Sheet1!$B$2:$B$73,72*(MATCH($I$2,Sheet1!$U$1:$U$35,0)-1),),CHOOSE(COUNTIF($A$4:$A72,"?*"),$A$4,$A$31,$A$51,$A$71,$A$91,$A$111,$A$131,$A$151,$A$171,$A$211,$A$231,$A$251,$A$271,$A$312,$A$333,$A$354,$A$375,$A$396))))*(TEXT(YEAR(OFFSET(Sheet1!$D$2:$D$73,72*(MATCH($I$2,Sheet1!$U$1:$U$35,0)-1),)),"0")=E$3)*CHOOSE(MATCH($B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72" s="6">
        <f t="array" aca="1" ref="F72" ca="1">SUM(NOT(ISERR(FIND(OFFSET(Sheet1!$B$2:$B$73,72*(MATCH($I$2,Sheet1!$U$1:$U$35,0)-1),),CHOOSE(COUNTIF($A$4:$A72,"?*"),$A$4,$A$31,$A$51,$A$71,$A$91,$A$111,$A$131,$A$151,$A$171,$A$211,$A$231,$A$251,$A$271,$A$312,$A$333,$A$354,$A$375,$A$396))))*(TEXT(YEAR(OFFSET(Sheet1!$D$2:$D$73,72*(MATCH($I$2,Sheet1!$U$1:$U$35,0)-1),)),"0")=F$3)*CHOOSE(MATCH($B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72" s="6">
        <f t="array" aca="1" ref="G72" ca="1">SUM(NOT(ISERR(FIND(OFFSET(Sheet1!$B$2:$B$73,72*(MATCH($I$2,Sheet1!$U$1:$U$35,0)-1),),CHOOSE(COUNTIF($A$4:$A72,"?*"),$A$4,$A$31,$A$51,$A$71,$A$91,$A$111,$A$131,$A$151,$A$171,$A$211,$A$231,$A$251,$A$271,$A$312,$A$333,$A$354,$A$375,$A$396))))*(TEXT(YEAR(OFFSET(Sheet1!$D$2:$D$73,72*(MATCH($I$2,Sheet1!$U$1:$U$35,0)-1),)),"0")=G$3)*CHOOSE(MATCH($B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72" s="7"/>
      <c r="I72" s="7"/>
      <c r="J72" s="7"/>
      <c r="K72" s="27"/>
      <c r="L72" s="14">
        <v>0</v>
      </c>
      <c r="M72" s="9">
        <v>0</v>
      </c>
      <c r="N72" s="6">
        <v>0</v>
      </c>
      <c r="O72" s="6">
        <v>0</v>
      </c>
      <c r="P72" s="7"/>
      <c r="Q72" s="7"/>
      <c r="R72" s="7"/>
    </row>
    <row r="73" spans="1:18" ht="13" thickBot="1" x14ac:dyDescent="0.3">
      <c r="A73" s="32"/>
      <c r="B73" s="5" t="s">
        <v>3</v>
      </c>
      <c r="C73" s="18" t="s">
        <v>3</v>
      </c>
      <c r="D73" s="9">
        <f ca="1">D72/D71</f>
        <v>0</v>
      </c>
      <c r="E73" s="9">
        <f t="shared" ref="E73" ca="1" si="63">E72/E71</f>
        <v>0</v>
      </c>
      <c r="F73" s="7">
        <f t="shared" ref="F73" ca="1" si="64">F72/F71</f>
        <v>0</v>
      </c>
      <c r="G73" s="7">
        <f t="shared" ref="G73" ca="1" si="65">G72/G71</f>
        <v>0</v>
      </c>
      <c r="H73" s="7"/>
      <c r="I73" s="7"/>
      <c r="J73" s="7"/>
      <c r="K73" s="27"/>
      <c r="L73" s="9">
        <v>0</v>
      </c>
      <c r="M73" s="9">
        <v>0</v>
      </c>
      <c r="N73" s="7">
        <v>0</v>
      </c>
      <c r="O73" s="7">
        <v>0</v>
      </c>
      <c r="P73" s="7"/>
      <c r="Q73" s="7"/>
      <c r="R73" s="7"/>
    </row>
    <row r="74" spans="1:18" ht="13" thickBot="1" x14ac:dyDescent="0.3">
      <c r="A74" s="32"/>
      <c r="B74" s="5" t="s">
        <v>4</v>
      </c>
      <c r="C74" s="18" t="s">
        <v>4</v>
      </c>
      <c r="D74" s="14">
        <f t="array" aca="1" ref="D74" ca="1">SUM(NOT(ISERR(FIND(OFFSET(Sheet1!$B$2:$B$73,72*(MATCH($I$2,Sheet1!$U$1:$U$35,0)-1),),CHOOSE(COUNTIF($A$4:$A74,"?*"),$A$4,$A$31,$A$51,$A$71,$A$91,$A$111,$A$131,$A$151,$A$171,$A$211,$A$231,$A$251,$A$271,$A$312,$A$333,$A$354,$A$375,$A$396))))*(TEXT(YEAR(OFFSET(Sheet1!$D$2:$D$73,72*(MATCH($I$2,Sheet1!$U$1:$U$35,0)-1),)),"0")=D$3)*CHOOSE(MATCH($B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4436</v>
      </c>
      <c r="E74" s="14">
        <f t="array" aca="1" ref="E74" ca="1">SUM(NOT(ISERR(FIND(OFFSET(Sheet1!$B$2:$B$73,72*(MATCH($I$2,Sheet1!$U$1:$U$35,0)-1),),CHOOSE(COUNTIF($A$4:$A74,"?*"),$A$4,$A$31,$A$51,$A$71,$A$91,$A$111,$A$131,$A$151,$A$171,$A$211,$A$231,$A$251,$A$271,$A$312,$A$333,$A$354,$A$375,$A$396))))*(TEXT(YEAR(OFFSET(Sheet1!$D$2:$D$73,72*(MATCH($I$2,Sheet1!$U$1:$U$35,0)-1),)),"0")=E$3)*CHOOSE(MATCH($B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5347</v>
      </c>
      <c r="F74" s="14">
        <f t="array" aca="1" ref="F74" ca="1">SUM(NOT(ISERR(FIND(OFFSET(Sheet1!$B$2:$B$73,72*(MATCH($I$2,Sheet1!$U$1:$U$35,0)-1),),CHOOSE(COUNTIF($A$4:$A74,"?*"),$A$4,$A$31,$A$51,$A$71,$A$91,$A$111,$A$131,$A$151,$A$171,$A$211,$A$231,$A$251,$A$271,$A$312,$A$333,$A$354,$A$375,$A$396))))*(TEXT(YEAR(OFFSET(Sheet1!$D$2:$D$73,72*(MATCH($I$2,Sheet1!$U$1:$U$35,0)-1),)),"0")=F$3)*CHOOSE(MATCH($B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4271</v>
      </c>
      <c r="G74" s="14">
        <f t="array" aca="1" ref="G74" ca="1">SUM(NOT(ISERR(FIND(OFFSET(Sheet1!$B$2:$B$73,72*(MATCH($I$2,Sheet1!$U$1:$U$35,0)-1),),CHOOSE(COUNTIF($A$4:$A74,"?*"),$A$4,$A$31,$A$51,$A$71,$A$91,$A$111,$A$131,$A$151,$A$171,$A$211,$A$231,$A$251,$A$271,$A$312,$A$333,$A$354,$A$375,$A$396))))*(TEXT(YEAR(OFFSET(Sheet1!$D$2:$D$73,72*(MATCH($I$2,Sheet1!$U$1:$U$35,0)-1),)),"0")=G$3)*CHOOSE(MATCH($B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2555</v>
      </c>
      <c r="H74" s="7">
        <f t="shared" ref="H74:H83" ca="1" si="66">(E74/D74)-1</f>
        <v>0.20536519386834984</v>
      </c>
      <c r="I74" s="7">
        <f t="shared" ref="I74:I83" ca="1" si="67">(F74/E74)-1</f>
        <v>-0.20123433701140825</v>
      </c>
      <c r="J74" s="7">
        <f t="shared" ref="J74:J83" ca="1" si="68">(G74/F74)-1</f>
        <v>-0.40177944275345356</v>
      </c>
      <c r="K74" s="27"/>
      <c r="L74" s="14">
        <v>240943</v>
      </c>
      <c r="M74" s="14">
        <v>217349</v>
      </c>
      <c r="N74" s="14">
        <v>204156</v>
      </c>
      <c r="O74" s="14">
        <v>171954</v>
      </c>
      <c r="P74" s="7">
        <v>-9.7923575285440934E-2</v>
      </c>
      <c r="Q74" s="7">
        <v>-6.0699612144523352E-2</v>
      </c>
      <c r="R74" s="7">
        <v>-0.15773232234173862</v>
      </c>
    </row>
    <row r="75" spans="1:18" ht="13" thickBot="1" x14ac:dyDescent="0.3">
      <c r="A75" s="32"/>
      <c r="B75" s="5" t="s">
        <v>5</v>
      </c>
      <c r="C75" s="18" t="s">
        <v>5</v>
      </c>
      <c r="D75" s="13">
        <f ca="1">D74/D71</f>
        <v>1.1480331262939958</v>
      </c>
      <c r="E75" s="13">
        <f t="shared" ref="E75" ca="1" si="69">E74/E71</f>
        <v>1.1359677076694286</v>
      </c>
      <c r="F75" s="13">
        <f t="shared" ref="F75" ca="1" si="70">F74/F71</f>
        <v>1.2140420693575895</v>
      </c>
      <c r="G75" s="13">
        <f t="shared" ref="G75" ca="1" si="71">G74/G71</f>
        <v>1.2184072484501669</v>
      </c>
      <c r="H75" s="7">
        <f t="shared" ca="1" si="66"/>
        <v>-1.0509643274420166E-2</v>
      </c>
      <c r="I75" s="7">
        <f t="shared" ca="1" si="67"/>
        <v>6.8729384788886128E-2</v>
      </c>
      <c r="J75" s="7">
        <f t="shared" ca="1" si="68"/>
        <v>3.5955748180021008E-3</v>
      </c>
      <c r="K75" s="27"/>
      <c r="L75" s="13">
        <v>1.3863871754741299</v>
      </c>
      <c r="M75" s="13">
        <v>1.4264740627953376</v>
      </c>
      <c r="N75" s="13">
        <v>1.4196231138307489</v>
      </c>
      <c r="O75" s="13">
        <v>1.4286046608233289</v>
      </c>
      <c r="P75" s="7">
        <v>2.8914640895677968E-2</v>
      </c>
      <c r="Q75" s="7">
        <v>-4.8027154108666315E-3</v>
      </c>
      <c r="R75" s="7">
        <v>6.3267122837582512E-3</v>
      </c>
    </row>
    <row r="76" spans="1:18" ht="13" thickBot="1" x14ac:dyDescent="0.3">
      <c r="A76" s="32"/>
      <c r="B76" s="5" t="s">
        <v>6</v>
      </c>
      <c r="C76" s="18" t="s">
        <v>6</v>
      </c>
      <c r="D76" s="14">
        <f t="array" aca="1" ref="D76" ca="1">SUM(NOT(ISERR(FIND(OFFSET(Sheet1!$B$2:$B$73,72*(MATCH($I$2,Sheet1!$U$1:$U$35,0)-1),),CHOOSE(COUNTIF($A$4:$A76,"?*"),$A$4,$A$31,$A$51,$A$71,$A$91,$A$111,$A$131,$A$151,$A$171,$A$211,$A$231,$A$251,$A$271,$A$312,$A$333,$A$354,$A$375,$A$396))))*(TEXT(YEAR(OFFSET(Sheet1!$D$2:$D$73,72*(MATCH($I$2,Sheet1!$U$1:$U$35,0)-1),)),"0")=D$3)*CHOOSE(MATCH($B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686318.32</v>
      </c>
      <c r="E76" s="14">
        <f t="array" aca="1" ref="E76" ca="1">SUM(NOT(ISERR(FIND(OFFSET(Sheet1!$B$2:$B$73,72*(MATCH($I$2,Sheet1!$U$1:$U$35,0)-1),),CHOOSE(COUNTIF($A$4:$A76,"?*"),$A$4,$A$31,$A$51,$A$71,$A$91,$A$111,$A$131,$A$151,$A$171,$A$211,$A$231,$A$251,$A$271,$A$312,$A$333,$A$354,$A$375,$A$396))))*(TEXT(YEAR(OFFSET(Sheet1!$D$2:$D$73,72*(MATCH($I$2,Sheet1!$U$1:$U$35,0)-1),)),"0")=E$3)*CHOOSE(MATCH($B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948980.57</v>
      </c>
      <c r="F76" s="14">
        <f t="array" aca="1" ref="F76" ca="1">SUM(NOT(ISERR(FIND(OFFSET(Sheet1!$B$2:$B$73,72*(MATCH($I$2,Sheet1!$U$1:$U$35,0)-1),),CHOOSE(COUNTIF($A$4:$A76,"?*"),$A$4,$A$31,$A$51,$A$71,$A$91,$A$111,$A$131,$A$151,$A$171,$A$211,$A$231,$A$251,$A$271,$A$312,$A$333,$A$354,$A$375,$A$396))))*(TEXT(YEAR(OFFSET(Sheet1!$D$2:$D$73,72*(MATCH($I$2,Sheet1!$U$1:$U$35,0)-1),)),"0")=F$3)*CHOOSE(MATCH($B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685012.22</v>
      </c>
      <c r="G76" s="14">
        <f t="array" aca="1" ref="G76" ca="1">SUM(NOT(ISERR(FIND(OFFSET(Sheet1!$B$2:$B$73,72*(MATCH($I$2,Sheet1!$U$1:$U$35,0)-1),),CHOOSE(COUNTIF($A$4:$A76,"?*"),$A$4,$A$31,$A$51,$A$71,$A$91,$A$111,$A$131,$A$151,$A$171,$A$211,$A$231,$A$251,$A$271,$A$312,$A$333,$A$354,$A$375,$A$396))))*(TEXT(YEAR(OFFSET(Sheet1!$D$2:$D$73,72*(MATCH($I$2,Sheet1!$U$1:$U$35,0)-1),)),"0")=G$3)*CHOOSE(MATCH($B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397200.95</v>
      </c>
      <c r="H76" s="7">
        <f t="shared" ca="1" si="66"/>
        <v>0.38271198996990208</v>
      </c>
      <c r="I76" s="7">
        <f t="shared" ca="1" si="67"/>
        <v>-0.27815991006011853</v>
      </c>
      <c r="J76" s="7">
        <f t="shared" ca="1" si="68"/>
        <v>-0.42015494263737363</v>
      </c>
      <c r="K76" s="27"/>
      <c r="L76" s="14">
        <v>37668735.060000002</v>
      </c>
      <c r="M76" s="14">
        <v>36502982.439999998</v>
      </c>
      <c r="N76" s="14">
        <v>35020413.310000002</v>
      </c>
      <c r="O76" s="14">
        <v>32408898.82</v>
      </c>
      <c r="P76" s="7">
        <v>-3.0947485179503742E-2</v>
      </c>
      <c r="Q76" s="7">
        <v>-4.0615013648183318E-2</v>
      </c>
      <c r="R76" s="7">
        <v>-7.4571206995272421E-2</v>
      </c>
    </row>
    <row r="77" spans="1:18" ht="13" thickBot="1" x14ac:dyDescent="0.3">
      <c r="A77" s="32"/>
      <c r="B77" s="5" t="s">
        <v>109</v>
      </c>
      <c r="C77" s="18" t="s">
        <v>110</v>
      </c>
      <c r="D77" s="29">
        <f t="array" aca="1" ref="D77" ca="1">SUM(NOT(ISERR(FIND(OFFSET(Sheet1!$B$2:$B$73,72*(MATCH($I$2,Sheet1!$U$1:$U$35,0)-1),),CHOOSE(COUNTIF($A$4:$A77,"?*"),$A$4,$A$31,$A$51,$A$71,$A$91,$A$111,$A$131,$A$151,$A$171,$A$211,$A$231,$A$251,$A$271,$A$312,$A$333,$A$354,$A$375,$A$396))))*(TEXT(YEAR(OFFSET(Sheet1!$D$2:$D$73,72*(MATCH($I$2,Sheet1!$U$1:$U$35,0)-1),)),"0")=D$3)*CHOOSE(MATCH($B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5.9360000000000003E-2</v>
      </c>
      <c r="E77" s="30">
        <f t="array" aca="1" ref="E77" ca="1">SUM(NOT(ISERR(FIND(OFFSET(Sheet1!$B$2:$B$73,72*(MATCH($I$2,Sheet1!$U$1:$U$35,0)-1),),CHOOSE(COUNTIF($A$4:$A77,"?*"),$A$4,$A$31,$A$51,$A$71,$A$91,$A$111,$A$131,$A$151,$A$171,$A$211,$A$231,$A$251,$A$271,$A$312,$A$333,$A$354,$A$375,$A$396))))*(TEXT(YEAR(OFFSET(Sheet1!$D$2:$D$73,72*(MATCH($I$2,Sheet1!$U$1:$U$35,0)-1),)),"0")=E$3)*CHOOSE(MATCH($B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0.10964500000000001</v>
      </c>
      <c r="F77" s="30">
        <f t="array" aca="1" ref="F77" ca="1">SUM(NOT(ISERR(FIND(OFFSET(Sheet1!$B$2:$B$73,72*(MATCH($I$2,Sheet1!$U$1:$U$35,0)-1),),CHOOSE(COUNTIF($A$4:$A77,"?*"),$A$4,$A$31,$A$51,$A$71,$A$91,$A$111,$A$131,$A$151,$A$171,$A$211,$A$231,$A$251,$A$271,$A$312,$A$333,$A$354,$A$375,$A$396))))*(TEXT(YEAR(OFFSET(Sheet1!$D$2:$D$73,72*(MATCH($I$2,Sheet1!$U$1:$U$35,0)-1),)),"0")=F$3)*CHOOSE(MATCH($B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-1.3879000000000001E-2</v>
      </c>
      <c r="G77" s="30">
        <f t="array" aca="1" ref="G77" ca="1">SUM(NOT(ISERR(FIND(OFFSET(Sheet1!$B$2:$B$73,72*(MATCH($I$2,Sheet1!$U$1:$U$35,0)-1),),CHOOSE(COUNTIF($A$4:$A77,"?*"),$A$4,$A$31,$A$51,$A$71,$A$91,$A$111,$A$131,$A$151,$A$171,$A$211,$A$231,$A$251,$A$271,$A$312,$A$333,$A$354,$A$375,$A$396))))*(TEXT(YEAR(OFFSET(Sheet1!$D$2:$D$73,72*(MATCH($I$2,Sheet1!$U$1:$U$35,0)-1),)),"0")=G$3)*CHOOSE(MATCH($B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-0.16311899999999999</v>
      </c>
      <c r="H77" s="7"/>
      <c r="I77" s="7"/>
      <c r="J77" s="7"/>
      <c r="K77" s="27"/>
      <c r="L77" s="29">
        <v>-0.70971899999999999</v>
      </c>
      <c r="M77" s="30">
        <v>-0.77555499999999999</v>
      </c>
      <c r="N77" s="30">
        <v>-0.821685</v>
      </c>
      <c r="O77" s="30">
        <v>-0.80871999999999999</v>
      </c>
      <c r="P77" s="7"/>
      <c r="Q77" s="7"/>
      <c r="R77" s="7"/>
    </row>
    <row r="78" spans="1:18" ht="13" thickBot="1" x14ac:dyDescent="0.3">
      <c r="A78" s="32"/>
      <c r="B78" s="5" t="s">
        <v>50</v>
      </c>
      <c r="C78" s="18" t="s">
        <v>50</v>
      </c>
      <c r="D78" s="14">
        <f t="array" aca="1" ref="D78" ca="1">SUM(NOT(ISERR(FIND(OFFSET(Sheet1!$B$2:$B$73,72*(MATCH($I$2,Sheet1!$U$1:$U$35,0)-1),),CHOOSE(COUNTIF($A$4:$A78,"?*"),$A$4,$A$31,$A$51,$A$71,$A$91,$A$111,$A$131,$A$151,$A$171,$A$211,$A$231,$A$251,$A$271,$A$312,$A$333,$A$354,$A$375,$A$396))))*(TEXT(YEAR(OFFSET(Sheet1!$D$2:$D$73,72*(MATCH($I$2,Sheet1!$U$1:$U$35,0)-1),)),"0")=D$3)*CHOOSE(MATCH($B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3503</v>
      </c>
      <c r="E78" s="14">
        <f t="array" aca="1" ref="E78" ca="1">SUM(NOT(ISERR(FIND(OFFSET(Sheet1!$B$2:$B$73,72*(MATCH($I$2,Sheet1!$U$1:$U$35,0)-1),),CHOOSE(COUNTIF($A$4:$A78,"?*"),$A$4,$A$31,$A$51,$A$71,$A$91,$A$111,$A$131,$A$151,$A$171,$A$211,$A$231,$A$251,$A$271,$A$312,$A$333,$A$354,$A$375,$A$396))))*(TEXT(YEAR(OFFSET(Sheet1!$D$2:$D$73,72*(MATCH($I$2,Sheet1!$U$1:$U$35,0)-1),)),"0")=E$3)*CHOOSE(MATCH($B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4321</v>
      </c>
      <c r="F78" s="14">
        <f t="array" aca="1" ref="F78" ca="1">SUM(NOT(ISERR(FIND(OFFSET(Sheet1!$B$2:$B$73,72*(MATCH($I$2,Sheet1!$U$1:$U$35,0)-1),),CHOOSE(COUNTIF($A$4:$A78,"?*"),$A$4,$A$31,$A$51,$A$71,$A$91,$A$111,$A$131,$A$151,$A$171,$A$211,$A$231,$A$251,$A$271,$A$312,$A$333,$A$354,$A$375,$A$396))))*(TEXT(YEAR(OFFSET(Sheet1!$D$2:$D$73,72*(MATCH($I$2,Sheet1!$U$1:$U$35,0)-1),)),"0")=F$3)*CHOOSE(MATCH($B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3160</v>
      </c>
      <c r="G78" s="14">
        <f t="array" aca="1" ref="G78" ca="1">SUM(NOT(ISERR(FIND(OFFSET(Sheet1!$B$2:$B$73,72*(MATCH($I$2,Sheet1!$U$1:$U$35,0)-1),),CHOOSE(COUNTIF($A$4:$A78,"?*"),$A$4,$A$31,$A$51,$A$71,$A$91,$A$111,$A$131,$A$151,$A$171,$A$211,$A$231,$A$251,$A$271,$A$312,$A$333,$A$354,$A$375,$A$396))))*(TEXT(YEAR(OFFSET(Sheet1!$D$2:$D$73,72*(MATCH($I$2,Sheet1!$U$1:$U$35,0)-1),)),"0")=G$3)*CHOOSE(MATCH($B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1866</v>
      </c>
      <c r="H78" s="7">
        <f t="shared" ca="1" si="66"/>
        <v>0.23351413074507565</v>
      </c>
      <c r="I78" s="7">
        <f t="shared" ca="1" si="67"/>
        <v>-0.26868780374913215</v>
      </c>
      <c r="J78" s="7">
        <f t="shared" ca="1" si="68"/>
        <v>-0.40949367088607591</v>
      </c>
      <c r="K78" s="27"/>
      <c r="L78" s="14">
        <v>133656</v>
      </c>
      <c r="M78" s="14">
        <v>114319</v>
      </c>
      <c r="N78" s="14">
        <v>108502</v>
      </c>
      <c r="O78" s="14">
        <v>90573</v>
      </c>
      <c r="P78" s="7">
        <v>-0.14467738073861258</v>
      </c>
      <c r="Q78" s="7">
        <v>-5.0883930055371396E-2</v>
      </c>
      <c r="R78" s="7">
        <v>-0.165241193710715</v>
      </c>
    </row>
    <row r="79" spans="1:18" ht="13" thickBot="1" x14ac:dyDescent="0.3">
      <c r="A79" s="32"/>
      <c r="B79" s="5" t="s">
        <v>51</v>
      </c>
      <c r="C79" s="18" t="s">
        <v>51</v>
      </c>
      <c r="D79" s="14">
        <f t="array" aca="1" ref="D79" ca="1">SUM(NOT(ISERR(FIND(OFFSET(Sheet1!$B$2:$B$73,72*(MATCH($I$2,Sheet1!$U$1:$U$35,0)-1),),CHOOSE(COUNTIF($A$4:$A79,"?*"),$A$4,$A$31,$A$51,$A$71,$A$91,$A$111,$A$131,$A$151,$A$171,$A$211,$A$231,$A$251,$A$271,$A$312,$A$333,$A$354,$A$375,$A$396))))*(TEXT(YEAR(OFFSET(Sheet1!$D$2:$D$73,72*(MATCH($I$2,Sheet1!$U$1:$U$35,0)-1),)),"0")=D$3)*CHOOSE(MATCH($B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361</v>
      </c>
      <c r="E79" s="14">
        <f t="array" aca="1" ref="E79" ca="1">SUM(NOT(ISERR(FIND(OFFSET(Sheet1!$B$2:$B$73,72*(MATCH($I$2,Sheet1!$U$1:$U$35,0)-1),),CHOOSE(COUNTIF($A$4:$A79,"?*"),$A$4,$A$31,$A$51,$A$71,$A$91,$A$111,$A$131,$A$151,$A$171,$A$211,$A$231,$A$251,$A$271,$A$312,$A$333,$A$354,$A$375,$A$396))))*(TEXT(YEAR(OFFSET(Sheet1!$D$2:$D$73,72*(MATCH($I$2,Sheet1!$U$1:$U$35,0)-1),)),"0")=E$3)*CHOOSE(MATCH($B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386</v>
      </c>
      <c r="F79" s="14">
        <f t="array" aca="1" ref="F79" ca="1">SUM(NOT(ISERR(FIND(OFFSET(Sheet1!$B$2:$B$73,72*(MATCH($I$2,Sheet1!$U$1:$U$35,0)-1),),CHOOSE(COUNTIF($A$4:$A79,"?*"),$A$4,$A$31,$A$51,$A$71,$A$91,$A$111,$A$131,$A$151,$A$171,$A$211,$A$231,$A$251,$A$271,$A$312,$A$333,$A$354,$A$375,$A$396))))*(TEXT(YEAR(OFFSET(Sheet1!$D$2:$D$73,72*(MATCH($I$2,Sheet1!$U$1:$U$35,0)-1),)),"0")=F$3)*CHOOSE(MATCH($B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358</v>
      </c>
      <c r="G79" s="14">
        <f t="array" aca="1" ref="G79" ca="1">SUM(NOT(ISERR(FIND(OFFSET(Sheet1!$B$2:$B$73,72*(MATCH($I$2,Sheet1!$U$1:$U$35,0)-1),),CHOOSE(COUNTIF($A$4:$A79,"?*"),$A$4,$A$31,$A$51,$A$71,$A$91,$A$111,$A$131,$A$151,$A$171,$A$211,$A$231,$A$251,$A$271,$A$312,$A$333,$A$354,$A$375,$A$396))))*(TEXT(YEAR(OFFSET(Sheet1!$D$2:$D$73,72*(MATCH($I$2,Sheet1!$U$1:$U$35,0)-1),)),"0")=G$3)*CHOOSE(MATCH($B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231</v>
      </c>
      <c r="H79" s="7">
        <f t="shared" ca="1" si="66"/>
        <v>6.9252077562326875E-2</v>
      </c>
      <c r="I79" s="7">
        <f t="shared" ca="1" si="67"/>
        <v>-7.2538860103626979E-2</v>
      </c>
      <c r="J79" s="7">
        <f t="shared" ca="1" si="68"/>
        <v>-0.35474860335195535</v>
      </c>
      <c r="K79" s="27"/>
      <c r="L79" s="14">
        <v>40136</v>
      </c>
      <c r="M79" s="14">
        <v>38049</v>
      </c>
      <c r="N79" s="14">
        <v>35308</v>
      </c>
      <c r="O79" s="14">
        <v>29792</v>
      </c>
      <c r="P79" s="7">
        <v>-5.1998206099262534E-2</v>
      </c>
      <c r="Q79" s="7">
        <v>-7.203868695629323E-2</v>
      </c>
      <c r="R79" s="7">
        <v>-0.15622521808088818</v>
      </c>
    </row>
    <row r="80" spans="1:18" ht="13" thickBot="1" x14ac:dyDescent="0.3">
      <c r="A80" s="32"/>
      <c r="B80" s="5" t="s">
        <v>53</v>
      </c>
      <c r="C80" s="18" t="s">
        <v>53</v>
      </c>
      <c r="D80" s="15">
        <f ca="1">D78/D71</f>
        <v>0.90657349896480333</v>
      </c>
      <c r="E80" s="15">
        <f t="shared" ref="E80:G80" ca="1" si="72">E78/E71</f>
        <v>0.91799447631187592</v>
      </c>
      <c r="F80" s="15">
        <f t="shared" ca="1" si="72"/>
        <v>0.89823763501989762</v>
      </c>
      <c r="G80" s="15">
        <f t="shared" ca="1" si="72"/>
        <v>0.88984263233190275</v>
      </c>
      <c r="H80" s="7">
        <f t="shared" ca="1" si="66"/>
        <v>1.2597960739106018E-2</v>
      </c>
      <c r="I80" s="7">
        <f t="shared" ca="1" si="67"/>
        <v>-2.1521743106073132E-2</v>
      </c>
      <c r="J80" s="7">
        <f t="shared" ca="1" si="68"/>
        <v>-9.3460821064449418E-3</v>
      </c>
      <c r="K80" s="27"/>
      <c r="L80" s="15">
        <v>0.76905726385564355</v>
      </c>
      <c r="M80" s="15">
        <v>0.75028221148797647</v>
      </c>
      <c r="N80" s="15">
        <v>0.75448160767679573</v>
      </c>
      <c r="O80" s="15">
        <v>0.75248618784530386</v>
      </c>
      <c r="P80" s="7">
        <v>-2.44130746175375E-2</v>
      </c>
      <c r="Q80" s="7">
        <v>5.5970888347345316E-3</v>
      </c>
      <c r="R80" s="7">
        <v>-2.6447560963562822E-3</v>
      </c>
    </row>
    <row r="81" spans="1:18" ht="13" thickBot="1" x14ac:dyDescent="0.3">
      <c r="A81" s="32"/>
      <c r="B81" s="5" t="s">
        <v>7</v>
      </c>
      <c r="C81" s="18" t="s">
        <v>7</v>
      </c>
      <c r="D81" s="12">
        <f ca="1">D76/D74</f>
        <v>154.71558160504958</v>
      </c>
      <c r="E81" s="12">
        <f t="shared" ref="E81:G81" ca="1" si="73">E76/E74</f>
        <v>177.47906676641105</v>
      </c>
      <c r="F81" s="12">
        <f t="shared" ca="1" si="73"/>
        <v>160.38684617185669</v>
      </c>
      <c r="G81" s="12">
        <f t="shared" ca="1" si="73"/>
        <v>155.46025440313113</v>
      </c>
      <c r="H81" s="7">
        <f t="shared" ca="1" si="66"/>
        <v>0.14713117402402931</v>
      </c>
      <c r="I81" s="7">
        <f t="shared" ca="1" si="67"/>
        <v>-9.6305558204508035E-2</v>
      </c>
      <c r="J81" s="7">
        <f t="shared" ca="1" si="68"/>
        <v>-3.0716931508501966E-2</v>
      </c>
      <c r="K81" s="27"/>
      <c r="L81" s="12">
        <v>156.33878162054927</v>
      </c>
      <c r="M81" s="12">
        <v>167.94640159375012</v>
      </c>
      <c r="N81" s="12">
        <v>171.53751694782423</v>
      </c>
      <c r="O81" s="12">
        <v>188.47423624922945</v>
      </c>
      <c r="P81" s="7">
        <v>7.4246580745229052E-2</v>
      </c>
      <c r="Q81" s="7">
        <v>2.1382508466961658E-2</v>
      </c>
      <c r="R81" s="7">
        <v>9.8734781771131708E-2</v>
      </c>
    </row>
    <row r="82" spans="1:18" ht="13" thickBot="1" x14ac:dyDescent="0.3">
      <c r="A82" s="32"/>
      <c r="B82" s="5" t="s">
        <v>8</v>
      </c>
      <c r="C82" s="18" t="s">
        <v>8</v>
      </c>
      <c r="D82" s="12">
        <f ca="1">D76/D71</f>
        <v>177.6186128364389</v>
      </c>
      <c r="E82" s="12">
        <f t="shared" ref="E82:G82" ca="1" si="74">E76/E71</f>
        <v>201.61048863394942</v>
      </c>
      <c r="F82" s="12">
        <f t="shared" ca="1" si="74"/>
        <v>194.71637862421829</v>
      </c>
      <c r="G82" s="12">
        <f t="shared" ca="1" si="74"/>
        <v>189.41390081068192</v>
      </c>
      <c r="H82" s="7">
        <f t="shared" ca="1" si="66"/>
        <v>0.13507523459606996</v>
      </c>
      <c r="I82" s="7">
        <f t="shared" ca="1" si="67"/>
        <v>-3.4195195182767923E-2</v>
      </c>
      <c r="J82" s="7">
        <f t="shared" ca="1" si="68"/>
        <v>-2.7231801715918214E-2</v>
      </c>
      <c r="K82" s="27"/>
      <c r="L82" s="12">
        <v>216.74608186798014</v>
      </c>
      <c r="M82" s="12">
        <v>239.57118581329411</v>
      </c>
      <c r="N82" s="12">
        <v>243.51862394826509</v>
      </c>
      <c r="O82" s="12">
        <v>269.25517235076643</v>
      </c>
      <c r="P82" s="7">
        <v>0.10530803486088725</v>
      </c>
      <c r="Q82" s="7">
        <v>1.6477098953157743E-2</v>
      </c>
      <c r="R82" s="7">
        <v>0.10568616061155556</v>
      </c>
    </row>
    <row r="83" spans="1:18" ht="13" thickBot="1" x14ac:dyDescent="0.3">
      <c r="A83" s="32"/>
      <c r="B83" s="5" t="s">
        <v>9</v>
      </c>
      <c r="C83" s="18" t="s">
        <v>9</v>
      </c>
      <c r="D83" s="14">
        <f t="array" aca="1" ref="D83" ca="1">SUM(NOT(ISERR(FIND(OFFSET(Sheet1!$B$2:$B$73,72*(MATCH($I$2,Sheet1!$U$1:$U$35,0)-1),),CHOOSE(COUNTIF($A$4:$A83,"?*"),$A$4,$A$31,$A$51,$A$71,$A$91,$A$111,$A$131,$A$151,$A$171,$A$211,$A$231,$A$251,$A$271,$A$312,$A$333,$A$354,$A$375,$A$396))))*(TEXT(YEAR(OFFSET(Sheet1!$D$2:$D$73,72*(MATCH($I$2,Sheet1!$U$1:$U$35,0)-1),)),"0")=D$3)*CHOOSE(MATCH($B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16046</v>
      </c>
      <c r="E83" s="14">
        <f t="array" aca="1" ref="E83" ca="1">SUM(NOT(ISERR(FIND(OFFSET(Sheet1!$B$2:$B$73,72*(MATCH($I$2,Sheet1!$U$1:$U$35,0)-1),),CHOOSE(COUNTIF($A$4:$A83,"?*"),$A$4,$A$31,$A$51,$A$71,$A$91,$A$111,$A$131,$A$151,$A$171,$A$211,$A$231,$A$251,$A$271,$A$312,$A$333,$A$354,$A$375,$A$396))))*(TEXT(YEAR(OFFSET(Sheet1!$D$2:$D$73,72*(MATCH($I$2,Sheet1!$U$1:$U$35,0)-1),)),"0")=E$3)*CHOOSE(MATCH($B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29891</v>
      </c>
      <c r="F83" s="14">
        <f t="array" aca="1" ref="F83" ca="1">SUM(NOT(ISERR(FIND(OFFSET(Sheet1!$B$2:$B$73,72*(MATCH($I$2,Sheet1!$U$1:$U$35,0)-1),),CHOOSE(COUNTIF($A$4:$A83,"?*"),$A$4,$A$31,$A$51,$A$71,$A$91,$A$111,$A$131,$A$151,$A$171,$A$211,$A$231,$A$251,$A$271,$A$312,$A$333,$A$354,$A$375,$A$396))))*(TEXT(YEAR(OFFSET(Sheet1!$D$2:$D$73,72*(MATCH($I$2,Sheet1!$U$1:$U$35,0)-1),)),"0")=F$3)*CHOOSE(MATCH($B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16652</v>
      </c>
      <c r="G83" s="14">
        <f t="array" aca="1" ref="G83" ca="1">SUM(NOT(ISERR(FIND(OFFSET(Sheet1!$B$2:$B$73,72*(MATCH($I$2,Sheet1!$U$1:$U$35,0)-1),),CHOOSE(COUNTIF($A$4:$A83,"?*"),$A$4,$A$31,$A$51,$A$71,$A$91,$A$111,$A$131,$A$151,$A$171,$A$211,$A$231,$A$251,$A$271,$A$312,$A$333,$A$354,$A$375,$A$396))))*(TEXT(YEAR(OFFSET(Sheet1!$D$2:$D$73,72*(MATCH($I$2,Sheet1!$U$1:$U$35,0)-1),)),"0")=G$3)*CHOOSE(MATCH($B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9147</v>
      </c>
      <c r="H83" s="7">
        <f t="shared" ca="1" si="66"/>
        <v>0.86283185840707954</v>
      </c>
      <c r="I83" s="7">
        <f t="shared" ca="1" si="67"/>
        <v>-0.44290923689404837</v>
      </c>
      <c r="J83" s="7">
        <f t="shared" ca="1" si="68"/>
        <v>-0.45069661301945707</v>
      </c>
      <c r="K83" s="27"/>
      <c r="L83" s="14">
        <v>877987</v>
      </c>
      <c r="M83" s="14">
        <v>928408</v>
      </c>
      <c r="N83" s="14">
        <v>859781</v>
      </c>
      <c r="O83" s="14">
        <v>766426</v>
      </c>
      <c r="P83" s="7">
        <v>5.7427957361555482E-2</v>
      </c>
      <c r="Q83" s="7">
        <v>-7.3919009745715192E-2</v>
      </c>
      <c r="R83" s="7">
        <v>-0.10857997559843724</v>
      </c>
    </row>
    <row r="84" spans="1:18" ht="13" thickBot="1" x14ac:dyDescent="0.3">
      <c r="A84" s="32"/>
      <c r="B84" s="5"/>
      <c r="C84" s="18"/>
      <c r="D84" s="9"/>
      <c r="E84" s="9"/>
      <c r="F84" s="6"/>
      <c r="G84" s="6"/>
      <c r="H84" s="7"/>
      <c r="K84" s="27"/>
      <c r="L84" s="9"/>
      <c r="M84" s="9"/>
      <c r="N84" s="6"/>
      <c r="O84" s="6"/>
      <c r="P84" s="7"/>
    </row>
    <row r="85" spans="1:18" ht="13" thickBot="1" x14ac:dyDescent="0.3">
      <c r="A85" s="32"/>
      <c r="B85" s="5"/>
      <c r="C85" s="18"/>
      <c r="D85" s="9"/>
      <c r="E85" s="9"/>
      <c r="F85" s="6"/>
      <c r="G85" s="6"/>
      <c r="H85" s="7"/>
      <c r="K85" s="27"/>
      <c r="L85" s="9"/>
      <c r="M85" s="9"/>
      <c r="N85" s="6"/>
      <c r="O85" s="6"/>
      <c r="P85" s="7"/>
    </row>
    <row r="86" spans="1:18" ht="13" thickBot="1" x14ac:dyDescent="0.3">
      <c r="A86" s="32"/>
      <c r="B86" s="5"/>
      <c r="C86" s="18"/>
      <c r="D86" s="9"/>
      <c r="E86" s="9"/>
      <c r="F86" s="6"/>
      <c r="G86" s="6"/>
      <c r="H86" s="7"/>
      <c r="K86" s="27"/>
      <c r="L86" s="9"/>
      <c r="M86" s="9"/>
      <c r="N86" s="6"/>
      <c r="O86" s="6"/>
      <c r="P86" s="7"/>
    </row>
    <row r="87" spans="1:18" ht="13" thickBot="1" x14ac:dyDescent="0.3">
      <c r="A87" s="32"/>
      <c r="B87" s="5" t="s">
        <v>10</v>
      </c>
      <c r="C87" s="18" t="s">
        <v>10</v>
      </c>
      <c r="D87" s="13">
        <f ca="1">D83/D74</f>
        <v>3.6172227231740308</v>
      </c>
      <c r="E87" s="13">
        <f t="shared" ref="E87:G87" ca="1" si="75">E83/E74</f>
        <v>5.5902375163643168</v>
      </c>
      <c r="F87" s="13">
        <f t="shared" ca="1" si="75"/>
        <v>3.8988527276984315</v>
      </c>
      <c r="G87" s="13">
        <f t="shared" ca="1" si="75"/>
        <v>3.5800391389432487</v>
      </c>
      <c r="H87" s="7">
        <f t="shared" ref="H87:H89" ca="1" si="76">(E87/D87)-1</f>
        <v>0.54545018213835905</v>
      </c>
      <c r="I87" s="7">
        <f t="shared" ref="I87:I89" ca="1" si="77">(F87/E87)-1</f>
        <v>-0.30256045180811908</v>
      </c>
      <c r="J87" s="7">
        <f t="shared" ref="J87:J89" ca="1" si="78">(G87/F87)-1</f>
        <v>-8.1771128847789254E-2</v>
      </c>
      <c r="K87" s="27"/>
      <c r="L87" s="13">
        <v>3.6439614348621872</v>
      </c>
      <c r="M87" s="13">
        <v>4.2715080354637012</v>
      </c>
      <c r="N87" s="13">
        <v>4.2113922686573009</v>
      </c>
      <c r="O87" s="13">
        <v>4.4571571466787629</v>
      </c>
      <c r="P87" s="7">
        <v>0.17221548905477024</v>
      </c>
      <c r="Q87" s="7">
        <v>-1.4073663518199164E-2</v>
      </c>
      <c r="R87" s="7">
        <v>5.8357156575162383E-2</v>
      </c>
    </row>
    <row r="88" spans="1:18" ht="13" thickBot="1" x14ac:dyDescent="0.3">
      <c r="A88" s="32"/>
      <c r="B88" s="5" t="s">
        <v>11</v>
      </c>
      <c r="C88" s="18" t="s">
        <v>11</v>
      </c>
      <c r="D88" s="13">
        <f ca="1">D83/D71</f>
        <v>4.1526915113871636</v>
      </c>
      <c r="E88" s="13">
        <f t="shared" ref="E88:G88" ca="1" si="79">E83/E71</f>
        <v>6.3503292967920117</v>
      </c>
      <c r="F88" s="13">
        <f t="shared" ca="1" si="79"/>
        <v>4.7333712336554861</v>
      </c>
      <c r="G88" s="13">
        <f t="shared" ca="1" si="79"/>
        <v>4.3619456366237479</v>
      </c>
      <c r="H88" s="7">
        <f t="shared" ca="1" si="76"/>
        <v>0.52920805202569698</v>
      </c>
      <c r="I88" s="7">
        <f t="shared" ca="1" si="77"/>
        <v>-0.25462586073345239</v>
      </c>
      <c r="J88" s="7">
        <f t="shared" ca="1" si="78"/>
        <v>-7.8469568241511856E-2</v>
      </c>
      <c r="K88" s="27"/>
      <c r="L88" s="13">
        <v>5.0519414012152462</v>
      </c>
      <c r="M88" s="13">
        <v>6.0931954216108366</v>
      </c>
      <c r="N88" s="13">
        <v>5.9785898059940195</v>
      </c>
      <c r="O88" s="13">
        <v>6.3675154737672912</v>
      </c>
      <c r="P88" s="7">
        <v>0.20610967897314025</v>
      </c>
      <c r="Q88" s="7">
        <v>-1.8808787128399618E-2</v>
      </c>
      <c r="R88" s="7">
        <v>6.5053077798269854E-2</v>
      </c>
    </row>
    <row r="89" spans="1:18" ht="13" thickBot="1" x14ac:dyDescent="0.3">
      <c r="A89" s="32"/>
      <c r="B89" s="5" t="s">
        <v>12</v>
      </c>
      <c r="C89" s="18" t="s">
        <v>12</v>
      </c>
      <c r="D89" s="12">
        <f ca="1">D76/D83</f>
        <v>42.771925713573474</v>
      </c>
      <c r="E89" s="12">
        <f t="shared" ref="E89:G89" ca="1" si="80">E76/E83</f>
        <v>31.748036867284466</v>
      </c>
      <c r="F89" s="12">
        <f t="shared" ca="1" si="80"/>
        <v>41.136933701657455</v>
      </c>
      <c r="G89" s="12">
        <f t="shared" ca="1" si="80"/>
        <v>43.424177325899201</v>
      </c>
      <c r="H89" s="7">
        <f t="shared" ca="1" si="76"/>
        <v>-0.2577365564532117</v>
      </c>
      <c r="I89" s="7">
        <f t="shared" ca="1" si="77"/>
        <v>0.29573157148648788</v>
      </c>
      <c r="J89" s="7">
        <f t="shared" ca="1" si="78"/>
        <v>5.5600731956100713E-2</v>
      </c>
      <c r="K89" s="27"/>
      <c r="L89" s="12">
        <v>42.90352255785109</v>
      </c>
      <c r="M89" s="12">
        <v>39.317824103196003</v>
      </c>
      <c r="N89" s="12">
        <v>40.731783221541299</v>
      </c>
      <c r="O89" s="12">
        <v>42.285750770459252</v>
      </c>
      <c r="P89" s="7">
        <v>-8.3575852071823054E-2</v>
      </c>
      <c r="Q89" s="7">
        <v>3.5962293198986028E-2</v>
      </c>
      <c r="R89" s="7">
        <v>3.8151228009485338E-2</v>
      </c>
    </row>
    <row r="90" spans="1:18" ht="13" thickBot="1" x14ac:dyDescent="0.3">
      <c r="A90" s="33"/>
      <c r="B90" s="5" t="s">
        <v>14</v>
      </c>
      <c r="C90" s="18" t="s">
        <v>14</v>
      </c>
      <c r="D90" s="9"/>
      <c r="E90" s="9"/>
      <c r="F90" s="3"/>
      <c r="G90" s="3"/>
      <c r="H90" s="3"/>
      <c r="K90" s="27"/>
      <c r="L90" s="9"/>
      <c r="M90" s="9"/>
      <c r="N90" s="3"/>
      <c r="O90" s="3"/>
      <c r="P90" s="3"/>
    </row>
    <row r="91" spans="1:18" ht="13" thickBot="1" x14ac:dyDescent="0.3">
      <c r="A91" s="37" t="s">
        <v>16</v>
      </c>
      <c r="B91" s="5" t="s">
        <v>1</v>
      </c>
      <c r="C91" s="18" t="s">
        <v>1</v>
      </c>
      <c r="D91" s="14">
        <f t="array" aca="1" ref="D91" ca="1">SUM(NOT(ISERR(FIND(OFFSET(Sheet1!$B$2:$B$73,72*(MATCH($I$2,Sheet1!$U$1:$U$35,0)-1),),CHOOSE(COUNTIF($A$4:$A91,"?*"),$A$4,$A$31,$A$51,$A$71,$A$91,$A$111,$A$131,$A$151,$A$171,$A$211,$A$231,$A$251,$A$271,$A$312,$A$333,$A$354,$A$375,$A$396))))*(TEXT(YEAR(OFFSET(Sheet1!$D$2:$D$73,72*(MATCH($I$2,Sheet1!$U$1:$U$35,0)-1),)),"0")=D$3)*CHOOSE(MATCH($B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2615</v>
      </c>
      <c r="E91" s="14">
        <f t="array" aca="1" ref="E91" ca="1">SUM(NOT(ISERR(FIND(OFFSET(Sheet1!$B$2:$B$73,72*(MATCH($I$2,Sheet1!$U$1:$U$35,0)-1),),CHOOSE(COUNTIF($A$4:$A91,"?*"),$A$4,$A$31,$A$51,$A$71,$A$91,$A$111,$A$131,$A$151,$A$171,$A$211,$A$231,$A$251,$A$271,$A$312,$A$333,$A$354,$A$375,$A$396))))*(TEXT(YEAR(OFFSET(Sheet1!$D$2:$D$73,72*(MATCH($I$2,Sheet1!$U$1:$U$35,0)-1),)),"0")=E$3)*CHOOSE(MATCH($B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3514</v>
      </c>
      <c r="F91" s="14">
        <f t="array" aca="1" ref="F91" ca="1">SUM(NOT(ISERR(FIND(OFFSET(Sheet1!$B$2:$B$73,72*(MATCH($I$2,Sheet1!$U$1:$U$35,0)-1),),CHOOSE(COUNTIF($A$4:$A91,"?*"),$A$4,$A$31,$A$51,$A$71,$A$91,$A$111,$A$131,$A$151,$A$171,$A$211,$A$231,$A$251,$A$271,$A$312,$A$333,$A$354,$A$375,$A$396))))*(TEXT(YEAR(OFFSET(Sheet1!$D$2:$D$73,72*(MATCH($I$2,Sheet1!$U$1:$U$35,0)-1),)),"0")=F$3)*CHOOSE(MATCH($B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2955</v>
      </c>
      <c r="G91" s="14">
        <f t="array" aca="1" ref="G91" ca="1">SUM(NOT(ISERR(FIND(OFFSET(Sheet1!$B$2:$B$73,72*(MATCH($I$2,Sheet1!$U$1:$U$35,0)-1),),CHOOSE(COUNTIF($A$4:$A91,"?*"),$A$4,$A$31,$A$51,$A$71,$A$91,$A$111,$A$131,$A$151,$A$171,$A$211,$A$231,$A$251,$A$271,$A$312,$A$333,$A$354,$A$375,$A$396))))*(TEXT(YEAR(OFFSET(Sheet1!$D$2:$D$73,72*(MATCH($I$2,Sheet1!$U$1:$U$35,0)-1),)),"0")=G$3)*CHOOSE(MATCH($B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5137</v>
      </c>
      <c r="H91" s="7">
        <f t="shared" ref="H91" ca="1" si="81">(E91/D91)-1</f>
        <v>0.34378585086042057</v>
      </c>
      <c r="I91" s="7">
        <f t="shared" ref="I91" ca="1" si="82">(F91/E91)-1</f>
        <v>-0.15907797381900968</v>
      </c>
      <c r="J91" s="7">
        <f t="shared" ref="J91" ca="1" si="83">(G91/F91)-1</f>
        <v>0.73840947546531299</v>
      </c>
      <c r="K91" s="27"/>
      <c r="L91" s="14">
        <v>74175</v>
      </c>
      <c r="M91" s="14">
        <v>116806</v>
      </c>
      <c r="N91" s="14">
        <v>75751</v>
      </c>
      <c r="O91" s="14">
        <v>91174</v>
      </c>
      <c r="P91" s="7">
        <v>0.57473542298618141</v>
      </c>
      <c r="Q91" s="7">
        <v>-0.3514802321798538</v>
      </c>
      <c r="R91" s="7">
        <v>0.20360127259046079</v>
      </c>
    </row>
    <row r="92" spans="1:18" ht="13" thickBot="1" x14ac:dyDescent="0.3">
      <c r="A92" s="32"/>
      <c r="B92" s="5" t="s">
        <v>2</v>
      </c>
      <c r="C92" s="18" t="s">
        <v>2</v>
      </c>
      <c r="D92" s="14">
        <f t="array" aca="1" ref="D92" ca="1">SUM(NOT(ISERR(FIND(OFFSET(Sheet1!$B$2:$B$73,72*(MATCH($I$2,Sheet1!$U$1:$U$35,0)-1),),CHOOSE(COUNTIF($A$4:$A92,"?*"),$A$4,$A$31,$A$51,$A$71,$A$91,$A$111,$A$131,$A$151,$A$171,$A$211,$A$231,$A$251,$A$271,$A$312,$A$333,$A$354,$A$375,$A$396))))*(TEXT(YEAR(OFFSET(Sheet1!$D$2:$D$73,72*(MATCH($I$2,Sheet1!$U$1:$U$35,0)-1),)),"0")=D$3)*CHOOSE(MATCH($B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92" s="14">
        <f t="array" aca="1" ref="E92" ca="1">SUM(NOT(ISERR(FIND(OFFSET(Sheet1!$B$2:$B$73,72*(MATCH($I$2,Sheet1!$U$1:$U$35,0)-1),),CHOOSE(COUNTIF($A$4:$A92,"?*"),$A$4,$A$31,$A$51,$A$71,$A$91,$A$111,$A$131,$A$151,$A$171,$A$211,$A$231,$A$251,$A$271,$A$312,$A$333,$A$354,$A$375,$A$396))))*(TEXT(YEAR(OFFSET(Sheet1!$D$2:$D$73,72*(MATCH($I$2,Sheet1!$U$1:$U$35,0)-1),)),"0")=E$3)*CHOOSE(MATCH($B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92" s="14">
        <f t="array" aca="1" ref="F92" ca="1">SUM(NOT(ISERR(FIND(OFFSET(Sheet1!$B$2:$B$73,72*(MATCH($I$2,Sheet1!$U$1:$U$35,0)-1),),CHOOSE(COUNTIF($A$4:$A92,"?*"),$A$4,$A$31,$A$51,$A$71,$A$91,$A$111,$A$131,$A$151,$A$171,$A$211,$A$231,$A$251,$A$271,$A$312,$A$333,$A$354,$A$375,$A$396))))*(TEXT(YEAR(OFFSET(Sheet1!$D$2:$D$73,72*(MATCH($I$2,Sheet1!$U$1:$U$35,0)-1),)),"0")=F$3)*CHOOSE(MATCH($B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92" s="14">
        <f t="array" aca="1" ref="G92" ca="1">SUM(NOT(ISERR(FIND(OFFSET(Sheet1!$B$2:$B$73,72*(MATCH($I$2,Sheet1!$U$1:$U$35,0)-1),),CHOOSE(COUNTIF($A$4:$A92,"?*"),$A$4,$A$31,$A$51,$A$71,$A$91,$A$111,$A$131,$A$151,$A$171,$A$211,$A$231,$A$251,$A$271,$A$312,$A$333,$A$354,$A$375,$A$396))))*(TEXT(YEAR(OFFSET(Sheet1!$D$2:$D$73,72*(MATCH($I$2,Sheet1!$U$1:$U$35,0)-1),)),"0")=G$3)*CHOOSE(MATCH($B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92" s="7"/>
      <c r="I92" s="7"/>
      <c r="J92" s="7"/>
      <c r="K92" s="27"/>
      <c r="L92" s="14">
        <v>0</v>
      </c>
      <c r="M92" s="14">
        <v>0</v>
      </c>
      <c r="N92" s="14">
        <v>0</v>
      </c>
      <c r="O92" s="14">
        <v>0</v>
      </c>
      <c r="P92" s="7"/>
      <c r="Q92" s="7"/>
      <c r="R92" s="7"/>
    </row>
    <row r="93" spans="1:18" ht="13" thickBot="1" x14ac:dyDescent="0.3">
      <c r="A93" s="32"/>
      <c r="B93" s="5" t="s">
        <v>3</v>
      </c>
      <c r="C93" s="18" t="s">
        <v>3</v>
      </c>
      <c r="D93" s="11">
        <f ca="1">D92/D91</f>
        <v>0</v>
      </c>
      <c r="E93" s="11">
        <f t="shared" ref="E93" ca="1" si="84">E92/E91</f>
        <v>0</v>
      </c>
      <c r="F93" s="11">
        <f t="shared" ref="F93" ca="1" si="85">F92/F91</f>
        <v>0</v>
      </c>
      <c r="G93" s="11">
        <f t="shared" ref="G93" ca="1" si="86">G92/G91</f>
        <v>0</v>
      </c>
      <c r="H93" s="7"/>
      <c r="I93" s="7"/>
      <c r="J93" s="7"/>
      <c r="K93" s="27"/>
      <c r="L93" s="11">
        <v>0</v>
      </c>
      <c r="M93" s="11">
        <v>0</v>
      </c>
      <c r="N93" s="11">
        <v>0</v>
      </c>
      <c r="O93" s="11">
        <v>0</v>
      </c>
      <c r="P93" s="7"/>
      <c r="Q93" s="7"/>
      <c r="R93" s="7"/>
    </row>
    <row r="94" spans="1:18" ht="13" thickBot="1" x14ac:dyDescent="0.3">
      <c r="A94" s="32"/>
      <c r="B94" s="5" t="s">
        <v>4</v>
      </c>
      <c r="C94" s="18" t="s">
        <v>4</v>
      </c>
      <c r="D94" s="14">
        <f t="array" aca="1" ref="D94" ca="1">SUM(NOT(ISERR(FIND(OFFSET(Sheet1!$B$2:$B$73,72*(MATCH($I$2,Sheet1!$U$1:$U$35,0)-1),),CHOOSE(COUNTIF($A$4:$A94,"?*"),$A$4,$A$31,$A$51,$A$71,$A$91,$A$111,$A$131,$A$151,$A$171,$A$211,$A$231,$A$251,$A$271,$A$312,$A$333,$A$354,$A$375,$A$396))))*(TEXT(YEAR(OFFSET(Sheet1!$D$2:$D$73,72*(MATCH($I$2,Sheet1!$U$1:$U$35,0)-1),)),"0")=D$3)*CHOOSE(MATCH($B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2774</v>
      </c>
      <c r="E94" s="14">
        <f t="array" aca="1" ref="E94" ca="1">SUM(NOT(ISERR(FIND(OFFSET(Sheet1!$B$2:$B$73,72*(MATCH($I$2,Sheet1!$U$1:$U$35,0)-1),),CHOOSE(COUNTIF($A$4:$A94,"?*"),$A$4,$A$31,$A$51,$A$71,$A$91,$A$111,$A$131,$A$151,$A$171,$A$211,$A$231,$A$251,$A$271,$A$312,$A$333,$A$354,$A$375,$A$396))))*(TEXT(YEAR(OFFSET(Sheet1!$D$2:$D$73,72*(MATCH($I$2,Sheet1!$U$1:$U$35,0)-1),)),"0")=E$3)*CHOOSE(MATCH($B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3796</v>
      </c>
      <c r="F94" s="14">
        <f t="array" aca="1" ref="F94" ca="1">SUM(NOT(ISERR(FIND(OFFSET(Sheet1!$B$2:$B$73,72*(MATCH($I$2,Sheet1!$U$1:$U$35,0)-1),),CHOOSE(COUNTIF($A$4:$A94,"?*"),$A$4,$A$31,$A$51,$A$71,$A$91,$A$111,$A$131,$A$151,$A$171,$A$211,$A$231,$A$251,$A$271,$A$312,$A$333,$A$354,$A$375,$A$396))))*(TEXT(YEAR(OFFSET(Sheet1!$D$2:$D$73,72*(MATCH($I$2,Sheet1!$U$1:$U$35,0)-1),)),"0")=F$3)*CHOOSE(MATCH($B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3156</v>
      </c>
      <c r="G94" s="14">
        <f t="array" aca="1" ref="G94" ca="1">SUM(NOT(ISERR(FIND(OFFSET(Sheet1!$B$2:$B$73,72*(MATCH($I$2,Sheet1!$U$1:$U$35,0)-1),),CHOOSE(COUNTIF($A$4:$A94,"?*"),$A$4,$A$31,$A$51,$A$71,$A$91,$A$111,$A$131,$A$151,$A$171,$A$211,$A$231,$A$251,$A$271,$A$312,$A$333,$A$354,$A$375,$A$396))))*(TEXT(YEAR(OFFSET(Sheet1!$D$2:$D$73,72*(MATCH($I$2,Sheet1!$U$1:$U$35,0)-1),)),"0")=G$3)*CHOOSE(MATCH($B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5499</v>
      </c>
      <c r="H94" s="7">
        <f t="shared" ref="H94:H103" ca="1" si="87">(E94/D94)-1</f>
        <v>0.36842105263157898</v>
      </c>
      <c r="I94" s="7">
        <f t="shared" ref="I94:I103" ca="1" si="88">(F94/E94)-1</f>
        <v>-0.16859852476290837</v>
      </c>
      <c r="J94" s="7">
        <f t="shared" ref="J94:J103" ca="1" si="89">(G94/F94)-1</f>
        <v>0.74239543726235735</v>
      </c>
      <c r="K94" s="27"/>
      <c r="L94" s="14">
        <v>83636</v>
      </c>
      <c r="M94" s="14">
        <v>139762</v>
      </c>
      <c r="N94" s="14">
        <v>85900</v>
      </c>
      <c r="O94" s="14">
        <v>108428</v>
      </c>
      <c r="P94" s="7">
        <v>0.67107465684633416</v>
      </c>
      <c r="Q94" s="7">
        <v>-0.38538372375896168</v>
      </c>
      <c r="R94" s="7">
        <v>0.26225844004656573</v>
      </c>
    </row>
    <row r="95" spans="1:18" ht="13" thickBot="1" x14ac:dyDescent="0.3">
      <c r="A95" s="32"/>
      <c r="B95" s="5" t="s">
        <v>5</v>
      </c>
      <c r="C95" s="18" t="s">
        <v>5</v>
      </c>
      <c r="D95" s="13">
        <f ca="1">D94/D91</f>
        <v>1.0608030592734226</v>
      </c>
      <c r="E95" s="13">
        <f t="shared" ref="E95" ca="1" si="90">E94/E91</f>
        <v>1.0802504268639728</v>
      </c>
      <c r="F95" s="13">
        <f t="shared" ref="F95" ca="1" si="91">F94/F91</f>
        <v>1.0680203045685279</v>
      </c>
      <c r="G95" s="13">
        <f t="shared" ref="G95" ca="1" si="92">G94/G91</f>
        <v>1.0704691454156123</v>
      </c>
      <c r="H95" s="7">
        <f t="shared" ca="1" si="87"/>
        <v>1.8332684300392588E-2</v>
      </c>
      <c r="I95" s="7">
        <f t="shared" ca="1" si="88"/>
        <v>-1.1321562103844385E-2</v>
      </c>
      <c r="J95" s="7">
        <f t="shared" ca="1" si="89"/>
        <v>2.2928785497891013E-3</v>
      </c>
      <c r="K95" s="27"/>
      <c r="L95" s="13">
        <v>1.1275497135153354</v>
      </c>
      <c r="M95" s="13">
        <v>1.1965310001198568</v>
      </c>
      <c r="N95" s="13">
        <v>1.1339784293276656</v>
      </c>
      <c r="O95" s="13">
        <v>1.1892425472174084</v>
      </c>
      <c r="P95" s="7">
        <v>6.1178044548882982E-2</v>
      </c>
      <c r="Q95" s="7">
        <v>-5.2278270087382062E-2</v>
      </c>
      <c r="R95" s="7">
        <v>4.8734717046168941E-2</v>
      </c>
    </row>
    <row r="96" spans="1:18" ht="13" thickBot="1" x14ac:dyDescent="0.3">
      <c r="A96" s="32"/>
      <c r="B96" s="5" t="s">
        <v>6</v>
      </c>
      <c r="C96" s="18" t="s">
        <v>6</v>
      </c>
      <c r="D96" s="14">
        <f t="array" aca="1" ref="D96" ca="1">SUM(NOT(ISERR(FIND(OFFSET(Sheet1!$B$2:$B$73,72*(MATCH($I$2,Sheet1!$U$1:$U$35,0)-1),),CHOOSE(COUNTIF($A$4:$A96,"?*"),$A$4,$A$31,$A$51,$A$71,$A$91,$A$111,$A$131,$A$151,$A$171,$A$211,$A$231,$A$251,$A$271,$A$312,$A$333,$A$354,$A$375,$A$396))))*(TEXT(YEAR(OFFSET(Sheet1!$D$2:$D$73,72*(MATCH($I$2,Sheet1!$U$1:$U$35,0)-1),)),"0")=D$3)*CHOOSE(MATCH($B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426760.4</v>
      </c>
      <c r="E96" s="14">
        <f t="array" aca="1" ref="E96" ca="1">SUM(NOT(ISERR(FIND(OFFSET(Sheet1!$B$2:$B$73,72*(MATCH($I$2,Sheet1!$U$1:$U$35,0)-1),),CHOOSE(COUNTIF($A$4:$A96,"?*"),$A$4,$A$31,$A$51,$A$71,$A$91,$A$111,$A$131,$A$151,$A$171,$A$211,$A$231,$A$251,$A$271,$A$312,$A$333,$A$354,$A$375,$A$396))))*(TEXT(YEAR(OFFSET(Sheet1!$D$2:$D$73,72*(MATCH($I$2,Sheet1!$U$1:$U$35,0)-1),)),"0")=E$3)*CHOOSE(MATCH($B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568295.02</v>
      </c>
      <c r="F96" s="14">
        <f t="array" aca="1" ref="F96" ca="1">SUM(NOT(ISERR(FIND(OFFSET(Sheet1!$B$2:$B$73,72*(MATCH($I$2,Sheet1!$U$1:$U$35,0)-1),),CHOOSE(COUNTIF($A$4:$A96,"?*"),$A$4,$A$31,$A$51,$A$71,$A$91,$A$111,$A$131,$A$151,$A$171,$A$211,$A$231,$A$251,$A$271,$A$312,$A$333,$A$354,$A$375,$A$396))))*(TEXT(YEAR(OFFSET(Sheet1!$D$2:$D$73,72*(MATCH($I$2,Sheet1!$U$1:$U$35,0)-1),)),"0")=F$3)*CHOOSE(MATCH($B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432883.72</v>
      </c>
      <c r="G96" s="14">
        <f t="array" aca="1" ref="G96" ca="1">SUM(NOT(ISERR(FIND(OFFSET(Sheet1!$B$2:$B$73,72*(MATCH($I$2,Sheet1!$U$1:$U$35,0)-1),),CHOOSE(COUNTIF($A$4:$A96,"?*"),$A$4,$A$31,$A$51,$A$71,$A$91,$A$111,$A$131,$A$151,$A$171,$A$211,$A$231,$A$251,$A$271,$A$312,$A$333,$A$354,$A$375,$A$396))))*(TEXT(YEAR(OFFSET(Sheet1!$D$2:$D$73,72*(MATCH($I$2,Sheet1!$U$1:$U$35,0)-1),)),"0")=G$3)*CHOOSE(MATCH($B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1760655.85</v>
      </c>
      <c r="H96" s="7">
        <f t="shared" ca="1" si="87"/>
        <v>0.33164890650585188</v>
      </c>
      <c r="I96" s="7">
        <f t="shared" ca="1" si="88"/>
        <v>-0.23827641495081209</v>
      </c>
      <c r="J96" s="7">
        <f t="shared" ca="1" si="89"/>
        <v>3.0672720378581113</v>
      </c>
      <c r="K96" s="27"/>
      <c r="L96" s="14">
        <v>10789271.51</v>
      </c>
      <c r="M96" s="14">
        <v>21024910.859999999</v>
      </c>
      <c r="N96" s="14">
        <v>11706467.640000001</v>
      </c>
      <c r="O96" s="14">
        <v>18458096.850000001</v>
      </c>
      <c r="P96" s="7">
        <v>0.948686789512446</v>
      </c>
      <c r="Q96" s="7">
        <v>-0.44320964222152237</v>
      </c>
      <c r="R96" s="7">
        <v>0.57674350774526206</v>
      </c>
    </row>
    <row r="97" spans="1:18" ht="13" thickBot="1" x14ac:dyDescent="0.3">
      <c r="A97" s="32"/>
      <c r="B97" s="5" t="s">
        <v>109</v>
      </c>
      <c r="C97" s="18" t="s">
        <v>110</v>
      </c>
      <c r="D97" s="29">
        <f t="array" aca="1" ref="D97" ca="1">SUM(NOT(ISERR(FIND(OFFSET(Sheet1!$B$2:$B$73,72*(MATCH($I$2,Sheet1!$U$1:$U$35,0)-1),),CHOOSE(COUNTIF($A$4:$A97,"?*"),$A$4,$A$31,$A$51,$A$71,$A$91,$A$111,$A$131,$A$151,$A$171,$A$211,$A$231,$A$251,$A$271,$A$312,$A$333,$A$354,$A$375,$A$396))))*(TEXT(YEAR(OFFSET(Sheet1!$D$2:$D$73,72*(MATCH($I$2,Sheet1!$U$1:$U$35,0)-1),)),"0")=D$3)*CHOOSE(MATCH($B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0.30252800000000002</v>
      </c>
      <c r="E97" s="30">
        <f t="array" aca="1" ref="E97" ca="1">SUM(NOT(ISERR(FIND(OFFSET(Sheet1!$B$2:$B$73,72*(MATCH($I$2,Sheet1!$U$1:$U$35,0)-1),),CHOOSE(COUNTIF($A$4:$A97,"?*"),$A$4,$A$31,$A$51,$A$71,$A$91,$A$111,$A$131,$A$151,$A$171,$A$211,$A$231,$A$251,$A$271,$A$312,$A$333,$A$354,$A$375,$A$396))))*(TEXT(YEAR(OFFSET(Sheet1!$D$2:$D$73,72*(MATCH($I$2,Sheet1!$U$1:$U$35,0)-1),)),"0")=E$3)*CHOOSE(MATCH($B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0.19442200000000001</v>
      </c>
      <c r="F97" s="30">
        <f t="array" aca="1" ref="F97" ca="1">SUM(NOT(ISERR(FIND(OFFSET(Sheet1!$B$2:$B$73,72*(MATCH($I$2,Sheet1!$U$1:$U$35,0)-1),),CHOOSE(COUNTIF($A$4:$A97,"?*"),$A$4,$A$31,$A$51,$A$71,$A$91,$A$111,$A$131,$A$151,$A$171,$A$211,$A$231,$A$251,$A$271,$A$312,$A$333,$A$354,$A$375,$A$396))))*(TEXT(YEAR(OFFSET(Sheet1!$D$2:$D$73,72*(MATCH($I$2,Sheet1!$U$1:$U$35,0)-1),)),"0")=F$3)*CHOOSE(MATCH($B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0.22198399999999999</v>
      </c>
      <c r="G97" s="30">
        <f t="array" aca="1" ref="G97" ca="1">SUM(NOT(ISERR(FIND(OFFSET(Sheet1!$B$2:$B$73,72*(MATCH($I$2,Sheet1!$U$1:$U$35,0)-1),),CHOOSE(COUNTIF($A$4:$A97,"?*"),$A$4,$A$31,$A$51,$A$71,$A$91,$A$111,$A$131,$A$151,$A$171,$A$211,$A$231,$A$251,$A$271,$A$312,$A$333,$A$354,$A$375,$A$396))))*(TEXT(YEAR(OFFSET(Sheet1!$D$2:$D$73,72*(MATCH($I$2,Sheet1!$U$1:$U$35,0)-1),)),"0")=G$3)*CHOOSE(MATCH($B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0.24451999999999999</v>
      </c>
      <c r="H97" s="7"/>
      <c r="I97" s="7"/>
      <c r="J97" s="7"/>
      <c r="K97" s="27"/>
      <c r="L97" s="29">
        <v>9.2318999999999998E-2</v>
      </c>
      <c r="M97" s="30">
        <v>-7.3663999999999993E-2</v>
      </c>
      <c r="N97" s="30">
        <v>6.3411999999999996E-2</v>
      </c>
      <c r="O97" s="30">
        <v>-7.9103999999999994E-2</v>
      </c>
      <c r="P97" s="7"/>
      <c r="Q97" s="7"/>
      <c r="R97" s="7"/>
    </row>
    <row r="98" spans="1:18" ht="13" thickBot="1" x14ac:dyDescent="0.3">
      <c r="A98" s="32"/>
      <c r="B98" s="5" t="s">
        <v>50</v>
      </c>
      <c r="C98" s="18" t="s">
        <v>50</v>
      </c>
      <c r="D98" s="14">
        <f t="array" aca="1" ref="D98" ca="1">SUM(NOT(ISERR(FIND(OFFSET(Sheet1!$B$2:$B$73,72*(MATCH($I$2,Sheet1!$U$1:$U$35,0)-1),),CHOOSE(COUNTIF($A$4:$A98,"?*"),$A$4,$A$31,$A$51,$A$71,$A$91,$A$111,$A$131,$A$151,$A$171,$A$211,$A$231,$A$251,$A$271,$A$312,$A$333,$A$354,$A$375,$A$396))))*(TEXT(YEAR(OFFSET(Sheet1!$D$2:$D$73,72*(MATCH($I$2,Sheet1!$U$1:$U$35,0)-1),)),"0")=D$3)*CHOOSE(MATCH($B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2464</v>
      </c>
      <c r="E98" s="14">
        <f t="array" aca="1" ref="E98" ca="1">SUM(NOT(ISERR(FIND(OFFSET(Sheet1!$B$2:$B$73,72*(MATCH($I$2,Sheet1!$U$1:$U$35,0)-1),),CHOOSE(COUNTIF($A$4:$A98,"?*"),$A$4,$A$31,$A$51,$A$71,$A$91,$A$111,$A$131,$A$151,$A$171,$A$211,$A$231,$A$251,$A$271,$A$312,$A$333,$A$354,$A$375,$A$396))))*(TEXT(YEAR(OFFSET(Sheet1!$D$2:$D$73,72*(MATCH($I$2,Sheet1!$U$1:$U$35,0)-1),)),"0")=E$3)*CHOOSE(MATCH($B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3282</v>
      </c>
      <c r="F98" s="14">
        <f t="array" aca="1" ref="F98" ca="1">SUM(NOT(ISERR(FIND(OFFSET(Sheet1!$B$2:$B$73,72*(MATCH($I$2,Sheet1!$U$1:$U$35,0)-1),),CHOOSE(COUNTIF($A$4:$A98,"?*"),$A$4,$A$31,$A$51,$A$71,$A$91,$A$111,$A$131,$A$151,$A$171,$A$211,$A$231,$A$251,$A$271,$A$312,$A$333,$A$354,$A$375,$A$396))))*(TEXT(YEAR(OFFSET(Sheet1!$D$2:$D$73,72*(MATCH($I$2,Sheet1!$U$1:$U$35,0)-1),)),"0")=F$3)*CHOOSE(MATCH($B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2785</v>
      </c>
      <c r="G98" s="14">
        <f t="array" aca="1" ref="G98" ca="1">SUM(NOT(ISERR(FIND(OFFSET(Sheet1!$B$2:$B$73,72*(MATCH($I$2,Sheet1!$U$1:$U$35,0)-1),),CHOOSE(COUNTIF($A$4:$A98,"?*"),$A$4,$A$31,$A$51,$A$71,$A$91,$A$111,$A$131,$A$151,$A$171,$A$211,$A$231,$A$251,$A$271,$A$312,$A$333,$A$354,$A$375,$A$396))))*(TEXT(YEAR(OFFSET(Sheet1!$D$2:$D$73,72*(MATCH($I$2,Sheet1!$U$1:$U$35,0)-1),)),"0")=G$3)*CHOOSE(MATCH($B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4829</v>
      </c>
      <c r="H98" s="7">
        <f t="shared" ca="1" si="87"/>
        <v>0.33198051948051943</v>
      </c>
      <c r="I98" s="7">
        <f t="shared" ca="1" si="88"/>
        <v>-0.15143205362583789</v>
      </c>
      <c r="J98" s="7">
        <f t="shared" ca="1" si="89"/>
        <v>0.73393177737881499</v>
      </c>
      <c r="K98" s="27"/>
      <c r="L98" s="14">
        <v>66543</v>
      </c>
      <c r="M98" s="14">
        <v>99217</v>
      </c>
      <c r="N98" s="14">
        <v>67503</v>
      </c>
      <c r="O98" s="14">
        <v>77997</v>
      </c>
      <c r="P98" s="7">
        <v>0.49102084366499854</v>
      </c>
      <c r="Q98" s="7">
        <v>-0.31964280314865401</v>
      </c>
      <c r="R98" s="7">
        <v>0.1554597573441181</v>
      </c>
    </row>
    <row r="99" spans="1:18" ht="13" thickBot="1" x14ac:dyDescent="0.3">
      <c r="A99" s="32"/>
      <c r="B99" s="5" t="s">
        <v>51</v>
      </c>
      <c r="C99" s="18" t="s">
        <v>51</v>
      </c>
      <c r="D99" s="14">
        <f t="array" aca="1" ref="D99" ca="1">SUM(NOT(ISERR(FIND(OFFSET(Sheet1!$B$2:$B$73,72*(MATCH($I$2,Sheet1!$U$1:$U$35,0)-1),),CHOOSE(COUNTIF($A$4:$A99,"?*"),$A$4,$A$31,$A$51,$A$71,$A$91,$A$111,$A$131,$A$151,$A$171,$A$211,$A$231,$A$251,$A$271,$A$312,$A$333,$A$354,$A$375,$A$396))))*(TEXT(YEAR(OFFSET(Sheet1!$D$2:$D$73,72*(MATCH($I$2,Sheet1!$U$1:$U$35,0)-1),)),"0")=D$3)*CHOOSE(MATCH($B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151</v>
      </c>
      <c r="E99" s="14">
        <f t="array" aca="1" ref="E99" ca="1">SUM(NOT(ISERR(FIND(OFFSET(Sheet1!$B$2:$B$73,72*(MATCH($I$2,Sheet1!$U$1:$U$35,0)-1),),CHOOSE(COUNTIF($A$4:$A99,"?*"),$A$4,$A$31,$A$51,$A$71,$A$91,$A$111,$A$131,$A$151,$A$171,$A$211,$A$231,$A$251,$A$271,$A$312,$A$333,$A$354,$A$375,$A$396))))*(TEXT(YEAR(OFFSET(Sheet1!$D$2:$D$73,72*(MATCH($I$2,Sheet1!$U$1:$U$35,0)-1),)),"0")=E$3)*CHOOSE(MATCH($B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232</v>
      </c>
      <c r="F99" s="14">
        <f t="array" aca="1" ref="F99" ca="1">SUM(NOT(ISERR(FIND(OFFSET(Sheet1!$B$2:$B$73,72*(MATCH($I$2,Sheet1!$U$1:$U$35,0)-1),),CHOOSE(COUNTIF($A$4:$A99,"?*"),$A$4,$A$31,$A$51,$A$71,$A$91,$A$111,$A$131,$A$151,$A$171,$A$211,$A$231,$A$251,$A$271,$A$312,$A$333,$A$354,$A$375,$A$396))))*(TEXT(YEAR(OFFSET(Sheet1!$D$2:$D$73,72*(MATCH($I$2,Sheet1!$U$1:$U$35,0)-1),)),"0")=F$3)*CHOOSE(MATCH($B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170</v>
      </c>
      <c r="G99" s="14">
        <f t="array" aca="1" ref="G99" ca="1">SUM(NOT(ISERR(FIND(OFFSET(Sheet1!$B$2:$B$73,72*(MATCH($I$2,Sheet1!$U$1:$U$35,0)-1),),CHOOSE(COUNTIF($A$4:$A99,"?*"),$A$4,$A$31,$A$51,$A$71,$A$91,$A$111,$A$131,$A$151,$A$171,$A$211,$A$231,$A$251,$A$271,$A$312,$A$333,$A$354,$A$375,$A$396))))*(TEXT(YEAR(OFFSET(Sheet1!$D$2:$D$73,72*(MATCH($I$2,Sheet1!$U$1:$U$35,0)-1),)),"0")=G$3)*CHOOSE(MATCH($B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308</v>
      </c>
      <c r="H99" s="7">
        <f t="shared" ca="1" si="87"/>
        <v>0.53642384105960272</v>
      </c>
      <c r="I99" s="7">
        <f t="shared" ca="1" si="88"/>
        <v>-0.26724137931034486</v>
      </c>
      <c r="J99" s="7">
        <f t="shared" ca="1" si="89"/>
        <v>0.81176470588235294</v>
      </c>
      <c r="K99" s="27"/>
      <c r="L99" s="14">
        <v>7632</v>
      </c>
      <c r="M99" s="14">
        <v>17589</v>
      </c>
      <c r="N99" s="14">
        <v>8248</v>
      </c>
      <c r="O99" s="14">
        <v>13177</v>
      </c>
      <c r="P99" s="7">
        <v>1.304638364779874</v>
      </c>
      <c r="Q99" s="7">
        <v>-0.53107055546079929</v>
      </c>
      <c r="R99" s="7">
        <v>0.59759941804073713</v>
      </c>
    </row>
    <row r="100" spans="1:18" ht="13" thickBot="1" x14ac:dyDescent="0.3">
      <c r="A100" s="32"/>
      <c r="B100" s="5" t="s">
        <v>53</v>
      </c>
      <c r="C100" s="18" t="s">
        <v>53</v>
      </c>
      <c r="D100" s="15">
        <f ca="1">D98/D91</f>
        <v>0.94225621414913963</v>
      </c>
      <c r="E100" s="15">
        <f t="shared" ref="E100:G100" ca="1" si="93">E98/E91</f>
        <v>0.93397837222538416</v>
      </c>
      <c r="F100" s="15">
        <f t="shared" ca="1" si="93"/>
        <v>0.94247038917089676</v>
      </c>
      <c r="G100" s="15">
        <f t="shared" ca="1" si="93"/>
        <v>0.94004282655246252</v>
      </c>
      <c r="H100" s="7">
        <f t="shared" ca="1" si="87"/>
        <v>-8.7851285026868675E-3</v>
      </c>
      <c r="I100" s="7">
        <f t="shared" ca="1" si="88"/>
        <v>9.0923057728613532E-3</v>
      </c>
      <c r="J100" s="7">
        <f t="shared" ca="1" si="89"/>
        <v>-2.5757441786259383E-3</v>
      </c>
      <c r="K100" s="27"/>
      <c r="L100" s="15">
        <v>0.89710819009100096</v>
      </c>
      <c r="M100" s="15">
        <v>0.84941698200434912</v>
      </c>
      <c r="N100" s="15">
        <v>0.891116948951169</v>
      </c>
      <c r="O100" s="15">
        <v>0.85547414833176127</v>
      </c>
      <c r="P100" s="7">
        <v>-5.3161044134280133E-2</v>
      </c>
      <c r="Q100" s="7">
        <v>4.9092457332818418E-2</v>
      </c>
      <c r="R100" s="7">
        <v>-3.9997893274680396E-2</v>
      </c>
    </row>
    <row r="101" spans="1:18" ht="13" thickBot="1" x14ac:dyDescent="0.3">
      <c r="A101" s="32"/>
      <c r="B101" s="5" t="s">
        <v>7</v>
      </c>
      <c r="C101" s="18" t="s">
        <v>7</v>
      </c>
      <c r="D101" s="12">
        <f ca="1">D96/D94</f>
        <v>153.84297043979814</v>
      </c>
      <c r="E101" s="12">
        <f t="shared" ref="E101:G101" ca="1" si="94">E96/E94</f>
        <v>149.70890937829296</v>
      </c>
      <c r="F101" s="12">
        <f t="shared" ca="1" si="94"/>
        <v>137.16214195183775</v>
      </c>
      <c r="G101" s="12">
        <f t="shared" ca="1" si="94"/>
        <v>320.17745953809788</v>
      </c>
      <c r="H101" s="7">
        <f t="shared" ca="1" si="87"/>
        <v>-2.6871952938031241E-2</v>
      </c>
      <c r="I101" s="7">
        <f t="shared" ca="1" si="88"/>
        <v>-8.3807753850850153E-2</v>
      </c>
      <c r="J101" s="7">
        <f t="shared" ca="1" si="89"/>
        <v>1.3342990637352612</v>
      </c>
      <c r="K101" s="27"/>
      <c r="L101" s="12">
        <v>129.002720240088</v>
      </c>
      <c r="M101" s="12">
        <v>150.43367195661196</v>
      </c>
      <c r="N101" s="12">
        <v>136.28018207217696</v>
      </c>
      <c r="O101" s="12">
        <v>170.23367441989154</v>
      </c>
      <c r="P101" s="7">
        <v>0.16612790549407519</v>
      </c>
      <c r="Q101" s="7">
        <v>-9.4084586916931445E-2</v>
      </c>
      <c r="R101" s="7">
        <v>0.24914475334155384</v>
      </c>
    </row>
    <row r="102" spans="1:18" ht="13" thickBot="1" x14ac:dyDescent="0.3">
      <c r="A102" s="32"/>
      <c r="B102" s="5" t="s">
        <v>8</v>
      </c>
      <c r="C102" s="18" t="s">
        <v>8</v>
      </c>
      <c r="D102" s="12">
        <f ca="1">D96/D91</f>
        <v>163.19709369024858</v>
      </c>
      <c r="E102" s="12">
        <f t="shared" ref="E102:G102" ca="1" si="95">E96/E91</f>
        <v>161.72311326124077</v>
      </c>
      <c r="F102" s="12">
        <f t="shared" ca="1" si="95"/>
        <v>146.49195262267344</v>
      </c>
      <c r="G102" s="12">
        <f t="shared" ca="1" si="95"/>
        <v>342.74009149308938</v>
      </c>
      <c r="H102" s="7">
        <f t="shared" ca="1" si="87"/>
        <v>-9.0319036673867092E-3</v>
      </c>
      <c r="I102" s="7">
        <f t="shared" ca="1" si="88"/>
        <v>-9.4180481264688143E-2</v>
      </c>
      <c r="J102" s="7">
        <f t="shared" ca="1" si="89"/>
        <v>1.3396513279872919</v>
      </c>
      <c r="K102" s="27"/>
      <c r="L102" s="12">
        <v>145.45698024941018</v>
      </c>
      <c r="M102" s="12">
        <v>179.99855195794737</v>
      </c>
      <c r="N102" s="12">
        <v>154.53878681469553</v>
      </c>
      <c r="O102" s="12">
        <v>202.44912858929084</v>
      </c>
      <c r="P102" s="7">
        <v>0.23746933044608731</v>
      </c>
      <c r="Q102" s="7">
        <v>-0.14144427755841027</v>
      </c>
      <c r="R102" s="7">
        <v>0.31002146944536113</v>
      </c>
    </row>
    <row r="103" spans="1:18" ht="13" thickBot="1" x14ac:dyDescent="0.3">
      <c r="A103" s="32"/>
      <c r="B103" s="5" t="s">
        <v>9</v>
      </c>
      <c r="C103" s="18" t="s">
        <v>9</v>
      </c>
      <c r="D103" s="14">
        <f t="array" aca="1" ref="D103" ca="1">SUM(NOT(ISERR(FIND(OFFSET(Sheet1!$B$2:$B$73,72*(MATCH($I$2,Sheet1!$U$1:$U$35,0)-1),),CHOOSE(COUNTIF($A$4:$A103,"?*"),$A$4,$A$31,$A$51,$A$71,$A$91,$A$111,$A$131,$A$151,$A$171,$A$211,$A$231,$A$251,$A$271,$A$312,$A$333,$A$354,$A$375,$A$396))))*(TEXT(YEAR(OFFSET(Sheet1!$D$2:$D$73,72*(MATCH($I$2,Sheet1!$U$1:$U$35,0)-1),)),"0")=D$3)*CHOOSE(MATCH($B103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10313</v>
      </c>
      <c r="E103" s="14">
        <f t="array" aca="1" ref="E103" ca="1">SUM(NOT(ISERR(FIND(OFFSET(Sheet1!$B$2:$B$73,72*(MATCH($I$2,Sheet1!$U$1:$U$35,0)-1),),CHOOSE(COUNTIF($A$4:$A103,"?*"),$A$4,$A$31,$A$51,$A$71,$A$91,$A$111,$A$131,$A$151,$A$171,$A$211,$A$231,$A$251,$A$271,$A$312,$A$333,$A$354,$A$375,$A$396))))*(TEXT(YEAR(OFFSET(Sheet1!$D$2:$D$73,72*(MATCH($I$2,Sheet1!$U$1:$U$35,0)-1),)),"0")=E$3)*CHOOSE(MATCH($B103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14248</v>
      </c>
      <c r="F103" s="14">
        <f t="array" aca="1" ref="F103" ca="1">SUM(NOT(ISERR(FIND(OFFSET(Sheet1!$B$2:$B$73,72*(MATCH($I$2,Sheet1!$U$1:$U$35,0)-1),),CHOOSE(COUNTIF($A$4:$A103,"?*"),$A$4,$A$31,$A$51,$A$71,$A$91,$A$111,$A$131,$A$151,$A$171,$A$211,$A$231,$A$251,$A$271,$A$312,$A$333,$A$354,$A$375,$A$396))))*(TEXT(YEAR(OFFSET(Sheet1!$D$2:$D$73,72*(MATCH($I$2,Sheet1!$U$1:$U$35,0)-1),)),"0")=F$3)*CHOOSE(MATCH($B103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10599</v>
      </c>
      <c r="G103" s="14">
        <f t="array" aca="1" ref="G103" ca="1">SUM(NOT(ISERR(FIND(OFFSET(Sheet1!$B$2:$B$73,72*(MATCH($I$2,Sheet1!$U$1:$U$35,0)-1),),CHOOSE(COUNTIF($A$4:$A103,"?*"),$A$4,$A$31,$A$51,$A$71,$A$91,$A$111,$A$131,$A$151,$A$171,$A$211,$A$231,$A$251,$A$271,$A$312,$A$333,$A$354,$A$375,$A$396))))*(TEXT(YEAR(OFFSET(Sheet1!$D$2:$D$73,72*(MATCH($I$2,Sheet1!$U$1:$U$35,0)-1),)),"0")=G$3)*CHOOSE(MATCH($B103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43013</v>
      </c>
      <c r="H103" s="7">
        <f t="shared" ca="1" si="87"/>
        <v>0.38155725782992334</v>
      </c>
      <c r="I103" s="7">
        <f t="shared" ca="1" si="88"/>
        <v>-0.25610612015721501</v>
      </c>
      <c r="J103" s="7">
        <f t="shared" ca="1" si="89"/>
        <v>3.0582130389659401</v>
      </c>
      <c r="K103" s="27"/>
      <c r="L103" s="14">
        <v>268890</v>
      </c>
      <c r="M103" s="14">
        <v>577024</v>
      </c>
      <c r="N103" s="14">
        <v>339329</v>
      </c>
      <c r="O103" s="14">
        <v>506371</v>
      </c>
      <c r="P103" s="7">
        <v>1.1459481572390198</v>
      </c>
      <c r="Q103" s="7">
        <v>-0.4119326059228039</v>
      </c>
      <c r="R103" s="7">
        <v>0.49227151230811406</v>
      </c>
    </row>
    <row r="104" spans="1:18" ht="13" thickBot="1" x14ac:dyDescent="0.3">
      <c r="A104" s="32"/>
      <c r="B104" s="5"/>
      <c r="C104" s="18"/>
      <c r="D104" s="9"/>
      <c r="E104" s="9"/>
      <c r="F104" s="9"/>
      <c r="G104" s="9"/>
      <c r="H104" s="7"/>
      <c r="K104" s="27"/>
      <c r="L104" s="9"/>
      <c r="M104" s="9"/>
      <c r="N104" s="9"/>
      <c r="O104" s="9"/>
      <c r="P104" s="7"/>
    </row>
    <row r="105" spans="1:18" ht="13" thickBot="1" x14ac:dyDescent="0.3">
      <c r="A105" s="32"/>
      <c r="B105" s="5"/>
      <c r="C105" s="18"/>
      <c r="D105" s="9"/>
      <c r="E105" s="9"/>
      <c r="F105" s="9"/>
      <c r="G105" s="9"/>
      <c r="H105" s="7"/>
      <c r="K105" s="27"/>
      <c r="L105" s="9"/>
      <c r="M105" s="9"/>
      <c r="N105" s="9"/>
      <c r="O105" s="9"/>
      <c r="P105" s="7"/>
    </row>
    <row r="106" spans="1:18" ht="13" thickBot="1" x14ac:dyDescent="0.3">
      <c r="A106" s="32"/>
      <c r="B106" s="5"/>
      <c r="C106" s="18"/>
      <c r="D106" s="9"/>
      <c r="E106" s="9"/>
      <c r="F106" s="9"/>
      <c r="G106" s="9"/>
      <c r="H106" s="7"/>
      <c r="K106" s="27"/>
      <c r="L106" s="9"/>
      <c r="M106" s="9"/>
      <c r="N106" s="9"/>
      <c r="O106" s="9"/>
      <c r="P106" s="7"/>
    </row>
    <row r="107" spans="1:18" ht="13" thickBot="1" x14ac:dyDescent="0.3">
      <c r="A107" s="32"/>
      <c r="B107" s="5" t="s">
        <v>10</v>
      </c>
      <c r="C107" s="18" t="s">
        <v>10</v>
      </c>
      <c r="D107" s="13">
        <f ca="1">D103/D94</f>
        <v>3.7177361211247297</v>
      </c>
      <c r="E107" s="13">
        <f t="shared" ref="E107:G107" ca="1" si="96">E103/E94</f>
        <v>3.7534246575342465</v>
      </c>
      <c r="F107" s="13">
        <f t="shared" ca="1" si="96"/>
        <v>3.3583650190114067</v>
      </c>
      <c r="G107" s="13">
        <f t="shared" ca="1" si="96"/>
        <v>7.8219676304782686</v>
      </c>
      <c r="H107" s="7">
        <f t="shared" ref="H107:H109" ca="1" si="97">(E107/D107)-1</f>
        <v>9.5995345680208732E-3</v>
      </c>
      <c r="I107" s="7">
        <f t="shared" ref="I107:I109" ca="1" si="98">(F107/E107)-1</f>
        <v>-0.10525311537287341</v>
      </c>
      <c r="J107" s="7">
        <f t="shared" ref="J107:J109" ca="1" si="99">(G107/F107)-1</f>
        <v>1.3290999001593939</v>
      </c>
      <c r="K107" s="27"/>
      <c r="L107" s="13">
        <v>3.2150031087091682</v>
      </c>
      <c r="M107" s="13">
        <v>4.1286186517079031</v>
      </c>
      <c r="N107" s="13">
        <v>3.9502793946449359</v>
      </c>
      <c r="O107" s="13">
        <v>4.670112885970414</v>
      </c>
      <c r="P107" s="7">
        <v>0.28417252242270896</v>
      </c>
      <c r="Q107" s="7">
        <v>-4.3195865762315599E-2</v>
      </c>
      <c r="R107" s="7">
        <v>0.1822234377399472</v>
      </c>
    </row>
    <row r="108" spans="1:18" ht="13" thickBot="1" x14ac:dyDescent="0.3">
      <c r="A108" s="32"/>
      <c r="B108" s="5" t="s">
        <v>11</v>
      </c>
      <c r="C108" s="18" t="s">
        <v>11</v>
      </c>
      <c r="D108" s="13">
        <f ca="1">D103/D91</f>
        <v>3.9437858508604204</v>
      </c>
      <c r="E108" s="13">
        <f t="shared" ref="E108:G108" ca="1" si="100">E103/E91</f>
        <v>4.0546385885031304</v>
      </c>
      <c r="F108" s="13">
        <f t="shared" ca="1" si="100"/>
        <v>3.5868020304568526</v>
      </c>
      <c r="G108" s="13">
        <f t="shared" ca="1" si="100"/>
        <v>8.3731750048666544</v>
      </c>
      <c r="H108" s="7">
        <f t="shared" ca="1" si="97"/>
        <v>2.8108204105079748E-2</v>
      </c>
      <c r="I108" s="7">
        <f t="shared" ca="1" si="98"/>
        <v>-0.11538304779440067</v>
      </c>
      <c r="J108" s="7">
        <f t="shared" ca="1" si="99"/>
        <v>1.3344402433607856</v>
      </c>
      <c r="K108" s="27"/>
      <c r="L108" s="13">
        <v>3.6250758341759353</v>
      </c>
      <c r="M108" s="13">
        <v>4.9400202044415531</v>
      </c>
      <c r="N108" s="13">
        <v>4.4795316233449061</v>
      </c>
      <c r="O108" s="13">
        <v>5.5538969443042969</v>
      </c>
      <c r="P108" s="7">
        <v>0.36273568620793717</v>
      </c>
      <c r="Q108" s="7">
        <v>-9.3215930712717276E-2</v>
      </c>
      <c r="R108" s="7">
        <v>0.23983876246355251</v>
      </c>
    </row>
    <row r="109" spans="1:18" ht="13" thickBot="1" x14ac:dyDescent="0.3">
      <c r="A109" s="32"/>
      <c r="B109" s="5" t="s">
        <v>12</v>
      </c>
      <c r="C109" s="18" t="s">
        <v>12</v>
      </c>
      <c r="D109" s="12">
        <f ca="1">D96/D103</f>
        <v>41.380820323863091</v>
      </c>
      <c r="E109" s="12">
        <f t="shared" ref="E109:G109" ca="1" si="101">E96/E103</f>
        <v>39.885950308815275</v>
      </c>
      <c r="F109" s="12">
        <f t="shared" ca="1" si="101"/>
        <v>40.841939805642042</v>
      </c>
      <c r="G109" s="12">
        <f t="shared" ca="1" si="101"/>
        <v>40.933109757515169</v>
      </c>
      <c r="H109" s="7">
        <f t="shared" ca="1" si="97"/>
        <v>-3.6124707131186762E-2</v>
      </c>
      <c r="I109" s="7">
        <f t="shared" ca="1" si="98"/>
        <v>2.3968076212928624E-2</v>
      </c>
      <c r="J109" s="7">
        <f t="shared" ca="1" si="99"/>
        <v>2.232263019508407E-3</v>
      </c>
      <c r="K109" s="27"/>
      <c r="L109" s="12">
        <v>40.125224106511958</v>
      </c>
      <c r="M109" s="12">
        <v>36.436804812278169</v>
      </c>
      <c r="N109" s="12">
        <v>34.498871714471797</v>
      </c>
      <c r="O109" s="12">
        <v>36.451725809732395</v>
      </c>
      <c r="P109" s="7">
        <v>-9.19227088786575E-2</v>
      </c>
      <c r="Q109" s="7">
        <v>-5.3186142632170141E-2</v>
      </c>
      <c r="R109" s="7">
        <v>5.6606317778253645E-2</v>
      </c>
    </row>
    <row r="110" spans="1:18" ht="13" thickBot="1" x14ac:dyDescent="0.3">
      <c r="A110" s="33"/>
      <c r="B110" s="5" t="s">
        <v>14</v>
      </c>
      <c r="C110" s="18" t="s">
        <v>14</v>
      </c>
      <c r="D110" s="9"/>
      <c r="E110" s="9"/>
      <c r="F110" s="3"/>
      <c r="G110" s="3"/>
      <c r="H110" s="3"/>
      <c r="K110" s="27"/>
      <c r="L110" s="9"/>
      <c r="M110" s="9"/>
      <c r="N110" s="3"/>
      <c r="O110" s="3"/>
      <c r="P110" s="3"/>
    </row>
    <row r="111" spans="1:18" ht="13" thickBot="1" x14ac:dyDescent="0.3">
      <c r="A111" s="37" t="s">
        <v>17</v>
      </c>
      <c r="B111" s="5" t="s">
        <v>1</v>
      </c>
      <c r="C111" s="18" t="s">
        <v>1</v>
      </c>
      <c r="D111" s="14">
        <f t="array" aca="1" ref="D111" ca="1">SUM(NOT(ISERR(FIND(OFFSET(Sheet1!$B$2:$B$73,72*(MATCH($I$2,Sheet1!$U$1:$U$35,0)-1),),CHOOSE(COUNTIF($A$4:$A111,"?*"),$A$4,$A$31,$A$51,$A$71,$A$91,$A$111,$A$131,$A$151,$A$171,$A$211,$A$231,$A$251,$A$271,$A$312,$A$333,$A$354,$A$375,$A$396))))*(TEXT(YEAR(OFFSET(Sheet1!$D$2:$D$73,72*(MATCH($I$2,Sheet1!$U$1:$U$35,0)-1),)),"0")=D$3)*CHOOSE(MATCH($B111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2912</v>
      </c>
      <c r="E111" s="14">
        <f t="array" aca="1" ref="E111" ca="1">SUM(NOT(ISERR(FIND(OFFSET(Sheet1!$B$2:$B$73,72*(MATCH($I$2,Sheet1!$U$1:$U$35,0)-1),),CHOOSE(COUNTIF($A$4:$A111,"?*"),$A$4,$A$31,$A$51,$A$71,$A$91,$A$111,$A$131,$A$151,$A$171,$A$211,$A$231,$A$251,$A$271,$A$312,$A$333,$A$354,$A$375,$A$396))))*(TEXT(YEAR(OFFSET(Sheet1!$D$2:$D$73,72*(MATCH($I$2,Sheet1!$U$1:$U$35,0)-1),)),"0")=E$3)*CHOOSE(MATCH($B111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3771</v>
      </c>
      <c r="F111" s="14">
        <f t="array" aca="1" ref="F111" ca="1">SUM(NOT(ISERR(FIND(OFFSET(Sheet1!$B$2:$B$73,72*(MATCH($I$2,Sheet1!$U$1:$U$35,0)-1),),CHOOSE(COUNTIF($A$4:$A111,"?*"),$A$4,$A$31,$A$51,$A$71,$A$91,$A$111,$A$131,$A$151,$A$171,$A$211,$A$231,$A$251,$A$271,$A$312,$A$333,$A$354,$A$375,$A$396))))*(TEXT(YEAR(OFFSET(Sheet1!$D$2:$D$73,72*(MATCH($I$2,Sheet1!$U$1:$U$35,0)-1),)),"0")=F$3)*CHOOSE(MATCH($B111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2796</v>
      </c>
      <c r="G111" s="14">
        <f t="array" aca="1" ref="G111" ca="1">SUM(NOT(ISERR(FIND(OFFSET(Sheet1!$B$2:$B$73,72*(MATCH($I$2,Sheet1!$U$1:$U$35,0)-1),),CHOOSE(COUNTIF($A$4:$A111,"?*"),$A$4,$A$31,$A$51,$A$71,$A$91,$A$111,$A$131,$A$151,$A$171,$A$211,$A$231,$A$251,$A$271,$A$312,$A$333,$A$354,$A$375,$A$396))))*(TEXT(YEAR(OFFSET(Sheet1!$D$2:$D$73,72*(MATCH($I$2,Sheet1!$U$1:$U$35,0)-1),)),"0")=G$3)*CHOOSE(MATCH($B111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2087</v>
      </c>
      <c r="H111" s="7">
        <f t="shared" ref="H111" ca="1" si="102">(E111/D111)-1</f>
        <v>0.29498626373626369</v>
      </c>
      <c r="I111" s="7">
        <f t="shared" ref="I111" ca="1" si="103">(F111/E111)-1</f>
        <v>-0.25855210819411301</v>
      </c>
      <c r="J111" s="7">
        <f t="shared" ref="J111" ca="1" si="104">(G111/F111)-1</f>
        <v>-0.25357653791130186</v>
      </c>
      <c r="K111" s="27"/>
      <c r="L111" s="14">
        <v>64488</v>
      </c>
      <c r="M111" s="14">
        <v>91706</v>
      </c>
      <c r="N111" s="14">
        <v>64600</v>
      </c>
      <c r="O111" s="14">
        <v>76595</v>
      </c>
      <c r="P111" s="7">
        <v>0.42206301947649183</v>
      </c>
      <c r="Q111" s="7">
        <v>-0.29557498964080864</v>
      </c>
      <c r="R111" s="7">
        <v>0.18568111455108349</v>
      </c>
    </row>
    <row r="112" spans="1:18" ht="13" thickBot="1" x14ac:dyDescent="0.3">
      <c r="A112" s="32"/>
      <c r="B112" s="5" t="s">
        <v>2</v>
      </c>
      <c r="C112" s="18" t="s">
        <v>2</v>
      </c>
      <c r="D112" s="14">
        <f t="array" aca="1" ref="D112" ca="1">SUM(NOT(ISERR(FIND(OFFSET(Sheet1!$B$2:$B$73,72*(MATCH($I$2,Sheet1!$U$1:$U$35,0)-1),),CHOOSE(COUNTIF($A$4:$A112,"?*"),$A$4,$A$31,$A$51,$A$71,$A$91,$A$111,$A$131,$A$151,$A$171,$A$211,$A$231,$A$251,$A$271,$A$312,$A$333,$A$354,$A$375,$A$396))))*(TEXT(YEAR(OFFSET(Sheet1!$D$2:$D$73,72*(MATCH($I$2,Sheet1!$U$1:$U$35,0)-1),)),"0")=D$3)*CHOOSE(MATCH($B112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12" s="14">
        <f t="array" aca="1" ref="E112" ca="1">SUM(NOT(ISERR(FIND(OFFSET(Sheet1!$B$2:$B$73,72*(MATCH($I$2,Sheet1!$U$1:$U$35,0)-1),),CHOOSE(COUNTIF($A$4:$A112,"?*"),$A$4,$A$31,$A$51,$A$71,$A$91,$A$111,$A$131,$A$151,$A$171,$A$211,$A$231,$A$251,$A$271,$A$312,$A$333,$A$354,$A$375,$A$396))))*(TEXT(YEAR(OFFSET(Sheet1!$D$2:$D$73,72*(MATCH($I$2,Sheet1!$U$1:$U$35,0)-1),)),"0")=E$3)*CHOOSE(MATCH($B112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12" s="14">
        <f t="array" aca="1" ref="F112" ca="1">SUM(NOT(ISERR(FIND(OFFSET(Sheet1!$B$2:$B$73,72*(MATCH($I$2,Sheet1!$U$1:$U$35,0)-1),),CHOOSE(COUNTIF($A$4:$A112,"?*"),$A$4,$A$31,$A$51,$A$71,$A$91,$A$111,$A$131,$A$151,$A$171,$A$211,$A$231,$A$251,$A$271,$A$312,$A$333,$A$354,$A$375,$A$396))))*(TEXT(YEAR(OFFSET(Sheet1!$D$2:$D$73,72*(MATCH($I$2,Sheet1!$U$1:$U$35,0)-1),)),"0")=F$3)*CHOOSE(MATCH($B112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112" s="14">
        <f t="array" aca="1" ref="G112" ca="1">SUM(NOT(ISERR(FIND(OFFSET(Sheet1!$B$2:$B$73,72*(MATCH($I$2,Sheet1!$U$1:$U$35,0)-1),),CHOOSE(COUNTIF($A$4:$A112,"?*"),$A$4,$A$31,$A$51,$A$71,$A$91,$A$111,$A$131,$A$151,$A$171,$A$211,$A$231,$A$251,$A$271,$A$312,$A$333,$A$354,$A$375,$A$396))))*(TEXT(YEAR(OFFSET(Sheet1!$D$2:$D$73,72*(MATCH($I$2,Sheet1!$U$1:$U$35,0)-1),)),"0")=G$3)*CHOOSE(MATCH($B112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112" s="7"/>
      <c r="I112" s="7"/>
      <c r="J112" s="7"/>
      <c r="K112" s="27"/>
      <c r="L112" s="14">
        <v>0</v>
      </c>
      <c r="M112" s="14">
        <v>0</v>
      </c>
      <c r="N112" s="14">
        <v>0</v>
      </c>
      <c r="O112" s="14">
        <v>0</v>
      </c>
      <c r="P112" s="7"/>
      <c r="Q112" s="7"/>
      <c r="R112" s="7"/>
    </row>
    <row r="113" spans="1:18" ht="13" thickBot="1" x14ac:dyDescent="0.3">
      <c r="A113" s="32"/>
      <c r="B113" s="5" t="s">
        <v>3</v>
      </c>
      <c r="C113" s="18" t="s">
        <v>3</v>
      </c>
      <c r="D113" s="11">
        <f ca="1">D112/D111</f>
        <v>0</v>
      </c>
      <c r="E113" s="11">
        <f t="shared" ref="E113" ca="1" si="105">E112/E111</f>
        <v>0</v>
      </c>
      <c r="F113" s="11">
        <f t="shared" ref="F113" ca="1" si="106">F112/F111</f>
        <v>0</v>
      </c>
      <c r="G113" s="11">
        <f t="shared" ref="G113" ca="1" si="107">G112/G111</f>
        <v>0</v>
      </c>
      <c r="H113" s="7"/>
      <c r="I113" s="7"/>
      <c r="J113" s="7"/>
      <c r="K113" s="27"/>
      <c r="L113" s="11">
        <v>0</v>
      </c>
      <c r="M113" s="11">
        <v>0</v>
      </c>
      <c r="N113" s="11">
        <v>0</v>
      </c>
      <c r="O113" s="11">
        <v>0</v>
      </c>
      <c r="P113" s="7"/>
      <c r="Q113" s="7"/>
      <c r="R113" s="7"/>
    </row>
    <row r="114" spans="1:18" ht="13" thickBot="1" x14ac:dyDescent="0.3">
      <c r="A114" s="32"/>
      <c r="B114" s="5" t="s">
        <v>4</v>
      </c>
      <c r="C114" s="18" t="s">
        <v>4</v>
      </c>
      <c r="D114" s="14">
        <f t="array" aca="1" ref="D114" ca="1">SUM(NOT(ISERR(FIND(OFFSET(Sheet1!$B$2:$B$73,72*(MATCH($I$2,Sheet1!$U$1:$U$35,0)-1),),CHOOSE(COUNTIF($A$4:$A114,"?*"),$A$4,$A$31,$A$51,$A$71,$A$91,$A$111,$A$131,$A$151,$A$171,$A$211,$A$231,$A$251,$A$271,$A$312,$A$333,$A$354,$A$375,$A$396))))*(TEXT(YEAR(OFFSET(Sheet1!$D$2:$D$73,72*(MATCH($I$2,Sheet1!$U$1:$U$35,0)-1),)),"0")=D$3)*CHOOSE(MATCH($B114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3110</v>
      </c>
      <c r="E114" s="14">
        <f t="array" aca="1" ref="E114" ca="1">SUM(NOT(ISERR(FIND(OFFSET(Sheet1!$B$2:$B$73,72*(MATCH($I$2,Sheet1!$U$1:$U$35,0)-1),),CHOOSE(COUNTIF($A$4:$A114,"?*"),$A$4,$A$31,$A$51,$A$71,$A$91,$A$111,$A$131,$A$151,$A$171,$A$211,$A$231,$A$251,$A$271,$A$312,$A$333,$A$354,$A$375,$A$396))))*(TEXT(YEAR(OFFSET(Sheet1!$D$2:$D$73,72*(MATCH($I$2,Sheet1!$U$1:$U$35,0)-1),)),"0")=E$3)*CHOOSE(MATCH($B114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4053</v>
      </c>
      <c r="F114" s="14">
        <f t="array" aca="1" ref="F114" ca="1">SUM(NOT(ISERR(FIND(OFFSET(Sheet1!$B$2:$B$73,72*(MATCH($I$2,Sheet1!$U$1:$U$35,0)-1),),CHOOSE(COUNTIF($A$4:$A114,"?*"),$A$4,$A$31,$A$51,$A$71,$A$91,$A$111,$A$131,$A$151,$A$171,$A$211,$A$231,$A$251,$A$271,$A$312,$A$333,$A$354,$A$375,$A$396))))*(TEXT(YEAR(OFFSET(Sheet1!$D$2:$D$73,72*(MATCH($I$2,Sheet1!$U$1:$U$35,0)-1),)),"0")=F$3)*CHOOSE(MATCH($B114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3016</v>
      </c>
      <c r="G114" s="14">
        <f t="array" aca="1" ref="G114" ca="1">SUM(NOT(ISERR(FIND(OFFSET(Sheet1!$B$2:$B$73,72*(MATCH($I$2,Sheet1!$U$1:$U$35,0)-1),),CHOOSE(COUNTIF($A$4:$A114,"?*"),$A$4,$A$31,$A$51,$A$71,$A$91,$A$111,$A$131,$A$151,$A$171,$A$211,$A$231,$A$251,$A$271,$A$312,$A$333,$A$354,$A$375,$A$396))))*(TEXT(YEAR(OFFSET(Sheet1!$D$2:$D$73,72*(MATCH($I$2,Sheet1!$U$1:$U$35,0)-1),)),"0")=G$3)*CHOOSE(MATCH($B114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2295</v>
      </c>
      <c r="H114" s="7">
        <f t="shared" ref="H114:H123" ca="1" si="108">(E114/D114)-1</f>
        <v>0.3032154340836013</v>
      </c>
      <c r="I114" s="7">
        <f t="shared" ref="I114:I123" ca="1" si="109">(F114/E114)-1</f>
        <v>-0.25585985689612634</v>
      </c>
      <c r="J114" s="7">
        <f t="shared" ref="J114:J123" ca="1" si="110">(G114/F114)-1</f>
        <v>-0.23905835543766574</v>
      </c>
      <c r="K114" s="27"/>
      <c r="L114" s="14">
        <v>71796</v>
      </c>
      <c r="M114" s="14">
        <v>105023</v>
      </c>
      <c r="N114" s="14">
        <v>71915</v>
      </c>
      <c r="O114" s="14">
        <v>87462</v>
      </c>
      <c r="P114" s="7">
        <v>0.46279737032703783</v>
      </c>
      <c r="Q114" s="7">
        <v>-0.31524523199680066</v>
      </c>
      <c r="R114" s="7">
        <v>0.21618577487311419</v>
      </c>
    </row>
    <row r="115" spans="1:18" ht="13" thickBot="1" x14ac:dyDescent="0.3">
      <c r="A115" s="32"/>
      <c r="B115" s="5" t="s">
        <v>5</v>
      </c>
      <c r="C115" s="18" t="s">
        <v>5</v>
      </c>
      <c r="D115" s="13">
        <f ca="1">D114/D111</f>
        <v>1.0679945054945055</v>
      </c>
      <c r="E115" s="13">
        <f t="shared" ref="E115" ca="1" si="111">E114/E111</f>
        <v>1.0747812251392204</v>
      </c>
      <c r="F115" s="13">
        <f t="shared" ref="F115" ca="1" si="112">F114/F111</f>
        <v>1.0786838340486409</v>
      </c>
      <c r="G115" s="13">
        <f t="shared" ref="G115" ca="1" si="113">G114/G111</f>
        <v>1.0996645903210349</v>
      </c>
      <c r="H115" s="7">
        <f t="shared" ca="1" si="108"/>
        <v>6.3546391014179804E-3</v>
      </c>
      <c r="I115" s="7">
        <f t="shared" ca="1" si="109"/>
        <v>3.6310728343016407E-3</v>
      </c>
      <c r="J115" s="7">
        <f t="shared" ca="1" si="110"/>
        <v>1.9450329753850637E-2</v>
      </c>
      <c r="K115" s="27"/>
      <c r="L115" s="13">
        <v>1.1133234090063266</v>
      </c>
      <c r="M115" s="13">
        <v>1.1452140536060891</v>
      </c>
      <c r="N115" s="13">
        <v>1.1132352941176471</v>
      </c>
      <c r="O115" s="13">
        <v>1.1418761015732097</v>
      </c>
      <c r="P115" s="7">
        <v>2.8644546896059442E-2</v>
      </c>
      <c r="Q115" s="7">
        <v>-2.792382732969978E-2</v>
      </c>
      <c r="R115" s="7">
        <v>2.5727541703807866E-2</v>
      </c>
    </row>
    <row r="116" spans="1:18" ht="13" thickBot="1" x14ac:dyDescent="0.3">
      <c r="A116" s="32"/>
      <c r="B116" s="5" t="s">
        <v>6</v>
      </c>
      <c r="C116" s="18" t="s">
        <v>6</v>
      </c>
      <c r="D116" s="14">
        <f t="array" aca="1" ref="D116" ca="1">SUM(NOT(ISERR(FIND(OFFSET(Sheet1!$B$2:$B$73,72*(MATCH($I$2,Sheet1!$U$1:$U$35,0)-1),),CHOOSE(COUNTIF($A$4:$A116,"?*"),$A$4,$A$31,$A$51,$A$71,$A$91,$A$111,$A$131,$A$151,$A$171,$A$211,$A$231,$A$251,$A$271,$A$312,$A$333,$A$354,$A$375,$A$396))))*(TEXT(YEAR(OFFSET(Sheet1!$D$2:$D$73,72*(MATCH($I$2,Sheet1!$U$1:$U$35,0)-1),)),"0")=D$3)*CHOOSE(MATCH($B116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518053.7</v>
      </c>
      <c r="E116" s="14">
        <f t="array" aca="1" ref="E116" ca="1">SUM(NOT(ISERR(FIND(OFFSET(Sheet1!$B$2:$B$73,72*(MATCH($I$2,Sheet1!$U$1:$U$35,0)-1),),CHOOSE(COUNTIF($A$4:$A116,"?*"),$A$4,$A$31,$A$51,$A$71,$A$91,$A$111,$A$131,$A$151,$A$171,$A$211,$A$231,$A$251,$A$271,$A$312,$A$333,$A$354,$A$375,$A$396))))*(TEXT(YEAR(OFFSET(Sheet1!$D$2:$D$73,72*(MATCH($I$2,Sheet1!$U$1:$U$35,0)-1),)),"0")=E$3)*CHOOSE(MATCH($B116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619065.13</v>
      </c>
      <c r="F116" s="14">
        <f t="array" aca="1" ref="F116" ca="1">SUM(NOT(ISERR(FIND(OFFSET(Sheet1!$B$2:$B$73,72*(MATCH($I$2,Sheet1!$U$1:$U$35,0)-1),),CHOOSE(COUNTIF($A$4:$A116,"?*"),$A$4,$A$31,$A$51,$A$71,$A$91,$A$111,$A$131,$A$151,$A$171,$A$211,$A$231,$A$251,$A$271,$A$312,$A$333,$A$354,$A$375,$A$396))))*(TEXT(YEAR(OFFSET(Sheet1!$D$2:$D$73,72*(MATCH($I$2,Sheet1!$U$1:$U$35,0)-1),)),"0")=F$3)*CHOOSE(MATCH($B116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431808.97</v>
      </c>
      <c r="G116" s="14">
        <f t="array" aca="1" ref="G116" ca="1">SUM(NOT(ISERR(FIND(OFFSET(Sheet1!$B$2:$B$73,72*(MATCH($I$2,Sheet1!$U$1:$U$35,0)-1),),CHOOSE(COUNTIF($A$4:$A116,"?*"),$A$4,$A$31,$A$51,$A$71,$A$91,$A$111,$A$131,$A$151,$A$171,$A$211,$A$231,$A$251,$A$271,$A$312,$A$333,$A$354,$A$375,$A$396))))*(TEXT(YEAR(OFFSET(Sheet1!$D$2:$D$73,72*(MATCH($I$2,Sheet1!$U$1:$U$35,0)-1),)),"0")=G$3)*CHOOSE(MATCH($B116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357348.38</v>
      </c>
      <c r="H116" s="7">
        <f t="shared" ca="1" si="108"/>
        <v>0.19498254717609398</v>
      </c>
      <c r="I116" s="7">
        <f t="shared" ca="1" si="109"/>
        <v>-0.30248216371030301</v>
      </c>
      <c r="J116" s="7">
        <f t="shared" ca="1" si="110"/>
        <v>-0.17243872909819347</v>
      </c>
      <c r="K116" s="27"/>
      <c r="L116" s="14">
        <v>9623276.6199999992</v>
      </c>
      <c r="M116" s="14">
        <v>16745062.99</v>
      </c>
      <c r="N116" s="14">
        <v>10184684.77</v>
      </c>
      <c r="O116" s="14">
        <v>15678743.76</v>
      </c>
      <c r="P116" s="7">
        <v>0.74005836589990914</v>
      </c>
      <c r="Q116" s="7">
        <v>-0.39177984722528658</v>
      </c>
      <c r="R116" s="7">
        <v>0.53944320458334616</v>
      </c>
    </row>
    <row r="117" spans="1:18" ht="13" thickBot="1" x14ac:dyDescent="0.3">
      <c r="A117" s="32"/>
      <c r="B117" s="5" t="s">
        <v>109</v>
      </c>
      <c r="C117" s="18" t="s">
        <v>110</v>
      </c>
      <c r="D117" s="29">
        <f t="array" aca="1" ref="D117" ca="1">SUM(NOT(ISERR(FIND(OFFSET(Sheet1!$B$2:$B$73,72*(MATCH($I$2,Sheet1!$U$1:$U$35,0)-1),),CHOOSE(COUNTIF($A$4:$A117,"?*"),$A$4,$A$31,$A$51,$A$71,$A$91,$A$111,$A$131,$A$151,$A$171,$A$211,$A$231,$A$251,$A$271,$A$312,$A$333,$A$354,$A$375,$A$396))))*(TEXT(YEAR(OFFSET(Sheet1!$D$2:$D$73,72*(MATCH($I$2,Sheet1!$U$1:$U$35,0)-1),)),"0")=D$3)*CHOOSE(MATCH($B117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0.33131500000000003</v>
      </c>
      <c r="E117" s="30">
        <f t="array" aca="1" ref="E117" ca="1">SUM(NOT(ISERR(FIND(OFFSET(Sheet1!$B$2:$B$73,72*(MATCH($I$2,Sheet1!$U$1:$U$35,0)-1),),CHOOSE(COUNTIF($A$4:$A117,"?*"),$A$4,$A$31,$A$51,$A$71,$A$91,$A$111,$A$131,$A$151,$A$171,$A$211,$A$231,$A$251,$A$271,$A$312,$A$333,$A$354,$A$375,$A$396))))*(TEXT(YEAR(OFFSET(Sheet1!$D$2:$D$73,72*(MATCH($I$2,Sheet1!$U$1:$U$35,0)-1),)),"0")=E$3)*CHOOSE(MATCH($B117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0.30005300000000001</v>
      </c>
      <c r="F117" s="30">
        <f t="array" aca="1" ref="F117" ca="1">SUM(NOT(ISERR(FIND(OFFSET(Sheet1!$B$2:$B$73,72*(MATCH($I$2,Sheet1!$U$1:$U$35,0)-1),),CHOOSE(COUNTIF($A$4:$A117,"?*"),$A$4,$A$31,$A$51,$A$71,$A$91,$A$111,$A$131,$A$151,$A$171,$A$211,$A$231,$A$251,$A$271,$A$312,$A$333,$A$354,$A$375,$A$396))))*(TEXT(YEAR(OFFSET(Sheet1!$D$2:$D$73,72*(MATCH($I$2,Sheet1!$U$1:$U$35,0)-1),)),"0")=F$3)*CHOOSE(MATCH($B117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0.28958400000000001</v>
      </c>
      <c r="G117" s="30">
        <f t="array" aca="1" ref="G117" ca="1">SUM(NOT(ISERR(FIND(OFFSET(Sheet1!$B$2:$B$73,72*(MATCH($I$2,Sheet1!$U$1:$U$35,0)-1),),CHOOSE(COUNTIF($A$4:$A117,"?*"),$A$4,$A$31,$A$51,$A$71,$A$91,$A$111,$A$131,$A$151,$A$171,$A$211,$A$231,$A$251,$A$271,$A$312,$A$333,$A$354,$A$375,$A$396))))*(TEXT(YEAR(OFFSET(Sheet1!$D$2:$D$73,72*(MATCH($I$2,Sheet1!$U$1:$U$35,0)-1),)),"0")=G$3)*CHOOSE(MATCH($B117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0.20438000000000001</v>
      </c>
      <c r="H117" s="7"/>
      <c r="I117" s="7"/>
      <c r="J117" s="7"/>
      <c r="K117" s="27"/>
      <c r="L117" s="29">
        <v>0.20392399999999999</v>
      </c>
      <c r="M117" s="30">
        <v>0.16032199999999999</v>
      </c>
      <c r="N117" s="30">
        <v>0.18784799999999999</v>
      </c>
      <c r="O117" s="30">
        <v>0.16465399999999999</v>
      </c>
      <c r="P117" s="7"/>
      <c r="Q117" s="7"/>
      <c r="R117" s="7"/>
    </row>
    <row r="118" spans="1:18" ht="13" thickBot="1" x14ac:dyDescent="0.3">
      <c r="A118" s="32"/>
      <c r="B118" s="5" t="s">
        <v>50</v>
      </c>
      <c r="C118" s="18" t="s">
        <v>50</v>
      </c>
      <c r="D118" s="14">
        <f t="array" aca="1" ref="D118" ca="1">SUM(NOT(ISERR(FIND(OFFSET(Sheet1!$B$2:$B$73,72*(MATCH($I$2,Sheet1!$U$1:$U$35,0)-1),),CHOOSE(COUNTIF($A$4:$A118,"?*"),$A$4,$A$31,$A$51,$A$71,$A$91,$A$111,$A$131,$A$151,$A$171,$A$211,$A$231,$A$251,$A$271,$A$312,$A$333,$A$354,$A$375,$A$396))))*(TEXT(YEAR(OFFSET(Sheet1!$D$2:$D$73,72*(MATCH($I$2,Sheet1!$U$1:$U$35,0)-1),)),"0")=D$3)*CHOOSE(MATCH($B118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2728</v>
      </c>
      <c r="E118" s="14">
        <f t="array" aca="1" ref="E118" ca="1">SUM(NOT(ISERR(FIND(OFFSET(Sheet1!$B$2:$B$73,72*(MATCH($I$2,Sheet1!$U$1:$U$35,0)-1),),CHOOSE(COUNTIF($A$4:$A118,"?*"),$A$4,$A$31,$A$51,$A$71,$A$91,$A$111,$A$131,$A$151,$A$171,$A$211,$A$231,$A$251,$A$271,$A$312,$A$333,$A$354,$A$375,$A$396))))*(TEXT(YEAR(OFFSET(Sheet1!$D$2:$D$73,72*(MATCH($I$2,Sheet1!$U$1:$U$35,0)-1),)),"0")=E$3)*CHOOSE(MATCH($B118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3524</v>
      </c>
      <c r="F118" s="14">
        <f t="array" aca="1" ref="F118" ca="1">SUM(NOT(ISERR(FIND(OFFSET(Sheet1!$B$2:$B$73,72*(MATCH($I$2,Sheet1!$U$1:$U$35,0)-1),),CHOOSE(COUNTIF($A$4:$A118,"?*"),$A$4,$A$31,$A$51,$A$71,$A$91,$A$111,$A$131,$A$151,$A$171,$A$211,$A$231,$A$251,$A$271,$A$312,$A$333,$A$354,$A$375,$A$396))))*(TEXT(YEAR(OFFSET(Sheet1!$D$2:$D$73,72*(MATCH($I$2,Sheet1!$U$1:$U$35,0)-1),)),"0")=F$3)*CHOOSE(MATCH($B118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2613</v>
      </c>
      <c r="G118" s="14">
        <f t="array" aca="1" ref="G118" ca="1">SUM(NOT(ISERR(FIND(OFFSET(Sheet1!$B$2:$B$73,72*(MATCH($I$2,Sheet1!$U$1:$U$35,0)-1),),CHOOSE(COUNTIF($A$4:$A118,"?*"),$A$4,$A$31,$A$51,$A$71,$A$91,$A$111,$A$131,$A$151,$A$171,$A$211,$A$231,$A$251,$A$271,$A$312,$A$333,$A$354,$A$375,$A$396))))*(TEXT(YEAR(OFFSET(Sheet1!$D$2:$D$73,72*(MATCH($I$2,Sheet1!$U$1:$U$35,0)-1),)),"0")=G$3)*CHOOSE(MATCH($B118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1916</v>
      </c>
      <c r="H118" s="7">
        <f t="shared" ca="1" si="108"/>
        <v>0.2917888563049853</v>
      </c>
      <c r="I118" s="7">
        <f t="shared" ca="1" si="109"/>
        <v>-0.25851305334846764</v>
      </c>
      <c r="J118" s="7">
        <f t="shared" ca="1" si="110"/>
        <v>-0.2667432070417145</v>
      </c>
      <c r="K118" s="27"/>
      <c r="L118" s="14">
        <v>58477</v>
      </c>
      <c r="M118" s="14">
        <v>80935</v>
      </c>
      <c r="N118" s="14">
        <v>58489</v>
      </c>
      <c r="O118" s="14">
        <v>67861</v>
      </c>
      <c r="P118" s="7">
        <v>0.38404842929698857</v>
      </c>
      <c r="Q118" s="7">
        <v>-0.27733366281583982</v>
      </c>
      <c r="R118" s="7">
        <v>0.16023525791174409</v>
      </c>
    </row>
    <row r="119" spans="1:18" ht="13" thickBot="1" x14ac:dyDescent="0.3">
      <c r="A119" s="32"/>
      <c r="B119" s="5" t="s">
        <v>51</v>
      </c>
      <c r="C119" s="18" t="s">
        <v>51</v>
      </c>
      <c r="D119" s="14">
        <f t="array" aca="1" ref="D119" ca="1">SUM(NOT(ISERR(FIND(OFFSET(Sheet1!$B$2:$B$73,72*(MATCH($I$2,Sheet1!$U$1:$U$35,0)-1),),CHOOSE(COUNTIF($A$4:$A119,"?*"),$A$4,$A$31,$A$51,$A$71,$A$91,$A$111,$A$131,$A$151,$A$171,$A$211,$A$231,$A$251,$A$271,$A$312,$A$333,$A$354,$A$375,$A$396))))*(TEXT(YEAR(OFFSET(Sheet1!$D$2:$D$73,72*(MATCH($I$2,Sheet1!$U$1:$U$35,0)-1),)),"0")=D$3)*CHOOSE(MATCH($B119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184</v>
      </c>
      <c r="E119" s="14">
        <f t="array" aca="1" ref="E119" ca="1">SUM(NOT(ISERR(FIND(OFFSET(Sheet1!$B$2:$B$73,72*(MATCH($I$2,Sheet1!$U$1:$U$35,0)-1),),CHOOSE(COUNTIF($A$4:$A119,"?*"),$A$4,$A$31,$A$51,$A$71,$A$91,$A$111,$A$131,$A$151,$A$171,$A$211,$A$231,$A$251,$A$271,$A$312,$A$333,$A$354,$A$375,$A$396))))*(TEXT(YEAR(OFFSET(Sheet1!$D$2:$D$73,72*(MATCH($I$2,Sheet1!$U$1:$U$35,0)-1),)),"0")=E$3)*CHOOSE(MATCH($B119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247</v>
      </c>
      <c r="F119" s="14">
        <f t="array" aca="1" ref="F119" ca="1">SUM(NOT(ISERR(FIND(OFFSET(Sheet1!$B$2:$B$73,72*(MATCH($I$2,Sheet1!$U$1:$U$35,0)-1),),CHOOSE(COUNTIF($A$4:$A119,"?*"),$A$4,$A$31,$A$51,$A$71,$A$91,$A$111,$A$131,$A$151,$A$171,$A$211,$A$231,$A$251,$A$271,$A$312,$A$333,$A$354,$A$375,$A$396))))*(TEXT(YEAR(OFFSET(Sheet1!$D$2:$D$73,72*(MATCH($I$2,Sheet1!$U$1:$U$35,0)-1),)),"0")=F$3)*CHOOSE(MATCH($B119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183</v>
      </c>
      <c r="G119" s="14">
        <f t="array" aca="1" ref="G119" ca="1">SUM(NOT(ISERR(FIND(OFFSET(Sheet1!$B$2:$B$73,72*(MATCH($I$2,Sheet1!$U$1:$U$35,0)-1),),CHOOSE(COUNTIF($A$4:$A119,"?*"),$A$4,$A$31,$A$51,$A$71,$A$91,$A$111,$A$131,$A$151,$A$171,$A$211,$A$231,$A$251,$A$271,$A$312,$A$333,$A$354,$A$375,$A$396))))*(TEXT(YEAR(OFFSET(Sheet1!$D$2:$D$73,72*(MATCH($I$2,Sheet1!$U$1:$U$35,0)-1),)),"0")=G$3)*CHOOSE(MATCH($B119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171</v>
      </c>
      <c r="H119" s="7">
        <f t="shared" ca="1" si="108"/>
        <v>0.34239130434782616</v>
      </c>
      <c r="I119" s="7">
        <f t="shared" ca="1" si="109"/>
        <v>-0.25910931174089069</v>
      </c>
      <c r="J119" s="7">
        <f t="shared" ca="1" si="110"/>
        <v>-6.557377049180324E-2</v>
      </c>
      <c r="K119" s="27"/>
      <c r="L119" s="14">
        <v>6011</v>
      </c>
      <c r="M119" s="14">
        <v>10771</v>
      </c>
      <c r="N119" s="14">
        <v>6111</v>
      </c>
      <c r="O119" s="14">
        <v>8734</v>
      </c>
      <c r="P119" s="7">
        <v>0.79188155049076703</v>
      </c>
      <c r="Q119" s="7">
        <v>-0.43264320861572747</v>
      </c>
      <c r="R119" s="7">
        <v>0.42922598592701688</v>
      </c>
    </row>
    <row r="120" spans="1:18" ht="13" thickBot="1" x14ac:dyDescent="0.3">
      <c r="A120" s="32"/>
      <c r="B120" s="5" t="s">
        <v>53</v>
      </c>
      <c r="C120" s="18" t="s">
        <v>53</v>
      </c>
      <c r="D120" s="15">
        <f ca="1">D118/D111</f>
        <v>0.93681318681318682</v>
      </c>
      <c r="E120" s="15">
        <f t="shared" ref="E120:G120" ca="1" si="114">E118/E111</f>
        <v>0.93450013259082476</v>
      </c>
      <c r="F120" s="15">
        <f t="shared" ca="1" si="114"/>
        <v>0.93454935622317592</v>
      </c>
      <c r="G120" s="15">
        <f t="shared" ca="1" si="114"/>
        <v>0.91806420699568758</v>
      </c>
      <c r="H120" s="7">
        <f t="shared" ca="1" si="108"/>
        <v>-2.4690666772427816E-3</v>
      </c>
      <c r="I120" s="7">
        <f t="shared" ca="1" si="109"/>
        <v>5.2673756412158212E-5</v>
      </c>
      <c r="J120" s="7">
        <f t="shared" ca="1" si="110"/>
        <v>-1.7639677474189597E-2</v>
      </c>
      <c r="K120" s="27"/>
      <c r="L120" s="15">
        <v>0.90678885994293512</v>
      </c>
      <c r="M120" s="15">
        <v>0.88254857915512619</v>
      </c>
      <c r="N120" s="15">
        <v>0.90540247678018571</v>
      </c>
      <c r="O120" s="15">
        <v>0.88597166916900583</v>
      </c>
      <c r="P120" s="7">
        <v>-2.6732001084943224E-2</v>
      </c>
      <c r="Q120" s="7">
        <v>2.5895342380968689E-2</v>
      </c>
      <c r="R120" s="7">
        <v>-2.1460961406114309E-2</v>
      </c>
    </row>
    <row r="121" spans="1:18" ht="13" thickBot="1" x14ac:dyDescent="0.3">
      <c r="A121" s="32"/>
      <c r="B121" s="5" t="s">
        <v>7</v>
      </c>
      <c r="C121" s="18" t="s">
        <v>7</v>
      </c>
      <c r="D121" s="12">
        <f ca="1">D116/D114</f>
        <v>166.57675241157557</v>
      </c>
      <c r="E121" s="12">
        <f t="shared" ref="E121:G121" ca="1" si="115">E116/E114</f>
        <v>152.74244510239328</v>
      </c>
      <c r="F121" s="12">
        <f t="shared" ca="1" si="115"/>
        <v>143.17273541114056</v>
      </c>
      <c r="G121" s="12">
        <f t="shared" ca="1" si="115"/>
        <v>155.70735511982571</v>
      </c>
      <c r="H121" s="7">
        <f t="shared" ca="1" si="108"/>
        <v>-8.3050648478250277E-2</v>
      </c>
      <c r="I121" s="7">
        <f t="shared" ca="1" si="109"/>
        <v>-6.2652589362685029E-2</v>
      </c>
      <c r="J121" s="7">
        <f t="shared" ca="1" si="110"/>
        <v>8.7548929429127842E-2</v>
      </c>
      <c r="K121" s="27"/>
      <c r="L121" s="12">
        <v>134.03638949245081</v>
      </c>
      <c r="M121" s="12">
        <v>159.44186502004322</v>
      </c>
      <c r="N121" s="12">
        <v>141.62114677049294</v>
      </c>
      <c r="O121" s="12">
        <v>179.26349454620291</v>
      </c>
      <c r="P121" s="7">
        <v>0.18954162838759014</v>
      </c>
      <c r="Q121" s="7">
        <v>-0.11176937906057527</v>
      </c>
      <c r="R121" s="7">
        <v>0.26579609496251333</v>
      </c>
    </row>
    <row r="122" spans="1:18" ht="13" thickBot="1" x14ac:dyDescent="0.3">
      <c r="A122" s="32"/>
      <c r="B122" s="5" t="s">
        <v>8</v>
      </c>
      <c r="C122" s="18" t="s">
        <v>8</v>
      </c>
      <c r="D122" s="12">
        <f ca="1">D116/D111</f>
        <v>177.90305631868134</v>
      </c>
      <c r="E122" s="12">
        <f t="shared" ref="E122:G122" ca="1" si="116">E116/E111</f>
        <v>164.16471227791038</v>
      </c>
      <c r="F122" s="12">
        <f t="shared" ca="1" si="116"/>
        <v>154.43811516452072</v>
      </c>
      <c r="G122" s="12">
        <f t="shared" ca="1" si="116"/>
        <v>171.22586487781504</v>
      </c>
      <c r="H122" s="7">
        <f t="shared" ca="1" si="108"/>
        <v>-7.7223766275050232E-2</v>
      </c>
      <c r="I122" s="7">
        <f t="shared" ca="1" si="109"/>
        <v>-5.9249012643617038E-2</v>
      </c>
      <c r="J122" s="7">
        <f t="shared" ca="1" si="110"/>
        <v>0.10870211472997182</v>
      </c>
      <c r="K122" s="27"/>
      <c r="L122" s="12">
        <v>149.22585008063515</v>
      </c>
      <c r="M122" s="12">
        <v>182.59506455411861</v>
      </c>
      <c r="N122" s="12">
        <v>157.65765897832816</v>
      </c>
      <c r="O122" s="12">
        <v>204.69670030680854</v>
      </c>
      <c r="P122" s="7">
        <v>0.22361550934675312</v>
      </c>
      <c r="Q122" s="7">
        <v>-0.13657217754863993</v>
      </c>
      <c r="R122" s="7">
        <v>0.29836191678417867</v>
      </c>
    </row>
    <row r="123" spans="1:18" ht="13" thickBot="1" x14ac:dyDescent="0.3">
      <c r="A123" s="32"/>
      <c r="B123" s="5" t="s">
        <v>9</v>
      </c>
      <c r="C123" s="18" t="s">
        <v>9</v>
      </c>
      <c r="D123" s="14">
        <f t="array" aca="1" ref="D123" ca="1">SUM(NOT(ISERR(FIND(OFFSET(Sheet1!$B$2:$B$73,72*(MATCH($I$2,Sheet1!$U$1:$U$35,0)-1),),CHOOSE(COUNTIF($A$4:$A123,"?*"),$A$4,$A$31,$A$51,$A$71,$A$91,$A$111,$A$131,$A$151,$A$171,$A$211,$A$231,$A$251,$A$271,$A$312,$A$333,$A$354,$A$375,$A$396))))*(TEXT(YEAR(OFFSET(Sheet1!$D$2:$D$73,72*(MATCH($I$2,Sheet1!$U$1:$U$35,0)-1),)),"0")=D$3)*CHOOSE(MATCH($B123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11079</v>
      </c>
      <c r="E123" s="14">
        <f t="array" aca="1" ref="E123" ca="1">SUM(NOT(ISERR(FIND(OFFSET(Sheet1!$B$2:$B$73,72*(MATCH($I$2,Sheet1!$U$1:$U$35,0)-1),),CHOOSE(COUNTIF($A$4:$A123,"?*"),$A$4,$A$31,$A$51,$A$71,$A$91,$A$111,$A$131,$A$151,$A$171,$A$211,$A$231,$A$251,$A$271,$A$312,$A$333,$A$354,$A$375,$A$396))))*(TEXT(YEAR(OFFSET(Sheet1!$D$2:$D$73,72*(MATCH($I$2,Sheet1!$U$1:$U$35,0)-1),)),"0")=E$3)*CHOOSE(MATCH($B123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13873</v>
      </c>
      <c r="F123" s="14">
        <f t="array" aca="1" ref="F123" ca="1">SUM(NOT(ISERR(FIND(OFFSET(Sheet1!$B$2:$B$73,72*(MATCH($I$2,Sheet1!$U$1:$U$35,0)-1),),CHOOSE(COUNTIF($A$4:$A123,"?*"),$A$4,$A$31,$A$51,$A$71,$A$91,$A$111,$A$131,$A$151,$A$171,$A$211,$A$231,$A$251,$A$271,$A$312,$A$333,$A$354,$A$375,$A$396))))*(TEXT(YEAR(OFFSET(Sheet1!$D$2:$D$73,72*(MATCH($I$2,Sheet1!$U$1:$U$35,0)-1),)),"0")=F$3)*CHOOSE(MATCH($B123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10327</v>
      </c>
      <c r="G123" s="14">
        <f t="array" aca="1" ref="G123" ca="1">SUM(NOT(ISERR(FIND(OFFSET(Sheet1!$B$2:$B$73,72*(MATCH($I$2,Sheet1!$U$1:$U$35,0)-1),),CHOOSE(COUNTIF($A$4:$A123,"?*"),$A$4,$A$31,$A$51,$A$71,$A$91,$A$111,$A$131,$A$151,$A$171,$A$211,$A$231,$A$251,$A$271,$A$312,$A$333,$A$354,$A$375,$A$396))))*(TEXT(YEAR(OFFSET(Sheet1!$D$2:$D$73,72*(MATCH($I$2,Sheet1!$U$1:$U$35,0)-1),)),"0")=G$3)*CHOOSE(MATCH($B123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9653</v>
      </c>
      <c r="H123" s="7">
        <f t="shared" ca="1" si="108"/>
        <v>0.2521888257062912</v>
      </c>
      <c r="I123" s="7">
        <f t="shared" ca="1" si="109"/>
        <v>-0.25560441144669499</v>
      </c>
      <c r="J123" s="7">
        <f t="shared" ca="1" si="110"/>
        <v>-6.5265808075917531E-2</v>
      </c>
      <c r="K123" s="27"/>
      <c r="L123" s="14">
        <v>255051</v>
      </c>
      <c r="M123" s="14">
        <v>415662</v>
      </c>
      <c r="N123" s="14">
        <v>295311</v>
      </c>
      <c r="O123" s="14">
        <v>421739</v>
      </c>
      <c r="P123" s="7">
        <v>0.6297211146006092</v>
      </c>
      <c r="Q123" s="7">
        <v>-0.28954054015041064</v>
      </c>
      <c r="R123" s="7">
        <v>0.42811815340437698</v>
      </c>
    </row>
    <row r="124" spans="1:18" ht="13" thickBot="1" x14ac:dyDescent="0.3">
      <c r="A124" s="32"/>
      <c r="B124" s="5"/>
      <c r="C124" s="18"/>
      <c r="D124" s="9"/>
      <c r="E124" s="9"/>
      <c r="F124" s="9"/>
      <c r="G124" s="9"/>
      <c r="H124" s="7"/>
      <c r="K124" s="27"/>
      <c r="L124" s="9"/>
      <c r="M124" s="9"/>
      <c r="N124" s="9"/>
      <c r="O124" s="9"/>
      <c r="P124" s="7"/>
    </row>
    <row r="125" spans="1:18" ht="13" thickBot="1" x14ac:dyDescent="0.3">
      <c r="A125" s="32"/>
      <c r="B125" s="5"/>
      <c r="C125" s="18"/>
      <c r="D125" s="9"/>
      <c r="E125" s="9"/>
      <c r="F125" s="9"/>
      <c r="G125" s="9"/>
      <c r="H125" s="7"/>
      <c r="K125" s="27"/>
      <c r="L125" s="9"/>
      <c r="M125" s="9"/>
      <c r="N125" s="9"/>
      <c r="O125" s="9"/>
      <c r="P125" s="7"/>
    </row>
    <row r="126" spans="1:18" ht="13" thickBot="1" x14ac:dyDescent="0.3">
      <c r="A126" s="32"/>
      <c r="B126" s="5"/>
      <c r="C126" s="18"/>
      <c r="D126" s="9"/>
      <c r="E126" s="9"/>
      <c r="F126" s="9"/>
      <c r="G126" s="9"/>
      <c r="H126" s="7"/>
      <c r="K126" s="27"/>
      <c r="L126" s="9"/>
      <c r="M126" s="9"/>
      <c r="N126" s="9"/>
      <c r="O126" s="9"/>
      <c r="P126" s="7"/>
    </row>
    <row r="127" spans="1:18" ht="13" thickBot="1" x14ac:dyDescent="0.3">
      <c r="A127" s="32"/>
      <c r="B127" s="5" t="s">
        <v>10</v>
      </c>
      <c r="C127" s="18" t="s">
        <v>10</v>
      </c>
      <c r="D127" s="13">
        <f ca="1">D123/D114</f>
        <v>3.5623794212218649</v>
      </c>
      <c r="E127" s="13">
        <f t="shared" ref="E127:G127" ca="1" si="117">E123/E114</f>
        <v>3.4228966197878115</v>
      </c>
      <c r="F127" s="13">
        <f t="shared" ca="1" si="117"/>
        <v>3.4240716180371353</v>
      </c>
      <c r="G127" s="13">
        <f t="shared" ca="1" si="117"/>
        <v>4.2061002178649236</v>
      </c>
      <c r="H127" s="7">
        <f t="shared" ref="H127:H129" ca="1" si="118">(E127/D127)-1</f>
        <v>-3.9154392315182474E-2</v>
      </c>
      <c r="I127" s="7">
        <f t="shared" ref="I127:I129" ca="1" si="119">(F127/E127)-1</f>
        <v>3.4327599686512222E-4</v>
      </c>
      <c r="J127" s="7">
        <f t="shared" ref="J127:J129" ca="1" si="120">(G127/F127)-1</f>
        <v>0.22839142607539542</v>
      </c>
      <c r="K127" s="27"/>
      <c r="L127" s="13">
        <v>3.5524402473675414</v>
      </c>
      <c r="M127" s="13">
        <v>3.9578187635089455</v>
      </c>
      <c r="N127" s="13">
        <v>4.1063894875895155</v>
      </c>
      <c r="O127" s="13">
        <v>4.8219683977041461</v>
      </c>
      <c r="P127" s="7">
        <v>0.11411269097117138</v>
      </c>
      <c r="Q127" s="7">
        <v>3.7538536491461105E-2</v>
      </c>
      <c r="R127" s="7">
        <v>0.17425987288280376</v>
      </c>
    </row>
    <row r="128" spans="1:18" ht="13" thickBot="1" x14ac:dyDescent="0.3">
      <c r="A128" s="32"/>
      <c r="B128" s="5" t="s">
        <v>11</v>
      </c>
      <c r="C128" s="18" t="s">
        <v>11</v>
      </c>
      <c r="D128" s="13">
        <f ca="1">D123/D111</f>
        <v>3.8046016483516483</v>
      </c>
      <c r="E128" s="13">
        <f t="shared" ref="E128:G128" ca="1" si="121">E123/E111</f>
        <v>3.6788650225404402</v>
      </c>
      <c r="F128" s="13">
        <f t="shared" ca="1" si="121"/>
        <v>3.6934907010014304</v>
      </c>
      <c r="G128" s="13">
        <f t="shared" ca="1" si="121"/>
        <v>4.6252994729276473</v>
      </c>
      <c r="H128" s="7">
        <f t="shared" ca="1" si="118"/>
        <v>-3.3048565246162842E-2</v>
      </c>
      <c r="I128" s="7">
        <f t="shared" ca="1" si="119"/>
        <v>3.9755952913136383E-3</v>
      </c>
      <c r="J128" s="7">
        <f t="shared" ca="1" si="120"/>
        <v>0.25228404437936502</v>
      </c>
      <c r="K128" s="27"/>
      <c r="L128" s="13">
        <v>3.9550148864905097</v>
      </c>
      <c r="M128" s="13">
        <v>4.5325496695963183</v>
      </c>
      <c r="N128" s="13">
        <v>4.5713777089783285</v>
      </c>
      <c r="O128" s="13">
        <v>5.5060904758796267</v>
      </c>
      <c r="P128" s="7">
        <v>0.14602594419518988</v>
      </c>
      <c r="Q128" s="7">
        <v>8.5664895505641603E-3</v>
      </c>
      <c r="R128" s="7">
        <v>0.20447069273350427</v>
      </c>
    </row>
    <row r="129" spans="1:18" ht="13" thickBot="1" x14ac:dyDescent="0.3">
      <c r="A129" s="32"/>
      <c r="B129" s="5" t="s">
        <v>12</v>
      </c>
      <c r="C129" s="18" t="s">
        <v>12</v>
      </c>
      <c r="D129" s="12">
        <f ca="1">D116/D123</f>
        <v>46.759969311309689</v>
      </c>
      <c r="E129" s="12">
        <f t="shared" ref="E129:G129" ca="1" si="122">E116/E123</f>
        <v>44.623738917321418</v>
      </c>
      <c r="F129" s="12">
        <f t="shared" ca="1" si="122"/>
        <v>41.81359252445047</v>
      </c>
      <c r="G129" s="12">
        <f t="shared" ca="1" si="122"/>
        <v>37.019411581891639</v>
      </c>
      <c r="H129" s="7">
        <f t="shared" ca="1" si="118"/>
        <v>-4.5685025577456684E-2</v>
      </c>
      <c r="I129" s="7">
        <f t="shared" ca="1" si="119"/>
        <v>-6.2974247811855677E-2</v>
      </c>
      <c r="J129" s="7">
        <f t="shared" ca="1" si="120"/>
        <v>-0.11465604013229524</v>
      </c>
      <c r="K129" s="27"/>
      <c r="L129" s="12">
        <v>37.730793527568991</v>
      </c>
      <c r="M129" s="12">
        <v>40.285287060159455</v>
      </c>
      <c r="N129" s="12">
        <v>34.487996620511936</v>
      </c>
      <c r="O129" s="12">
        <v>37.176414227756979</v>
      </c>
      <c r="P129" s="7">
        <v>6.7703148907376054E-2</v>
      </c>
      <c r="Q129" s="7">
        <v>-0.14390589872154114</v>
      </c>
      <c r="R129" s="7">
        <v>7.7952269504865779E-2</v>
      </c>
    </row>
    <row r="130" spans="1:18" ht="13" thickBot="1" x14ac:dyDescent="0.3">
      <c r="A130" s="33"/>
      <c r="B130" s="5" t="s">
        <v>14</v>
      </c>
      <c r="C130" s="18" t="s">
        <v>14</v>
      </c>
      <c r="D130" s="9"/>
      <c r="E130" s="9"/>
      <c r="F130" s="3"/>
      <c r="G130" s="3"/>
      <c r="H130" s="3"/>
      <c r="K130" s="27"/>
      <c r="L130" s="9"/>
      <c r="M130" s="9"/>
      <c r="N130" s="3"/>
      <c r="O130" s="3"/>
      <c r="P130" s="3"/>
    </row>
    <row r="131" spans="1:18" ht="13" thickBot="1" x14ac:dyDescent="0.3">
      <c r="A131" s="37" t="s">
        <v>18</v>
      </c>
      <c r="B131" s="5" t="s">
        <v>1</v>
      </c>
      <c r="C131" s="18" t="s">
        <v>1</v>
      </c>
      <c r="D131" s="14">
        <f t="array" aca="1" ref="D131" ca="1">SUM(NOT(ISERR(FIND(OFFSET(Sheet1!$B$2:$B$73,72*(MATCH($I$2,Sheet1!$U$1:$U$35,0)-1),),CHOOSE(COUNTIF($A$4:$A131,"?*"),$A$4,$A$31,$A$51,$A$71,$A$91,$A$111,$A$131,$A$151,$A$171,$A$211,$A$231,$A$251,$A$271,$A$312,$A$333,$A$354,$A$375,$A$396))))*(TEXT(YEAR(OFFSET(Sheet1!$D$2:$D$73,72*(MATCH($I$2,Sheet1!$U$1:$U$35,0)-1),)),"0")=D$3)*CHOOSE(MATCH($B131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20130</v>
      </c>
      <c r="E131" s="14">
        <f t="array" aca="1" ref="E131" ca="1">SUM(NOT(ISERR(FIND(OFFSET(Sheet1!$B$2:$B$73,72*(MATCH($I$2,Sheet1!$U$1:$U$35,0)-1),),CHOOSE(COUNTIF($A$4:$A131,"?*"),$A$4,$A$31,$A$51,$A$71,$A$91,$A$111,$A$131,$A$151,$A$171,$A$211,$A$231,$A$251,$A$271,$A$312,$A$333,$A$354,$A$375,$A$396))))*(TEXT(YEAR(OFFSET(Sheet1!$D$2:$D$73,72*(MATCH($I$2,Sheet1!$U$1:$U$35,0)-1),)),"0")=E$3)*CHOOSE(MATCH($B131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21758</v>
      </c>
      <c r="F131" s="14">
        <f t="array" aca="1" ref="F131" ca="1">SUM(NOT(ISERR(FIND(OFFSET(Sheet1!$B$2:$B$73,72*(MATCH($I$2,Sheet1!$U$1:$U$35,0)-1),),CHOOSE(COUNTIF($A$4:$A131,"?*"),$A$4,$A$31,$A$51,$A$71,$A$91,$A$111,$A$131,$A$151,$A$171,$A$211,$A$231,$A$251,$A$271,$A$312,$A$333,$A$354,$A$375,$A$396))))*(TEXT(YEAR(OFFSET(Sheet1!$D$2:$D$73,72*(MATCH($I$2,Sheet1!$U$1:$U$35,0)-1),)),"0")=F$3)*CHOOSE(MATCH($B131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20251</v>
      </c>
      <c r="G131" s="14">
        <f t="array" aca="1" ref="G131" ca="1">SUM(NOT(ISERR(FIND(OFFSET(Sheet1!$B$2:$B$73,72*(MATCH($I$2,Sheet1!$U$1:$U$35,0)-1),),CHOOSE(COUNTIF($A$4:$A131,"?*"),$A$4,$A$31,$A$51,$A$71,$A$91,$A$111,$A$131,$A$151,$A$171,$A$211,$A$231,$A$251,$A$271,$A$312,$A$333,$A$354,$A$375,$A$396))))*(TEXT(YEAR(OFFSET(Sheet1!$D$2:$D$73,72*(MATCH($I$2,Sheet1!$U$1:$U$35,0)-1),)),"0")=G$3)*CHOOSE(MATCH($B131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16639</v>
      </c>
      <c r="H131" s="7">
        <f t="shared" ref="H131" ca="1" si="123">(E131/D131)-1</f>
        <v>8.0874316939890667E-2</v>
      </c>
      <c r="I131" s="7">
        <f t="shared" ref="I131" ca="1" si="124">(F131/E131)-1</f>
        <v>-6.9261880687563226E-2</v>
      </c>
      <c r="J131" s="7">
        <f t="shared" ref="J131" ca="1" si="125">(G131/F131)-1</f>
        <v>-0.17836156239198064</v>
      </c>
      <c r="K131" s="27"/>
      <c r="L131" s="14">
        <v>490835</v>
      </c>
      <c r="M131" s="14">
        <v>498444</v>
      </c>
      <c r="N131" s="14">
        <v>464169</v>
      </c>
      <c r="O131" s="14">
        <v>401406</v>
      </c>
      <c r="P131" s="7">
        <v>1.5502154491835451E-2</v>
      </c>
      <c r="Q131" s="7">
        <v>-6.8763993547921176E-2</v>
      </c>
      <c r="R131" s="7">
        <v>-0.13521583733510856</v>
      </c>
    </row>
    <row r="132" spans="1:18" ht="13" thickBot="1" x14ac:dyDescent="0.3">
      <c r="A132" s="32"/>
      <c r="B132" s="5" t="s">
        <v>2</v>
      </c>
      <c r="C132" s="18" t="s">
        <v>2</v>
      </c>
      <c r="D132" s="14">
        <f t="array" aca="1" ref="D132" ca="1">SUM(NOT(ISERR(FIND(OFFSET(Sheet1!$B$2:$B$73,72*(MATCH($I$2,Sheet1!$U$1:$U$35,0)-1),),CHOOSE(COUNTIF($A$4:$A132,"?*"),$A$4,$A$31,$A$51,$A$71,$A$91,$A$111,$A$131,$A$151,$A$171,$A$211,$A$231,$A$251,$A$271,$A$312,$A$333,$A$354,$A$375,$A$396))))*(TEXT(YEAR(OFFSET(Sheet1!$D$2:$D$73,72*(MATCH($I$2,Sheet1!$U$1:$U$35,0)-1),)),"0")=D$3)*CHOOSE(MATCH($B132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2607</v>
      </c>
      <c r="E132" s="14">
        <f t="array" aca="1" ref="E132" ca="1">SUM(NOT(ISERR(FIND(OFFSET(Sheet1!$B$2:$B$73,72*(MATCH($I$2,Sheet1!$U$1:$U$35,0)-1),),CHOOSE(COUNTIF($A$4:$A132,"?*"),$A$4,$A$31,$A$51,$A$71,$A$91,$A$111,$A$131,$A$151,$A$171,$A$211,$A$231,$A$251,$A$271,$A$312,$A$333,$A$354,$A$375,$A$396))))*(TEXT(YEAR(OFFSET(Sheet1!$D$2:$D$73,72*(MATCH($I$2,Sheet1!$U$1:$U$35,0)-1),)),"0")=E$3)*CHOOSE(MATCH($B132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4204</v>
      </c>
      <c r="F132" s="14">
        <f t="array" aca="1" ref="F132" ca="1">SUM(NOT(ISERR(FIND(OFFSET(Sheet1!$B$2:$B$73,72*(MATCH($I$2,Sheet1!$U$1:$U$35,0)-1),),CHOOSE(COUNTIF($A$4:$A132,"?*"),$A$4,$A$31,$A$51,$A$71,$A$91,$A$111,$A$131,$A$151,$A$171,$A$211,$A$231,$A$251,$A$271,$A$312,$A$333,$A$354,$A$375,$A$396))))*(TEXT(YEAR(OFFSET(Sheet1!$D$2:$D$73,72*(MATCH($I$2,Sheet1!$U$1:$U$35,0)-1),)),"0")=F$3)*CHOOSE(MATCH($B132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4928</v>
      </c>
      <c r="G132" s="14">
        <f t="array" aca="1" ref="G132" ca="1">SUM(NOT(ISERR(FIND(OFFSET(Sheet1!$B$2:$B$73,72*(MATCH($I$2,Sheet1!$U$1:$U$35,0)-1),),CHOOSE(COUNTIF($A$4:$A132,"?*"),$A$4,$A$31,$A$51,$A$71,$A$91,$A$111,$A$131,$A$151,$A$171,$A$211,$A$231,$A$251,$A$271,$A$312,$A$333,$A$354,$A$375,$A$396))))*(TEXT(YEAR(OFFSET(Sheet1!$D$2:$D$73,72*(MATCH($I$2,Sheet1!$U$1:$U$35,0)-1),)),"0")=G$3)*CHOOSE(MATCH($B132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4717</v>
      </c>
      <c r="H132" s="7"/>
      <c r="I132" s="7"/>
      <c r="J132" s="7"/>
      <c r="K132" s="27"/>
      <c r="L132" s="14">
        <v>231139</v>
      </c>
      <c r="M132" s="14">
        <v>244874</v>
      </c>
      <c r="N132" s="14">
        <v>247986</v>
      </c>
      <c r="O132" s="14">
        <v>220480</v>
      </c>
      <c r="P132" s="7"/>
      <c r="Q132" s="7"/>
      <c r="R132" s="7"/>
    </row>
    <row r="133" spans="1:18" ht="13" thickBot="1" x14ac:dyDescent="0.3">
      <c r="A133" s="32"/>
      <c r="B133" s="5" t="s">
        <v>3</v>
      </c>
      <c r="C133" s="18" t="s">
        <v>3</v>
      </c>
      <c r="D133" s="11">
        <f ca="1">D132/D131</f>
        <v>0.12950819672131147</v>
      </c>
      <c r="E133" s="11">
        <f t="shared" ref="E133" ca="1" si="126">E132/E131</f>
        <v>0.19321628826178877</v>
      </c>
      <c r="F133" s="11">
        <f t="shared" ref="F133" ca="1" si="127">F132/F131</f>
        <v>0.24334600760456274</v>
      </c>
      <c r="G133" s="11">
        <f t="shared" ref="G133" ca="1" si="128">G132/G131</f>
        <v>0.28349059438668189</v>
      </c>
      <c r="H133" s="7"/>
      <c r="I133" s="7"/>
      <c r="J133" s="7"/>
      <c r="K133" s="27"/>
      <c r="L133" s="11">
        <v>0.47090977619770391</v>
      </c>
      <c r="M133" s="11">
        <v>0.49127685356830458</v>
      </c>
      <c r="N133" s="11">
        <v>0.5342579965486709</v>
      </c>
      <c r="O133" s="11">
        <v>0.54926931834601378</v>
      </c>
      <c r="P133" s="7"/>
      <c r="Q133" s="7"/>
      <c r="R133" s="7"/>
    </row>
    <row r="134" spans="1:18" ht="13" thickBot="1" x14ac:dyDescent="0.3">
      <c r="A134" s="32"/>
      <c r="B134" s="5" t="s">
        <v>4</v>
      </c>
      <c r="C134" s="18" t="s">
        <v>4</v>
      </c>
      <c r="D134" s="14">
        <f t="array" aca="1" ref="D134" ca="1">SUM(NOT(ISERR(FIND(OFFSET(Sheet1!$B$2:$B$73,72*(MATCH($I$2,Sheet1!$U$1:$U$35,0)-1),),CHOOSE(COUNTIF($A$4:$A134,"?*"),$A$4,$A$31,$A$51,$A$71,$A$91,$A$111,$A$131,$A$151,$A$171,$A$211,$A$231,$A$251,$A$271,$A$312,$A$333,$A$354,$A$375,$A$396))))*(TEXT(YEAR(OFFSET(Sheet1!$D$2:$D$73,72*(MATCH($I$2,Sheet1!$U$1:$U$35,0)-1),)),"0")=D$3)*CHOOSE(MATCH($B134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25203</v>
      </c>
      <c r="E134" s="14">
        <f t="array" aca="1" ref="E134" ca="1">SUM(NOT(ISERR(FIND(OFFSET(Sheet1!$B$2:$B$73,72*(MATCH($I$2,Sheet1!$U$1:$U$35,0)-1),),CHOOSE(COUNTIF($A$4:$A134,"?*"),$A$4,$A$31,$A$51,$A$71,$A$91,$A$111,$A$131,$A$151,$A$171,$A$211,$A$231,$A$251,$A$271,$A$312,$A$333,$A$354,$A$375,$A$396))))*(TEXT(YEAR(OFFSET(Sheet1!$D$2:$D$73,72*(MATCH($I$2,Sheet1!$U$1:$U$35,0)-1),)),"0")=E$3)*CHOOSE(MATCH($B134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26931</v>
      </c>
      <c r="F134" s="14">
        <f t="array" aca="1" ref="F134" ca="1">SUM(NOT(ISERR(FIND(OFFSET(Sheet1!$B$2:$B$73,72*(MATCH($I$2,Sheet1!$U$1:$U$35,0)-1),),CHOOSE(COUNTIF($A$4:$A134,"?*"),$A$4,$A$31,$A$51,$A$71,$A$91,$A$111,$A$131,$A$151,$A$171,$A$211,$A$231,$A$251,$A$271,$A$312,$A$333,$A$354,$A$375,$A$396))))*(TEXT(YEAR(OFFSET(Sheet1!$D$2:$D$73,72*(MATCH($I$2,Sheet1!$U$1:$U$35,0)-1),)),"0")=F$3)*CHOOSE(MATCH($B134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26114</v>
      </c>
      <c r="G134" s="14">
        <f t="array" aca="1" ref="G134" ca="1">SUM(NOT(ISERR(FIND(OFFSET(Sheet1!$B$2:$B$73,72*(MATCH($I$2,Sheet1!$U$1:$U$35,0)-1),),CHOOSE(COUNTIF($A$4:$A134,"?*"),$A$4,$A$31,$A$51,$A$71,$A$91,$A$111,$A$131,$A$151,$A$171,$A$211,$A$231,$A$251,$A$271,$A$312,$A$333,$A$354,$A$375,$A$396))))*(TEXT(YEAR(OFFSET(Sheet1!$D$2:$D$73,72*(MATCH($I$2,Sheet1!$U$1:$U$35,0)-1),)),"0")=G$3)*CHOOSE(MATCH($B134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21628</v>
      </c>
      <c r="H134" s="7">
        <f t="shared" ref="H134:H143" ca="1" si="129">(E134/D134)-1</f>
        <v>6.8563266277824164E-2</v>
      </c>
      <c r="I134" s="7">
        <f t="shared" ref="I134:I143" ca="1" si="130">(F134/E134)-1</f>
        <v>-3.0336786602799704E-2</v>
      </c>
      <c r="J134" s="7">
        <f t="shared" ref="J134:J143" ca="1" si="131">(G134/F134)-1</f>
        <v>-0.17178524929156769</v>
      </c>
      <c r="K134" s="27"/>
      <c r="L134" s="14">
        <v>974695</v>
      </c>
      <c r="M134" s="14">
        <v>990989</v>
      </c>
      <c r="N134" s="14">
        <v>944885</v>
      </c>
      <c r="O134" s="14">
        <v>807090</v>
      </c>
      <c r="P134" s="7">
        <v>1.6717024299909289E-2</v>
      </c>
      <c r="Q134" s="7">
        <v>-4.652322074210713E-2</v>
      </c>
      <c r="R134" s="7">
        <v>-0.14583256163448466</v>
      </c>
    </row>
    <row r="135" spans="1:18" ht="13" thickBot="1" x14ac:dyDescent="0.3">
      <c r="A135" s="32"/>
      <c r="B135" s="5" t="s">
        <v>5</v>
      </c>
      <c r="C135" s="18" t="s">
        <v>5</v>
      </c>
      <c r="D135" s="13">
        <f ca="1">D134/D131</f>
        <v>1.2520119225037258</v>
      </c>
      <c r="E135" s="13">
        <f t="shared" ref="E135" ca="1" si="132">E134/E131</f>
        <v>1.2377516315837853</v>
      </c>
      <c r="F135" s="13">
        <f t="shared" ref="F135" ca="1" si="133">F134/F131</f>
        <v>1.289516567083107</v>
      </c>
      <c r="G135" s="13">
        <f t="shared" ref="G135" ca="1" si="134">G134/G131</f>
        <v>1.2998377306328506</v>
      </c>
      <c r="H135" s="7">
        <f t="shared" ca="1" si="129"/>
        <v>-1.1389900258635954E-2</v>
      </c>
      <c r="I135" s="7">
        <f t="shared" ca="1" si="130"/>
        <v>4.1821746930832182E-2</v>
      </c>
      <c r="J135" s="7">
        <f t="shared" ca="1" si="131"/>
        <v>8.0039014722317336E-3</v>
      </c>
      <c r="K135" s="27"/>
      <c r="L135" s="13">
        <v>1.9857895219371071</v>
      </c>
      <c r="M135" s="13">
        <v>1.9881651700090681</v>
      </c>
      <c r="N135" s="13">
        <v>2.0356486538308247</v>
      </c>
      <c r="O135" s="13">
        <v>2.0106575387512891</v>
      </c>
      <c r="P135" s="7">
        <v>1.1963242054191525E-3</v>
      </c>
      <c r="Q135" s="7">
        <v>2.3883067935215774E-2</v>
      </c>
      <c r="R135" s="7">
        <v>-1.2276733036668985E-2</v>
      </c>
    </row>
    <row r="136" spans="1:18" ht="13" thickBot="1" x14ac:dyDescent="0.3">
      <c r="A136" s="32"/>
      <c r="B136" s="5" t="s">
        <v>6</v>
      </c>
      <c r="C136" s="18" t="s">
        <v>6</v>
      </c>
      <c r="D136" s="14">
        <f t="array" aca="1" ref="D136" ca="1">SUM(NOT(ISERR(FIND(OFFSET(Sheet1!$B$2:$B$73,72*(MATCH($I$2,Sheet1!$U$1:$U$35,0)-1),),CHOOSE(COUNTIF($A$4:$A136,"?*"),$A$4,$A$31,$A$51,$A$71,$A$91,$A$111,$A$131,$A$151,$A$171,$A$211,$A$231,$A$251,$A$271,$A$312,$A$333,$A$354,$A$375,$A$396))))*(TEXT(YEAR(OFFSET(Sheet1!$D$2:$D$73,72*(MATCH($I$2,Sheet1!$U$1:$U$35,0)-1),)),"0")=D$3)*CHOOSE(MATCH($B136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3786293.96</v>
      </c>
      <c r="E136" s="14">
        <f t="array" aca="1" ref="E136" ca="1">SUM(NOT(ISERR(FIND(OFFSET(Sheet1!$B$2:$B$73,72*(MATCH($I$2,Sheet1!$U$1:$U$35,0)-1),),CHOOSE(COUNTIF($A$4:$A136,"?*"),$A$4,$A$31,$A$51,$A$71,$A$91,$A$111,$A$131,$A$151,$A$171,$A$211,$A$231,$A$251,$A$271,$A$312,$A$333,$A$354,$A$375,$A$396))))*(TEXT(YEAR(OFFSET(Sheet1!$D$2:$D$73,72*(MATCH($I$2,Sheet1!$U$1:$U$35,0)-1),)),"0")=E$3)*CHOOSE(MATCH($B136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4082366.1700000004</v>
      </c>
      <c r="F136" s="14">
        <f t="array" aca="1" ref="F136" ca="1">SUM(NOT(ISERR(FIND(OFFSET(Sheet1!$B$2:$B$73,72*(MATCH($I$2,Sheet1!$U$1:$U$35,0)-1),),CHOOSE(COUNTIF($A$4:$A136,"?*"),$A$4,$A$31,$A$51,$A$71,$A$91,$A$111,$A$131,$A$151,$A$171,$A$211,$A$231,$A$251,$A$271,$A$312,$A$333,$A$354,$A$375,$A$396))))*(TEXT(YEAR(OFFSET(Sheet1!$D$2:$D$73,72*(MATCH($I$2,Sheet1!$U$1:$U$35,0)-1),)),"0")=F$3)*CHOOSE(MATCH($B136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4103715.51</v>
      </c>
      <c r="G136" s="14">
        <f t="array" aca="1" ref="G136" ca="1">SUM(NOT(ISERR(FIND(OFFSET(Sheet1!$B$2:$B$73,72*(MATCH($I$2,Sheet1!$U$1:$U$35,0)-1),),CHOOSE(COUNTIF($A$4:$A136,"?*"),$A$4,$A$31,$A$51,$A$71,$A$91,$A$111,$A$131,$A$151,$A$171,$A$211,$A$231,$A$251,$A$271,$A$312,$A$333,$A$354,$A$375,$A$396))))*(TEXT(YEAR(OFFSET(Sheet1!$D$2:$D$73,72*(MATCH($I$2,Sheet1!$U$1:$U$35,0)-1),)),"0")=G$3)*CHOOSE(MATCH($B136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4116719.1500000004</v>
      </c>
      <c r="H136" s="7">
        <f t="shared" ca="1" si="129"/>
        <v>7.8195780129020953E-2</v>
      </c>
      <c r="I136" s="7">
        <f t="shared" ca="1" si="130"/>
        <v>5.229648471244186E-3</v>
      </c>
      <c r="J136" s="7">
        <f t="shared" ca="1" si="131"/>
        <v>3.1687479232693772E-3</v>
      </c>
      <c r="K136" s="27"/>
      <c r="L136" s="14">
        <v>153438575.27000001</v>
      </c>
      <c r="M136" s="14">
        <v>164763823.74000001</v>
      </c>
      <c r="N136" s="14">
        <v>160317130.72</v>
      </c>
      <c r="O136" s="14">
        <v>148046261.98000002</v>
      </c>
      <c r="P136" s="7">
        <v>7.3809656079453223E-2</v>
      </c>
      <c r="Q136" s="7">
        <v>-2.6988284922404793E-2</v>
      </c>
      <c r="R136" s="7">
        <v>-7.6541219799096338E-2</v>
      </c>
    </row>
    <row r="137" spans="1:18" ht="13" thickBot="1" x14ac:dyDescent="0.3">
      <c r="A137" s="32"/>
      <c r="B137" s="5" t="s">
        <v>109</v>
      </c>
      <c r="C137" s="18" t="s">
        <v>110</v>
      </c>
      <c r="D137" s="29">
        <f t="array" aca="1" ref="D137" ca="1">SUM(NOT(ISERR(FIND(OFFSET(Sheet1!$B$2:$B$73,72*(MATCH($I$2,Sheet1!$U$1:$U$35,0)-1),),CHOOSE(COUNTIF($A$4:$A137,"?*"),$A$4,$A$31,$A$51,$A$71,$A$91,$A$111,$A$131,$A$151,$A$171,$A$211,$A$231,$A$251,$A$271,$A$312,$A$333,$A$354,$A$375,$A$396))))*(TEXT(YEAR(OFFSET(Sheet1!$D$2:$D$73,72*(MATCH($I$2,Sheet1!$U$1:$U$35,0)-1),)),"0")=D$3)*CHOOSE(MATCH($B137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0.71148699999999998</v>
      </c>
      <c r="E137" s="30">
        <f t="array" aca="1" ref="E137" ca="1">SUM(NOT(ISERR(FIND(OFFSET(Sheet1!$B$2:$B$73,72*(MATCH($I$2,Sheet1!$U$1:$U$35,0)-1),),CHOOSE(COUNTIF($A$4:$A137,"?*"),$A$4,$A$31,$A$51,$A$71,$A$91,$A$111,$A$131,$A$151,$A$171,$A$211,$A$231,$A$251,$A$271,$A$312,$A$333,$A$354,$A$375,$A$396))))*(TEXT(YEAR(OFFSET(Sheet1!$D$2:$D$73,72*(MATCH($I$2,Sheet1!$U$1:$U$35,0)-1),)),"0")=E$3)*CHOOSE(MATCH($B137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0.72038800000000003</v>
      </c>
      <c r="F137" s="30">
        <f t="array" aca="1" ref="F137" ca="1">SUM(NOT(ISERR(FIND(OFFSET(Sheet1!$B$2:$B$73,72*(MATCH($I$2,Sheet1!$U$1:$U$35,0)-1),),CHOOSE(COUNTIF($A$4:$A137,"?*"),$A$4,$A$31,$A$51,$A$71,$A$91,$A$111,$A$131,$A$151,$A$171,$A$211,$A$231,$A$251,$A$271,$A$312,$A$333,$A$354,$A$375,$A$396))))*(TEXT(YEAR(OFFSET(Sheet1!$D$2:$D$73,72*(MATCH($I$2,Sheet1!$U$1:$U$35,0)-1),)),"0")=F$3)*CHOOSE(MATCH($B137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0.63332500000000003</v>
      </c>
      <c r="G137" s="30">
        <f t="array" aca="1" ref="G137" ca="1">SUM(NOT(ISERR(FIND(OFFSET(Sheet1!$B$2:$B$73,72*(MATCH($I$2,Sheet1!$U$1:$U$35,0)-1),),CHOOSE(COUNTIF($A$4:$A137,"?*"),$A$4,$A$31,$A$51,$A$71,$A$91,$A$111,$A$131,$A$151,$A$171,$A$211,$A$231,$A$251,$A$271,$A$312,$A$333,$A$354,$A$375,$A$396))))*(TEXT(YEAR(OFFSET(Sheet1!$D$2:$D$73,72*(MATCH($I$2,Sheet1!$U$1:$U$35,0)-1),)),"0")=G$3)*CHOOSE(MATCH($B137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0.63635799999999998</v>
      </c>
      <c r="H137" s="7"/>
      <c r="I137" s="7"/>
      <c r="J137" s="7"/>
      <c r="K137" s="27"/>
      <c r="L137" s="29">
        <v>0.56764199999999998</v>
      </c>
      <c r="M137" s="30">
        <v>0.59089400000000003</v>
      </c>
      <c r="N137" s="30">
        <v>0.59275500000000003</v>
      </c>
      <c r="O137" s="30">
        <v>0.59673599999999993</v>
      </c>
      <c r="P137" s="7"/>
      <c r="Q137" s="7"/>
      <c r="R137" s="7"/>
    </row>
    <row r="138" spans="1:18" ht="13" thickBot="1" x14ac:dyDescent="0.3">
      <c r="A138" s="32"/>
      <c r="B138" s="5" t="s">
        <v>50</v>
      </c>
      <c r="C138" s="18" t="s">
        <v>50</v>
      </c>
      <c r="D138" s="14">
        <f t="array" aca="1" ref="D138" ca="1">SUM(NOT(ISERR(FIND(OFFSET(Sheet1!$B$2:$B$73,72*(MATCH($I$2,Sheet1!$U$1:$U$35,0)-1),),CHOOSE(COUNTIF($A$4:$A138,"?*"),$A$4,$A$31,$A$51,$A$71,$A$91,$A$111,$A$131,$A$151,$A$171,$A$211,$A$231,$A$251,$A$271,$A$312,$A$333,$A$354,$A$375,$A$396))))*(TEXT(YEAR(OFFSET(Sheet1!$D$2:$D$73,72*(MATCH($I$2,Sheet1!$U$1:$U$35,0)-1),)),"0")=D$3)*CHOOSE(MATCH($B138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17270</v>
      </c>
      <c r="E138" s="14">
        <f t="array" aca="1" ref="E138" ca="1">SUM(NOT(ISERR(FIND(OFFSET(Sheet1!$B$2:$B$73,72*(MATCH($I$2,Sheet1!$U$1:$U$35,0)-1),),CHOOSE(COUNTIF($A$4:$A138,"?*"),$A$4,$A$31,$A$51,$A$71,$A$91,$A$111,$A$131,$A$151,$A$171,$A$211,$A$231,$A$251,$A$271,$A$312,$A$333,$A$354,$A$375,$A$396))))*(TEXT(YEAR(OFFSET(Sheet1!$D$2:$D$73,72*(MATCH($I$2,Sheet1!$U$1:$U$35,0)-1),)),"0")=E$3)*CHOOSE(MATCH($B138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18843</v>
      </c>
      <c r="F138" s="14">
        <f t="array" aca="1" ref="F138" ca="1">SUM(NOT(ISERR(FIND(OFFSET(Sheet1!$B$2:$B$73,72*(MATCH($I$2,Sheet1!$U$1:$U$35,0)-1),),CHOOSE(COUNTIF($A$4:$A138,"?*"),$A$4,$A$31,$A$51,$A$71,$A$91,$A$111,$A$131,$A$151,$A$171,$A$211,$A$231,$A$251,$A$271,$A$312,$A$333,$A$354,$A$375,$A$396))))*(TEXT(YEAR(OFFSET(Sheet1!$D$2:$D$73,72*(MATCH($I$2,Sheet1!$U$1:$U$35,0)-1),)),"0")=F$3)*CHOOSE(MATCH($B138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17494</v>
      </c>
      <c r="G138" s="14">
        <f t="array" aca="1" ref="G138" ca="1">SUM(NOT(ISERR(FIND(OFFSET(Sheet1!$B$2:$B$73,72*(MATCH($I$2,Sheet1!$U$1:$U$35,0)-1),),CHOOSE(COUNTIF($A$4:$A138,"?*"),$A$4,$A$31,$A$51,$A$71,$A$91,$A$111,$A$131,$A$151,$A$171,$A$211,$A$231,$A$251,$A$271,$A$312,$A$333,$A$354,$A$375,$A$396))))*(TEXT(YEAR(OFFSET(Sheet1!$D$2:$D$73,72*(MATCH($I$2,Sheet1!$U$1:$U$35,0)-1),)),"0")=G$3)*CHOOSE(MATCH($B138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14305</v>
      </c>
      <c r="H138" s="7">
        <f t="shared" ca="1" si="129"/>
        <v>9.1082802547770791E-2</v>
      </c>
      <c r="I138" s="7">
        <f t="shared" ca="1" si="130"/>
        <v>-7.1591572467229248E-2</v>
      </c>
      <c r="J138" s="7">
        <f t="shared" ca="1" si="131"/>
        <v>-0.18229107122441979</v>
      </c>
      <c r="K138" s="27"/>
      <c r="L138" s="14">
        <v>319782</v>
      </c>
      <c r="M138" s="14">
        <v>325619</v>
      </c>
      <c r="N138" s="14">
        <v>298359</v>
      </c>
      <c r="O138" s="14">
        <v>263618</v>
      </c>
      <c r="P138" s="7">
        <v>1.8253059897054946E-2</v>
      </c>
      <c r="Q138" s="7">
        <v>-8.3717473488954863E-2</v>
      </c>
      <c r="R138" s="7">
        <v>-0.11644026156408893</v>
      </c>
    </row>
    <row r="139" spans="1:18" ht="13" thickBot="1" x14ac:dyDescent="0.3">
      <c r="A139" s="32"/>
      <c r="B139" s="5" t="s">
        <v>51</v>
      </c>
      <c r="C139" s="18" t="s">
        <v>51</v>
      </c>
      <c r="D139" s="14">
        <f t="array" aca="1" ref="D139" ca="1">SUM(NOT(ISERR(FIND(OFFSET(Sheet1!$B$2:$B$73,72*(MATCH($I$2,Sheet1!$U$1:$U$35,0)-1),),CHOOSE(COUNTIF($A$4:$A139,"?*"),$A$4,$A$31,$A$51,$A$71,$A$91,$A$111,$A$131,$A$151,$A$171,$A$211,$A$231,$A$251,$A$271,$A$312,$A$333,$A$354,$A$375,$A$396))))*(TEXT(YEAR(OFFSET(Sheet1!$D$2:$D$73,72*(MATCH($I$2,Sheet1!$U$1:$U$35,0)-1),)),"0")=D$3)*CHOOSE(MATCH($B139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2860</v>
      </c>
      <c r="E139" s="14">
        <f t="array" aca="1" ref="E139" ca="1">SUM(NOT(ISERR(FIND(OFFSET(Sheet1!$B$2:$B$73,72*(MATCH($I$2,Sheet1!$U$1:$U$35,0)-1),),CHOOSE(COUNTIF($A$4:$A139,"?*"),$A$4,$A$31,$A$51,$A$71,$A$91,$A$111,$A$131,$A$151,$A$171,$A$211,$A$231,$A$251,$A$271,$A$312,$A$333,$A$354,$A$375,$A$396))))*(TEXT(YEAR(OFFSET(Sheet1!$D$2:$D$73,72*(MATCH($I$2,Sheet1!$U$1:$U$35,0)-1),)),"0")=E$3)*CHOOSE(MATCH($B139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2915</v>
      </c>
      <c r="F139" s="14">
        <f t="array" aca="1" ref="F139" ca="1">SUM(NOT(ISERR(FIND(OFFSET(Sheet1!$B$2:$B$73,72*(MATCH($I$2,Sheet1!$U$1:$U$35,0)-1),),CHOOSE(COUNTIF($A$4:$A139,"?*"),$A$4,$A$31,$A$51,$A$71,$A$91,$A$111,$A$131,$A$151,$A$171,$A$211,$A$231,$A$251,$A$271,$A$312,$A$333,$A$354,$A$375,$A$396))))*(TEXT(YEAR(OFFSET(Sheet1!$D$2:$D$73,72*(MATCH($I$2,Sheet1!$U$1:$U$35,0)-1),)),"0")=F$3)*CHOOSE(MATCH($B139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2757</v>
      </c>
      <c r="G139" s="14">
        <f t="array" aca="1" ref="G139" ca="1">SUM(NOT(ISERR(FIND(OFFSET(Sheet1!$B$2:$B$73,72*(MATCH($I$2,Sheet1!$U$1:$U$35,0)-1),),CHOOSE(COUNTIF($A$4:$A139,"?*"),$A$4,$A$31,$A$51,$A$71,$A$91,$A$111,$A$131,$A$151,$A$171,$A$211,$A$231,$A$251,$A$271,$A$312,$A$333,$A$354,$A$375,$A$396))))*(TEXT(YEAR(OFFSET(Sheet1!$D$2:$D$73,72*(MATCH($I$2,Sheet1!$U$1:$U$35,0)-1),)),"0")=G$3)*CHOOSE(MATCH($B139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2334</v>
      </c>
      <c r="H139" s="7">
        <f t="shared" ca="1" si="129"/>
        <v>1.9230769230769162E-2</v>
      </c>
      <c r="I139" s="7">
        <f t="shared" ca="1" si="130"/>
        <v>-5.4202401372212661E-2</v>
      </c>
      <c r="J139" s="7">
        <f t="shared" ca="1" si="131"/>
        <v>-0.15342763873775844</v>
      </c>
      <c r="K139" s="27"/>
      <c r="L139" s="14">
        <v>171053</v>
      </c>
      <c r="M139" s="14">
        <v>172825</v>
      </c>
      <c r="N139" s="14">
        <v>165810</v>
      </c>
      <c r="O139" s="14">
        <v>137788</v>
      </c>
      <c r="P139" s="7">
        <v>1.0359362302911901E-2</v>
      </c>
      <c r="Q139" s="7">
        <v>-4.059019239114714E-2</v>
      </c>
      <c r="R139" s="7">
        <v>-0.16900066340992703</v>
      </c>
    </row>
    <row r="140" spans="1:18" ht="13" thickBot="1" x14ac:dyDescent="0.3">
      <c r="A140" s="32"/>
      <c r="B140" s="5" t="s">
        <v>53</v>
      </c>
      <c r="C140" s="18" t="s">
        <v>53</v>
      </c>
      <c r="D140" s="15">
        <f ca="1">D138/D131</f>
        <v>0.85792349726775952</v>
      </c>
      <c r="E140" s="15">
        <f t="shared" ref="E140:G140" ca="1" si="135">E138/E131</f>
        <v>0.86602628918099089</v>
      </c>
      <c r="F140" s="15">
        <f t="shared" ca="1" si="135"/>
        <v>0.8638585748851908</v>
      </c>
      <c r="G140" s="15">
        <f t="shared" ca="1" si="135"/>
        <v>0.85972714706412645</v>
      </c>
      <c r="H140" s="7">
        <f t="shared" ca="1" si="129"/>
        <v>9.4446555421741074E-3</v>
      </c>
      <c r="I140" s="7">
        <f t="shared" ca="1" si="130"/>
        <v>-2.5030583053663458E-3</v>
      </c>
      <c r="J140" s="7">
        <f t="shared" ca="1" si="131"/>
        <v>-4.7825279984208269E-3</v>
      </c>
      <c r="K140" s="27"/>
      <c r="L140" s="15">
        <v>0.65150610694021416</v>
      </c>
      <c r="M140" s="15">
        <v>0.65327097928754285</v>
      </c>
      <c r="N140" s="15">
        <v>0.64278096986226996</v>
      </c>
      <c r="O140" s="15">
        <v>0.6567365709530999</v>
      </c>
      <c r="P140" s="7">
        <v>2.7089114415479454E-3</v>
      </c>
      <c r="Q140" s="7">
        <v>-1.6057669417235299E-2</v>
      </c>
      <c r="R140" s="7">
        <v>2.1711285406940783E-2</v>
      </c>
    </row>
    <row r="141" spans="1:18" ht="13" thickBot="1" x14ac:dyDescent="0.3">
      <c r="A141" s="32"/>
      <c r="B141" s="5" t="s">
        <v>7</v>
      </c>
      <c r="C141" s="18" t="s">
        <v>7</v>
      </c>
      <c r="D141" s="12">
        <f ca="1">D136/D134</f>
        <v>150.2318755703686</v>
      </c>
      <c r="E141" s="12">
        <f t="shared" ref="E141:G141" ca="1" si="136">E136/E134</f>
        <v>151.58613382347482</v>
      </c>
      <c r="F141" s="12">
        <f t="shared" ca="1" si="136"/>
        <v>157.14618633683082</v>
      </c>
      <c r="G141" s="12">
        <f t="shared" ca="1" si="136"/>
        <v>190.34210976511932</v>
      </c>
      <c r="H141" s="7">
        <f t="shared" ca="1" si="129"/>
        <v>9.014453477097728E-3</v>
      </c>
      <c r="I141" s="7">
        <f t="shared" ca="1" si="130"/>
        <v>3.6679163015205463E-2</v>
      </c>
      <c r="J141" s="7">
        <f t="shared" ca="1" si="131"/>
        <v>0.21124231011967143</v>
      </c>
      <c r="K141" s="27"/>
      <c r="L141" s="12">
        <v>157.42214258819428</v>
      </c>
      <c r="M141" s="12">
        <v>166.26201071858517</v>
      </c>
      <c r="N141" s="12">
        <v>169.66840485350068</v>
      </c>
      <c r="O141" s="12">
        <v>183.43215995737776</v>
      </c>
      <c r="P141" s="7">
        <v>5.6153905575503371E-2</v>
      </c>
      <c r="Q141" s="7">
        <v>2.0488108619600265E-2</v>
      </c>
      <c r="R141" s="7">
        <v>8.1121497639830675E-2</v>
      </c>
    </row>
    <row r="142" spans="1:18" ht="13" thickBot="1" x14ac:dyDescent="0.3">
      <c r="A142" s="32"/>
      <c r="B142" s="5" t="s">
        <v>8</v>
      </c>
      <c r="C142" s="18" t="s">
        <v>8</v>
      </c>
      <c r="D142" s="12">
        <f ca="1">D136/D131</f>
        <v>188.0920993541977</v>
      </c>
      <c r="E142" s="12">
        <f t="shared" ref="E142:G142" ca="1" si="137">E136/E131</f>
        <v>187.62598446548398</v>
      </c>
      <c r="F142" s="12">
        <f t="shared" ca="1" si="137"/>
        <v>202.64261073527231</v>
      </c>
      <c r="G142" s="12">
        <f t="shared" ca="1" si="137"/>
        <v>247.41385600096163</v>
      </c>
      <c r="H142" s="7">
        <f t="shared" ca="1" si="129"/>
        <v>-2.4781205075284918E-3</v>
      </c>
      <c r="I142" s="7">
        <f t="shared" ca="1" si="130"/>
        <v>8.0034896619294305E-2</v>
      </c>
      <c r="J142" s="7">
        <f t="shared" ca="1" si="131"/>
        <v>0.2209369742288676</v>
      </c>
      <c r="K142" s="27"/>
      <c r="L142" s="12">
        <v>312.60724127252541</v>
      </c>
      <c r="M142" s="12">
        <v>330.55633880636543</v>
      </c>
      <c r="N142" s="12">
        <v>345.38525993765199</v>
      </c>
      <c r="O142" s="12">
        <v>368.81925526773398</v>
      </c>
      <c r="P142" s="7">
        <v>5.7417408057391484E-2</v>
      </c>
      <c r="Q142" s="7">
        <v>4.4860495444841941E-2</v>
      </c>
      <c r="R142" s="7">
        <v>6.7848857633102888E-2</v>
      </c>
    </row>
    <row r="143" spans="1:18" ht="13" thickBot="1" x14ac:dyDescent="0.3">
      <c r="A143" s="32"/>
      <c r="B143" s="5" t="s">
        <v>9</v>
      </c>
      <c r="C143" s="18" t="s">
        <v>9</v>
      </c>
      <c r="D143" s="14">
        <f t="array" aca="1" ref="D143" ca="1">SUM(NOT(ISERR(FIND(OFFSET(Sheet1!$B$2:$B$73,72*(MATCH($I$2,Sheet1!$U$1:$U$35,0)-1),),CHOOSE(COUNTIF($A$4:$A143,"?*"),$A$4,$A$31,$A$51,$A$71,$A$91,$A$111,$A$131,$A$151,$A$171,$A$211,$A$231,$A$251,$A$271,$A$312,$A$333,$A$354,$A$375,$A$396))))*(TEXT(YEAR(OFFSET(Sheet1!$D$2:$D$73,72*(MATCH($I$2,Sheet1!$U$1:$U$35,0)-1),)),"0")=D$3)*CHOOSE(MATCH($B143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82600</v>
      </c>
      <c r="E143" s="14">
        <f t="array" aca="1" ref="E143" ca="1">SUM(NOT(ISERR(FIND(OFFSET(Sheet1!$B$2:$B$73,72*(MATCH($I$2,Sheet1!$U$1:$U$35,0)-1),),CHOOSE(COUNTIF($A$4:$A143,"?*"),$A$4,$A$31,$A$51,$A$71,$A$91,$A$111,$A$131,$A$151,$A$171,$A$211,$A$231,$A$251,$A$271,$A$312,$A$333,$A$354,$A$375,$A$396))))*(TEXT(YEAR(OFFSET(Sheet1!$D$2:$D$73,72*(MATCH($I$2,Sheet1!$U$1:$U$35,0)-1),)),"0")=E$3)*CHOOSE(MATCH($B143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99110</v>
      </c>
      <c r="F143" s="14">
        <f t="array" aca="1" ref="F143" ca="1">SUM(NOT(ISERR(FIND(OFFSET(Sheet1!$B$2:$B$73,72*(MATCH($I$2,Sheet1!$U$1:$U$35,0)-1),),CHOOSE(COUNTIF($A$4:$A143,"?*"),$A$4,$A$31,$A$51,$A$71,$A$91,$A$111,$A$131,$A$151,$A$171,$A$211,$A$231,$A$251,$A$271,$A$312,$A$333,$A$354,$A$375,$A$396))))*(TEXT(YEAR(OFFSET(Sheet1!$D$2:$D$73,72*(MATCH($I$2,Sheet1!$U$1:$U$35,0)-1),)),"0")=F$3)*CHOOSE(MATCH($B143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118432</v>
      </c>
      <c r="G143" s="14">
        <f t="array" aca="1" ref="G143" ca="1">SUM(NOT(ISERR(FIND(OFFSET(Sheet1!$B$2:$B$73,72*(MATCH($I$2,Sheet1!$U$1:$U$35,0)-1),),CHOOSE(COUNTIF($A$4:$A143,"?*"),$A$4,$A$31,$A$51,$A$71,$A$91,$A$111,$A$131,$A$151,$A$171,$A$211,$A$231,$A$251,$A$271,$A$312,$A$333,$A$354,$A$375,$A$396))))*(TEXT(YEAR(OFFSET(Sheet1!$D$2:$D$73,72*(MATCH($I$2,Sheet1!$U$1:$U$35,0)-1),)),"0")=G$3)*CHOOSE(MATCH($B143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98947</v>
      </c>
      <c r="H143" s="7">
        <f t="shared" ca="1" si="129"/>
        <v>0.19987893462469741</v>
      </c>
      <c r="I143" s="7">
        <f t="shared" ca="1" si="130"/>
        <v>0.19495510039350217</v>
      </c>
      <c r="J143" s="7">
        <f t="shared" ca="1" si="131"/>
        <v>-0.16452479059713587</v>
      </c>
      <c r="K143" s="27"/>
      <c r="L143" s="14">
        <v>3685171</v>
      </c>
      <c r="M143" s="14">
        <v>3959806</v>
      </c>
      <c r="N143" s="14">
        <v>4107569</v>
      </c>
      <c r="O143" s="14">
        <v>3596616</v>
      </c>
      <c r="P143" s="7">
        <v>7.4524357214359904E-2</v>
      </c>
      <c r="Q143" s="7">
        <v>3.7315716982094571E-2</v>
      </c>
      <c r="R143" s="7">
        <v>-0.12439304123679973</v>
      </c>
    </row>
    <row r="144" spans="1:18" ht="13" thickBot="1" x14ac:dyDescent="0.3">
      <c r="A144" s="32"/>
      <c r="B144" s="5"/>
      <c r="C144" s="18"/>
      <c r="D144" s="9"/>
      <c r="E144" s="9"/>
      <c r="F144" s="9"/>
      <c r="G144" s="9"/>
      <c r="H144" s="7"/>
      <c r="K144" s="27"/>
      <c r="L144" s="9"/>
      <c r="M144" s="9"/>
      <c r="N144" s="9"/>
      <c r="O144" s="9"/>
      <c r="P144" s="7"/>
    </row>
    <row r="145" spans="1:18" ht="13" thickBot="1" x14ac:dyDescent="0.3">
      <c r="A145" s="32"/>
      <c r="B145" s="5"/>
      <c r="C145" s="18"/>
      <c r="D145" s="9"/>
      <c r="E145" s="9"/>
      <c r="F145" s="9"/>
      <c r="G145" s="9"/>
      <c r="H145" s="7"/>
      <c r="K145" s="27"/>
      <c r="L145" s="9"/>
      <c r="M145" s="9"/>
      <c r="N145" s="9"/>
      <c r="O145" s="9"/>
      <c r="P145" s="7"/>
    </row>
    <row r="146" spans="1:18" ht="13" thickBot="1" x14ac:dyDescent="0.3">
      <c r="A146" s="32"/>
      <c r="B146" s="5"/>
      <c r="C146" s="18"/>
      <c r="D146" s="9"/>
      <c r="E146" s="9"/>
      <c r="F146" s="9"/>
      <c r="G146" s="9"/>
      <c r="H146" s="7"/>
      <c r="K146" s="27"/>
      <c r="L146" s="9"/>
      <c r="M146" s="9"/>
      <c r="N146" s="9"/>
      <c r="O146" s="9"/>
      <c r="P146" s="7"/>
    </row>
    <row r="147" spans="1:18" ht="13" thickBot="1" x14ac:dyDescent="0.3">
      <c r="A147" s="32"/>
      <c r="B147" s="5" t="s">
        <v>10</v>
      </c>
      <c r="C147" s="18" t="s">
        <v>10</v>
      </c>
      <c r="D147" s="13">
        <f ca="1">D143/D134</f>
        <v>3.2773876125858035</v>
      </c>
      <c r="E147" s="13">
        <f t="shared" ref="E147:G147" ca="1" si="138">E143/E134</f>
        <v>3.680145557164606</v>
      </c>
      <c r="F147" s="13">
        <f t="shared" ca="1" si="138"/>
        <v>4.5351918511143445</v>
      </c>
      <c r="G147" s="13">
        <f t="shared" ca="1" si="138"/>
        <v>4.5749491400036986</v>
      </c>
      <c r="H147" s="7">
        <f t="shared" ref="H147:H149" ca="1" si="139">(E147/D147)-1</f>
        <v>0.12288993313825136</v>
      </c>
      <c r="I147" s="7">
        <f t="shared" ref="I147:I149" ca="1" si="140">(F147/E147)-1</f>
        <v>0.23234034650752111</v>
      </c>
      <c r="J147" s="7">
        <f t="shared" ref="J147:J149" ca="1" si="141">(G147/F147)-1</f>
        <v>8.7663962616235658E-3</v>
      </c>
      <c r="K147" s="27"/>
      <c r="L147" s="13">
        <v>3.7808452900650975</v>
      </c>
      <c r="M147" s="13">
        <v>3.9958122643137308</v>
      </c>
      <c r="N147" s="13">
        <v>4.3471628822555122</v>
      </c>
      <c r="O147" s="13">
        <v>4.4562762517191388</v>
      </c>
      <c r="P147" s="7">
        <v>5.6856855479778812E-2</v>
      </c>
      <c r="Q147" s="7">
        <v>8.792971108269132E-2</v>
      </c>
      <c r="R147" s="7">
        <v>2.5099903642674892E-2</v>
      </c>
    </row>
    <row r="148" spans="1:18" ht="13" thickBot="1" x14ac:dyDescent="0.3">
      <c r="A148" s="32"/>
      <c r="B148" s="5" t="s">
        <v>11</v>
      </c>
      <c r="C148" s="18" t="s">
        <v>11</v>
      </c>
      <c r="D148" s="13">
        <f ca="1">D143/D131</f>
        <v>4.1033283656234474</v>
      </c>
      <c r="E148" s="13">
        <f t="shared" ref="E148:G148" ca="1" si="142">E143/E131</f>
        <v>4.5551061678463096</v>
      </c>
      <c r="F148" s="13">
        <f t="shared" ca="1" si="142"/>
        <v>5.8482050269122512</v>
      </c>
      <c r="G148" s="13">
        <f t="shared" ca="1" si="142"/>
        <v>5.9466915079031191</v>
      </c>
      <c r="H148" s="7">
        <f t="shared" ca="1" si="139"/>
        <v>0.11010032879838039</v>
      </c>
      <c r="I148" s="7">
        <f t="shared" ca="1" si="140"/>
        <v>0.28387897261181272</v>
      </c>
      <c r="J148" s="7">
        <f t="shared" ca="1" si="141"/>
        <v>1.6840463105799675E-2</v>
      </c>
      <c r="K148" s="27"/>
      <c r="L148" s="13">
        <v>7.507962961076533</v>
      </c>
      <c r="M148" s="13">
        <v>7.9443347698036293</v>
      </c>
      <c r="N148" s="13">
        <v>8.8492962692467607</v>
      </c>
      <c r="O148" s="13">
        <v>8.9600454402774243</v>
      </c>
      <c r="P148" s="7">
        <v>5.8121198917652439E-2</v>
      </c>
      <c r="Q148" s="7">
        <v>0.1139128102812188</v>
      </c>
      <c r="R148" s="7">
        <v>1.2515025789738843E-2</v>
      </c>
    </row>
    <row r="149" spans="1:18" ht="13" thickBot="1" x14ac:dyDescent="0.3">
      <c r="A149" s="32"/>
      <c r="B149" s="5" t="s">
        <v>12</v>
      </c>
      <c r="C149" s="18" t="s">
        <v>12</v>
      </c>
      <c r="D149" s="12">
        <f ca="1">D136/D143</f>
        <v>45.838909927360774</v>
      </c>
      <c r="E149" s="12">
        <f t="shared" ref="E149:G149" ca="1" si="143">E136/E143</f>
        <v>41.190254969226118</v>
      </c>
      <c r="F149" s="12">
        <f t="shared" ca="1" si="143"/>
        <v>34.650394403539579</v>
      </c>
      <c r="G149" s="12">
        <f t="shared" ca="1" si="143"/>
        <v>41.605295259078098</v>
      </c>
      <c r="H149" s="7">
        <f t="shared" ca="1" si="139"/>
        <v>-0.10141286006803407</v>
      </c>
      <c r="I149" s="7">
        <f t="shared" ca="1" si="140"/>
        <v>-0.15877203407875407</v>
      </c>
      <c r="J149" s="7">
        <f t="shared" ca="1" si="141"/>
        <v>0.20071635475606775</v>
      </c>
      <c r="K149" s="27"/>
      <c r="L149" s="12">
        <v>41.636758584608422</v>
      </c>
      <c r="M149" s="12">
        <v>41.609064620842538</v>
      </c>
      <c r="N149" s="12">
        <v>39.029686590779122</v>
      </c>
      <c r="O149" s="12">
        <v>41.162654556394124</v>
      </c>
      <c r="P149" s="7">
        <v>-6.6513255852063136E-4</v>
      </c>
      <c r="Q149" s="7">
        <v>-6.1990771808202894E-2</v>
      </c>
      <c r="R149" s="7">
        <v>5.4649887096939187E-2</v>
      </c>
    </row>
    <row r="150" spans="1:18" ht="13" thickBot="1" x14ac:dyDescent="0.3">
      <c r="A150" s="33"/>
      <c r="B150" s="5" t="s">
        <v>14</v>
      </c>
      <c r="C150" s="18" t="s">
        <v>14</v>
      </c>
      <c r="D150" s="9"/>
      <c r="E150" s="9"/>
      <c r="F150" s="3"/>
      <c r="G150" s="3"/>
      <c r="H150" s="3"/>
      <c r="K150" s="27"/>
      <c r="L150" s="9"/>
      <c r="M150" s="9"/>
      <c r="N150" s="3"/>
      <c r="O150" s="3"/>
      <c r="P150" s="3"/>
    </row>
    <row r="151" spans="1:18" ht="13" thickBot="1" x14ac:dyDescent="0.3">
      <c r="A151" s="37" t="s">
        <v>19</v>
      </c>
      <c r="B151" s="5" t="s">
        <v>1</v>
      </c>
      <c r="C151" s="18" t="s">
        <v>1</v>
      </c>
      <c r="D151" s="14">
        <f t="array" aca="1" ref="D151" ca="1">SUM(NOT(ISERR(FIND(OFFSET(Sheet1!$B$2:$B$73,72*(MATCH($I$2,Sheet1!$U$1:$U$35,0)-1),),CHOOSE(COUNTIF($A$4:$A151,"?*"),$A$4,$A$31,$A$51,$A$71,$A$91,$A$111,$A$131,$A$151,$A$171,$A$211,$A$231,$A$251,$A$271,$A$312,$A$333,$A$354,$A$375,$A$396))))*(TEXT(YEAR(OFFSET(Sheet1!$D$2:$D$73,72*(MATCH($I$2,Sheet1!$U$1:$U$35,0)-1),)),"0")=D$3)*CHOOSE(MATCH($B151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8240</v>
      </c>
      <c r="E151" s="14">
        <f t="array" aca="1" ref="E151" ca="1">SUM(NOT(ISERR(FIND(OFFSET(Sheet1!$B$2:$B$73,72*(MATCH($I$2,Sheet1!$U$1:$U$35,0)-1),),CHOOSE(COUNTIF($A$4:$A151,"?*"),$A$4,$A$31,$A$51,$A$71,$A$91,$A$111,$A$131,$A$151,$A$171,$A$211,$A$231,$A$251,$A$271,$A$312,$A$333,$A$354,$A$375,$A$396))))*(TEXT(YEAR(OFFSET(Sheet1!$D$2:$D$73,72*(MATCH($I$2,Sheet1!$U$1:$U$35,0)-1),)),"0")=E$3)*CHOOSE(MATCH($B151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20849</v>
      </c>
      <c r="F151" s="14">
        <f t="array" aca="1" ref="F151" ca="1">SUM(NOT(ISERR(FIND(OFFSET(Sheet1!$B$2:$B$73,72*(MATCH($I$2,Sheet1!$U$1:$U$35,0)-1),),CHOOSE(COUNTIF($A$4:$A151,"?*"),$A$4,$A$31,$A$51,$A$71,$A$91,$A$111,$A$131,$A$151,$A$171,$A$211,$A$231,$A$251,$A$271,$A$312,$A$333,$A$354,$A$375,$A$396))))*(TEXT(YEAR(OFFSET(Sheet1!$D$2:$D$73,72*(MATCH($I$2,Sheet1!$U$1:$U$35,0)-1),)),"0")=F$3)*CHOOSE(MATCH($B151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23410</v>
      </c>
      <c r="G151" s="14">
        <f t="array" aca="1" ref="G151" ca="1">SUM(NOT(ISERR(FIND(OFFSET(Sheet1!$B$2:$B$73,72*(MATCH($I$2,Sheet1!$U$1:$U$35,0)-1),),CHOOSE(COUNTIF($A$4:$A151,"?*"),$A$4,$A$31,$A$51,$A$71,$A$91,$A$111,$A$131,$A$151,$A$171,$A$211,$A$231,$A$251,$A$271,$A$312,$A$333,$A$354,$A$375,$A$396))))*(TEXT(YEAR(OFFSET(Sheet1!$D$2:$D$73,72*(MATCH($I$2,Sheet1!$U$1:$U$35,0)-1),)),"0")=G$3)*CHOOSE(MATCH($B151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25305</v>
      </c>
      <c r="H151" s="7">
        <f t="shared" ref="H151" ca="1" si="144">(E151/D151)-1</f>
        <v>1.5302184466019417</v>
      </c>
      <c r="I151" s="7">
        <f t="shared" ref="I151" ca="1" si="145">(F151/E151)-1</f>
        <v>0.12283562760803868</v>
      </c>
      <c r="J151" s="7">
        <f t="shared" ref="J151" ca="1" si="146">(G151/F151)-1</f>
        <v>8.0948312686885959E-2</v>
      </c>
      <c r="K151" s="27"/>
      <c r="L151" s="14">
        <v>319952</v>
      </c>
      <c r="M151" s="14">
        <v>439446</v>
      </c>
      <c r="N151" s="14">
        <v>436568</v>
      </c>
      <c r="O151" s="14">
        <v>473473</v>
      </c>
      <c r="P151" s="7">
        <v>0.37347477121568229</v>
      </c>
      <c r="Q151" s="7">
        <v>-6.5491550725231829E-3</v>
      </c>
      <c r="R151" s="7">
        <v>8.4534368070953381E-2</v>
      </c>
    </row>
    <row r="152" spans="1:18" ht="13" thickBot="1" x14ac:dyDescent="0.3">
      <c r="A152" s="32"/>
      <c r="B152" s="5" t="s">
        <v>2</v>
      </c>
      <c r="C152" s="18" t="s">
        <v>2</v>
      </c>
      <c r="D152" s="14">
        <f t="array" aca="1" ref="D152" ca="1">SUM(NOT(ISERR(FIND(OFFSET(Sheet1!$B$2:$B$73,72*(MATCH($I$2,Sheet1!$U$1:$U$35,0)-1),),CHOOSE(COUNTIF($A$4:$A152,"?*"),$A$4,$A$31,$A$51,$A$71,$A$91,$A$111,$A$131,$A$151,$A$171,$A$211,$A$231,$A$251,$A$271,$A$312,$A$333,$A$354,$A$375,$A$396))))*(TEXT(YEAR(OFFSET(Sheet1!$D$2:$D$73,72*(MATCH($I$2,Sheet1!$U$1:$U$35,0)-1),)),"0")=D$3)*CHOOSE(MATCH($B152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52" s="14">
        <f t="array" aca="1" ref="E152" ca="1">SUM(NOT(ISERR(FIND(OFFSET(Sheet1!$B$2:$B$73,72*(MATCH($I$2,Sheet1!$U$1:$U$35,0)-1),),CHOOSE(COUNTIF($A$4:$A152,"?*"),$A$4,$A$31,$A$51,$A$71,$A$91,$A$111,$A$131,$A$151,$A$171,$A$211,$A$231,$A$251,$A$271,$A$312,$A$333,$A$354,$A$375,$A$396))))*(TEXT(YEAR(OFFSET(Sheet1!$D$2:$D$73,72*(MATCH($I$2,Sheet1!$U$1:$U$35,0)-1),)),"0")=E$3)*CHOOSE(MATCH($B152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52" s="14">
        <f t="array" aca="1" ref="F152" ca="1">SUM(NOT(ISERR(FIND(OFFSET(Sheet1!$B$2:$B$73,72*(MATCH($I$2,Sheet1!$U$1:$U$35,0)-1),),CHOOSE(COUNTIF($A$4:$A152,"?*"),$A$4,$A$31,$A$51,$A$71,$A$91,$A$111,$A$131,$A$151,$A$171,$A$211,$A$231,$A$251,$A$271,$A$312,$A$333,$A$354,$A$375,$A$396))))*(TEXT(YEAR(OFFSET(Sheet1!$D$2:$D$73,72*(MATCH($I$2,Sheet1!$U$1:$U$35,0)-1),)),"0")=F$3)*CHOOSE(MATCH($B152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152" s="14">
        <f t="array" aca="1" ref="G152" ca="1">SUM(NOT(ISERR(FIND(OFFSET(Sheet1!$B$2:$B$73,72*(MATCH($I$2,Sheet1!$U$1:$U$35,0)-1),),CHOOSE(COUNTIF($A$4:$A152,"?*"),$A$4,$A$31,$A$51,$A$71,$A$91,$A$111,$A$131,$A$151,$A$171,$A$211,$A$231,$A$251,$A$271,$A$312,$A$333,$A$354,$A$375,$A$396))))*(TEXT(YEAR(OFFSET(Sheet1!$D$2:$D$73,72*(MATCH($I$2,Sheet1!$U$1:$U$35,0)-1),)),"0")=G$3)*CHOOSE(MATCH($B152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152" s="7"/>
      <c r="I152" s="7"/>
      <c r="J152" s="7"/>
      <c r="K152" s="27"/>
      <c r="L152" s="14">
        <v>0</v>
      </c>
      <c r="M152" s="14">
        <v>0</v>
      </c>
      <c r="N152" s="14">
        <v>0</v>
      </c>
      <c r="O152" s="14">
        <v>0</v>
      </c>
      <c r="P152" s="7"/>
      <c r="Q152" s="7"/>
      <c r="R152" s="7"/>
    </row>
    <row r="153" spans="1:18" ht="13" thickBot="1" x14ac:dyDescent="0.3">
      <c r="A153" s="32"/>
      <c r="B153" s="5" t="s">
        <v>3</v>
      </c>
      <c r="C153" s="18" t="s">
        <v>3</v>
      </c>
      <c r="D153" s="11">
        <f ca="1">D152/D151</f>
        <v>0</v>
      </c>
      <c r="E153" s="11">
        <f t="shared" ref="E153" ca="1" si="147">E152/E151</f>
        <v>0</v>
      </c>
      <c r="F153" s="11">
        <f t="shared" ref="F153" ca="1" si="148">F152/F151</f>
        <v>0</v>
      </c>
      <c r="G153" s="11">
        <f t="shared" ref="G153" ca="1" si="149">G152/G151</f>
        <v>0</v>
      </c>
      <c r="H153" s="7"/>
      <c r="I153" s="7"/>
      <c r="J153" s="7"/>
      <c r="K153" s="27"/>
      <c r="L153" s="11">
        <v>0</v>
      </c>
      <c r="M153" s="11">
        <v>0</v>
      </c>
      <c r="N153" s="11">
        <v>0</v>
      </c>
      <c r="O153" s="11">
        <v>0</v>
      </c>
      <c r="P153" s="7"/>
      <c r="Q153" s="7"/>
      <c r="R153" s="7"/>
    </row>
    <row r="154" spans="1:18" ht="13" thickBot="1" x14ac:dyDescent="0.3">
      <c r="A154" s="32"/>
      <c r="B154" s="5" t="s">
        <v>4</v>
      </c>
      <c r="C154" s="18" t="s">
        <v>4</v>
      </c>
      <c r="D154" s="14">
        <f t="array" aca="1" ref="D154" ca="1">SUM(NOT(ISERR(FIND(OFFSET(Sheet1!$B$2:$B$73,72*(MATCH($I$2,Sheet1!$U$1:$U$35,0)-1),),CHOOSE(COUNTIF($A$4:$A154,"?*"),$A$4,$A$31,$A$51,$A$71,$A$91,$A$111,$A$131,$A$151,$A$171,$A$211,$A$231,$A$251,$A$271,$A$312,$A$333,$A$354,$A$375,$A$396))))*(TEXT(YEAR(OFFSET(Sheet1!$D$2:$D$73,72*(MATCH($I$2,Sheet1!$U$1:$U$35,0)-1),)),"0")=D$3)*CHOOSE(MATCH($B154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9103</v>
      </c>
      <c r="E154" s="14">
        <f t="array" aca="1" ref="E154" ca="1">SUM(NOT(ISERR(FIND(OFFSET(Sheet1!$B$2:$B$73,72*(MATCH($I$2,Sheet1!$U$1:$U$35,0)-1),),CHOOSE(COUNTIF($A$4:$A154,"?*"),$A$4,$A$31,$A$51,$A$71,$A$91,$A$111,$A$131,$A$151,$A$171,$A$211,$A$231,$A$251,$A$271,$A$312,$A$333,$A$354,$A$375,$A$396))))*(TEXT(YEAR(OFFSET(Sheet1!$D$2:$D$73,72*(MATCH($I$2,Sheet1!$U$1:$U$35,0)-1),)),"0")=E$3)*CHOOSE(MATCH($B154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25164</v>
      </c>
      <c r="F154" s="14">
        <f t="array" aca="1" ref="F154" ca="1">SUM(NOT(ISERR(FIND(OFFSET(Sheet1!$B$2:$B$73,72*(MATCH($I$2,Sheet1!$U$1:$U$35,0)-1),),CHOOSE(COUNTIF($A$4:$A154,"?*"),$A$4,$A$31,$A$51,$A$71,$A$91,$A$111,$A$131,$A$151,$A$171,$A$211,$A$231,$A$251,$A$271,$A$312,$A$333,$A$354,$A$375,$A$396))))*(TEXT(YEAR(OFFSET(Sheet1!$D$2:$D$73,72*(MATCH($I$2,Sheet1!$U$1:$U$35,0)-1),)),"0")=F$3)*CHOOSE(MATCH($B154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27645</v>
      </c>
      <c r="G154" s="14">
        <f t="array" aca="1" ref="G154" ca="1">SUM(NOT(ISERR(FIND(OFFSET(Sheet1!$B$2:$B$73,72*(MATCH($I$2,Sheet1!$U$1:$U$35,0)-1),),CHOOSE(COUNTIF($A$4:$A154,"?*"),$A$4,$A$31,$A$51,$A$71,$A$91,$A$111,$A$131,$A$151,$A$171,$A$211,$A$231,$A$251,$A$271,$A$312,$A$333,$A$354,$A$375,$A$396))))*(TEXT(YEAR(OFFSET(Sheet1!$D$2:$D$73,72*(MATCH($I$2,Sheet1!$U$1:$U$35,0)-1),)),"0")=G$3)*CHOOSE(MATCH($B154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30999</v>
      </c>
      <c r="H154" s="7">
        <f t="shared" ref="H154:H163" ca="1" si="150">(E154/D154)-1</f>
        <v>1.7643633966824126</v>
      </c>
      <c r="I154" s="7">
        <f t="shared" ref="I154:I163" ca="1" si="151">(F154/E154)-1</f>
        <v>9.8593228421554713E-2</v>
      </c>
      <c r="J154" s="7">
        <f t="shared" ref="J154:J163" ca="1" si="152">(G154/F154)-1</f>
        <v>0.12132392837764505</v>
      </c>
      <c r="K154" s="27"/>
      <c r="L154" s="14">
        <v>531182</v>
      </c>
      <c r="M154" s="14">
        <v>724915</v>
      </c>
      <c r="N154" s="14">
        <v>708582</v>
      </c>
      <c r="O154" s="14">
        <v>822547</v>
      </c>
      <c r="P154" s="7">
        <v>0.36472056658546403</v>
      </c>
      <c r="Q154" s="7">
        <v>-2.2530917417904139E-2</v>
      </c>
      <c r="R154" s="7">
        <v>0.16083530205396124</v>
      </c>
    </row>
    <row r="155" spans="1:18" ht="13" thickBot="1" x14ac:dyDescent="0.3">
      <c r="A155" s="32"/>
      <c r="B155" s="5" t="s">
        <v>5</v>
      </c>
      <c r="C155" s="18" t="s">
        <v>5</v>
      </c>
      <c r="D155" s="13">
        <f ca="1">D154/D151</f>
        <v>1.1047330097087378</v>
      </c>
      <c r="E155" s="13">
        <f t="shared" ref="E155" ca="1" si="153">E154/E151</f>
        <v>1.2069643627991751</v>
      </c>
      <c r="F155" s="13">
        <f t="shared" ref="F155" ca="1" si="154">F154/F151</f>
        <v>1.1809055958991883</v>
      </c>
      <c r="G155" s="13">
        <f t="shared" ref="G155" ca="1" si="155">G154/G151</f>
        <v>1.2250148192056907</v>
      </c>
      <c r="H155" s="7">
        <f t="shared" ca="1" si="150"/>
        <v>9.2539421011227363E-2</v>
      </c>
      <c r="I155" s="7">
        <f t="shared" ca="1" si="151"/>
        <v>-2.1590336635583518E-2</v>
      </c>
      <c r="J155" s="7">
        <f t="shared" ca="1" si="152"/>
        <v>3.7352031745531589E-2</v>
      </c>
      <c r="K155" s="27"/>
      <c r="L155" s="13">
        <v>1.6601927789168376</v>
      </c>
      <c r="M155" s="13">
        <v>1.6496111012502106</v>
      </c>
      <c r="N155" s="13">
        <v>1.6230736105257371</v>
      </c>
      <c r="O155" s="13">
        <v>1.7372627372627372</v>
      </c>
      <c r="P155" s="7">
        <v>-6.3737644212202849E-3</v>
      </c>
      <c r="Q155" s="7">
        <v>-1.6087119384903037E-2</v>
      </c>
      <c r="R155" s="7">
        <v>7.0353633991999009E-2</v>
      </c>
    </row>
    <row r="156" spans="1:18" ht="13" thickBot="1" x14ac:dyDescent="0.3">
      <c r="A156" s="32"/>
      <c r="B156" s="5" t="s">
        <v>6</v>
      </c>
      <c r="C156" s="18" t="s">
        <v>6</v>
      </c>
      <c r="D156" s="14">
        <f t="array" aca="1" ref="D156" ca="1">SUM(NOT(ISERR(FIND(OFFSET(Sheet1!$B$2:$B$73,72*(MATCH($I$2,Sheet1!$U$1:$U$35,0)-1),),CHOOSE(COUNTIF($A$4:$A156,"?*"),$A$4,$A$31,$A$51,$A$71,$A$91,$A$111,$A$131,$A$151,$A$171,$A$211,$A$231,$A$251,$A$271,$A$312,$A$333,$A$354,$A$375,$A$396))))*(TEXT(YEAR(OFFSET(Sheet1!$D$2:$D$73,72*(MATCH($I$2,Sheet1!$U$1:$U$35,0)-1),)),"0")=D$3)*CHOOSE(MATCH($B156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1300408.1299999999</v>
      </c>
      <c r="E156" s="14">
        <f t="array" aca="1" ref="E156" ca="1">SUM(NOT(ISERR(FIND(OFFSET(Sheet1!$B$2:$B$73,72*(MATCH($I$2,Sheet1!$U$1:$U$35,0)-1),),CHOOSE(COUNTIF($A$4:$A156,"?*"),$A$4,$A$31,$A$51,$A$71,$A$91,$A$111,$A$131,$A$151,$A$171,$A$211,$A$231,$A$251,$A$271,$A$312,$A$333,$A$354,$A$375,$A$396))))*(TEXT(YEAR(OFFSET(Sheet1!$D$2:$D$73,72*(MATCH($I$2,Sheet1!$U$1:$U$35,0)-1),)),"0")=E$3)*CHOOSE(MATCH($B156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3762338.68</v>
      </c>
      <c r="F156" s="14">
        <f t="array" aca="1" ref="F156" ca="1">SUM(NOT(ISERR(FIND(OFFSET(Sheet1!$B$2:$B$73,72*(MATCH($I$2,Sheet1!$U$1:$U$35,0)-1),),CHOOSE(COUNTIF($A$4:$A156,"?*"),$A$4,$A$31,$A$51,$A$71,$A$91,$A$111,$A$131,$A$151,$A$171,$A$211,$A$231,$A$251,$A$271,$A$312,$A$333,$A$354,$A$375,$A$396))))*(TEXT(YEAR(OFFSET(Sheet1!$D$2:$D$73,72*(MATCH($I$2,Sheet1!$U$1:$U$35,0)-1),)),"0")=F$3)*CHOOSE(MATCH($B156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4193583.43</v>
      </c>
      <c r="G156" s="14">
        <f t="array" aca="1" ref="G156" ca="1">SUM(NOT(ISERR(FIND(OFFSET(Sheet1!$B$2:$B$73,72*(MATCH($I$2,Sheet1!$U$1:$U$35,0)-1),),CHOOSE(COUNTIF($A$4:$A156,"?*"),$A$4,$A$31,$A$51,$A$71,$A$91,$A$111,$A$131,$A$151,$A$171,$A$211,$A$231,$A$251,$A$271,$A$312,$A$333,$A$354,$A$375,$A$396))))*(TEXT(YEAR(OFFSET(Sheet1!$D$2:$D$73,72*(MATCH($I$2,Sheet1!$U$1:$U$35,0)-1),)),"0")=G$3)*CHOOSE(MATCH($B156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4860119.16</v>
      </c>
      <c r="H156" s="7">
        <f t="shared" ca="1" si="150"/>
        <v>1.8931983684229969</v>
      </c>
      <c r="I156" s="7">
        <f t="shared" ca="1" si="151"/>
        <v>0.11462145933124757</v>
      </c>
      <c r="J156" s="7">
        <f t="shared" ca="1" si="152"/>
        <v>0.1589418074365101</v>
      </c>
      <c r="K156" s="27"/>
      <c r="L156" s="14">
        <v>62978370.509999998</v>
      </c>
      <c r="M156" s="14">
        <v>92275598.930000007</v>
      </c>
      <c r="N156" s="14">
        <v>92837699.239999995</v>
      </c>
      <c r="O156" s="14">
        <v>116577748.37</v>
      </c>
      <c r="P156" s="7">
        <v>0.46519508495933626</v>
      </c>
      <c r="Q156" s="7">
        <v>6.0915379202945985E-3</v>
      </c>
      <c r="R156" s="7">
        <v>0.2557156125619644</v>
      </c>
    </row>
    <row r="157" spans="1:18" ht="13" thickBot="1" x14ac:dyDescent="0.3">
      <c r="A157" s="32"/>
      <c r="B157" s="5" t="s">
        <v>109</v>
      </c>
      <c r="C157" s="18" t="s">
        <v>110</v>
      </c>
      <c r="D157" s="29">
        <f t="array" aca="1" ref="D157" ca="1">SUM(NOT(ISERR(FIND(OFFSET(Sheet1!$B$2:$B$73,72*(MATCH($I$2,Sheet1!$U$1:$U$35,0)-1),),CHOOSE(COUNTIF($A$4:$A157,"?*"),$A$4,$A$31,$A$51,$A$71,$A$91,$A$111,$A$131,$A$151,$A$171,$A$211,$A$231,$A$251,$A$271,$A$312,$A$333,$A$354,$A$375,$A$396))))*(TEXT(YEAR(OFFSET(Sheet1!$D$2:$D$73,72*(MATCH($I$2,Sheet1!$U$1:$U$35,0)-1),)),"0")=D$3)*CHOOSE(MATCH($B157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0.33862999999999999</v>
      </c>
      <c r="E157" s="30">
        <f t="array" aca="1" ref="E157" ca="1">SUM(NOT(ISERR(FIND(OFFSET(Sheet1!$B$2:$B$73,72*(MATCH($I$2,Sheet1!$U$1:$U$35,0)-1),),CHOOSE(COUNTIF($A$4:$A157,"?*"),$A$4,$A$31,$A$51,$A$71,$A$91,$A$111,$A$131,$A$151,$A$171,$A$211,$A$231,$A$251,$A$271,$A$312,$A$333,$A$354,$A$375,$A$396))))*(TEXT(YEAR(OFFSET(Sheet1!$D$2:$D$73,72*(MATCH($I$2,Sheet1!$U$1:$U$35,0)-1),)),"0")=E$3)*CHOOSE(MATCH($B157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0.350024</v>
      </c>
      <c r="F157" s="30">
        <f t="array" aca="1" ref="F157" ca="1">SUM(NOT(ISERR(FIND(OFFSET(Sheet1!$B$2:$B$73,72*(MATCH($I$2,Sheet1!$U$1:$U$35,0)-1),),CHOOSE(COUNTIF($A$4:$A157,"?*"),$A$4,$A$31,$A$51,$A$71,$A$91,$A$111,$A$131,$A$151,$A$171,$A$211,$A$231,$A$251,$A$271,$A$312,$A$333,$A$354,$A$375,$A$396))))*(TEXT(YEAR(OFFSET(Sheet1!$D$2:$D$73,72*(MATCH($I$2,Sheet1!$U$1:$U$35,0)-1),)),"0")=F$3)*CHOOSE(MATCH($B157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0.29988700000000001</v>
      </c>
      <c r="G157" s="30">
        <f t="array" aca="1" ref="G157" ca="1">SUM(NOT(ISERR(FIND(OFFSET(Sheet1!$B$2:$B$73,72*(MATCH($I$2,Sheet1!$U$1:$U$35,0)-1),),CHOOSE(COUNTIF($A$4:$A157,"?*"),$A$4,$A$31,$A$51,$A$71,$A$91,$A$111,$A$131,$A$151,$A$171,$A$211,$A$231,$A$251,$A$271,$A$312,$A$333,$A$354,$A$375,$A$396))))*(TEXT(YEAR(OFFSET(Sheet1!$D$2:$D$73,72*(MATCH($I$2,Sheet1!$U$1:$U$35,0)-1),)),"0")=G$3)*CHOOSE(MATCH($B157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0.19373000000000001</v>
      </c>
      <c r="H157" s="7"/>
      <c r="I157" s="7"/>
      <c r="J157" s="7"/>
      <c r="K157" s="27"/>
      <c r="L157" s="29">
        <v>-0.46580899999999997</v>
      </c>
      <c r="M157" s="30">
        <v>-0.54700499999999996</v>
      </c>
      <c r="N157" s="30">
        <v>-0.50280899999999995</v>
      </c>
      <c r="O157" s="30">
        <v>-0.67732499999999995</v>
      </c>
      <c r="P157" s="7"/>
      <c r="Q157" s="7"/>
      <c r="R157" s="7"/>
    </row>
    <row r="158" spans="1:18" ht="13" thickBot="1" x14ac:dyDescent="0.3">
      <c r="A158" s="32"/>
      <c r="B158" s="5" t="s">
        <v>50</v>
      </c>
      <c r="C158" s="18" t="s">
        <v>50</v>
      </c>
      <c r="D158" s="14">
        <f t="array" aca="1" ref="D158" ca="1">SUM(NOT(ISERR(FIND(OFFSET(Sheet1!$B$2:$B$73,72*(MATCH($I$2,Sheet1!$U$1:$U$35,0)-1),),CHOOSE(COUNTIF($A$4:$A158,"?*"),$A$4,$A$31,$A$51,$A$71,$A$91,$A$111,$A$131,$A$151,$A$171,$A$211,$A$231,$A$251,$A$271,$A$312,$A$333,$A$354,$A$375,$A$396))))*(TEXT(YEAR(OFFSET(Sheet1!$D$2:$D$73,72*(MATCH($I$2,Sheet1!$U$1:$U$35,0)-1),)),"0")=D$3)*CHOOSE(MATCH($B158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7504</v>
      </c>
      <c r="E158" s="14">
        <f t="array" aca="1" ref="E158" ca="1">SUM(NOT(ISERR(FIND(OFFSET(Sheet1!$B$2:$B$73,72*(MATCH($I$2,Sheet1!$U$1:$U$35,0)-1),),CHOOSE(COUNTIF($A$4:$A158,"?*"),$A$4,$A$31,$A$51,$A$71,$A$91,$A$111,$A$131,$A$151,$A$171,$A$211,$A$231,$A$251,$A$271,$A$312,$A$333,$A$354,$A$375,$A$396))))*(TEXT(YEAR(OFFSET(Sheet1!$D$2:$D$73,72*(MATCH($I$2,Sheet1!$U$1:$U$35,0)-1),)),"0")=E$3)*CHOOSE(MATCH($B158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17789</v>
      </c>
      <c r="F158" s="14">
        <f t="array" aca="1" ref="F158" ca="1">SUM(NOT(ISERR(FIND(OFFSET(Sheet1!$B$2:$B$73,72*(MATCH($I$2,Sheet1!$U$1:$U$35,0)-1),),CHOOSE(COUNTIF($A$4:$A158,"?*"),$A$4,$A$31,$A$51,$A$71,$A$91,$A$111,$A$131,$A$151,$A$171,$A$211,$A$231,$A$251,$A$271,$A$312,$A$333,$A$354,$A$375,$A$396))))*(TEXT(YEAR(OFFSET(Sheet1!$D$2:$D$73,72*(MATCH($I$2,Sheet1!$U$1:$U$35,0)-1),)),"0")=F$3)*CHOOSE(MATCH($B158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20309</v>
      </c>
      <c r="G158" s="14">
        <f t="array" aca="1" ref="G158" ca="1">SUM(NOT(ISERR(FIND(OFFSET(Sheet1!$B$2:$B$73,72*(MATCH($I$2,Sheet1!$U$1:$U$35,0)-1),),CHOOSE(COUNTIF($A$4:$A158,"?*"),$A$4,$A$31,$A$51,$A$71,$A$91,$A$111,$A$131,$A$151,$A$171,$A$211,$A$231,$A$251,$A$271,$A$312,$A$333,$A$354,$A$375,$A$396))))*(TEXT(YEAR(OFFSET(Sheet1!$D$2:$D$73,72*(MATCH($I$2,Sheet1!$U$1:$U$35,0)-1),)),"0")=G$3)*CHOOSE(MATCH($B158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21451</v>
      </c>
      <c r="H158" s="7">
        <f t="shared" ca="1" si="150"/>
        <v>1.3706023454157781</v>
      </c>
      <c r="I158" s="7">
        <f t="shared" ca="1" si="151"/>
        <v>0.14166057676091959</v>
      </c>
      <c r="J158" s="7">
        <f t="shared" ca="1" si="152"/>
        <v>5.6231227534590644E-2</v>
      </c>
      <c r="K158" s="27"/>
      <c r="L158" s="14">
        <v>232271</v>
      </c>
      <c r="M158" s="14">
        <v>313776</v>
      </c>
      <c r="N158" s="14">
        <v>317265</v>
      </c>
      <c r="O158" s="14">
        <v>326046</v>
      </c>
      <c r="P158" s="7">
        <v>0.35090476210977695</v>
      </c>
      <c r="Q158" s="7">
        <v>1.1119397277038479E-2</v>
      </c>
      <c r="R158" s="7">
        <v>2.7677178384000856E-2</v>
      </c>
    </row>
    <row r="159" spans="1:18" ht="13" thickBot="1" x14ac:dyDescent="0.3">
      <c r="A159" s="32"/>
      <c r="B159" s="5" t="s">
        <v>51</v>
      </c>
      <c r="C159" s="18" t="s">
        <v>51</v>
      </c>
      <c r="D159" s="14">
        <f t="array" aca="1" ref="D159" ca="1">SUM(NOT(ISERR(FIND(OFFSET(Sheet1!$B$2:$B$73,72*(MATCH($I$2,Sheet1!$U$1:$U$35,0)-1),),CHOOSE(COUNTIF($A$4:$A159,"?*"),$A$4,$A$31,$A$51,$A$71,$A$91,$A$111,$A$131,$A$151,$A$171,$A$211,$A$231,$A$251,$A$271,$A$312,$A$333,$A$354,$A$375,$A$396))))*(TEXT(YEAR(OFFSET(Sheet1!$D$2:$D$73,72*(MATCH($I$2,Sheet1!$U$1:$U$35,0)-1),)),"0")=D$3)*CHOOSE(MATCH($B159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736</v>
      </c>
      <c r="E159" s="14">
        <f t="array" aca="1" ref="E159" ca="1">SUM(NOT(ISERR(FIND(OFFSET(Sheet1!$B$2:$B$73,72*(MATCH($I$2,Sheet1!$U$1:$U$35,0)-1),),CHOOSE(COUNTIF($A$4:$A159,"?*"),$A$4,$A$31,$A$51,$A$71,$A$91,$A$111,$A$131,$A$151,$A$171,$A$211,$A$231,$A$251,$A$271,$A$312,$A$333,$A$354,$A$375,$A$396))))*(TEXT(YEAR(OFFSET(Sheet1!$D$2:$D$73,72*(MATCH($I$2,Sheet1!$U$1:$U$35,0)-1),)),"0")=E$3)*CHOOSE(MATCH($B159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3060</v>
      </c>
      <c r="F159" s="14">
        <f t="array" aca="1" ref="F159" ca="1">SUM(NOT(ISERR(FIND(OFFSET(Sheet1!$B$2:$B$73,72*(MATCH($I$2,Sheet1!$U$1:$U$35,0)-1),),CHOOSE(COUNTIF($A$4:$A159,"?*"),$A$4,$A$31,$A$51,$A$71,$A$91,$A$111,$A$131,$A$151,$A$171,$A$211,$A$231,$A$251,$A$271,$A$312,$A$333,$A$354,$A$375,$A$396))))*(TEXT(YEAR(OFFSET(Sheet1!$D$2:$D$73,72*(MATCH($I$2,Sheet1!$U$1:$U$35,0)-1),)),"0")=F$3)*CHOOSE(MATCH($B159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3101</v>
      </c>
      <c r="G159" s="14">
        <f t="array" aca="1" ref="G159" ca="1">SUM(NOT(ISERR(FIND(OFFSET(Sheet1!$B$2:$B$73,72*(MATCH($I$2,Sheet1!$U$1:$U$35,0)-1),),CHOOSE(COUNTIF($A$4:$A159,"?*"),$A$4,$A$31,$A$51,$A$71,$A$91,$A$111,$A$131,$A$151,$A$171,$A$211,$A$231,$A$251,$A$271,$A$312,$A$333,$A$354,$A$375,$A$396))))*(TEXT(YEAR(OFFSET(Sheet1!$D$2:$D$73,72*(MATCH($I$2,Sheet1!$U$1:$U$35,0)-1),)),"0")=G$3)*CHOOSE(MATCH($B159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3854</v>
      </c>
      <c r="H159" s="7">
        <f t="shared" ca="1" si="150"/>
        <v>3.1576086956521738</v>
      </c>
      <c r="I159" s="7">
        <f t="shared" ca="1" si="151"/>
        <v>1.3398692810457469E-2</v>
      </c>
      <c r="J159" s="7">
        <f t="shared" ca="1" si="152"/>
        <v>0.24282489519509842</v>
      </c>
      <c r="K159" s="27"/>
      <c r="L159" s="14">
        <v>87681</v>
      </c>
      <c r="M159" s="14">
        <v>125670</v>
      </c>
      <c r="N159" s="14">
        <v>119303</v>
      </c>
      <c r="O159" s="14">
        <v>147427</v>
      </c>
      <c r="P159" s="7">
        <v>0.43326376295890778</v>
      </c>
      <c r="Q159" s="7">
        <v>-5.0664438609055451E-2</v>
      </c>
      <c r="R159" s="7">
        <v>0.23573589934871708</v>
      </c>
    </row>
    <row r="160" spans="1:18" ht="13" thickBot="1" x14ac:dyDescent="0.3">
      <c r="A160" s="32"/>
      <c r="B160" s="5" t="s">
        <v>53</v>
      </c>
      <c r="C160" s="18" t="s">
        <v>53</v>
      </c>
      <c r="D160" s="15">
        <f ca="1">D158/D151</f>
        <v>0.91067961165048539</v>
      </c>
      <c r="E160" s="15">
        <f t="shared" ref="E160:G160" ca="1" si="156">E158/E151</f>
        <v>0.85323037076118757</v>
      </c>
      <c r="F160" s="15">
        <f t="shared" ca="1" si="156"/>
        <v>0.86753524134985049</v>
      </c>
      <c r="G160" s="15">
        <f t="shared" ca="1" si="156"/>
        <v>0.84769808338273067</v>
      </c>
      <c r="H160" s="7">
        <f t="shared" ca="1" si="150"/>
        <v>-6.3083921232384599E-2</v>
      </c>
      <c r="I160" s="7">
        <f t="shared" ca="1" si="151"/>
        <v>1.6765543139189099E-2</v>
      </c>
      <c r="J160" s="7">
        <f t="shared" ca="1" si="152"/>
        <v>-2.2866111970568426E-2</v>
      </c>
      <c r="K160" s="27"/>
      <c r="L160" s="15">
        <v>0.72595576836525477</v>
      </c>
      <c r="M160" s="15">
        <v>0.71402629674635787</v>
      </c>
      <c r="N160" s="15">
        <v>0.72672527532938735</v>
      </c>
      <c r="O160" s="15">
        <v>0.68862638418663791</v>
      </c>
      <c r="P160" s="7">
        <v>-1.6432780258445079E-2</v>
      </c>
      <c r="Q160" s="7">
        <v>1.7785029264181906E-2</v>
      </c>
      <c r="R160" s="7">
        <v>-5.2425438382449507E-2</v>
      </c>
    </row>
    <row r="161" spans="1:18" ht="13" thickBot="1" x14ac:dyDescent="0.3">
      <c r="A161" s="32"/>
      <c r="B161" s="5" t="s">
        <v>7</v>
      </c>
      <c r="C161" s="18" t="s">
        <v>7</v>
      </c>
      <c r="D161" s="12">
        <f ca="1">D156/D154</f>
        <v>142.8548972866088</v>
      </c>
      <c r="E161" s="12">
        <f t="shared" ref="E161:G161" ca="1" si="157">E156/E154</f>
        <v>149.51274360197107</v>
      </c>
      <c r="F161" s="12">
        <f t="shared" ca="1" si="157"/>
        <v>151.69410128413818</v>
      </c>
      <c r="G161" s="12">
        <f t="shared" ca="1" si="157"/>
        <v>156.78309493854641</v>
      </c>
      <c r="H161" s="7">
        <f t="shared" ca="1" si="150"/>
        <v>4.6605656801563367E-2</v>
      </c>
      <c r="I161" s="7">
        <f t="shared" ca="1" si="151"/>
        <v>1.4589777631091261E-2</v>
      </c>
      <c r="J161" s="7">
        <f t="shared" ca="1" si="152"/>
        <v>3.3547735945750778E-2</v>
      </c>
      <c r="K161" s="27"/>
      <c r="L161" s="12">
        <v>118.5626969852141</v>
      </c>
      <c r="M161" s="12">
        <v>127.29161202347862</v>
      </c>
      <c r="N161" s="12">
        <v>131.0189917892354</v>
      </c>
      <c r="O161" s="12">
        <v>141.72776555017526</v>
      </c>
      <c r="P161" s="7">
        <v>7.3622777317161603E-2</v>
      </c>
      <c r="Q161" s="7">
        <v>2.9282210402593378E-2</v>
      </c>
      <c r="R161" s="7">
        <v>8.1734515085924331E-2</v>
      </c>
    </row>
    <row r="162" spans="1:18" ht="13" thickBot="1" x14ac:dyDescent="0.3">
      <c r="A162" s="32"/>
      <c r="B162" s="5" t="s">
        <v>8</v>
      </c>
      <c r="C162" s="18" t="s">
        <v>8</v>
      </c>
      <c r="D162" s="12">
        <f ca="1">D156/D151</f>
        <v>157.81652063106796</v>
      </c>
      <c r="E162" s="12">
        <f t="shared" ref="E162:G162" ca="1" si="158">E156/E151</f>
        <v>180.45655331190946</v>
      </c>
      <c r="F162" s="12">
        <f t="shared" ca="1" si="158"/>
        <v>179.13641307133705</v>
      </c>
      <c r="G162" s="12">
        <f t="shared" ca="1" si="158"/>
        <v>192.06161470065206</v>
      </c>
      <c r="H162" s="7">
        <f t="shared" ca="1" si="150"/>
        <v>0.14345793830905529</v>
      </c>
      <c r="I162" s="7">
        <f t="shared" ca="1" si="151"/>
        <v>-7.3155572149857795E-3</v>
      </c>
      <c r="J162" s="7">
        <f t="shared" ca="1" si="152"/>
        <v>7.215284378931841E-2</v>
      </c>
      <c r="K162" s="27"/>
      <c r="L162" s="12">
        <v>196.83693338375755</v>
      </c>
      <c r="M162" s="12">
        <v>209.98165628996512</v>
      </c>
      <c r="N162" s="12">
        <v>212.65346805079619</v>
      </c>
      <c r="O162" s="12">
        <v>246.21836592582895</v>
      </c>
      <c r="P162" s="7">
        <v>6.6779758657285804E-2</v>
      </c>
      <c r="Q162" s="7">
        <v>1.2724024603089967E-2</v>
      </c>
      <c r="R162" s="7">
        <v>0.15783846923679223</v>
      </c>
    </row>
    <row r="163" spans="1:18" ht="13" thickBot="1" x14ac:dyDescent="0.3">
      <c r="A163" s="32"/>
      <c r="B163" s="5" t="s">
        <v>9</v>
      </c>
      <c r="C163" s="18" t="s">
        <v>9</v>
      </c>
      <c r="D163" s="14">
        <f t="array" aca="1" ref="D163" ca="1">SUM(NOT(ISERR(FIND(OFFSET(Sheet1!$B$2:$B$73,72*(MATCH($I$2,Sheet1!$U$1:$U$35,0)-1),),CHOOSE(COUNTIF($A$4:$A163,"?*"),$A$4,$A$31,$A$51,$A$71,$A$91,$A$111,$A$131,$A$151,$A$171,$A$211,$A$231,$A$251,$A$271,$A$312,$A$333,$A$354,$A$375,$A$396))))*(TEXT(YEAR(OFFSET(Sheet1!$D$2:$D$73,72*(MATCH($I$2,Sheet1!$U$1:$U$35,0)-1),)),"0")=D$3)*CHOOSE(MATCH($B163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28713</v>
      </c>
      <c r="E163" s="14">
        <f t="array" aca="1" ref="E163" ca="1">SUM(NOT(ISERR(FIND(OFFSET(Sheet1!$B$2:$B$73,72*(MATCH($I$2,Sheet1!$U$1:$U$35,0)-1),),CHOOSE(COUNTIF($A$4:$A163,"?*"),$A$4,$A$31,$A$51,$A$71,$A$91,$A$111,$A$131,$A$151,$A$171,$A$211,$A$231,$A$251,$A$271,$A$312,$A$333,$A$354,$A$375,$A$396))))*(TEXT(YEAR(OFFSET(Sheet1!$D$2:$D$73,72*(MATCH($I$2,Sheet1!$U$1:$U$35,0)-1),)),"0")=E$3)*CHOOSE(MATCH($B163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83422</v>
      </c>
      <c r="F163" s="14">
        <f t="array" aca="1" ref="F163" ca="1">SUM(NOT(ISERR(FIND(OFFSET(Sheet1!$B$2:$B$73,72*(MATCH($I$2,Sheet1!$U$1:$U$35,0)-1),),CHOOSE(COUNTIF($A$4:$A163,"?*"),$A$4,$A$31,$A$51,$A$71,$A$91,$A$111,$A$131,$A$151,$A$171,$A$211,$A$231,$A$251,$A$271,$A$312,$A$333,$A$354,$A$375,$A$396))))*(TEXT(YEAR(OFFSET(Sheet1!$D$2:$D$73,72*(MATCH($I$2,Sheet1!$U$1:$U$35,0)-1),)),"0")=F$3)*CHOOSE(MATCH($B163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98147</v>
      </c>
      <c r="G163" s="14">
        <f t="array" aca="1" ref="G163" ca="1">SUM(NOT(ISERR(FIND(OFFSET(Sheet1!$B$2:$B$73,72*(MATCH($I$2,Sheet1!$U$1:$U$35,0)-1),),CHOOSE(COUNTIF($A$4:$A163,"?*"),$A$4,$A$31,$A$51,$A$71,$A$91,$A$111,$A$131,$A$151,$A$171,$A$211,$A$231,$A$251,$A$271,$A$312,$A$333,$A$354,$A$375,$A$396))))*(TEXT(YEAR(OFFSET(Sheet1!$D$2:$D$73,72*(MATCH($I$2,Sheet1!$U$1:$U$35,0)-1),)),"0")=G$3)*CHOOSE(MATCH($B163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130100</v>
      </c>
      <c r="H163" s="7">
        <f t="shared" ca="1" si="150"/>
        <v>1.9053738724619511</v>
      </c>
      <c r="I163" s="7">
        <f t="shared" ca="1" si="151"/>
        <v>0.17651219102874549</v>
      </c>
      <c r="J163" s="7">
        <f t="shared" ca="1" si="152"/>
        <v>0.32556267639357284</v>
      </c>
      <c r="K163" s="27"/>
      <c r="L163" s="14">
        <v>1745151</v>
      </c>
      <c r="M163" s="14">
        <v>2488058</v>
      </c>
      <c r="N163" s="14">
        <v>2372623</v>
      </c>
      <c r="O163" s="14">
        <v>3095357</v>
      </c>
      <c r="P163" s="7">
        <v>0.42569783359720725</v>
      </c>
      <c r="Q163" s="7">
        <v>-4.6395622610083898E-2</v>
      </c>
      <c r="R163" s="7">
        <v>0.30461392307163848</v>
      </c>
    </row>
    <row r="164" spans="1:18" ht="13" thickBot="1" x14ac:dyDescent="0.3">
      <c r="A164" s="32"/>
      <c r="B164" s="5"/>
      <c r="C164" s="18"/>
      <c r="D164" s="9"/>
      <c r="E164" s="9"/>
      <c r="F164" s="9"/>
      <c r="G164" s="9"/>
      <c r="H164" s="7"/>
      <c r="K164" s="27"/>
      <c r="L164" s="9"/>
      <c r="M164" s="9"/>
      <c r="N164" s="9"/>
      <c r="O164" s="9"/>
      <c r="P164" s="7"/>
    </row>
    <row r="165" spans="1:18" ht="13" thickBot="1" x14ac:dyDescent="0.3">
      <c r="A165" s="32"/>
      <c r="B165" s="5"/>
      <c r="C165" s="18"/>
      <c r="D165" s="9"/>
      <c r="E165" s="9"/>
      <c r="F165" s="9"/>
      <c r="G165" s="9"/>
      <c r="H165" s="7"/>
      <c r="K165" s="27"/>
      <c r="L165" s="9"/>
      <c r="M165" s="9"/>
      <c r="N165" s="9"/>
      <c r="O165" s="9"/>
      <c r="P165" s="7"/>
    </row>
    <row r="166" spans="1:18" ht="13" thickBot="1" x14ac:dyDescent="0.3">
      <c r="A166" s="32"/>
      <c r="B166" s="5"/>
      <c r="C166" s="18"/>
      <c r="D166" s="9"/>
      <c r="E166" s="9"/>
      <c r="F166" s="9"/>
      <c r="G166" s="9"/>
      <c r="H166" s="7"/>
      <c r="K166" s="27"/>
      <c r="L166" s="9"/>
      <c r="M166" s="9"/>
      <c r="N166" s="9"/>
      <c r="O166" s="9"/>
      <c r="P166" s="7"/>
    </row>
    <row r="167" spans="1:18" ht="13" thickBot="1" x14ac:dyDescent="0.3">
      <c r="A167" s="32"/>
      <c r="B167" s="5" t="s">
        <v>10</v>
      </c>
      <c r="C167" s="18" t="s">
        <v>10</v>
      </c>
      <c r="D167" s="13">
        <f ca="1">D163/D154</f>
        <v>3.1542348676260574</v>
      </c>
      <c r="E167" s="13">
        <f t="shared" ref="E167:G167" ca="1" si="159">E163/E154</f>
        <v>3.3151327292958195</v>
      </c>
      <c r="F167" s="13">
        <f t="shared" ca="1" si="159"/>
        <v>3.5502622535720745</v>
      </c>
      <c r="G167" s="13">
        <f t="shared" ca="1" si="159"/>
        <v>4.1969095777283139</v>
      </c>
      <c r="H167" s="7">
        <f t="shared" ref="H167:H169" ca="1" si="160">(E167/D167)-1</f>
        <v>5.1010108131502863E-2</v>
      </c>
      <c r="I167" s="7">
        <f t="shared" ref="I167:I169" ca="1" si="161">(F167/E167)-1</f>
        <v>7.0926126787749899E-2</v>
      </c>
      <c r="J167" s="7">
        <f t="shared" ref="J167:J169" ca="1" si="162">(G167/F167)-1</f>
        <v>0.18214072031034312</v>
      </c>
      <c r="K167" s="27"/>
      <c r="L167" s="13">
        <v>3.2854106502102858</v>
      </c>
      <c r="M167" s="13">
        <v>3.4322065345592243</v>
      </c>
      <c r="N167" s="13">
        <v>3.3484099229164728</v>
      </c>
      <c r="O167" s="13">
        <v>3.7631369392873597</v>
      </c>
      <c r="P167" s="7">
        <v>4.4681137300003115E-2</v>
      </c>
      <c r="Q167" s="7">
        <v>-2.4414792874203561E-2</v>
      </c>
      <c r="R167" s="7">
        <v>0.12385789850056916</v>
      </c>
    </row>
    <row r="168" spans="1:18" ht="13" thickBot="1" x14ac:dyDescent="0.3">
      <c r="A168" s="32"/>
      <c r="B168" s="5" t="s">
        <v>11</v>
      </c>
      <c r="C168" s="18" t="s">
        <v>11</v>
      </c>
      <c r="D168" s="13">
        <f ca="1">D163/D151</f>
        <v>3.4845873786407768</v>
      </c>
      <c r="E168" s="13">
        <f t="shared" ref="E168:G168" ca="1" si="163">E163/E151</f>
        <v>4.0012470622092184</v>
      </c>
      <c r="F168" s="13">
        <f t="shared" ca="1" si="163"/>
        <v>4.1925245621529257</v>
      </c>
      <c r="G168" s="13">
        <f t="shared" ca="1" si="163"/>
        <v>5.1412764275834819</v>
      </c>
      <c r="H168" s="7">
        <f t="shared" ca="1" si="160"/>
        <v>0.14826997501493944</v>
      </c>
      <c r="I168" s="7">
        <f t="shared" ca="1" si="161"/>
        <v>4.7804471198561016E-2</v>
      </c>
      <c r="J168" s="7">
        <f t="shared" ca="1" si="162"/>
        <v>0.22629607802306051</v>
      </c>
      <c r="K168" s="27"/>
      <c r="L168" s="13">
        <v>5.454415037255588</v>
      </c>
      <c r="M168" s="13">
        <v>5.6618060011924101</v>
      </c>
      <c r="N168" s="13">
        <v>5.4347157831082447</v>
      </c>
      <c r="O168" s="13">
        <v>6.537557579840878</v>
      </c>
      <c r="P168" s="7">
        <v>3.8022585835560507E-2</v>
      </c>
      <c r="Q168" s="7">
        <v>-4.0109148571381481E-2</v>
      </c>
      <c r="R168" s="7">
        <v>0.20292538575069541</v>
      </c>
    </row>
    <row r="169" spans="1:18" ht="13" thickBot="1" x14ac:dyDescent="0.3">
      <c r="A169" s="32"/>
      <c r="B169" s="5" t="s">
        <v>12</v>
      </c>
      <c r="C169" s="18" t="s">
        <v>12</v>
      </c>
      <c r="D169" s="12">
        <f ca="1">D156/D163</f>
        <v>45.289873228154491</v>
      </c>
      <c r="E169" s="12">
        <f t="shared" ref="E169:G169" ca="1" si="164">E156/E163</f>
        <v>45.100077677351301</v>
      </c>
      <c r="F169" s="12">
        <f t="shared" ca="1" si="164"/>
        <v>42.727576288628285</v>
      </c>
      <c r="G169" s="12">
        <f t="shared" ca="1" si="164"/>
        <v>37.356796003074557</v>
      </c>
      <c r="H169" s="7">
        <f t="shared" ca="1" si="160"/>
        <v>-4.1906840817828028E-3</v>
      </c>
      <c r="I169" s="7">
        <f t="shared" ca="1" si="161"/>
        <v>-5.2605261695911842E-2</v>
      </c>
      <c r="J169" s="7">
        <f t="shared" ca="1" si="162"/>
        <v>-0.12569822002712405</v>
      </c>
      <c r="K169" s="27"/>
      <c r="L169" s="12">
        <v>36.087633969782559</v>
      </c>
      <c r="M169" s="12">
        <v>37.087398657909105</v>
      </c>
      <c r="N169" s="12">
        <v>39.128719244481736</v>
      </c>
      <c r="O169" s="12">
        <v>37.662133437273958</v>
      </c>
      <c r="P169" s="7">
        <v>2.7703802609051253E-2</v>
      </c>
      <c r="Q169" s="7">
        <v>5.5040813333973482E-2</v>
      </c>
      <c r="R169" s="7">
        <v>-3.7481058300026238E-2</v>
      </c>
    </row>
    <row r="170" spans="1:18" ht="13" thickBot="1" x14ac:dyDescent="0.3">
      <c r="A170" s="33"/>
      <c r="B170" s="5" t="s">
        <v>14</v>
      </c>
      <c r="C170" s="18" t="s">
        <v>14</v>
      </c>
      <c r="D170" s="9"/>
      <c r="E170" s="9"/>
      <c r="F170" s="3"/>
      <c r="G170" s="3"/>
      <c r="H170" s="3"/>
      <c r="K170" s="27"/>
      <c r="L170" s="9"/>
      <c r="M170" s="9"/>
      <c r="N170" s="3"/>
      <c r="O170" s="3"/>
      <c r="P170" s="3"/>
    </row>
    <row r="171" spans="1:18" ht="13" thickBot="1" x14ac:dyDescent="0.3">
      <c r="A171" s="37" t="s">
        <v>20</v>
      </c>
      <c r="B171" s="5" t="s">
        <v>1</v>
      </c>
      <c r="C171" s="18" t="s">
        <v>1</v>
      </c>
      <c r="D171" s="14">
        <f t="array" aca="1" ref="D171" ca="1">SUM(NOT(ISERR(FIND(OFFSET(Sheet1!$B$2:$B$73,72*(MATCH($I$2,Sheet1!$U$1:$U$35,0)-1),),CHOOSE(COUNTIF($A$4:$A171,"?*"),$A$4,$A$31,$A$51,$A$71,$A$91,$A$111,$A$131,$A$151,$A$171,$A$211,$A$231,$A$251,$A$271,$A$312,$A$333,$A$354,$A$375,$A$396))))*(TEXT(YEAR(OFFSET(Sheet1!$D$2:$D$73,72*(MATCH($I$2,Sheet1!$U$1:$U$35,0)-1),)),"0")=D$3)*CHOOSE(MATCH($B171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71" s="14">
        <f t="array" aca="1" ref="E171" ca="1">SUM(NOT(ISERR(FIND(OFFSET(Sheet1!$B$2:$B$73,72*(MATCH($I$2,Sheet1!$U$1:$U$35,0)-1),),CHOOSE(COUNTIF($A$4:$A171,"?*"),$A$4,$A$31,$A$51,$A$71,$A$91,$A$111,$A$131,$A$151,$A$171,$A$211,$A$231,$A$251,$A$271,$A$312,$A$333,$A$354,$A$375,$A$396))))*(TEXT(YEAR(OFFSET(Sheet1!$D$2:$D$73,72*(MATCH($I$2,Sheet1!$U$1:$U$35,0)-1),)),"0")=E$3)*CHOOSE(MATCH($B171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71" s="14">
        <f t="array" aca="1" ref="F171" ca="1">SUM(NOT(ISERR(FIND(OFFSET(Sheet1!$B$2:$B$73,72*(MATCH($I$2,Sheet1!$U$1:$U$35,0)-1),),CHOOSE(COUNTIF($A$4:$A171,"?*"),$A$4,$A$31,$A$51,$A$71,$A$91,$A$111,$A$131,$A$151,$A$171,$A$211,$A$231,$A$251,$A$271,$A$312,$A$333,$A$354,$A$375,$A$396))))*(TEXT(YEAR(OFFSET(Sheet1!$D$2:$D$73,72*(MATCH($I$2,Sheet1!$U$1:$U$35,0)-1),)),"0")=F$3)*CHOOSE(MATCH($B171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7575</v>
      </c>
      <c r="G171" s="14">
        <f t="array" aca="1" ref="G171" ca="1">SUM(NOT(ISERR(FIND(OFFSET(Sheet1!$B$2:$B$73,72*(MATCH($I$2,Sheet1!$U$1:$U$35,0)-1),),CHOOSE(COUNTIF($A$4:$A171,"?*"),$A$4,$A$31,$A$51,$A$71,$A$91,$A$111,$A$131,$A$151,$A$171,$A$211,$A$231,$A$251,$A$271,$A$312,$A$333,$A$354,$A$375,$A$396))))*(TEXT(YEAR(OFFSET(Sheet1!$D$2:$D$73,72*(MATCH($I$2,Sheet1!$U$1:$U$35,0)-1),)),"0")=G$3)*CHOOSE(MATCH($B171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18479</v>
      </c>
      <c r="H171" s="7" t="e">
        <f t="shared" ref="H171" ca="1" si="165">(E171/D171)-1</f>
        <v>#DIV/0!</v>
      </c>
      <c r="I171" s="7" t="e">
        <f t="shared" ref="I171" ca="1" si="166">(F171/E171)-1</f>
        <v>#DIV/0!</v>
      </c>
      <c r="J171" s="7">
        <f t="shared" ref="J171" ca="1" si="167">(G171/F171)-1</f>
        <v>1.4394719471947193</v>
      </c>
      <c r="K171" s="27"/>
      <c r="L171" s="14">
        <v>563374</v>
      </c>
      <c r="M171" s="14">
        <v>706958</v>
      </c>
      <c r="N171" s="14">
        <v>833094</v>
      </c>
      <c r="O171" s="14">
        <v>1048313</v>
      </c>
      <c r="P171" s="7">
        <v>0.25486444173852529</v>
      </c>
      <c r="Q171" s="7">
        <v>0.17842078312997378</v>
      </c>
      <c r="R171" s="7">
        <v>0.2583369943847873</v>
      </c>
    </row>
    <row r="172" spans="1:18" ht="13" thickBot="1" x14ac:dyDescent="0.3">
      <c r="A172" s="32"/>
      <c r="B172" s="5" t="s">
        <v>2</v>
      </c>
      <c r="C172" s="18" t="s">
        <v>2</v>
      </c>
      <c r="D172" s="14">
        <f t="array" aca="1" ref="D172" ca="1">SUM(NOT(ISERR(FIND(OFFSET(Sheet1!$B$2:$B$73,72*(MATCH($I$2,Sheet1!$U$1:$U$35,0)-1),),CHOOSE(COUNTIF($A$4:$A172,"?*"),$A$4,$A$31,$A$51,$A$71,$A$91,$A$111,$A$131,$A$151,$A$171,$A$211,$A$231,$A$251,$A$271,$A$312,$A$333,$A$354,$A$375,$A$396))))*(TEXT(YEAR(OFFSET(Sheet1!$D$2:$D$73,72*(MATCH($I$2,Sheet1!$U$1:$U$35,0)-1),)),"0")=D$3)*CHOOSE(MATCH($B172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72" s="14">
        <f t="array" aca="1" ref="E172" ca="1">SUM(NOT(ISERR(FIND(OFFSET(Sheet1!$B$2:$B$73,72*(MATCH($I$2,Sheet1!$U$1:$U$35,0)-1),),CHOOSE(COUNTIF($A$4:$A172,"?*"),$A$4,$A$31,$A$51,$A$71,$A$91,$A$111,$A$131,$A$151,$A$171,$A$211,$A$231,$A$251,$A$271,$A$312,$A$333,$A$354,$A$375,$A$396))))*(TEXT(YEAR(OFFSET(Sheet1!$D$2:$D$73,72*(MATCH($I$2,Sheet1!$U$1:$U$35,0)-1),)),"0")=E$3)*CHOOSE(MATCH($B172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72" s="14">
        <f t="array" aca="1" ref="F172" ca="1">SUM(NOT(ISERR(FIND(OFFSET(Sheet1!$B$2:$B$73,72*(MATCH($I$2,Sheet1!$U$1:$U$35,0)-1),),CHOOSE(COUNTIF($A$4:$A172,"?*"),$A$4,$A$31,$A$51,$A$71,$A$91,$A$111,$A$131,$A$151,$A$171,$A$211,$A$231,$A$251,$A$271,$A$312,$A$333,$A$354,$A$375,$A$396))))*(TEXT(YEAR(OFFSET(Sheet1!$D$2:$D$73,72*(MATCH($I$2,Sheet1!$U$1:$U$35,0)-1),)),"0")=F$3)*CHOOSE(MATCH($B172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172" s="14">
        <f t="array" aca="1" ref="G172" ca="1">SUM(NOT(ISERR(FIND(OFFSET(Sheet1!$B$2:$B$73,72*(MATCH($I$2,Sheet1!$U$1:$U$35,0)-1),),CHOOSE(COUNTIF($A$4:$A172,"?*"),$A$4,$A$31,$A$51,$A$71,$A$91,$A$111,$A$131,$A$151,$A$171,$A$211,$A$231,$A$251,$A$271,$A$312,$A$333,$A$354,$A$375,$A$396))))*(TEXT(YEAR(OFFSET(Sheet1!$D$2:$D$73,72*(MATCH($I$2,Sheet1!$U$1:$U$35,0)-1),)),"0")=G$3)*CHOOSE(MATCH($B172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172" s="7"/>
      <c r="I172" s="7"/>
      <c r="J172" s="7"/>
      <c r="K172" s="27"/>
      <c r="L172" s="14">
        <v>0</v>
      </c>
      <c r="M172" s="14">
        <v>0</v>
      </c>
      <c r="N172" s="14">
        <v>0</v>
      </c>
      <c r="O172" s="14">
        <v>0</v>
      </c>
      <c r="P172" s="7"/>
      <c r="Q172" s="7"/>
      <c r="R172" s="7"/>
    </row>
    <row r="173" spans="1:18" ht="13" thickBot="1" x14ac:dyDescent="0.3">
      <c r="A173" s="32"/>
      <c r="B173" s="5" t="s">
        <v>3</v>
      </c>
      <c r="C173" s="18" t="s">
        <v>3</v>
      </c>
      <c r="D173" s="11" t="e">
        <f ca="1">D172/D171</f>
        <v>#DIV/0!</v>
      </c>
      <c r="E173" s="11" t="e">
        <f t="shared" ref="E173" ca="1" si="168">E172/E171</f>
        <v>#DIV/0!</v>
      </c>
      <c r="F173" s="11">
        <f t="shared" ref="F173" ca="1" si="169">F172/F171</f>
        <v>0</v>
      </c>
      <c r="G173" s="11">
        <f t="shared" ref="G173" ca="1" si="170">G172/G171</f>
        <v>0</v>
      </c>
      <c r="H173" s="7"/>
      <c r="I173" s="7"/>
      <c r="J173" s="7"/>
      <c r="K173" s="27"/>
      <c r="L173" s="11">
        <v>0</v>
      </c>
      <c r="M173" s="11">
        <v>0</v>
      </c>
      <c r="N173" s="11">
        <v>0</v>
      </c>
      <c r="O173" s="11">
        <v>0</v>
      </c>
      <c r="P173" s="7"/>
      <c r="Q173" s="7"/>
      <c r="R173" s="7"/>
    </row>
    <row r="174" spans="1:18" ht="13" thickBot="1" x14ac:dyDescent="0.3">
      <c r="A174" s="32"/>
      <c r="B174" s="5" t="s">
        <v>4</v>
      </c>
      <c r="C174" s="18" t="s">
        <v>4</v>
      </c>
      <c r="D174" s="14">
        <f t="array" aca="1" ref="D174" ca="1">SUM(NOT(ISERR(FIND(OFFSET(Sheet1!$B$2:$B$73,72*(MATCH($I$2,Sheet1!$U$1:$U$35,0)-1),),CHOOSE(COUNTIF($A$4:$A174,"?*"),$A$4,$A$31,$A$51,$A$71,$A$91,$A$111,$A$131,$A$151,$A$171,$A$211,$A$231,$A$251,$A$271,$A$312,$A$333,$A$354,$A$375,$A$396))))*(TEXT(YEAR(OFFSET(Sheet1!$D$2:$D$73,72*(MATCH($I$2,Sheet1!$U$1:$U$35,0)-1),)),"0")=D$3)*CHOOSE(MATCH($B174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74" s="14">
        <f t="array" aca="1" ref="E174" ca="1">SUM(NOT(ISERR(FIND(OFFSET(Sheet1!$B$2:$B$73,72*(MATCH($I$2,Sheet1!$U$1:$U$35,0)-1),),CHOOSE(COUNTIF($A$4:$A174,"?*"),$A$4,$A$31,$A$51,$A$71,$A$91,$A$111,$A$131,$A$151,$A$171,$A$211,$A$231,$A$251,$A$271,$A$312,$A$333,$A$354,$A$375,$A$396))))*(TEXT(YEAR(OFFSET(Sheet1!$D$2:$D$73,72*(MATCH($I$2,Sheet1!$U$1:$U$35,0)-1),)),"0")=E$3)*CHOOSE(MATCH($B174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74" s="14">
        <f t="array" aca="1" ref="F174" ca="1">SUM(NOT(ISERR(FIND(OFFSET(Sheet1!$B$2:$B$73,72*(MATCH($I$2,Sheet1!$U$1:$U$35,0)-1),),CHOOSE(COUNTIF($A$4:$A174,"?*"),$A$4,$A$31,$A$51,$A$71,$A$91,$A$111,$A$131,$A$151,$A$171,$A$211,$A$231,$A$251,$A$271,$A$312,$A$333,$A$354,$A$375,$A$396))))*(TEXT(YEAR(OFFSET(Sheet1!$D$2:$D$73,72*(MATCH($I$2,Sheet1!$U$1:$U$35,0)-1),)),"0")=F$3)*CHOOSE(MATCH($B174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8326</v>
      </c>
      <c r="G174" s="14">
        <f t="array" aca="1" ref="G174" ca="1">SUM(NOT(ISERR(FIND(OFFSET(Sheet1!$B$2:$B$73,72*(MATCH($I$2,Sheet1!$U$1:$U$35,0)-1),),CHOOSE(COUNTIF($A$4:$A174,"?*"),$A$4,$A$31,$A$51,$A$71,$A$91,$A$111,$A$131,$A$151,$A$171,$A$211,$A$231,$A$251,$A$271,$A$312,$A$333,$A$354,$A$375,$A$396))))*(TEXT(YEAR(OFFSET(Sheet1!$D$2:$D$73,72*(MATCH($I$2,Sheet1!$U$1:$U$35,0)-1),)),"0")=G$3)*CHOOSE(MATCH($B174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21497</v>
      </c>
      <c r="H174" s="7" t="e">
        <f t="shared" ref="H174:H183" ca="1" si="171">(E174/D174)-1</f>
        <v>#DIV/0!</v>
      </c>
      <c r="I174" s="7" t="e">
        <f t="shared" ref="I174:I183" ca="1" si="172">(F174/E174)-1</f>
        <v>#DIV/0!</v>
      </c>
      <c r="J174" s="7">
        <f t="shared" ref="J174:J183" ca="1" si="173">(G174/F174)-1</f>
        <v>1.5819120826327167</v>
      </c>
      <c r="K174" s="27"/>
      <c r="L174" s="14">
        <v>1102324</v>
      </c>
      <c r="M174" s="14">
        <v>1538987</v>
      </c>
      <c r="N174" s="14">
        <v>1942964</v>
      </c>
      <c r="O174" s="14">
        <v>2583721</v>
      </c>
      <c r="P174" s="7">
        <v>0.39612945014351508</v>
      </c>
      <c r="Q174" s="7">
        <v>0.26249539469794092</v>
      </c>
      <c r="R174" s="7">
        <v>0.32978325897957972</v>
      </c>
    </row>
    <row r="175" spans="1:18" ht="13" thickBot="1" x14ac:dyDescent="0.3">
      <c r="A175" s="32"/>
      <c r="B175" s="5" t="s">
        <v>5</v>
      </c>
      <c r="C175" s="18" t="s">
        <v>5</v>
      </c>
      <c r="D175" s="13" t="e">
        <f ca="1">D174/D171</f>
        <v>#DIV/0!</v>
      </c>
      <c r="E175" s="13" t="e">
        <f t="shared" ref="E175" ca="1" si="174">E174/E171</f>
        <v>#DIV/0!</v>
      </c>
      <c r="F175" s="13">
        <f t="shared" ref="F175" ca="1" si="175">F174/F171</f>
        <v>1.0991419141914192</v>
      </c>
      <c r="G175" s="13">
        <f t="shared" ref="G175" ca="1" si="176">G174/G171</f>
        <v>1.1633205260024893</v>
      </c>
      <c r="H175" s="7" t="e">
        <f t="shared" ca="1" si="171"/>
        <v>#DIV/0!</v>
      </c>
      <c r="I175" s="7" t="e">
        <f t="shared" ca="1" si="172"/>
        <v>#DIV/0!</v>
      </c>
      <c r="J175" s="7">
        <f t="shared" ca="1" si="173"/>
        <v>5.8389741108438198E-2</v>
      </c>
      <c r="K175" s="27"/>
      <c r="L175" s="13">
        <v>1.9566469166131202</v>
      </c>
      <c r="M175" s="13">
        <v>2.176914328715426</v>
      </c>
      <c r="N175" s="13">
        <v>2.3322266154839668</v>
      </c>
      <c r="O175" s="13">
        <v>2.4646465320948989</v>
      </c>
      <c r="P175" s="7">
        <v>0.11257391930659622</v>
      </c>
      <c r="Q175" s="7">
        <v>7.1345153421902952E-2</v>
      </c>
      <c r="R175" s="7">
        <v>5.6778323226301719E-2</v>
      </c>
    </row>
    <row r="176" spans="1:18" ht="13" thickBot="1" x14ac:dyDescent="0.3">
      <c r="A176" s="32"/>
      <c r="B176" s="5" t="s">
        <v>6</v>
      </c>
      <c r="C176" s="18" t="s">
        <v>6</v>
      </c>
      <c r="D176" s="14">
        <f t="array" aca="1" ref="D176" ca="1">SUM(NOT(ISERR(FIND(OFFSET(Sheet1!$B$2:$B$73,72*(MATCH($I$2,Sheet1!$U$1:$U$35,0)-1),),CHOOSE(COUNTIF($A$4:$A176,"?*"),$A$4,$A$31,$A$51,$A$71,$A$91,$A$111,$A$131,$A$151,$A$171,$A$211,$A$231,$A$251,$A$271,$A$312,$A$333,$A$354,$A$375,$A$396))))*(TEXT(YEAR(OFFSET(Sheet1!$D$2:$D$73,72*(MATCH($I$2,Sheet1!$U$1:$U$35,0)-1),)),"0")=D$3)*CHOOSE(MATCH($B176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76" s="14">
        <f t="array" aca="1" ref="E176" ca="1">SUM(NOT(ISERR(FIND(OFFSET(Sheet1!$B$2:$B$73,72*(MATCH($I$2,Sheet1!$U$1:$U$35,0)-1),),CHOOSE(COUNTIF($A$4:$A176,"?*"),$A$4,$A$31,$A$51,$A$71,$A$91,$A$111,$A$131,$A$151,$A$171,$A$211,$A$231,$A$251,$A$271,$A$312,$A$333,$A$354,$A$375,$A$396))))*(TEXT(YEAR(OFFSET(Sheet1!$D$2:$D$73,72*(MATCH($I$2,Sheet1!$U$1:$U$35,0)-1),)),"0")=E$3)*CHOOSE(MATCH($B176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76" s="14">
        <f t="array" aca="1" ref="F176" ca="1">SUM(NOT(ISERR(FIND(OFFSET(Sheet1!$B$2:$B$73,72*(MATCH($I$2,Sheet1!$U$1:$U$35,0)-1),),CHOOSE(COUNTIF($A$4:$A176,"?*"),$A$4,$A$31,$A$51,$A$71,$A$91,$A$111,$A$131,$A$151,$A$171,$A$211,$A$231,$A$251,$A$271,$A$312,$A$333,$A$354,$A$375,$A$396))))*(TEXT(YEAR(OFFSET(Sheet1!$D$2:$D$73,72*(MATCH($I$2,Sheet1!$U$1:$U$35,0)-1),)),"0")=F$3)*CHOOSE(MATCH($B176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1173855.67</v>
      </c>
      <c r="G176" s="14">
        <f t="array" aca="1" ref="G176" ca="1">SUM(NOT(ISERR(FIND(OFFSET(Sheet1!$B$2:$B$73,72*(MATCH($I$2,Sheet1!$U$1:$U$35,0)-1),),CHOOSE(COUNTIF($A$4:$A176,"?*"),$A$4,$A$31,$A$51,$A$71,$A$91,$A$111,$A$131,$A$151,$A$171,$A$211,$A$231,$A$251,$A$271,$A$312,$A$333,$A$354,$A$375,$A$396))))*(TEXT(YEAR(OFFSET(Sheet1!$D$2:$D$73,72*(MATCH($I$2,Sheet1!$U$1:$U$35,0)-1),)),"0")=G$3)*CHOOSE(MATCH($B176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3133669.16</v>
      </c>
      <c r="H176" s="7" t="e">
        <f t="shared" ca="1" si="171"/>
        <v>#DIV/0!</v>
      </c>
      <c r="I176" s="7" t="e">
        <f t="shared" ca="1" si="172"/>
        <v>#DIV/0!</v>
      </c>
      <c r="J176" s="7">
        <f t="shared" ca="1" si="173"/>
        <v>1.6695523479475125</v>
      </c>
      <c r="K176" s="27"/>
      <c r="L176" s="14">
        <v>120476924.56999999</v>
      </c>
      <c r="M176" s="14">
        <v>174074506.12</v>
      </c>
      <c r="N176" s="14">
        <v>224790031.87</v>
      </c>
      <c r="O176" s="14">
        <v>311286995.97000003</v>
      </c>
      <c r="P176" s="7">
        <v>0.44487840091617326</v>
      </c>
      <c r="Q176" s="7">
        <v>0.29134378652229942</v>
      </c>
      <c r="R176" s="7">
        <v>0.38479003441764137</v>
      </c>
    </row>
    <row r="177" spans="1:18" ht="13" thickBot="1" x14ac:dyDescent="0.3">
      <c r="A177" s="32"/>
      <c r="B177" s="5" t="s">
        <v>109</v>
      </c>
      <c r="C177" s="18" t="s">
        <v>110</v>
      </c>
      <c r="D177" s="29">
        <f t="array" aca="1" ref="D177" ca="1">SUM(NOT(ISERR(FIND(OFFSET(Sheet1!$B$2:$B$73,72*(MATCH($I$2,Sheet1!$U$1:$U$35,0)-1),),CHOOSE(COUNTIF($A$4:$A177,"?*"),$A$4,$A$31,$A$51,$A$71,$A$91,$A$111,$A$131,$A$151,$A$171,$A$211,$A$231,$A$251,$A$271,$A$312,$A$333,$A$354,$A$375,$A$396))))*(TEXT(YEAR(OFFSET(Sheet1!$D$2:$D$73,72*(MATCH($I$2,Sheet1!$U$1:$U$35,0)-1),)),"0")=D$3)*CHOOSE(MATCH($B177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77" s="30">
        <f t="array" aca="1" ref="E177" ca="1">SUM(NOT(ISERR(FIND(OFFSET(Sheet1!$B$2:$B$73,72*(MATCH($I$2,Sheet1!$U$1:$U$35,0)-1),),CHOOSE(COUNTIF($A$4:$A177,"?*"),$A$4,$A$31,$A$51,$A$71,$A$91,$A$111,$A$131,$A$151,$A$171,$A$211,$A$231,$A$251,$A$271,$A$312,$A$333,$A$354,$A$375,$A$396))))*(TEXT(YEAR(OFFSET(Sheet1!$D$2:$D$73,72*(MATCH($I$2,Sheet1!$U$1:$U$35,0)-1),)),"0")=E$3)*CHOOSE(MATCH($B177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77" s="30">
        <f t="array" aca="1" ref="F177" ca="1">SUM(NOT(ISERR(FIND(OFFSET(Sheet1!$B$2:$B$73,72*(MATCH($I$2,Sheet1!$U$1:$U$35,0)-1),),CHOOSE(COUNTIF($A$4:$A177,"?*"),$A$4,$A$31,$A$51,$A$71,$A$91,$A$111,$A$131,$A$151,$A$171,$A$211,$A$231,$A$251,$A$271,$A$312,$A$333,$A$354,$A$375,$A$396))))*(TEXT(YEAR(OFFSET(Sheet1!$D$2:$D$73,72*(MATCH($I$2,Sheet1!$U$1:$U$35,0)-1),)),"0")=F$3)*CHOOSE(MATCH($B177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0.33977000000000002</v>
      </c>
      <c r="G177" s="30">
        <f t="array" aca="1" ref="G177" ca="1">SUM(NOT(ISERR(FIND(OFFSET(Sheet1!$B$2:$B$73,72*(MATCH($I$2,Sheet1!$U$1:$U$35,0)-1),),CHOOSE(COUNTIF($A$4:$A177,"?*"),$A$4,$A$31,$A$51,$A$71,$A$91,$A$111,$A$131,$A$151,$A$171,$A$211,$A$231,$A$251,$A$271,$A$312,$A$333,$A$354,$A$375,$A$396))))*(TEXT(YEAR(OFFSET(Sheet1!$D$2:$D$73,72*(MATCH($I$2,Sheet1!$U$1:$U$35,0)-1),)),"0")=G$3)*CHOOSE(MATCH($B177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0.35288599999999998</v>
      </c>
      <c r="H177" s="7"/>
      <c r="I177" s="7"/>
      <c r="J177" s="7"/>
      <c r="K177" s="27"/>
      <c r="L177" s="29">
        <v>0.27803800000000001</v>
      </c>
      <c r="M177" s="30">
        <v>0.27718700000000002</v>
      </c>
      <c r="N177" s="30">
        <v>0.27824199999999999</v>
      </c>
      <c r="O177" s="30">
        <v>0.27952199999999999</v>
      </c>
      <c r="P177" s="7"/>
      <c r="Q177" s="7"/>
      <c r="R177" s="7"/>
    </row>
    <row r="178" spans="1:18" ht="13" thickBot="1" x14ac:dyDescent="0.3">
      <c r="A178" s="32"/>
      <c r="B178" s="5" t="s">
        <v>50</v>
      </c>
      <c r="C178" s="18" t="s">
        <v>50</v>
      </c>
      <c r="D178" s="14">
        <f t="array" aca="1" ref="D178" ca="1">SUM(NOT(ISERR(FIND(OFFSET(Sheet1!$B$2:$B$73,72*(MATCH($I$2,Sheet1!$U$1:$U$35,0)-1),),CHOOSE(COUNTIF($A$4:$A178,"?*"),$A$4,$A$31,$A$51,$A$71,$A$91,$A$111,$A$131,$A$151,$A$171,$A$211,$A$231,$A$251,$A$271,$A$312,$A$333,$A$354,$A$375,$A$396))))*(TEXT(YEAR(OFFSET(Sheet1!$D$2:$D$73,72*(MATCH($I$2,Sheet1!$U$1:$U$35,0)-1),)),"0")=D$3)*CHOOSE(MATCH($B178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78" s="14">
        <f t="array" aca="1" ref="E178" ca="1">SUM(NOT(ISERR(FIND(OFFSET(Sheet1!$B$2:$B$73,72*(MATCH($I$2,Sheet1!$U$1:$U$35,0)-1),),CHOOSE(COUNTIF($A$4:$A178,"?*"),$A$4,$A$31,$A$51,$A$71,$A$91,$A$111,$A$131,$A$151,$A$171,$A$211,$A$231,$A$251,$A$271,$A$312,$A$333,$A$354,$A$375,$A$396))))*(TEXT(YEAR(OFFSET(Sheet1!$D$2:$D$73,72*(MATCH($I$2,Sheet1!$U$1:$U$35,0)-1),)),"0")=E$3)*CHOOSE(MATCH($B178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78" s="14">
        <f t="array" aca="1" ref="F178" ca="1">SUM(NOT(ISERR(FIND(OFFSET(Sheet1!$B$2:$B$73,72*(MATCH($I$2,Sheet1!$U$1:$U$35,0)-1),),CHOOSE(COUNTIF($A$4:$A178,"?*"),$A$4,$A$31,$A$51,$A$71,$A$91,$A$111,$A$131,$A$151,$A$171,$A$211,$A$231,$A$251,$A$271,$A$312,$A$333,$A$354,$A$375,$A$396))))*(TEXT(YEAR(OFFSET(Sheet1!$D$2:$D$73,72*(MATCH($I$2,Sheet1!$U$1:$U$35,0)-1),)),"0")=F$3)*CHOOSE(MATCH($B178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6932</v>
      </c>
      <c r="G178" s="14">
        <f t="array" aca="1" ref="G178" ca="1">SUM(NOT(ISERR(FIND(OFFSET(Sheet1!$B$2:$B$73,72*(MATCH($I$2,Sheet1!$U$1:$U$35,0)-1),),CHOOSE(COUNTIF($A$4:$A178,"?*"),$A$4,$A$31,$A$51,$A$71,$A$91,$A$111,$A$131,$A$151,$A$171,$A$211,$A$231,$A$251,$A$271,$A$312,$A$333,$A$354,$A$375,$A$396))))*(TEXT(YEAR(OFFSET(Sheet1!$D$2:$D$73,72*(MATCH($I$2,Sheet1!$U$1:$U$35,0)-1),)),"0")=G$3)*CHOOSE(MATCH($B178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16216</v>
      </c>
      <c r="H178" s="7" t="e">
        <f t="shared" ca="1" si="171"/>
        <v>#DIV/0!</v>
      </c>
      <c r="I178" s="7" t="e">
        <f t="shared" ca="1" si="172"/>
        <v>#DIV/0!</v>
      </c>
      <c r="J178" s="7">
        <f t="shared" ca="1" si="173"/>
        <v>1.3392960184650895</v>
      </c>
      <c r="K178" s="27"/>
      <c r="L178" s="14">
        <v>382409</v>
      </c>
      <c r="M178" s="14">
        <v>460032</v>
      </c>
      <c r="N178" s="14">
        <v>535042</v>
      </c>
      <c r="O178" s="14">
        <v>662351</v>
      </c>
      <c r="P178" s="7">
        <v>0.20298423938767129</v>
      </c>
      <c r="Q178" s="7">
        <v>0.1630538745130774</v>
      </c>
      <c r="R178" s="7">
        <v>0.23794206809932672</v>
      </c>
    </row>
    <row r="179" spans="1:18" ht="13" thickBot="1" x14ac:dyDescent="0.3">
      <c r="A179" s="32"/>
      <c r="B179" s="5" t="s">
        <v>51</v>
      </c>
      <c r="C179" s="18" t="s">
        <v>51</v>
      </c>
      <c r="D179" s="14">
        <f t="array" aca="1" ref="D179" ca="1">SUM(NOT(ISERR(FIND(OFFSET(Sheet1!$B$2:$B$73,72*(MATCH($I$2,Sheet1!$U$1:$U$35,0)-1),),CHOOSE(COUNTIF($A$4:$A179,"?*"),$A$4,$A$31,$A$51,$A$71,$A$91,$A$111,$A$131,$A$151,$A$171,$A$211,$A$231,$A$251,$A$271,$A$312,$A$333,$A$354,$A$375,$A$396))))*(TEXT(YEAR(OFFSET(Sheet1!$D$2:$D$73,72*(MATCH($I$2,Sheet1!$U$1:$U$35,0)-1),)),"0")=D$3)*CHOOSE(MATCH($B179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79" s="14">
        <f t="array" aca="1" ref="E179" ca="1">SUM(NOT(ISERR(FIND(OFFSET(Sheet1!$B$2:$B$73,72*(MATCH($I$2,Sheet1!$U$1:$U$35,0)-1),),CHOOSE(COUNTIF($A$4:$A179,"?*"),$A$4,$A$31,$A$51,$A$71,$A$91,$A$111,$A$131,$A$151,$A$171,$A$211,$A$231,$A$251,$A$271,$A$312,$A$333,$A$354,$A$375,$A$396))))*(TEXT(YEAR(OFFSET(Sheet1!$D$2:$D$73,72*(MATCH($I$2,Sheet1!$U$1:$U$35,0)-1),)),"0")=E$3)*CHOOSE(MATCH($B179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79" s="14">
        <f t="array" aca="1" ref="F179" ca="1">SUM(NOT(ISERR(FIND(OFFSET(Sheet1!$B$2:$B$73,72*(MATCH($I$2,Sheet1!$U$1:$U$35,0)-1),),CHOOSE(COUNTIF($A$4:$A179,"?*"),$A$4,$A$31,$A$51,$A$71,$A$91,$A$111,$A$131,$A$151,$A$171,$A$211,$A$231,$A$251,$A$271,$A$312,$A$333,$A$354,$A$375,$A$396))))*(TEXT(YEAR(OFFSET(Sheet1!$D$2:$D$73,72*(MATCH($I$2,Sheet1!$U$1:$U$35,0)-1),)),"0")=F$3)*CHOOSE(MATCH($B179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643</v>
      </c>
      <c r="G179" s="14">
        <f t="array" aca="1" ref="G179" ca="1">SUM(NOT(ISERR(FIND(OFFSET(Sheet1!$B$2:$B$73,72*(MATCH($I$2,Sheet1!$U$1:$U$35,0)-1),),CHOOSE(COUNTIF($A$4:$A179,"?*"),$A$4,$A$31,$A$51,$A$71,$A$91,$A$111,$A$131,$A$151,$A$171,$A$211,$A$231,$A$251,$A$271,$A$312,$A$333,$A$354,$A$375,$A$396))))*(TEXT(YEAR(OFFSET(Sheet1!$D$2:$D$73,72*(MATCH($I$2,Sheet1!$U$1:$U$35,0)-1),)),"0")=G$3)*CHOOSE(MATCH($B179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2263</v>
      </c>
      <c r="H179" s="7" t="e">
        <f t="shared" ca="1" si="171"/>
        <v>#DIV/0!</v>
      </c>
      <c r="I179" s="7" t="e">
        <f t="shared" ca="1" si="172"/>
        <v>#DIV/0!</v>
      </c>
      <c r="J179" s="7">
        <f t="shared" ca="1" si="173"/>
        <v>2.5194401244167963</v>
      </c>
      <c r="K179" s="27"/>
      <c r="L179" s="14">
        <v>180965</v>
      </c>
      <c r="M179" s="14">
        <v>246926</v>
      </c>
      <c r="N179" s="14">
        <v>298052</v>
      </c>
      <c r="O179" s="14">
        <v>385962</v>
      </c>
      <c r="P179" s="7">
        <v>0.36449589699665674</v>
      </c>
      <c r="Q179" s="7">
        <v>0.20704988539076474</v>
      </c>
      <c r="R179" s="7">
        <v>0.29494853247084407</v>
      </c>
    </row>
    <row r="180" spans="1:18" ht="13" thickBot="1" x14ac:dyDescent="0.3">
      <c r="A180" s="32"/>
      <c r="B180" s="5" t="s">
        <v>53</v>
      </c>
      <c r="C180" s="18" t="s">
        <v>53</v>
      </c>
      <c r="D180" s="15" t="e">
        <f ca="1">D178/D171</f>
        <v>#DIV/0!</v>
      </c>
      <c r="E180" s="15" t="e">
        <f t="shared" ref="E180:G180" ca="1" si="177">E178/E171</f>
        <v>#DIV/0!</v>
      </c>
      <c r="F180" s="15">
        <f t="shared" ca="1" si="177"/>
        <v>0.91511551155115511</v>
      </c>
      <c r="G180" s="15">
        <f t="shared" ca="1" si="177"/>
        <v>0.87753666323935275</v>
      </c>
      <c r="H180" s="7" t="e">
        <f t="shared" ca="1" si="171"/>
        <v>#DIV/0!</v>
      </c>
      <c r="I180" s="7" t="e">
        <f t="shared" ca="1" si="172"/>
        <v>#DIV/0!</v>
      </c>
      <c r="J180" s="7">
        <f t="shared" ca="1" si="173"/>
        <v>-4.1064595493638612E-2</v>
      </c>
      <c r="K180" s="27"/>
      <c r="L180" s="15">
        <v>0.67878354343650926</v>
      </c>
      <c r="M180" s="15">
        <v>0.650720410547727</v>
      </c>
      <c r="N180" s="15">
        <v>0.64223484984887658</v>
      </c>
      <c r="O180" s="15">
        <v>0.63182560933614296</v>
      </c>
      <c r="P180" s="7">
        <v>-4.134327232906343E-2</v>
      </c>
      <c r="Q180" s="7">
        <v>-1.3040255939886558E-2</v>
      </c>
      <c r="R180" s="7">
        <v>-1.6207841282955937E-2</v>
      </c>
    </row>
    <row r="181" spans="1:18" ht="13" thickBot="1" x14ac:dyDescent="0.3">
      <c r="A181" s="32"/>
      <c r="B181" s="5" t="s">
        <v>7</v>
      </c>
      <c r="C181" s="18" t="s">
        <v>7</v>
      </c>
      <c r="D181" s="12" t="e">
        <f ca="1">D176/D174</f>
        <v>#DIV/0!</v>
      </c>
      <c r="E181" s="12" t="e">
        <f t="shared" ref="E181:G181" ca="1" si="178">E176/E174</f>
        <v>#DIV/0!</v>
      </c>
      <c r="F181" s="12">
        <f t="shared" ca="1" si="178"/>
        <v>140.98674873889021</v>
      </c>
      <c r="G181" s="12">
        <f t="shared" ca="1" si="178"/>
        <v>145.77239428757503</v>
      </c>
      <c r="H181" s="7" t="e">
        <f t="shared" ca="1" si="171"/>
        <v>#DIV/0!</v>
      </c>
      <c r="I181" s="7" t="e">
        <f t="shared" ca="1" si="172"/>
        <v>#DIV/0!</v>
      </c>
      <c r="J181" s="7">
        <f t="shared" ca="1" si="173"/>
        <v>3.3943938643112626E-2</v>
      </c>
      <c r="K181" s="27"/>
      <c r="L181" s="12">
        <v>109.29356937706154</v>
      </c>
      <c r="M181" s="12">
        <v>113.1097963270645</v>
      </c>
      <c r="N181" s="12">
        <v>115.69438850642626</v>
      </c>
      <c r="O181" s="12">
        <v>120.48011219864685</v>
      </c>
      <c r="P181" s="7">
        <v>3.4917213993048479E-2</v>
      </c>
      <c r="Q181" s="7">
        <v>2.2850294698508966E-2</v>
      </c>
      <c r="R181" s="7">
        <v>4.1365218780293311E-2</v>
      </c>
    </row>
    <row r="182" spans="1:18" ht="13" thickBot="1" x14ac:dyDescent="0.3">
      <c r="A182" s="32"/>
      <c r="B182" s="5" t="s">
        <v>8</v>
      </c>
      <c r="C182" s="18" t="s">
        <v>8</v>
      </c>
      <c r="D182" s="12" t="e">
        <f ca="1">D176/D171</f>
        <v>#DIV/0!</v>
      </c>
      <c r="E182" s="12" t="e">
        <f t="shared" ref="E182:G182" ca="1" si="179">E176/E171</f>
        <v>#DIV/0!</v>
      </c>
      <c r="F182" s="12">
        <f t="shared" ca="1" si="179"/>
        <v>154.96444488448844</v>
      </c>
      <c r="G182" s="12">
        <f t="shared" ca="1" si="179"/>
        <v>169.58001839926405</v>
      </c>
      <c r="H182" s="7" t="e">
        <f t="shared" ca="1" si="171"/>
        <v>#DIV/0!</v>
      </c>
      <c r="I182" s="7" t="e">
        <f t="shared" ca="1" si="172"/>
        <v>#DIV/0!</v>
      </c>
      <c r="J182" s="7">
        <f t="shared" ca="1" si="173"/>
        <v>9.431565754112281E-2</v>
      </c>
      <c r="K182" s="27"/>
      <c r="L182" s="12">
        <v>213.84892552726961</v>
      </c>
      <c r="M182" s="12">
        <v>246.23033634247014</v>
      </c>
      <c r="N182" s="12">
        <v>269.82553213682968</v>
      </c>
      <c r="O182" s="12">
        <v>296.94089071679929</v>
      </c>
      <c r="P182" s="7">
        <v>0.15142190093010921</v>
      </c>
      <c r="Q182" s="7">
        <v>9.5825705901412928E-2</v>
      </c>
      <c r="R182" s="7">
        <v>0.10049218976882912</v>
      </c>
    </row>
    <row r="183" spans="1:18" ht="13" thickBot="1" x14ac:dyDescent="0.3">
      <c r="A183" s="32"/>
      <c r="B183" s="5" t="s">
        <v>9</v>
      </c>
      <c r="C183" s="18" t="s">
        <v>9</v>
      </c>
      <c r="D183" s="14">
        <f t="array" aca="1" ref="D183" ca="1">SUM(NOT(ISERR(FIND(OFFSET(Sheet1!$B$2:$B$73,72*(MATCH($I$2,Sheet1!$U$1:$U$35,0)-1),),CHOOSE(COUNTIF($A$4:$A183,"?*"),$A$4,$A$31,$A$51,$A$71,$A$91,$A$111,$A$131,$A$151,$A$171,$A$211,$A$231,$A$251,$A$271,$A$312,$A$333,$A$354,$A$375,$A$396))))*(TEXT(YEAR(OFFSET(Sheet1!$D$2:$D$73,72*(MATCH($I$2,Sheet1!$U$1:$U$35,0)-1),)),"0")=D$3)*CHOOSE(MATCH($B183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83" s="14">
        <f t="array" aca="1" ref="E183" ca="1">SUM(NOT(ISERR(FIND(OFFSET(Sheet1!$B$2:$B$73,72*(MATCH($I$2,Sheet1!$U$1:$U$35,0)-1),),CHOOSE(COUNTIF($A$4:$A183,"?*"),$A$4,$A$31,$A$51,$A$71,$A$91,$A$111,$A$131,$A$151,$A$171,$A$211,$A$231,$A$251,$A$271,$A$312,$A$333,$A$354,$A$375,$A$396))))*(TEXT(YEAR(OFFSET(Sheet1!$D$2:$D$73,72*(MATCH($I$2,Sheet1!$U$1:$U$35,0)-1),)),"0")=E$3)*CHOOSE(MATCH($B183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83" s="14">
        <f t="array" aca="1" ref="F183" ca="1">SUM(NOT(ISERR(FIND(OFFSET(Sheet1!$B$2:$B$73,72*(MATCH($I$2,Sheet1!$U$1:$U$35,0)-1),),CHOOSE(COUNTIF($A$4:$A183,"?*"),$A$4,$A$31,$A$51,$A$71,$A$91,$A$111,$A$131,$A$151,$A$171,$A$211,$A$231,$A$251,$A$271,$A$312,$A$333,$A$354,$A$375,$A$396))))*(TEXT(YEAR(OFFSET(Sheet1!$D$2:$D$73,72*(MATCH($I$2,Sheet1!$U$1:$U$35,0)-1),)),"0")=F$3)*CHOOSE(MATCH($B183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25452</v>
      </c>
      <c r="G183" s="14">
        <f t="array" aca="1" ref="G183" ca="1">SUM(NOT(ISERR(FIND(OFFSET(Sheet1!$B$2:$B$73,72*(MATCH($I$2,Sheet1!$U$1:$U$35,0)-1),),CHOOSE(COUNTIF($A$4:$A183,"?*"),$A$4,$A$31,$A$51,$A$71,$A$91,$A$111,$A$131,$A$151,$A$171,$A$211,$A$231,$A$251,$A$271,$A$312,$A$333,$A$354,$A$375,$A$396))))*(TEXT(YEAR(OFFSET(Sheet1!$D$2:$D$73,72*(MATCH($I$2,Sheet1!$U$1:$U$35,0)-1),)),"0")=G$3)*CHOOSE(MATCH($B183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67642</v>
      </c>
      <c r="H183" s="7" t="e">
        <f t="shared" ca="1" si="171"/>
        <v>#DIV/0!</v>
      </c>
      <c r="I183" s="7" t="e">
        <f t="shared" ca="1" si="172"/>
        <v>#DIV/0!</v>
      </c>
      <c r="J183" s="7">
        <f t="shared" ca="1" si="173"/>
        <v>1.6576300487191578</v>
      </c>
      <c r="K183" s="27"/>
      <c r="L183" s="14">
        <v>3793223</v>
      </c>
      <c r="M183" s="14">
        <v>5319181</v>
      </c>
      <c r="N183" s="14">
        <v>6719118</v>
      </c>
      <c r="O183" s="14">
        <v>9079366</v>
      </c>
      <c r="P183" s="7">
        <v>0.40228533887936457</v>
      </c>
      <c r="Q183" s="7">
        <v>0.26318656951135888</v>
      </c>
      <c r="R183" s="7">
        <v>0.3512734855973656</v>
      </c>
    </row>
    <row r="184" spans="1:18" ht="13" thickBot="1" x14ac:dyDescent="0.3">
      <c r="A184" s="32"/>
      <c r="B184" s="5"/>
      <c r="C184" s="18"/>
      <c r="D184" s="9"/>
      <c r="E184" s="9"/>
      <c r="F184" s="9"/>
      <c r="G184" s="9"/>
      <c r="H184" s="7"/>
      <c r="K184" s="27"/>
      <c r="L184" s="9"/>
      <c r="M184" s="9"/>
      <c r="N184" s="9"/>
      <c r="O184" s="9"/>
      <c r="P184" s="7"/>
    </row>
    <row r="185" spans="1:18" ht="13" thickBot="1" x14ac:dyDescent="0.3">
      <c r="A185" s="32"/>
      <c r="B185" s="5"/>
      <c r="C185" s="18"/>
      <c r="D185" s="9"/>
      <c r="E185" s="9"/>
      <c r="F185" s="9"/>
      <c r="G185" s="9"/>
      <c r="H185" s="7"/>
      <c r="K185" s="27"/>
      <c r="L185" s="9"/>
      <c r="M185" s="9"/>
      <c r="N185" s="9"/>
      <c r="O185" s="9"/>
      <c r="P185" s="7"/>
    </row>
    <row r="186" spans="1:18" ht="13" thickBot="1" x14ac:dyDescent="0.3">
      <c r="A186" s="32"/>
      <c r="B186" s="5"/>
      <c r="C186" s="18"/>
      <c r="D186" s="9"/>
      <c r="E186" s="9"/>
      <c r="F186" s="9"/>
      <c r="G186" s="9"/>
      <c r="H186" s="7"/>
      <c r="K186" s="27"/>
      <c r="L186" s="9"/>
      <c r="M186" s="9"/>
      <c r="N186" s="9"/>
      <c r="O186" s="9"/>
      <c r="P186" s="7"/>
    </row>
    <row r="187" spans="1:18" ht="13" thickBot="1" x14ac:dyDescent="0.3">
      <c r="A187" s="32"/>
      <c r="B187" s="5" t="s">
        <v>10</v>
      </c>
      <c r="C187" s="18" t="s">
        <v>10</v>
      </c>
      <c r="D187" s="13" t="e">
        <f ca="1">D183/D174</f>
        <v>#DIV/0!</v>
      </c>
      <c r="E187" s="13" t="e">
        <f t="shared" ref="E187:G187" ca="1" si="180">E183/E174</f>
        <v>#DIV/0!</v>
      </c>
      <c r="F187" s="13">
        <f t="shared" ca="1" si="180"/>
        <v>3.0569300984866681</v>
      </c>
      <c r="G187" s="13">
        <f t="shared" ca="1" si="180"/>
        <v>3.1465785923617249</v>
      </c>
      <c r="H187" s="7" t="e">
        <f t="shared" ref="H187:H189" ca="1" si="181">(E187/D187)-1</f>
        <v>#DIV/0!</v>
      </c>
      <c r="I187" s="7" t="e">
        <f t="shared" ref="I187:I189" ca="1" si="182">(F187/E187)-1</f>
        <v>#DIV/0!</v>
      </c>
      <c r="J187" s="7">
        <f t="shared" ref="J187:J189" ca="1" si="183">(G187/F187)-1</f>
        <v>2.9326314631609396E-2</v>
      </c>
      <c r="K187" s="27"/>
      <c r="L187" s="13">
        <v>3.4411144091936672</v>
      </c>
      <c r="M187" s="13">
        <v>3.4562871551221681</v>
      </c>
      <c r="N187" s="13">
        <v>3.4581793589587866</v>
      </c>
      <c r="O187" s="13">
        <v>3.5140659537155909</v>
      </c>
      <c r="P187" s="7">
        <v>4.4092535511064401E-3</v>
      </c>
      <c r="Q187" s="7">
        <v>5.4746719577813963E-4</v>
      </c>
      <c r="R187" s="7">
        <v>1.6160698724901001E-2</v>
      </c>
    </row>
    <row r="188" spans="1:18" ht="13" thickBot="1" x14ac:dyDescent="0.3">
      <c r="A188" s="32"/>
      <c r="B188" s="5" t="s">
        <v>11</v>
      </c>
      <c r="C188" s="18" t="s">
        <v>11</v>
      </c>
      <c r="D188" s="13" t="e">
        <f ca="1">D183/D171</f>
        <v>#DIV/0!</v>
      </c>
      <c r="E188" s="13" t="e">
        <f t="shared" ref="E188:G188" ca="1" si="184">E183/E171</f>
        <v>#DIV/0!</v>
      </c>
      <c r="F188" s="13">
        <f t="shared" ca="1" si="184"/>
        <v>3.36</v>
      </c>
      <c r="G188" s="13">
        <f t="shared" ca="1" si="184"/>
        <v>3.6604794631744144</v>
      </c>
      <c r="H188" s="7" t="e">
        <f t="shared" ca="1" si="181"/>
        <v>#DIV/0!</v>
      </c>
      <c r="I188" s="7" t="e">
        <f t="shared" ca="1" si="182"/>
        <v>#DIV/0!</v>
      </c>
      <c r="J188" s="7">
        <f t="shared" ca="1" si="183"/>
        <v>8.9428411659052021E-2</v>
      </c>
      <c r="K188" s="27"/>
      <c r="L188" s="13">
        <v>6.7330458984617678</v>
      </c>
      <c r="M188" s="13">
        <v>7.5240410321405236</v>
      </c>
      <c r="N188" s="13">
        <v>8.0652579420809651</v>
      </c>
      <c r="O188" s="13">
        <v>8.6609304663778861</v>
      </c>
      <c r="P188" s="7">
        <v>0.11747953981116721</v>
      </c>
      <c r="Q188" s="7">
        <v>7.1931679748757249E-2</v>
      </c>
      <c r="R188" s="7">
        <v>7.3856599326967975E-2</v>
      </c>
    </row>
    <row r="189" spans="1:18" ht="13" thickBot="1" x14ac:dyDescent="0.3">
      <c r="A189" s="32"/>
      <c r="B189" s="5" t="s">
        <v>12</v>
      </c>
      <c r="C189" s="18" t="s">
        <v>12</v>
      </c>
      <c r="D189" s="12" t="e">
        <f ca="1">D176/D183</f>
        <v>#DIV/0!</v>
      </c>
      <c r="E189" s="12" t="e">
        <f t="shared" ref="E189:G189" ca="1" si="185">E176/E183</f>
        <v>#DIV/0!</v>
      </c>
      <c r="F189" s="12">
        <f t="shared" ca="1" si="185"/>
        <v>46.120370501335842</v>
      </c>
      <c r="G189" s="12">
        <f t="shared" ca="1" si="185"/>
        <v>46.327269447976114</v>
      </c>
      <c r="H189" s="7" t="e">
        <f t="shared" ca="1" si="181"/>
        <v>#DIV/0!</v>
      </c>
      <c r="I189" s="7" t="e">
        <f t="shared" ca="1" si="182"/>
        <v>#DIV/0!</v>
      </c>
      <c r="J189" s="7">
        <f t="shared" ca="1" si="183"/>
        <v>4.4860642789996685E-3</v>
      </c>
      <c r="K189" s="27"/>
      <c r="L189" s="12">
        <v>31.761097243689598</v>
      </c>
      <c r="M189" s="12">
        <v>32.725809879378048</v>
      </c>
      <c r="N189" s="12">
        <v>33.455288606331962</v>
      </c>
      <c r="O189" s="12">
        <v>34.285102723031542</v>
      </c>
      <c r="P189" s="7">
        <v>3.0374033626313857E-2</v>
      </c>
      <c r="Q189" s="7">
        <v>2.2290624117253355E-2</v>
      </c>
      <c r="R189" s="7">
        <v>2.4803675331096287E-2</v>
      </c>
    </row>
    <row r="190" spans="1:18" ht="13" thickBot="1" x14ac:dyDescent="0.3">
      <c r="A190" s="33"/>
      <c r="B190" s="5" t="s">
        <v>14</v>
      </c>
      <c r="C190" s="18" t="s">
        <v>14</v>
      </c>
      <c r="D190" s="9"/>
      <c r="E190" s="9"/>
      <c r="F190" s="3"/>
      <c r="G190" s="3"/>
      <c r="H190" s="3"/>
      <c r="K190" s="27"/>
      <c r="L190" s="9"/>
      <c r="M190" s="9"/>
      <c r="N190" s="3"/>
      <c r="O190" s="3"/>
      <c r="P190" s="3"/>
    </row>
    <row r="191" spans="1:18" ht="13" thickBot="1" x14ac:dyDescent="0.3">
      <c r="A191" s="41" t="s">
        <v>52</v>
      </c>
      <c r="B191" s="5" t="s">
        <v>1</v>
      </c>
      <c r="C191" s="18" t="s">
        <v>1</v>
      </c>
      <c r="D191" s="14">
        <f t="array" aca="1" ref="D191" ca="1">SUM(NOT(ISERR(FIND(OFFSET(Sheet1!$B$2:$B$73,72*(MATCH($I$2,Sheet1!$U$1:$U$35,0)-1),),CHOOSE(COUNTIF($A$4:$A191,"?*"),$A$4,$A$31,$A$51,$A$71,$A$91,$A$111,$A$131,$A$151,$A$171,$A$211,$A$231,$A$251,$A$271,$A$312,$A$333,$A$354,$A$375,$A$396))))*(TEXT(YEAR(OFFSET(Sheet1!$D$2:$D$73,72*(MATCH($I$2,Sheet1!$U$1:$U$35,0)-1),)),"0")=D$3)*CHOOSE(MATCH($B191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91" s="14">
        <f t="array" aca="1" ref="E191" ca="1">SUM(NOT(ISERR(FIND(OFFSET(Sheet1!$B$2:$B$73,72*(MATCH($I$2,Sheet1!$U$1:$U$35,0)-1),),CHOOSE(COUNTIF($A$4:$A191,"?*"),$A$4,$A$31,$A$51,$A$71,$A$91,$A$111,$A$131,$A$151,$A$171,$A$211,$A$231,$A$251,$A$271,$A$312,$A$333,$A$354,$A$375,$A$396))))*(TEXT(YEAR(OFFSET(Sheet1!$D$2:$D$73,72*(MATCH($I$2,Sheet1!$U$1:$U$35,0)-1),)),"0")=E$3)*CHOOSE(MATCH($B191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91" s="14">
        <f t="array" aca="1" ref="F191" ca="1">SUM(NOT(ISERR(FIND(OFFSET(Sheet1!$B$2:$B$73,72*(MATCH($I$2,Sheet1!$U$1:$U$35,0)-1),),CHOOSE(COUNTIF($A$4:$A191,"?*"),$A$4,$A$31,$A$51,$A$71,$A$91,$A$111,$A$131,$A$151,$A$171,$A$211,$A$231,$A$251,$A$271,$A$312,$A$333,$A$354,$A$375,$A$396))))*(TEXT(YEAR(OFFSET(Sheet1!$D$2:$D$73,72*(MATCH($I$2,Sheet1!$U$1:$U$35,0)-1),)),"0")=F$3)*CHOOSE(MATCH($B191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7575</v>
      </c>
      <c r="G191" s="14">
        <f t="array" aca="1" ref="G191" ca="1">SUM(NOT(ISERR(FIND(OFFSET(Sheet1!$B$2:$B$73,72*(MATCH($I$2,Sheet1!$U$1:$U$35,0)-1),),CHOOSE(COUNTIF($A$4:$A191,"?*"),$A$4,$A$31,$A$51,$A$71,$A$91,$A$111,$A$131,$A$151,$A$171,$A$211,$A$231,$A$251,$A$271,$A$312,$A$333,$A$354,$A$375,$A$396))))*(TEXT(YEAR(OFFSET(Sheet1!$D$2:$D$73,72*(MATCH($I$2,Sheet1!$U$1:$U$35,0)-1),)),"0")=G$3)*CHOOSE(MATCH($B191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18479</v>
      </c>
      <c r="H191" s="7" t="e">
        <f t="shared" ref="H191" ca="1" si="186">(E191/D191)-1</f>
        <v>#DIV/0!</v>
      </c>
      <c r="I191" s="7" t="e">
        <f t="shared" ref="I191" ca="1" si="187">(F191/E191)-1</f>
        <v>#DIV/0!</v>
      </c>
      <c r="J191" s="7">
        <f t="shared" ref="J191" ca="1" si="188">(G191/F191)-1</f>
        <v>1.4394719471947193</v>
      </c>
      <c r="K191" s="27"/>
      <c r="L191" s="14">
        <v>563374</v>
      </c>
      <c r="M191" s="14">
        <v>706958</v>
      </c>
      <c r="N191" s="14">
        <v>833094</v>
      </c>
      <c r="O191" s="14">
        <v>1048313</v>
      </c>
      <c r="P191" s="7">
        <v>0.25486444173852529</v>
      </c>
      <c r="Q191" s="7">
        <v>0.17842078312997378</v>
      </c>
      <c r="R191" s="7">
        <v>0.2583369943847873</v>
      </c>
    </row>
    <row r="192" spans="1:18" ht="13" thickBot="1" x14ac:dyDescent="0.3">
      <c r="A192" s="42"/>
      <c r="B192" s="5" t="s">
        <v>2</v>
      </c>
      <c r="C192" s="18" t="s">
        <v>2</v>
      </c>
      <c r="D192" s="14">
        <f t="array" aca="1" ref="D192" ca="1">SUM(NOT(ISERR(FIND(OFFSET(Sheet1!$B$2:$B$73,72*(MATCH($I$2,Sheet1!$U$1:$U$35,0)-1),),CHOOSE(COUNTIF($A$4:$A192,"?*"),$A$4,$A$31,$A$51,$A$71,$A$91,$A$111,$A$131,$A$151,$A$171,$A$211,$A$231,$A$251,$A$271,$A$312,$A$333,$A$354,$A$375,$A$396))))*(TEXT(YEAR(OFFSET(Sheet1!$D$2:$D$73,72*(MATCH($I$2,Sheet1!$U$1:$U$35,0)-1),)),"0")=D$3)*CHOOSE(MATCH($B192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92" s="14">
        <f t="array" aca="1" ref="E192" ca="1">SUM(NOT(ISERR(FIND(OFFSET(Sheet1!$B$2:$B$73,72*(MATCH($I$2,Sheet1!$U$1:$U$35,0)-1),),CHOOSE(COUNTIF($A$4:$A192,"?*"),$A$4,$A$31,$A$51,$A$71,$A$91,$A$111,$A$131,$A$151,$A$171,$A$211,$A$231,$A$251,$A$271,$A$312,$A$333,$A$354,$A$375,$A$396))))*(TEXT(YEAR(OFFSET(Sheet1!$D$2:$D$73,72*(MATCH($I$2,Sheet1!$U$1:$U$35,0)-1),)),"0")=E$3)*CHOOSE(MATCH($B192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92" s="14">
        <f t="array" aca="1" ref="F192" ca="1">SUM(NOT(ISERR(FIND(OFFSET(Sheet1!$B$2:$B$73,72*(MATCH($I$2,Sheet1!$U$1:$U$35,0)-1),),CHOOSE(COUNTIF($A$4:$A192,"?*"),$A$4,$A$31,$A$51,$A$71,$A$91,$A$111,$A$131,$A$151,$A$171,$A$211,$A$231,$A$251,$A$271,$A$312,$A$333,$A$354,$A$375,$A$396))))*(TEXT(YEAR(OFFSET(Sheet1!$D$2:$D$73,72*(MATCH($I$2,Sheet1!$U$1:$U$35,0)-1),)),"0")=F$3)*CHOOSE(MATCH($B192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192" s="14">
        <f t="array" aca="1" ref="G192" ca="1">SUM(NOT(ISERR(FIND(OFFSET(Sheet1!$B$2:$B$73,72*(MATCH($I$2,Sheet1!$U$1:$U$35,0)-1),),CHOOSE(COUNTIF($A$4:$A192,"?*"),$A$4,$A$31,$A$51,$A$71,$A$91,$A$111,$A$131,$A$151,$A$171,$A$211,$A$231,$A$251,$A$271,$A$312,$A$333,$A$354,$A$375,$A$396))))*(TEXT(YEAR(OFFSET(Sheet1!$D$2:$D$73,72*(MATCH($I$2,Sheet1!$U$1:$U$35,0)-1),)),"0")=G$3)*CHOOSE(MATCH($B192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192" s="7"/>
      <c r="I192" s="7"/>
      <c r="J192" s="7"/>
      <c r="K192" s="27"/>
      <c r="L192" s="14">
        <v>0</v>
      </c>
      <c r="M192" s="14">
        <v>0</v>
      </c>
      <c r="N192" s="14">
        <v>0</v>
      </c>
      <c r="O192" s="14">
        <v>0</v>
      </c>
      <c r="P192" s="7"/>
      <c r="Q192" s="7"/>
      <c r="R192" s="7"/>
    </row>
    <row r="193" spans="1:18" ht="13" thickBot="1" x14ac:dyDescent="0.3">
      <c r="A193" s="42"/>
      <c r="B193" s="5" t="s">
        <v>3</v>
      </c>
      <c r="C193" s="18" t="s">
        <v>3</v>
      </c>
      <c r="D193" s="11" t="e">
        <f ca="1">D192/D191</f>
        <v>#DIV/0!</v>
      </c>
      <c r="E193" s="11" t="e">
        <f t="shared" ref="E193" ca="1" si="189">E192/E191</f>
        <v>#DIV/0!</v>
      </c>
      <c r="F193" s="11">
        <f t="shared" ref="F193" ca="1" si="190">F192/F191</f>
        <v>0</v>
      </c>
      <c r="G193" s="11">
        <f t="shared" ref="G193" ca="1" si="191">G192/G191</f>
        <v>0</v>
      </c>
      <c r="H193" s="7"/>
      <c r="I193" s="7"/>
      <c r="J193" s="7"/>
      <c r="K193" s="27"/>
      <c r="L193" s="11">
        <v>0</v>
      </c>
      <c r="M193" s="11">
        <v>0</v>
      </c>
      <c r="N193" s="11">
        <v>0</v>
      </c>
      <c r="O193" s="11">
        <v>0</v>
      </c>
      <c r="P193" s="7"/>
      <c r="Q193" s="7"/>
      <c r="R193" s="7"/>
    </row>
    <row r="194" spans="1:18" ht="13" thickBot="1" x14ac:dyDescent="0.3">
      <c r="A194" s="42"/>
      <c r="B194" s="5" t="s">
        <v>4</v>
      </c>
      <c r="C194" s="18" t="s">
        <v>4</v>
      </c>
      <c r="D194" s="14">
        <f t="array" aca="1" ref="D194" ca="1">SUM(NOT(ISERR(FIND(OFFSET(Sheet1!$B$2:$B$73,72*(MATCH($I$2,Sheet1!$U$1:$U$35,0)-1),),CHOOSE(COUNTIF($A$4:$A194,"?*"),$A$4,$A$31,$A$51,$A$71,$A$91,$A$111,$A$131,$A$151,$A$171,$A$211,$A$231,$A$251,$A$271,$A$312,$A$333,$A$354,$A$375,$A$396))))*(TEXT(YEAR(OFFSET(Sheet1!$D$2:$D$73,72*(MATCH($I$2,Sheet1!$U$1:$U$35,0)-1),)),"0")=D$3)*CHOOSE(MATCH($B194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94" s="14">
        <f t="array" aca="1" ref="E194" ca="1">SUM(NOT(ISERR(FIND(OFFSET(Sheet1!$B$2:$B$73,72*(MATCH($I$2,Sheet1!$U$1:$U$35,0)-1),),CHOOSE(COUNTIF($A$4:$A194,"?*"),$A$4,$A$31,$A$51,$A$71,$A$91,$A$111,$A$131,$A$151,$A$171,$A$211,$A$231,$A$251,$A$271,$A$312,$A$333,$A$354,$A$375,$A$396))))*(TEXT(YEAR(OFFSET(Sheet1!$D$2:$D$73,72*(MATCH($I$2,Sheet1!$U$1:$U$35,0)-1),)),"0")=E$3)*CHOOSE(MATCH($B194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94" s="14">
        <f t="array" aca="1" ref="F194" ca="1">SUM(NOT(ISERR(FIND(OFFSET(Sheet1!$B$2:$B$73,72*(MATCH($I$2,Sheet1!$U$1:$U$35,0)-1),),CHOOSE(COUNTIF($A$4:$A194,"?*"),$A$4,$A$31,$A$51,$A$71,$A$91,$A$111,$A$131,$A$151,$A$171,$A$211,$A$231,$A$251,$A$271,$A$312,$A$333,$A$354,$A$375,$A$396))))*(TEXT(YEAR(OFFSET(Sheet1!$D$2:$D$73,72*(MATCH($I$2,Sheet1!$U$1:$U$35,0)-1),)),"0")=F$3)*CHOOSE(MATCH($B194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8326</v>
      </c>
      <c r="G194" s="14">
        <f t="array" aca="1" ref="G194" ca="1">SUM(NOT(ISERR(FIND(OFFSET(Sheet1!$B$2:$B$73,72*(MATCH($I$2,Sheet1!$U$1:$U$35,0)-1),),CHOOSE(COUNTIF($A$4:$A194,"?*"),$A$4,$A$31,$A$51,$A$71,$A$91,$A$111,$A$131,$A$151,$A$171,$A$211,$A$231,$A$251,$A$271,$A$312,$A$333,$A$354,$A$375,$A$396))))*(TEXT(YEAR(OFFSET(Sheet1!$D$2:$D$73,72*(MATCH($I$2,Sheet1!$U$1:$U$35,0)-1),)),"0")=G$3)*CHOOSE(MATCH($B194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21497</v>
      </c>
      <c r="H194" s="7" t="e">
        <f t="shared" ref="H194:H199" ca="1" si="192">(E194/D194)-1</f>
        <v>#DIV/0!</v>
      </c>
      <c r="I194" s="7" t="e">
        <f t="shared" ref="I194:I199" ca="1" si="193">(F194/E194)-1</f>
        <v>#DIV/0!</v>
      </c>
      <c r="J194" s="7">
        <f t="shared" ref="J194:J199" ca="1" si="194">(G194/F194)-1</f>
        <v>1.5819120826327167</v>
      </c>
      <c r="K194" s="27"/>
      <c r="L194" s="14">
        <v>1102324</v>
      </c>
      <c r="M194" s="14">
        <v>1538987</v>
      </c>
      <c r="N194" s="14">
        <v>1942964</v>
      </c>
      <c r="O194" s="14">
        <v>2583721</v>
      </c>
      <c r="P194" s="7">
        <v>0.39612945014351508</v>
      </c>
      <c r="Q194" s="7">
        <v>0.26249539469794092</v>
      </c>
      <c r="R194" s="7">
        <v>0.32978325897957972</v>
      </c>
    </row>
    <row r="195" spans="1:18" ht="13" thickBot="1" x14ac:dyDescent="0.3">
      <c r="A195" s="42"/>
      <c r="B195" s="5" t="s">
        <v>5</v>
      </c>
      <c r="C195" s="18" t="s">
        <v>5</v>
      </c>
      <c r="D195" s="13" t="e">
        <f ca="1">D194/D191</f>
        <v>#DIV/0!</v>
      </c>
      <c r="E195" s="13" t="e">
        <f t="shared" ref="E195" ca="1" si="195">E194/E191</f>
        <v>#DIV/0!</v>
      </c>
      <c r="F195" s="13">
        <f t="shared" ref="F195" ca="1" si="196">F194/F191</f>
        <v>1.0991419141914192</v>
      </c>
      <c r="G195" s="13">
        <f t="shared" ref="G195" ca="1" si="197">G194/G191</f>
        <v>1.1633205260024893</v>
      </c>
      <c r="H195" s="7" t="e">
        <f t="shared" ca="1" si="192"/>
        <v>#DIV/0!</v>
      </c>
      <c r="I195" s="7" t="e">
        <f t="shared" ca="1" si="193"/>
        <v>#DIV/0!</v>
      </c>
      <c r="J195" s="7">
        <f t="shared" ca="1" si="194"/>
        <v>5.8389741108438198E-2</v>
      </c>
      <c r="K195" s="27"/>
      <c r="L195" s="13">
        <v>1.9566469166131202</v>
      </c>
      <c r="M195" s="13">
        <v>2.176914328715426</v>
      </c>
      <c r="N195" s="13">
        <v>2.3322266154839668</v>
      </c>
      <c r="O195" s="13">
        <v>2.4646465320948989</v>
      </c>
      <c r="P195" s="7">
        <v>0.11257391930659622</v>
      </c>
      <c r="Q195" s="7">
        <v>7.1345153421902952E-2</v>
      </c>
      <c r="R195" s="7">
        <v>5.6778323226301719E-2</v>
      </c>
    </row>
    <row r="196" spans="1:18" ht="13" thickBot="1" x14ac:dyDescent="0.3">
      <c r="A196" s="42"/>
      <c r="B196" s="5" t="s">
        <v>6</v>
      </c>
      <c r="C196" s="18" t="s">
        <v>6</v>
      </c>
      <c r="D196" s="14">
        <f t="array" aca="1" ref="D196" ca="1">SUM(NOT(ISERR(FIND(OFFSET(Sheet1!$B$2:$B$73,72*(MATCH($I$2,Sheet1!$U$1:$U$35,0)-1),),CHOOSE(COUNTIF($A$4:$A196,"?*"),$A$4,$A$31,$A$51,$A$71,$A$91,$A$111,$A$131,$A$151,$A$171,$A$211,$A$231,$A$251,$A$271,$A$312,$A$333,$A$354,$A$375,$A$396))))*(TEXT(YEAR(OFFSET(Sheet1!$D$2:$D$73,72*(MATCH($I$2,Sheet1!$U$1:$U$35,0)-1),)),"0")=D$3)*CHOOSE(MATCH($B196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96" s="14">
        <f t="array" aca="1" ref="E196" ca="1">SUM(NOT(ISERR(FIND(OFFSET(Sheet1!$B$2:$B$73,72*(MATCH($I$2,Sheet1!$U$1:$U$35,0)-1),),CHOOSE(COUNTIF($A$4:$A196,"?*"),$A$4,$A$31,$A$51,$A$71,$A$91,$A$111,$A$131,$A$151,$A$171,$A$211,$A$231,$A$251,$A$271,$A$312,$A$333,$A$354,$A$375,$A$396))))*(TEXT(YEAR(OFFSET(Sheet1!$D$2:$D$73,72*(MATCH($I$2,Sheet1!$U$1:$U$35,0)-1),)),"0")=E$3)*CHOOSE(MATCH($B196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96" s="14">
        <f t="array" aca="1" ref="F196" ca="1">SUM(NOT(ISERR(FIND(OFFSET(Sheet1!$B$2:$B$73,72*(MATCH($I$2,Sheet1!$U$1:$U$35,0)-1),),CHOOSE(COUNTIF($A$4:$A196,"?*"),$A$4,$A$31,$A$51,$A$71,$A$91,$A$111,$A$131,$A$151,$A$171,$A$211,$A$231,$A$251,$A$271,$A$312,$A$333,$A$354,$A$375,$A$396))))*(TEXT(YEAR(OFFSET(Sheet1!$D$2:$D$73,72*(MATCH($I$2,Sheet1!$U$1:$U$35,0)-1),)),"0")=F$3)*CHOOSE(MATCH($B196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1173855.67</v>
      </c>
      <c r="G196" s="14">
        <f t="array" aca="1" ref="G196" ca="1">SUM(NOT(ISERR(FIND(OFFSET(Sheet1!$B$2:$B$73,72*(MATCH($I$2,Sheet1!$U$1:$U$35,0)-1),),CHOOSE(COUNTIF($A$4:$A196,"?*"),$A$4,$A$31,$A$51,$A$71,$A$91,$A$111,$A$131,$A$151,$A$171,$A$211,$A$231,$A$251,$A$271,$A$312,$A$333,$A$354,$A$375,$A$396))))*(TEXT(YEAR(OFFSET(Sheet1!$D$2:$D$73,72*(MATCH($I$2,Sheet1!$U$1:$U$35,0)-1),)),"0")=G$3)*CHOOSE(MATCH($B196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3133669.16</v>
      </c>
      <c r="H196" s="7" t="e">
        <f t="shared" ca="1" si="192"/>
        <v>#DIV/0!</v>
      </c>
      <c r="I196" s="7" t="e">
        <f t="shared" ca="1" si="193"/>
        <v>#DIV/0!</v>
      </c>
      <c r="J196" s="7">
        <f t="shared" ca="1" si="194"/>
        <v>1.6695523479475125</v>
      </c>
      <c r="K196" s="27"/>
      <c r="L196" s="14">
        <v>120476924.56999999</v>
      </c>
      <c r="M196" s="14">
        <v>174074506.12</v>
      </c>
      <c r="N196" s="14">
        <v>224790031.87</v>
      </c>
      <c r="O196" s="14">
        <v>311286995.97000003</v>
      </c>
      <c r="P196" s="7">
        <v>0.44487840091617326</v>
      </c>
      <c r="Q196" s="7">
        <v>0.29134378652229942</v>
      </c>
      <c r="R196" s="7">
        <v>0.38479003441764137</v>
      </c>
    </row>
    <row r="197" spans="1:18" ht="13" thickBot="1" x14ac:dyDescent="0.3">
      <c r="A197" s="42"/>
      <c r="B197" s="5" t="s">
        <v>109</v>
      </c>
      <c r="C197" s="18" t="s">
        <v>110</v>
      </c>
      <c r="D197" s="29">
        <f t="array" aca="1" ref="D197" ca="1">SUM(NOT(ISERR(FIND(OFFSET(Sheet1!$B$2:$B$73,72*(MATCH($I$2,Sheet1!$U$1:$U$35,0)-1),),CHOOSE(COUNTIF($A$4:$A197,"?*"),$A$4,$A$31,$A$51,$A$71,$A$91,$A$111,$A$131,$A$151,$A$171,$A$211,$A$231,$A$251,$A$271,$A$312,$A$333,$A$354,$A$375,$A$396))))*(TEXT(YEAR(OFFSET(Sheet1!$D$2:$D$73,72*(MATCH($I$2,Sheet1!$U$1:$U$35,0)-1),)),"0")=D$3)*CHOOSE(MATCH($B197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97" s="30">
        <f t="array" aca="1" ref="E197" ca="1">SUM(NOT(ISERR(FIND(OFFSET(Sheet1!$B$2:$B$73,72*(MATCH($I$2,Sheet1!$U$1:$U$35,0)-1),),CHOOSE(COUNTIF($A$4:$A197,"?*"),$A$4,$A$31,$A$51,$A$71,$A$91,$A$111,$A$131,$A$151,$A$171,$A$211,$A$231,$A$251,$A$271,$A$312,$A$333,$A$354,$A$375,$A$396))))*(TEXT(YEAR(OFFSET(Sheet1!$D$2:$D$73,72*(MATCH($I$2,Sheet1!$U$1:$U$35,0)-1),)),"0")=E$3)*CHOOSE(MATCH($B197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97" s="30">
        <f t="array" aca="1" ref="F197" ca="1">SUM(NOT(ISERR(FIND(OFFSET(Sheet1!$B$2:$B$73,72*(MATCH($I$2,Sheet1!$U$1:$U$35,0)-1),),CHOOSE(COUNTIF($A$4:$A197,"?*"),$A$4,$A$31,$A$51,$A$71,$A$91,$A$111,$A$131,$A$151,$A$171,$A$211,$A$231,$A$251,$A$271,$A$312,$A$333,$A$354,$A$375,$A$396))))*(TEXT(YEAR(OFFSET(Sheet1!$D$2:$D$73,72*(MATCH($I$2,Sheet1!$U$1:$U$35,0)-1),)),"0")=F$3)*CHOOSE(MATCH($B197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0.33977000000000002</v>
      </c>
      <c r="G197" s="30">
        <f t="array" aca="1" ref="G197" ca="1">SUM(NOT(ISERR(FIND(OFFSET(Sheet1!$B$2:$B$73,72*(MATCH($I$2,Sheet1!$U$1:$U$35,0)-1),),CHOOSE(COUNTIF($A$4:$A197,"?*"),$A$4,$A$31,$A$51,$A$71,$A$91,$A$111,$A$131,$A$151,$A$171,$A$211,$A$231,$A$251,$A$271,$A$312,$A$333,$A$354,$A$375,$A$396))))*(TEXT(YEAR(OFFSET(Sheet1!$D$2:$D$73,72*(MATCH($I$2,Sheet1!$U$1:$U$35,0)-1),)),"0")=G$3)*CHOOSE(MATCH($B197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0.35288599999999998</v>
      </c>
      <c r="H197" s="7"/>
      <c r="I197" s="7"/>
      <c r="J197" s="7"/>
      <c r="K197" s="27"/>
      <c r="L197" s="29">
        <v>0.27803800000000001</v>
      </c>
      <c r="M197" s="30">
        <v>0.27718700000000002</v>
      </c>
      <c r="N197" s="30">
        <v>0.27824199999999999</v>
      </c>
      <c r="O197" s="30">
        <v>0.27952199999999999</v>
      </c>
      <c r="P197" s="7"/>
      <c r="Q197" s="7"/>
      <c r="R197" s="7"/>
    </row>
    <row r="198" spans="1:18" ht="13" thickBot="1" x14ac:dyDescent="0.3">
      <c r="A198" s="42"/>
      <c r="B198" s="5" t="s">
        <v>50</v>
      </c>
      <c r="C198" s="18" t="s">
        <v>50</v>
      </c>
      <c r="D198" s="14">
        <f t="array" aca="1" ref="D198" ca="1">SUM(NOT(ISERR(FIND(OFFSET(Sheet1!$B$2:$B$73,72*(MATCH($I$2,Sheet1!$U$1:$U$35,0)-1),),CHOOSE(COUNTIF($A$4:$A198,"?*"),$A$4,$A$31,$A$51,$A$71,$A$91,$A$111,$A$131,$A$151,$A$171,$A$211,$A$231,$A$251,$A$271,$A$312,$A$333,$A$354,$A$375,$A$396))))*(TEXT(YEAR(OFFSET(Sheet1!$D$2:$D$73,72*(MATCH($I$2,Sheet1!$U$1:$U$35,0)-1),)),"0")=D$3)*CHOOSE(MATCH($B198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98" s="14">
        <f t="array" aca="1" ref="E198" ca="1">SUM(NOT(ISERR(FIND(OFFSET(Sheet1!$B$2:$B$73,72*(MATCH($I$2,Sheet1!$U$1:$U$35,0)-1),),CHOOSE(COUNTIF($A$4:$A198,"?*"),$A$4,$A$31,$A$51,$A$71,$A$91,$A$111,$A$131,$A$151,$A$171,$A$211,$A$231,$A$251,$A$271,$A$312,$A$333,$A$354,$A$375,$A$396))))*(TEXT(YEAR(OFFSET(Sheet1!$D$2:$D$73,72*(MATCH($I$2,Sheet1!$U$1:$U$35,0)-1),)),"0")=E$3)*CHOOSE(MATCH($B198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98" s="14">
        <f t="array" aca="1" ref="F198" ca="1">SUM(NOT(ISERR(FIND(OFFSET(Sheet1!$B$2:$B$73,72*(MATCH($I$2,Sheet1!$U$1:$U$35,0)-1),),CHOOSE(COUNTIF($A$4:$A198,"?*"),$A$4,$A$31,$A$51,$A$71,$A$91,$A$111,$A$131,$A$151,$A$171,$A$211,$A$231,$A$251,$A$271,$A$312,$A$333,$A$354,$A$375,$A$396))))*(TEXT(YEAR(OFFSET(Sheet1!$D$2:$D$73,72*(MATCH($I$2,Sheet1!$U$1:$U$35,0)-1),)),"0")=F$3)*CHOOSE(MATCH($B198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6932</v>
      </c>
      <c r="G198" s="14">
        <f t="array" aca="1" ref="G198" ca="1">SUM(NOT(ISERR(FIND(OFFSET(Sheet1!$B$2:$B$73,72*(MATCH($I$2,Sheet1!$U$1:$U$35,0)-1),),CHOOSE(COUNTIF($A$4:$A198,"?*"),$A$4,$A$31,$A$51,$A$71,$A$91,$A$111,$A$131,$A$151,$A$171,$A$211,$A$231,$A$251,$A$271,$A$312,$A$333,$A$354,$A$375,$A$396))))*(TEXT(YEAR(OFFSET(Sheet1!$D$2:$D$73,72*(MATCH($I$2,Sheet1!$U$1:$U$35,0)-1),)),"0")=G$3)*CHOOSE(MATCH($B198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16216</v>
      </c>
      <c r="H198" s="7" t="e">
        <f t="shared" ca="1" si="192"/>
        <v>#DIV/0!</v>
      </c>
      <c r="I198" s="7" t="e">
        <f t="shared" ca="1" si="193"/>
        <v>#DIV/0!</v>
      </c>
      <c r="J198" s="7">
        <f t="shared" ca="1" si="194"/>
        <v>1.3392960184650895</v>
      </c>
      <c r="K198" s="27"/>
      <c r="L198" s="14">
        <v>382409</v>
      </c>
      <c r="M198" s="14">
        <v>460032</v>
      </c>
      <c r="N198" s="14">
        <v>535042</v>
      </c>
      <c r="O198" s="14">
        <v>662351</v>
      </c>
      <c r="P198" s="7">
        <v>0.20298423938767129</v>
      </c>
      <c r="Q198" s="7">
        <v>0.1630538745130774</v>
      </c>
      <c r="R198" s="7">
        <v>0.23794206809932672</v>
      </c>
    </row>
    <row r="199" spans="1:18" ht="13" thickBot="1" x14ac:dyDescent="0.3">
      <c r="A199" s="42"/>
      <c r="B199" s="5" t="s">
        <v>51</v>
      </c>
      <c r="C199" s="18" t="s">
        <v>51</v>
      </c>
      <c r="D199" s="14">
        <f t="array" aca="1" ref="D199" ca="1">SUM(NOT(ISERR(FIND(OFFSET(Sheet1!$B$2:$B$73,72*(MATCH($I$2,Sheet1!$U$1:$U$35,0)-1),),CHOOSE(COUNTIF($A$4:$A199,"?*"),$A$4,$A$31,$A$51,$A$71,$A$91,$A$111,$A$131,$A$151,$A$171,$A$211,$A$231,$A$251,$A$271,$A$312,$A$333,$A$354,$A$375,$A$396))))*(TEXT(YEAR(OFFSET(Sheet1!$D$2:$D$73,72*(MATCH($I$2,Sheet1!$U$1:$U$35,0)-1),)),"0")=D$3)*CHOOSE(MATCH($B199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199" s="14">
        <f t="array" aca="1" ref="E199" ca="1">SUM(NOT(ISERR(FIND(OFFSET(Sheet1!$B$2:$B$73,72*(MATCH($I$2,Sheet1!$U$1:$U$35,0)-1),),CHOOSE(COUNTIF($A$4:$A199,"?*"),$A$4,$A$31,$A$51,$A$71,$A$91,$A$111,$A$131,$A$151,$A$171,$A$211,$A$231,$A$251,$A$271,$A$312,$A$333,$A$354,$A$375,$A$396))))*(TEXT(YEAR(OFFSET(Sheet1!$D$2:$D$73,72*(MATCH($I$2,Sheet1!$U$1:$U$35,0)-1),)),"0")=E$3)*CHOOSE(MATCH($B199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199" s="14">
        <f t="array" aca="1" ref="F199" ca="1">SUM(NOT(ISERR(FIND(OFFSET(Sheet1!$B$2:$B$73,72*(MATCH($I$2,Sheet1!$U$1:$U$35,0)-1),),CHOOSE(COUNTIF($A$4:$A199,"?*"),$A$4,$A$31,$A$51,$A$71,$A$91,$A$111,$A$131,$A$151,$A$171,$A$211,$A$231,$A$251,$A$271,$A$312,$A$333,$A$354,$A$375,$A$396))))*(TEXT(YEAR(OFFSET(Sheet1!$D$2:$D$73,72*(MATCH($I$2,Sheet1!$U$1:$U$35,0)-1),)),"0")=F$3)*CHOOSE(MATCH($B199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643</v>
      </c>
      <c r="G199" s="14">
        <f t="array" aca="1" ref="G199" ca="1">SUM(NOT(ISERR(FIND(OFFSET(Sheet1!$B$2:$B$73,72*(MATCH($I$2,Sheet1!$U$1:$U$35,0)-1),),CHOOSE(COUNTIF($A$4:$A199,"?*"),$A$4,$A$31,$A$51,$A$71,$A$91,$A$111,$A$131,$A$151,$A$171,$A$211,$A$231,$A$251,$A$271,$A$312,$A$333,$A$354,$A$375,$A$396))))*(TEXT(YEAR(OFFSET(Sheet1!$D$2:$D$73,72*(MATCH($I$2,Sheet1!$U$1:$U$35,0)-1),)),"0")=G$3)*CHOOSE(MATCH($B199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2263</v>
      </c>
      <c r="H199" s="7" t="e">
        <f t="shared" ca="1" si="192"/>
        <v>#DIV/0!</v>
      </c>
      <c r="I199" s="7" t="e">
        <f t="shared" ca="1" si="193"/>
        <v>#DIV/0!</v>
      </c>
      <c r="J199" s="7">
        <f t="shared" ca="1" si="194"/>
        <v>2.5194401244167963</v>
      </c>
      <c r="K199" s="27"/>
      <c r="L199" s="14">
        <v>180965</v>
      </c>
      <c r="M199" s="14">
        <v>246926</v>
      </c>
      <c r="N199" s="14">
        <v>298052</v>
      </c>
      <c r="O199" s="14">
        <v>385962</v>
      </c>
      <c r="P199" s="7">
        <v>0.36449589699665674</v>
      </c>
      <c r="Q199" s="7">
        <v>0.20704988539076474</v>
      </c>
      <c r="R199" s="7">
        <v>0.29494853247084407</v>
      </c>
    </row>
    <row r="200" spans="1:18" ht="13" thickBot="1" x14ac:dyDescent="0.3">
      <c r="A200" s="42"/>
      <c r="B200" s="5"/>
      <c r="C200" s="18"/>
      <c r="D200" s="9"/>
      <c r="E200" s="9"/>
      <c r="F200" s="9"/>
      <c r="G200" s="9"/>
      <c r="H200" s="7"/>
      <c r="I200" s="7"/>
      <c r="J200" s="7"/>
      <c r="K200" s="27"/>
      <c r="L200" s="9"/>
      <c r="M200" s="9"/>
      <c r="N200" s="9"/>
      <c r="O200" s="9"/>
      <c r="P200" s="7"/>
      <c r="Q200" s="7"/>
      <c r="R200" s="7"/>
    </row>
    <row r="201" spans="1:18" ht="13" thickBot="1" x14ac:dyDescent="0.3">
      <c r="A201" s="42"/>
      <c r="B201" s="5" t="s">
        <v>7</v>
      </c>
      <c r="C201" s="18" t="s">
        <v>7</v>
      </c>
      <c r="D201" s="12" t="e">
        <f ca="1">D196/D194</f>
        <v>#DIV/0!</v>
      </c>
      <c r="E201" s="12" t="e">
        <f t="shared" ref="E201:G201" ca="1" si="198">E196/E194</f>
        <v>#DIV/0!</v>
      </c>
      <c r="F201" s="12">
        <f t="shared" ca="1" si="198"/>
        <v>140.98674873889021</v>
      </c>
      <c r="G201" s="12">
        <f t="shared" ca="1" si="198"/>
        <v>145.77239428757503</v>
      </c>
      <c r="H201" s="7" t="e">
        <f t="shared" ref="H201:H203" ca="1" si="199">(E201/D201)-1</f>
        <v>#DIV/0!</v>
      </c>
      <c r="I201" s="7" t="e">
        <f t="shared" ref="I201:I203" ca="1" si="200">(F201/E201)-1</f>
        <v>#DIV/0!</v>
      </c>
      <c r="J201" s="7">
        <f t="shared" ref="J201:J203" ca="1" si="201">(G201/F201)-1</f>
        <v>3.3943938643112626E-2</v>
      </c>
      <c r="K201" s="27"/>
      <c r="L201" s="12">
        <v>109.29356937706154</v>
      </c>
      <c r="M201" s="12">
        <v>113.1097963270645</v>
      </c>
      <c r="N201" s="12">
        <v>115.69438850642626</v>
      </c>
      <c r="O201" s="12">
        <v>120.48011219864685</v>
      </c>
      <c r="P201" s="7">
        <v>3.4917213993048479E-2</v>
      </c>
      <c r="Q201" s="7">
        <v>2.2850294698508966E-2</v>
      </c>
      <c r="R201" s="7">
        <v>4.1365218780293311E-2</v>
      </c>
    </row>
    <row r="202" spans="1:18" ht="13" thickBot="1" x14ac:dyDescent="0.3">
      <c r="A202" s="42"/>
      <c r="B202" s="5" t="s">
        <v>8</v>
      </c>
      <c r="C202" s="18" t="s">
        <v>8</v>
      </c>
      <c r="D202" s="12" t="e">
        <f ca="1">D196/D191</f>
        <v>#DIV/0!</v>
      </c>
      <c r="E202" s="12" t="e">
        <f t="shared" ref="E202:G202" ca="1" si="202">E196/E191</f>
        <v>#DIV/0!</v>
      </c>
      <c r="F202" s="12">
        <f t="shared" ca="1" si="202"/>
        <v>154.96444488448844</v>
      </c>
      <c r="G202" s="12">
        <f t="shared" ca="1" si="202"/>
        <v>169.58001839926405</v>
      </c>
      <c r="H202" s="7" t="e">
        <f t="shared" ca="1" si="199"/>
        <v>#DIV/0!</v>
      </c>
      <c r="I202" s="7" t="e">
        <f t="shared" ca="1" si="200"/>
        <v>#DIV/0!</v>
      </c>
      <c r="J202" s="7">
        <f t="shared" ca="1" si="201"/>
        <v>9.431565754112281E-2</v>
      </c>
      <c r="K202" s="27"/>
      <c r="L202" s="12">
        <v>213.84892552726961</v>
      </c>
      <c r="M202" s="12">
        <v>246.23033634247014</v>
      </c>
      <c r="N202" s="12">
        <v>269.82553213682968</v>
      </c>
      <c r="O202" s="12">
        <v>296.94089071679929</v>
      </c>
      <c r="P202" s="7">
        <v>0.15142190093010921</v>
      </c>
      <c r="Q202" s="7">
        <v>9.5825705901412928E-2</v>
      </c>
      <c r="R202" s="7">
        <v>0.10049218976882912</v>
      </c>
    </row>
    <row r="203" spans="1:18" ht="13" thickBot="1" x14ac:dyDescent="0.3">
      <c r="A203" s="42"/>
      <c r="B203" s="5" t="s">
        <v>9</v>
      </c>
      <c r="C203" s="18" t="s">
        <v>9</v>
      </c>
      <c r="D203" s="14">
        <f t="array" aca="1" ref="D203" ca="1">SUM(NOT(ISERR(FIND(OFFSET(Sheet1!$B$2:$B$73,72*(MATCH($I$2,Sheet1!$U$1:$U$35,0)-1),),CHOOSE(COUNTIF($A$4:$A203,"?*"),$A$4,$A$31,$A$51,$A$71,$A$91,$A$111,$A$131,$A$151,$A$171,$A$211,$A$231,$A$251,$A$271,$A$312,$A$333,$A$354,$A$375,$A$396))))*(TEXT(YEAR(OFFSET(Sheet1!$D$2:$D$73,72*(MATCH($I$2,Sheet1!$U$1:$U$35,0)-1),)),"0")=D$3)*CHOOSE(MATCH($B203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03" s="14">
        <f t="array" aca="1" ref="E203" ca="1">SUM(NOT(ISERR(FIND(OFFSET(Sheet1!$B$2:$B$73,72*(MATCH($I$2,Sheet1!$U$1:$U$35,0)-1),),CHOOSE(COUNTIF($A$4:$A203,"?*"),$A$4,$A$31,$A$51,$A$71,$A$91,$A$111,$A$131,$A$151,$A$171,$A$211,$A$231,$A$251,$A$271,$A$312,$A$333,$A$354,$A$375,$A$396))))*(TEXT(YEAR(OFFSET(Sheet1!$D$2:$D$73,72*(MATCH($I$2,Sheet1!$U$1:$U$35,0)-1),)),"0")=E$3)*CHOOSE(MATCH($B203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03" s="14">
        <f t="array" aca="1" ref="F203" ca="1">SUM(NOT(ISERR(FIND(OFFSET(Sheet1!$B$2:$B$73,72*(MATCH($I$2,Sheet1!$U$1:$U$35,0)-1),),CHOOSE(COUNTIF($A$4:$A203,"?*"),$A$4,$A$31,$A$51,$A$71,$A$91,$A$111,$A$131,$A$151,$A$171,$A$211,$A$231,$A$251,$A$271,$A$312,$A$333,$A$354,$A$375,$A$396))))*(TEXT(YEAR(OFFSET(Sheet1!$D$2:$D$73,72*(MATCH($I$2,Sheet1!$U$1:$U$35,0)-1),)),"0")=F$3)*CHOOSE(MATCH($B203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25452</v>
      </c>
      <c r="G203" s="14">
        <f t="array" aca="1" ref="G203" ca="1">SUM(NOT(ISERR(FIND(OFFSET(Sheet1!$B$2:$B$73,72*(MATCH($I$2,Sheet1!$U$1:$U$35,0)-1),),CHOOSE(COUNTIF($A$4:$A203,"?*"),$A$4,$A$31,$A$51,$A$71,$A$91,$A$111,$A$131,$A$151,$A$171,$A$211,$A$231,$A$251,$A$271,$A$312,$A$333,$A$354,$A$375,$A$396))))*(TEXT(YEAR(OFFSET(Sheet1!$D$2:$D$73,72*(MATCH($I$2,Sheet1!$U$1:$U$35,0)-1),)),"0")=G$3)*CHOOSE(MATCH($B203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67642</v>
      </c>
      <c r="H203" s="7" t="e">
        <f t="shared" ca="1" si="199"/>
        <v>#DIV/0!</v>
      </c>
      <c r="I203" s="7" t="e">
        <f t="shared" ca="1" si="200"/>
        <v>#DIV/0!</v>
      </c>
      <c r="J203" s="7">
        <f t="shared" ca="1" si="201"/>
        <v>1.6576300487191578</v>
      </c>
      <c r="K203" s="27"/>
      <c r="L203" s="14">
        <v>3793223</v>
      </c>
      <c r="M203" s="14">
        <v>5319181</v>
      </c>
      <c r="N203" s="14">
        <v>6719118</v>
      </c>
      <c r="O203" s="14">
        <v>9079366</v>
      </c>
      <c r="P203" s="7">
        <v>0.40228533887936457</v>
      </c>
      <c r="Q203" s="7">
        <v>0.26318656951135888</v>
      </c>
      <c r="R203" s="7">
        <v>0.3512734855973656</v>
      </c>
    </row>
    <row r="204" spans="1:18" ht="13" thickBot="1" x14ac:dyDescent="0.3">
      <c r="A204" s="42"/>
      <c r="B204" s="5"/>
      <c r="C204" s="18"/>
      <c r="D204" s="9"/>
      <c r="E204" s="9"/>
      <c r="F204" s="9"/>
      <c r="G204" s="9"/>
      <c r="H204" s="7"/>
      <c r="K204" s="27"/>
      <c r="L204" s="9"/>
      <c r="M204" s="9"/>
      <c r="N204" s="9"/>
      <c r="O204" s="9"/>
      <c r="P204" s="7"/>
    </row>
    <row r="205" spans="1:18" ht="13" thickBot="1" x14ac:dyDescent="0.3">
      <c r="A205" s="42"/>
      <c r="B205" s="5"/>
      <c r="C205" s="18"/>
      <c r="D205" s="9"/>
      <c r="E205" s="9"/>
      <c r="F205" s="9"/>
      <c r="G205" s="9"/>
      <c r="H205" s="7"/>
      <c r="K205" s="27"/>
      <c r="L205" s="9"/>
      <c r="M205" s="9"/>
      <c r="N205" s="9"/>
      <c r="O205" s="9"/>
      <c r="P205" s="7"/>
    </row>
    <row r="206" spans="1:18" ht="13" thickBot="1" x14ac:dyDescent="0.3">
      <c r="A206" s="42"/>
      <c r="B206" s="5"/>
      <c r="C206" s="18"/>
      <c r="D206" s="9"/>
      <c r="E206" s="9"/>
      <c r="F206" s="9"/>
      <c r="G206" s="9"/>
      <c r="H206" s="7"/>
      <c r="K206" s="27"/>
      <c r="L206" s="9"/>
      <c r="M206" s="9"/>
      <c r="N206" s="9"/>
      <c r="O206" s="9"/>
      <c r="P206" s="7"/>
    </row>
    <row r="207" spans="1:18" ht="13" thickBot="1" x14ac:dyDescent="0.3">
      <c r="A207" s="42"/>
      <c r="B207" s="5" t="s">
        <v>10</v>
      </c>
      <c r="C207" s="18" t="s">
        <v>10</v>
      </c>
      <c r="D207" s="13" t="e">
        <f ca="1">D203/D194</f>
        <v>#DIV/0!</v>
      </c>
      <c r="E207" s="13" t="e">
        <f t="shared" ref="E207:G207" ca="1" si="203">E203/E194</f>
        <v>#DIV/0!</v>
      </c>
      <c r="F207" s="13">
        <f t="shared" ca="1" si="203"/>
        <v>3.0569300984866681</v>
      </c>
      <c r="G207" s="13">
        <f t="shared" ca="1" si="203"/>
        <v>3.1465785923617249</v>
      </c>
      <c r="H207" s="7" t="e">
        <f t="shared" ref="H207:H209" ca="1" si="204">(E207/D207)-1</f>
        <v>#DIV/0!</v>
      </c>
      <c r="I207" s="7" t="e">
        <f t="shared" ref="I207:I209" ca="1" si="205">(F207/E207)-1</f>
        <v>#DIV/0!</v>
      </c>
      <c r="J207" s="7">
        <f t="shared" ref="J207:J209" ca="1" si="206">(G207/F207)-1</f>
        <v>2.9326314631609396E-2</v>
      </c>
      <c r="K207" s="27"/>
      <c r="L207" s="13">
        <v>3.4411144091936672</v>
      </c>
      <c r="M207" s="13">
        <v>3.4562871551221681</v>
      </c>
      <c r="N207" s="13">
        <v>3.4581793589587866</v>
      </c>
      <c r="O207" s="13">
        <v>3.5140659537155909</v>
      </c>
      <c r="P207" s="7">
        <v>4.4092535511064401E-3</v>
      </c>
      <c r="Q207" s="7">
        <v>5.4746719577813963E-4</v>
      </c>
      <c r="R207" s="7">
        <v>1.6160698724901001E-2</v>
      </c>
    </row>
    <row r="208" spans="1:18" ht="13" thickBot="1" x14ac:dyDescent="0.3">
      <c r="A208" s="42"/>
      <c r="B208" s="5" t="s">
        <v>11</v>
      </c>
      <c r="C208" s="18" t="s">
        <v>11</v>
      </c>
      <c r="D208" s="13" t="e">
        <f ca="1">D203/D191</f>
        <v>#DIV/0!</v>
      </c>
      <c r="E208" s="13" t="e">
        <f t="shared" ref="E208:G208" ca="1" si="207">E203/E191</f>
        <v>#DIV/0!</v>
      </c>
      <c r="F208" s="13">
        <f t="shared" ca="1" si="207"/>
        <v>3.36</v>
      </c>
      <c r="G208" s="13">
        <f t="shared" ca="1" si="207"/>
        <v>3.6604794631744144</v>
      </c>
      <c r="H208" s="7" t="e">
        <f t="shared" ca="1" si="204"/>
        <v>#DIV/0!</v>
      </c>
      <c r="I208" s="7" t="e">
        <f t="shared" ca="1" si="205"/>
        <v>#DIV/0!</v>
      </c>
      <c r="J208" s="7">
        <f t="shared" ca="1" si="206"/>
        <v>8.9428411659052021E-2</v>
      </c>
      <c r="K208" s="27"/>
      <c r="L208" s="13">
        <v>6.7330458984617678</v>
      </c>
      <c r="M208" s="13">
        <v>7.5240410321405236</v>
      </c>
      <c r="N208" s="13">
        <v>8.0652579420809651</v>
      </c>
      <c r="O208" s="13">
        <v>8.6609304663778861</v>
      </c>
      <c r="P208" s="7">
        <v>0.11747953981116721</v>
      </c>
      <c r="Q208" s="7">
        <v>7.1931679748757249E-2</v>
      </c>
      <c r="R208" s="7">
        <v>7.3856599326967975E-2</v>
      </c>
    </row>
    <row r="209" spans="1:18" ht="13" thickBot="1" x14ac:dyDescent="0.3">
      <c r="A209" s="43"/>
      <c r="B209" s="5" t="s">
        <v>12</v>
      </c>
      <c r="C209" s="18" t="s">
        <v>12</v>
      </c>
      <c r="D209" s="12" t="e">
        <f ca="1">D196/D203</f>
        <v>#DIV/0!</v>
      </c>
      <c r="E209" s="12" t="e">
        <f t="shared" ref="E209:G209" ca="1" si="208">E196/E203</f>
        <v>#DIV/0!</v>
      </c>
      <c r="F209" s="12">
        <f t="shared" ca="1" si="208"/>
        <v>46.120370501335842</v>
      </c>
      <c r="G209" s="12">
        <f t="shared" ca="1" si="208"/>
        <v>46.327269447976114</v>
      </c>
      <c r="H209" s="7" t="e">
        <f t="shared" ca="1" si="204"/>
        <v>#DIV/0!</v>
      </c>
      <c r="I209" s="7" t="e">
        <f t="shared" ca="1" si="205"/>
        <v>#DIV/0!</v>
      </c>
      <c r="J209" s="7">
        <f t="shared" ca="1" si="206"/>
        <v>4.4860642789996685E-3</v>
      </c>
      <c r="K209" s="27"/>
      <c r="L209" s="12">
        <v>31.761097243689598</v>
      </c>
      <c r="M209" s="12">
        <v>32.725809879378048</v>
      </c>
      <c r="N209" s="12">
        <v>33.455288606331962</v>
      </c>
      <c r="O209" s="12">
        <v>34.285102723031542</v>
      </c>
      <c r="P209" s="7">
        <v>3.0374033626313857E-2</v>
      </c>
      <c r="Q209" s="7">
        <v>2.2290624117253355E-2</v>
      </c>
      <c r="R209" s="7">
        <v>2.4803675331096287E-2</v>
      </c>
    </row>
    <row r="210" spans="1:18" ht="13" thickBot="1" x14ac:dyDescent="0.3">
      <c r="A210" s="34"/>
      <c r="B210" s="34"/>
      <c r="C210" s="20"/>
      <c r="D210" s="16" t="s">
        <v>72</v>
      </c>
      <c r="E210" s="16" t="s">
        <v>107</v>
      </c>
      <c r="F210" s="16" t="s">
        <v>111</v>
      </c>
      <c r="G210" s="16" t="s">
        <v>113</v>
      </c>
      <c r="H210" s="1" t="s">
        <v>108</v>
      </c>
      <c r="I210" s="1" t="s">
        <v>112</v>
      </c>
      <c r="J210" s="1" t="s">
        <v>114</v>
      </c>
      <c r="K210" s="27"/>
      <c r="L210" s="16" t="s">
        <v>72</v>
      </c>
      <c r="M210" s="16" t="s">
        <v>107</v>
      </c>
      <c r="N210" s="16" t="s">
        <v>111</v>
      </c>
      <c r="O210" s="16" t="s">
        <v>113</v>
      </c>
      <c r="P210" s="1" t="s">
        <v>108</v>
      </c>
      <c r="Q210" s="1" t="s">
        <v>112</v>
      </c>
      <c r="R210" s="1" t="s">
        <v>114</v>
      </c>
    </row>
    <row r="211" spans="1:18" ht="13" thickBot="1" x14ac:dyDescent="0.3">
      <c r="A211" s="31" t="s">
        <v>21</v>
      </c>
      <c r="B211" s="2" t="s">
        <v>1</v>
      </c>
      <c r="C211" s="17" t="s">
        <v>1</v>
      </c>
      <c r="D211" s="14">
        <f t="array" aca="1" ref="D211" ca="1">SUM(NOT(ISERR(FIND(OFFSET(Sheet1!$B$2:$B$73,72*(MATCH($I$2,Sheet1!$U$1:$U$35,0)-1),),CHOOSE(COUNTIF($A$4:$A211,"?*"),$A$4,$A$31,$A$51,$A$71,$A$91,$A$111,$A$131,$A$151,$A$171,$A$211,$A$231,$A$251,$A$271,$A$312,$A$333,$A$354,$A$375,$A$396))))*(TEXT(YEAR(OFFSET(Sheet1!$D$2:$D$73,72*(MATCH($I$2,Sheet1!$U$1:$U$35,0)-1),)),"0")=D$3)*CHOOSE(MATCH($B211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11" s="14">
        <f t="array" aca="1" ref="E211" ca="1">SUM(NOT(ISERR(FIND(OFFSET(Sheet1!$B$2:$B$73,72*(MATCH($I$2,Sheet1!$U$1:$U$35,0)-1),),CHOOSE(COUNTIF($A$4:$A211,"?*"),$A$4,$A$31,$A$51,$A$71,$A$91,$A$111,$A$131,$A$151,$A$171,$A$211,$A$231,$A$251,$A$271,$A$312,$A$333,$A$354,$A$375,$A$396))))*(TEXT(YEAR(OFFSET(Sheet1!$D$2:$D$73,72*(MATCH($I$2,Sheet1!$U$1:$U$35,0)-1),)),"0")=E$3)*CHOOSE(MATCH($B211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1416</v>
      </c>
      <c r="F211" s="14">
        <f t="array" aca="1" ref="F211" ca="1">SUM(NOT(ISERR(FIND(OFFSET(Sheet1!$B$2:$B$73,72*(MATCH($I$2,Sheet1!$U$1:$U$35,0)-1),),CHOOSE(COUNTIF($A$4:$A211,"?*"),$A$4,$A$31,$A$51,$A$71,$A$91,$A$111,$A$131,$A$151,$A$171,$A$211,$A$231,$A$251,$A$271,$A$312,$A$333,$A$354,$A$375,$A$396))))*(TEXT(YEAR(OFFSET(Sheet1!$D$2:$D$73,72*(MATCH($I$2,Sheet1!$U$1:$U$35,0)-1),)),"0")=F$3)*CHOOSE(MATCH($B211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2334</v>
      </c>
      <c r="G211" s="14">
        <f t="array" aca="1" ref="G211" ca="1">SUM(NOT(ISERR(FIND(OFFSET(Sheet1!$B$2:$B$73,72*(MATCH($I$2,Sheet1!$U$1:$U$35,0)-1),),CHOOSE(COUNTIF($A$4:$A211,"?*"),$A$4,$A$31,$A$51,$A$71,$A$91,$A$111,$A$131,$A$151,$A$171,$A$211,$A$231,$A$251,$A$271,$A$312,$A$333,$A$354,$A$375,$A$396))))*(TEXT(YEAR(OFFSET(Sheet1!$D$2:$D$73,72*(MATCH($I$2,Sheet1!$U$1:$U$35,0)-1),)),"0")=G$3)*CHOOSE(MATCH($B211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2575</v>
      </c>
      <c r="H211" s="7" t="e">
        <f t="shared" ref="H211" ca="1" si="209">(E211/D211)-1</f>
        <v>#DIV/0!</v>
      </c>
      <c r="I211" s="7">
        <f t="shared" ref="I211" ca="1" si="210">(F211/E211)-1</f>
        <v>0.64830508474576276</v>
      </c>
      <c r="J211" s="7">
        <f t="shared" ref="J211" ca="1" si="211">(G211/F211)-1</f>
        <v>0.10325621251071126</v>
      </c>
      <c r="K211" s="27"/>
      <c r="L211" s="14">
        <v>87636</v>
      </c>
      <c r="M211" s="14">
        <v>91119</v>
      </c>
      <c r="N211" s="14">
        <v>98224</v>
      </c>
      <c r="O211" s="14">
        <v>92601</v>
      </c>
      <c r="P211" s="7">
        <v>3.9743940846227677E-2</v>
      </c>
      <c r="Q211" s="7">
        <v>7.797495582699554E-2</v>
      </c>
      <c r="R211" s="7">
        <v>-5.7246701417168921E-2</v>
      </c>
    </row>
    <row r="212" spans="1:18" ht="13" thickBot="1" x14ac:dyDescent="0.3">
      <c r="A212" s="32"/>
      <c r="B212" s="5" t="s">
        <v>2</v>
      </c>
      <c r="C212" s="18" t="s">
        <v>2</v>
      </c>
      <c r="D212" s="14">
        <f t="array" aca="1" ref="D212" ca="1">SUM(NOT(ISERR(FIND(OFFSET(Sheet1!$B$2:$B$73,72*(MATCH($I$2,Sheet1!$U$1:$U$35,0)-1),),CHOOSE(COUNTIF($A$4:$A212,"?*"),$A$4,$A$31,$A$51,$A$71,$A$91,$A$111,$A$131,$A$151,$A$171,$A$211,$A$231,$A$251,$A$271,$A$312,$A$333,$A$354,$A$375,$A$396))))*(TEXT(YEAR(OFFSET(Sheet1!$D$2:$D$73,72*(MATCH($I$2,Sheet1!$U$1:$U$35,0)-1),)),"0")=D$3)*CHOOSE(MATCH($B212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12" s="14">
        <f t="array" aca="1" ref="E212" ca="1">SUM(NOT(ISERR(FIND(OFFSET(Sheet1!$B$2:$B$73,72*(MATCH($I$2,Sheet1!$U$1:$U$35,0)-1),),CHOOSE(COUNTIF($A$4:$A212,"?*"),$A$4,$A$31,$A$51,$A$71,$A$91,$A$111,$A$131,$A$151,$A$171,$A$211,$A$231,$A$251,$A$271,$A$312,$A$333,$A$354,$A$375,$A$396))))*(TEXT(YEAR(OFFSET(Sheet1!$D$2:$D$73,72*(MATCH($I$2,Sheet1!$U$1:$U$35,0)-1),)),"0")=E$3)*CHOOSE(MATCH($B212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12" s="14">
        <f t="array" aca="1" ref="F212" ca="1">SUM(NOT(ISERR(FIND(OFFSET(Sheet1!$B$2:$B$73,72*(MATCH($I$2,Sheet1!$U$1:$U$35,0)-1),),CHOOSE(COUNTIF($A$4:$A212,"?*"),$A$4,$A$31,$A$51,$A$71,$A$91,$A$111,$A$131,$A$151,$A$171,$A$211,$A$231,$A$251,$A$271,$A$312,$A$333,$A$354,$A$375,$A$396))))*(TEXT(YEAR(OFFSET(Sheet1!$D$2:$D$73,72*(MATCH($I$2,Sheet1!$U$1:$U$35,0)-1),)),"0")=F$3)*CHOOSE(MATCH($B212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212" s="14">
        <f t="array" aca="1" ref="G212" ca="1">SUM(NOT(ISERR(FIND(OFFSET(Sheet1!$B$2:$B$73,72*(MATCH($I$2,Sheet1!$U$1:$U$35,0)-1),),CHOOSE(COUNTIF($A$4:$A212,"?*"),$A$4,$A$31,$A$51,$A$71,$A$91,$A$111,$A$131,$A$151,$A$171,$A$211,$A$231,$A$251,$A$271,$A$312,$A$333,$A$354,$A$375,$A$396))))*(TEXT(YEAR(OFFSET(Sheet1!$D$2:$D$73,72*(MATCH($I$2,Sheet1!$U$1:$U$35,0)-1),)),"0")=G$3)*CHOOSE(MATCH($B212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212" s="7"/>
      <c r="I212" s="7"/>
      <c r="J212" s="7"/>
      <c r="K212" s="27"/>
      <c r="L212" s="14">
        <v>0</v>
      </c>
      <c r="M212" s="14">
        <v>0</v>
      </c>
      <c r="N212" s="14">
        <v>0</v>
      </c>
      <c r="O212" s="14">
        <v>0</v>
      </c>
      <c r="P212" s="7"/>
      <c r="Q212" s="7"/>
      <c r="R212" s="7"/>
    </row>
    <row r="213" spans="1:18" ht="13" thickBot="1" x14ac:dyDescent="0.3">
      <c r="A213" s="32"/>
      <c r="B213" s="5" t="s">
        <v>3</v>
      </c>
      <c r="C213" s="18" t="s">
        <v>3</v>
      </c>
      <c r="D213" s="11" t="e">
        <f ca="1">D212/D211</f>
        <v>#DIV/0!</v>
      </c>
      <c r="E213" s="11">
        <f t="shared" ref="E213" ca="1" si="212">E212/E211</f>
        <v>0</v>
      </c>
      <c r="F213" s="11">
        <f t="shared" ref="F213" ca="1" si="213">F212/F211</f>
        <v>0</v>
      </c>
      <c r="G213" s="11">
        <f t="shared" ref="G213" ca="1" si="214">G212/G211</f>
        <v>0</v>
      </c>
      <c r="H213" s="7"/>
      <c r="I213" s="7"/>
      <c r="J213" s="7"/>
      <c r="K213" s="27"/>
      <c r="L213" s="11">
        <v>0</v>
      </c>
      <c r="M213" s="11">
        <v>0</v>
      </c>
      <c r="N213" s="11">
        <v>0</v>
      </c>
      <c r="O213" s="11">
        <v>0</v>
      </c>
      <c r="P213" s="7"/>
      <c r="Q213" s="7"/>
      <c r="R213" s="7"/>
    </row>
    <row r="214" spans="1:18" ht="13" thickBot="1" x14ac:dyDescent="0.3">
      <c r="A214" s="32"/>
      <c r="B214" s="5" t="s">
        <v>4</v>
      </c>
      <c r="C214" s="18" t="s">
        <v>4</v>
      </c>
      <c r="D214" s="14">
        <f t="array" aca="1" ref="D214" ca="1">SUM(NOT(ISERR(FIND(OFFSET(Sheet1!$B$2:$B$73,72*(MATCH($I$2,Sheet1!$U$1:$U$35,0)-1),),CHOOSE(COUNTIF($A$4:$A214,"?*"),$A$4,$A$31,$A$51,$A$71,$A$91,$A$111,$A$131,$A$151,$A$171,$A$211,$A$231,$A$251,$A$271,$A$312,$A$333,$A$354,$A$375,$A$396))))*(TEXT(YEAR(OFFSET(Sheet1!$D$2:$D$73,72*(MATCH($I$2,Sheet1!$U$1:$U$35,0)-1),)),"0")=D$3)*CHOOSE(MATCH($B214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14" s="14">
        <f t="array" aca="1" ref="E214" ca="1">SUM(NOT(ISERR(FIND(OFFSET(Sheet1!$B$2:$B$73,72*(MATCH($I$2,Sheet1!$U$1:$U$35,0)-1),),CHOOSE(COUNTIF($A$4:$A214,"?*"),$A$4,$A$31,$A$51,$A$71,$A$91,$A$111,$A$131,$A$151,$A$171,$A$211,$A$231,$A$251,$A$271,$A$312,$A$333,$A$354,$A$375,$A$396))))*(TEXT(YEAR(OFFSET(Sheet1!$D$2:$D$73,72*(MATCH($I$2,Sheet1!$U$1:$U$35,0)-1),)),"0")=E$3)*CHOOSE(MATCH($B214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1416</v>
      </c>
      <c r="F214" s="14">
        <f t="array" aca="1" ref="F214" ca="1">SUM(NOT(ISERR(FIND(OFFSET(Sheet1!$B$2:$B$73,72*(MATCH($I$2,Sheet1!$U$1:$U$35,0)-1),),CHOOSE(COUNTIF($A$4:$A214,"?*"),$A$4,$A$31,$A$51,$A$71,$A$91,$A$111,$A$131,$A$151,$A$171,$A$211,$A$231,$A$251,$A$271,$A$312,$A$333,$A$354,$A$375,$A$396))))*(TEXT(YEAR(OFFSET(Sheet1!$D$2:$D$73,72*(MATCH($I$2,Sheet1!$U$1:$U$35,0)-1),)),"0")=F$3)*CHOOSE(MATCH($B214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2334</v>
      </c>
      <c r="G214" s="14">
        <f t="array" aca="1" ref="G214" ca="1">SUM(NOT(ISERR(FIND(OFFSET(Sheet1!$B$2:$B$73,72*(MATCH($I$2,Sheet1!$U$1:$U$35,0)-1),),CHOOSE(COUNTIF($A$4:$A214,"?*"),$A$4,$A$31,$A$51,$A$71,$A$91,$A$111,$A$131,$A$151,$A$171,$A$211,$A$231,$A$251,$A$271,$A$312,$A$333,$A$354,$A$375,$A$396))))*(TEXT(YEAR(OFFSET(Sheet1!$D$2:$D$73,72*(MATCH($I$2,Sheet1!$U$1:$U$35,0)-1),)),"0")=G$3)*CHOOSE(MATCH($B214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2575</v>
      </c>
      <c r="H214" s="7" t="e">
        <f t="shared" ref="H214:H218" ca="1" si="215">(E214/D214)-1</f>
        <v>#DIV/0!</v>
      </c>
      <c r="I214" s="7">
        <f t="shared" ref="I214:I218" ca="1" si="216">(F214/E214)-1</f>
        <v>0.64830508474576276</v>
      </c>
      <c r="J214" s="7">
        <f t="shared" ref="J214:J218" ca="1" si="217">(G214/F214)-1</f>
        <v>0.10325621251071126</v>
      </c>
      <c r="K214" s="27"/>
      <c r="L214" s="14">
        <v>87636</v>
      </c>
      <c r="M214" s="14">
        <v>91119</v>
      </c>
      <c r="N214" s="14">
        <v>98224</v>
      </c>
      <c r="O214" s="14">
        <v>92601</v>
      </c>
      <c r="P214" s="7">
        <v>3.9743940846227677E-2</v>
      </c>
      <c r="Q214" s="7">
        <v>7.797495582699554E-2</v>
      </c>
      <c r="R214" s="7">
        <v>-5.7246701417168921E-2</v>
      </c>
    </row>
    <row r="215" spans="1:18" ht="13" thickBot="1" x14ac:dyDescent="0.3">
      <c r="A215" s="32"/>
      <c r="B215" s="5" t="s">
        <v>5</v>
      </c>
      <c r="C215" s="18" t="s">
        <v>5</v>
      </c>
      <c r="D215" s="13" t="e">
        <f ca="1">D214/D211</f>
        <v>#DIV/0!</v>
      </c>
      <c r="E215" s="13">
        <f t="shared" ref="E215" ca="1" si="218">E214/E211</f>
        <v>1</v>
      </c>
      <c r="F215" s="13">
        <f t="shared" ref="F215" ca="1" si="219">F214/F211</f>
        <v>1</v>
      </c>
      <c r="G215" s="13">
        <f t="shared" ref="G215" ca="1" si="220">G214/G211</f>
        <v>1</v>
      </c>
      <c r="H215" s="7" t="e">
        <f t="shared" ca="1" si="215"/>
        <v>#DIV/0!</v>
      </c>
      <c r="I215" s="7">
        <f t="shared" ca="1" si="216"/>
        <v>0</v>
      </c>
      <c r="J215" s="7">
        <f t="shared" ca="1" si="217"/>
        <v>0</v>
      </c>
      <c r="K215" s="27"/>
      <c r="L215" s="13">
        <v>1</v>
      </c>
      <c r="M215" s="13">
        <v>1</v>
      </c>
      <c r="N215" s="13">
        <v>1</v>
      </c>
      <c r="O215" s="13">
        <v>1</v>
      </c>
      <c r="P215" s="7">
        <v>0</v>
      </c>
      <c r="Q215" s="7">
        <v>0</v>
      </c>
      <c r="R215" s="7">
        <v>0</v>
      </c>
    </row>
    <row r="216" spans="1:18" ht="13" thickBot="1" x14ac:dyDescent="0.3">
      <c r="A216" s="32"/>
      <c r="B216" s="5" t="s">
        <v>6</v>
      </c>
      <c r="C216" s="18" t="s">
        <v>6</v>
      </c>
      <c r="D216" s="14">
        <f t="array" aca="1" ref="D216" ca="1">SUM(NOT(ISERR(FIND(OFFSET(Sheet1!$B$2:$B$73,72*(MATCH($I$2,Sheet1!$U$1:$U$35,0)-1),),CHOOSE(COUNTIF($A$4:$A216,"?*"),$A$4,$A$31,$A$51,$A$71,$A$91,$A$111,$A$131,$A$151,$A$171,$A$211,$A$231,$A$251,$A$271,$A$312,$A$333,$A$354,$A$375,$A$396))))*(TEXT(YEAR(OFFSET(Sheet1!$D$2:$D$73,72*(MATCH($I$2,Sheet1!$U$1:$U$35,0)-1),)),"0")=D$3)*CHOOSE(MATCH($B216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16" s="14">
        <f t="array" aca="1" ref="E216" ca="1">SUM(NOT(ISERR(FIND(OFFSET(Sheet1!$B$2:$B$73,72*(MATCH($I$2,Sheet1!$U$1:$U$35,0)-1),),CHOOSE(COUNTIF($A$4:$A216,"?*"),$A$4,$A$31,$A$51,$A$71,$A$91,$A$111,$A$131,$A$151,$A$171,$A$211,$A$231,$A$251,$A$271,$A$312,$A$333,$A$354,$A$375,$A$396))))*(TEXT(YEAR(OFFSET(Sheet1!$D$2:$D$73,72*(MATCH($I$2,Sheet1!$U$1:$U$35,0)-1),)),"0")=E$3)*CHOOSE(MATCH($B216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246686.98</v>
      </c>
      <c r="F216" s="14">
        <f t="array" aca="1" ref="F216" ca="1">SUM(NOT(ISERR(FIND(OFFSET(Sheet1!$B$2:$B$73,72*(MATCH($I$2,Sheet1!$U$1:$U$35,0)-1),),CHOOSE(COUNTIF($A$4:$A216,"?*"),$A$4,$A$31,$A$51,$A$71,$A$91,$A$111,$A$131,$A$151,$A$171,$A$211,$A$231,$A$251,$A$271,$A$312,$A$333,$A$354,$A$375,$A$396))))*(TEXT(YEAR(OFFSET(Sheet1!$D$2:$D$73,72*(MATCH($I$2,Sheet1!$U$1:$U$35,0)-1),)),"0")=F$3)*CHOOSE(MATCH($B216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400965.01</v>
      </c>
      <c r="G216" s="14">
        <f t="array" aca="1" ref="G216" ca="1">SUM(NOT(ISERR(FIND(OFFSET(Sheet1!$B$2:$B$73,72*(MATCH($I$2,Sheet1!$U$1:$U$35,0)-1),),CHOOSE(COUNTIF($A$4:$A216,"?*"),$A$4,$A$31,$A$51,$A$71,$A$91,$A$111,$A$131,$A$151,$A$171,$A$211,$A$231,$A$251,$A$271,$A$312,$A$333,$A$354,$A$375,$A$396))))*(TEXT(YEAR(OFFSET(Sheet1!$D$2:$D$73,72*(MATCH($I$2,Sheet1!$U$1:$U$35,0)-1),)),"0")=G$3)*CHOOSE(MATCH($B216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481347.82</v>
      </c>
      <c r="H216" s="7" t="e">
        <f t="shared" ca="1" si="215"/>
        <v>#DIV/0!</v>
      </c>
      <c r="I216" s="7">
        <f t="shared" ca="1" si="216"/>
        <v>0.62539997044027218</v>
      </c>
      <c r="J216" s="7">
        <f t="shared" ca="1" si="217"/>
        <v>0.20047337796382791</v>
      </c>
      <c r="K216" s="27"/>
      <c r="L216" s="14">
        <v>14169572.17</v>
      </c>
      <c r="M216" s="14">
        <v>15157641.68</v>
      </c>
      <c r="N216" s="14">
        <v>16703503.66</v>
      </c>
      <c r="O216" s="14">
        <v>16597731.939999999</v>
      </c>
      <c r="P216" s="7">
        <v>6.9731781464224651E-2</v>
      </c>
      <c r="Q216" s="7">
        <v>0.10198565269158677</v>
      </c>
      <c r="R216" s="7">
        <v>-6.3323074100490873E-3</v>
      </c>
    </row>
    <row r="217" spans="1:18" ht="13" thickBot="1" x14ac:dyDescent="0.3">
      <c r="A217" s="32"/>
      <c r="B217" s="5" t="s">
        <v>109</v>
      </c>
      <c r="C217" s="18" t="s">
        <v>110</v>
      </c>
      <c r="D217" s="29">
        <f t="array" aca="1" ref="D217" ca="1">SUM(NOT(ISERR(FIND(OFFSET(Sheet1!$B$2:$B$73,72*(MATCH($I$2,Sheet1!$U$1:$U$35,0)-1),),CHOOSE(COUNTIF($A$4:$A217,"?*"),$A$4,$A$31,$A$51,$A$71,$A$91,$A$111,$A$131,$A$151,$A$171,$A$211,$A$231,$A$251,$A$271,$A$312,$A$333,$A$354,$A$375,$A$396))))*(TEXT(YEAR(OFFSET(Sheet1!$D$2:$D$73,72*(MATCH($I$2,Sheet1!$U$1:$U$35,0)-1),)),"0")=D$3)*CHOOSE(MATCH($B217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17" s="30">
        <f t="array" aca="1" ref="E217" ca="1">SUM(NOT(ISERR(FIND(OFFSET(Sheet1!$B$2:$B$73,72*(MATCH($I$2,Sheet1!$U$1:$U$35,0)-1),),CHOOSE(COUNTIF($A$4:$A217,"?*"),$A$4,$A$31,$A$51,$A$71,$A$91,$A$111,$A$131,$A$151,$A$171,$A$211,$A$231,$A$251,$A$271,$A$312,$A$333,$A$354,$A$375,$A$396))))*(TEXT(YEAR(OFFSET(Sheet1!$D$2:$D$73,72*(MATCH($I$2,Sheet1!$U$1:$U$35,0)-1),)),"0")=E$3)*CHOOSE(MATCH($B217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0.33000499999999999</v>
      </c>
      <c r="F217" s="30">
        <f t="array" aca="1" ref="F217" ca="1">SUM(NOT(ISERR(FIND(OFFSET(Sheet1!$B$2:$B$73,72*(MATCH($I$2,Sheet1!$U$1:$U$35,0)-1),),CHOOSE(COUNTIF($A$4:$A217,"?*"),$A$4,$A$31,$A$51,$A$71,$A$91,$A$111,$A$131,$A$151,$A$171,$A$211,$A$231,$A$251,$A$271,$A$312,$A$333,$A$354,$A$375,$A$396))))*(TEXT(YEAR(OFFSET(Sheet1!$D$2:$D$73,72*(MATCH($I$2,Sheet1!$U$1:$U$35,0)-1),)),"0")=F$3)*CHOOSE(MATCH($B217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0.32785799999999998</v>
      </c>
      <c r="G217" s="30">
        <f t="array" aca="1" ref="G217" ca="1">SUM(NOT(ISERR(FIND(OFFSET(Sheet1!$B$2:$B$73,72*(MATCH($I$2,Sheet1!$U$1:$U$35,0)-1),),CHOOSE(COUNTIF($A$4:$A217,"?*"),$A$4,$A$31,$A$51,$A$71,$A$91,$A$111,$A$131,$A$151,$A$171,$A$211,$A$231,$A$251,$A$271,$A$312,$A$333,$A$354,$A$375,$A$396))))*(TEXT(YEAR(OFFSET(Sheet1!$D$2:$D$73,72*(MATCH($I$2,Sheet1!$U$1:$U$35,0)-1),)),"0")=G$3)*CHOOSE(MATCH($B217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0.31515700000000002</v>
      </c>
      <c r="H217" s="7"/>
      <c r="I217" s="7"/>
      <c r="J217" s="7"/>
      <c r="K217" s="27"/>
      <c r="L217" s="29">
        <v>0.28166000000000002</v>
      </c>
      <c r="M217" s="30">
        <v>0.290516</v>
      </c>
      <c r="N217" s="30">
        <v>0.29049000000000003</v>
      </c>
      <c r="O217" s="30">
        <v>0.29839300000000002</v>
      </c>
      <c r="P217" s="7"/>
      <c r="Q217" s="7"/>
      <c r="R217" s="7"/>
    </row>
    <row r="218" spans="1:18" ht="13" thickBot="1" x14ac:dyDescent="0.3">
      <c r="A218" s="32"/>
      <c r="B218" s="5" t="s">
        <v>50</v>
      </c>
      <c r="C218" s="18" t="s">
        <v>50</v>
      </c>
      <c r="D218" s="14">
        <f t="array" aca="1" ref="D218" ca="1">SUM(NOT(ISERR(FIND(OFFSET(Sheet1!$B$2:$B$73,72*(MATCH($I$2,Sheet1!$U$1:$U$35,0)-1),),CHOOSE(COUNTIF($A$4:$A218,"?*"),$A$4,$A$31,$A$51,$A$71,$A$91,$A$111,$A$131,$A$151,$A$171,$A$211,$A$231,$A$251,$A$271,$A$312,$A$333,$A$354,$A$375,$A$396))))*(TEXT(YEAR(OFFSET(Sheet1!$D$2:$D$73,72*(MATCH($I$2,Sheet1!$U$1:$U$35,0)-1),)),"0")=D$3)*CHOOSE(MATCH($B218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18" s="14">
        <f t="array" aca="1" ref="E218" ca="1">SUM(NOT(ISERR(FIND(OFFSET(Sheet1!$B$2:$B$73,72*(MATCH($I$2,Sheet1!$U$1:$U$35,0)-1),),CHOOSE(COUNTIF($A$4:$A218,"?*"),$A$4,$A$31,$A$51,$A$71,$A$91,$A$111,$A$131,$A$151,$A$171,$A$211,$A$231,$A$251,$A$271,$A$312,$A$333,$A$354,$A$375,$A$396))))*(TEXT(YEAR(OFFSET(Sheet1!$D$2:$D$73,72*(MATCH($I$2,Sheet1!$U$1:$U$35,0)-1),)),"0")=E$3)*CHOOSE(MATCH($B218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1416</v>
      </c>
      <c r="F218" s="14">
        <f t="array" aca="1" ref="F218" ca="1">SUM(NOT(ISERR(FIND(OFFSET(Sheet1!$B$2:$B$73,72*(MATCH($I$2,Sheet1!$U$1:$U$35,0)-1),),CHOOSE(COUNTIF($A$4:$A218,"?*"),$A$4,$A$31,$A$51,$A$71,$A$91,$A$111,$A$131,$A$151,$A$171,$A$211,$A$231,$A$251,$A$271,$A$312,$A$333,$A$354,$A$375,$A$396))))*(TEXT(YEAR(OFFSET(Sheet1!$D$2:$D$73,72*(MATCH($I$2,Sheet1!$U$1:$U$35,0)-1),)),"0")=F$3)*CHOOSE(MATCH($B218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2334</v>
      </c>
      <c r="G218" s="14">
        <f t="array" aca="1" ref="G218" ca="1">SUM(NOT(ISERR(FIND(OFFSET(Sheet1!$B$2:$B$73,72*(MATCH($I$2,Sheet1!$U$1:$U$35,0)-1),),CHOOSE(COUNTIF($A$4:$A218,"?*"),$A$4,$A$31,$A$51,$A$71,$A$91,$A$111,$A$131,$A$151,$A$171,$A$211,$A$231,$A$251,$A$271,$A$312,$A$333,$A$354,$A$375,$A$396))))*(TEXT(YEAR(OFFSET(Sheet1!$D$2:$D$73,72*(MATCH($I$2,Sheet1!$U$1:$U$35,0)-1),)),"0")=G$3)*CHOOSE(MATCH($B218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2575</v>
      </c>
      <c r="H218" s="7" t="e">
        <f t="shared" ca="1" si="215"/>
        <v>#DIV/0!</v>
      </c>
      <c r="I218" s="7">
        <f t="shared" ca="1" si="216"/>
        <v>0.64830508474576276</v>
      </c>
      <c r="J218" s="7">
        <f t="shared" ca="1" si="217"/>
        <v>0.10325621251071126</v>
      </c>
      <c r="K218" s="27"/>
      <c r="L218" s="14">
        <v>87636</v>
      </c>
      <c r="M218" s="14">
        <v>91119</v>
      </c>
      <c r="N218" s="14">
        <v>98224</v>
      </c>
      <c r="O218" s="14">
        <v>92601</v>
      </c>
      <c r="P218" s="7">
        <v>3.9743940846227677E-2</v>
      </c>
      <c r="Q218" s="7">
        <v>7.797495582699554E-2</v>
      </c>
      <c r="R218" s="7">
        <v>-5.7246701417168921E-2</v>
      </c>
    </row>
    <row r="219" spans="1:18" ht="13" thickBot="1" x14ac:dyDescent="0.3">
      <c r="A219" s="32"/>
      <c r="B219" s="5" t="s">
        <v>51</v>
      </c>
      <c r="C219" s="18" t="s">
        <v>51</v>
      </c>
      <c r="D219" s="14">
        <f t="array" aca="1" ref="D219" ca="1">SUM(NOT(ISERR(FIND(OFFSET(Sheet1!$B$2:$B$73,72*(MATCH($I$2,Sheet1!$U$1:$U$35,0)-1),),CHOOSE(COUNTIF($A$4:$A219,"?*"),$A$4,$A$31,$A$51,$A$71,$A$91,$A$111,$A$131,$A$151,$A$171,$A$211,$A$231,$A$251,$A$271,$A$312,$A$333,$A$354,$A$375,$A$396))))*(TEXT(YEAR(OFFSET(Sheet1!$D$2:$D$73,72*(MATCH($I$2,Sheet1!$U$1:$U$35,0)-1),)),"0")=D$3)*CHOOSE(MATCH($B219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19" s="14">
        <f t="array" aca="1" ref="E219" ca="1">SUM(NOT(ISERR(FIND(OFFSET(Sheet1!$B$2:$B$73,72*(MATCH($I$2,Sheet1!$U$1:$U$35,0)-1),),CHOOSE(COUNTIF($A$4:$A219,"?*"),$A$4,$A$31,$A$51,$A$71,$A$91,$A$111,$A$131,$A$151,$A$171,$A$211,$A$231,$A$251,$A$271,$A$312,$A$333,$A$354,$A$375,$A$396))))*(TEXT(YEAR(OFFSET(Sheet1!$D$2:$D$73,72*(MATCH($I$2,Sheet1!$U$1:$U$35,0)-1),)),"0")=E$3)*CHOOSE(MATCH($B219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19" s="14">
        <f t="array" aca="1" ref="F219" ca="1">SUM(NOT(ISERR(FIND(OFFSET(Sheet1!$B$2:$B$73,72*(MATCH($I$2,Sheet1!$U$1:$U$35,0)-1),),CHOOSE(COUNTIF($A$4:$A219,"?*"),$A$4,$A$31,$A$51,$A$71,$A$91,$A$111,$A$131,$A$151,$A$171,$A$211,$A$231,$A$251,$A$271,$A$312,$A$333,$A$354,$A$375,$A$396))))*(TEXT(YEAR(OFFSET(Sheet1!$D$2:$D$73,72*(MATCH($I$2,Sheet1!$U$1:$U$35,0)-1),)),"0")=F$3)*CHOOSE(MATCH($B219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219" s="14">
        <f t="array" aca="1" ref="G219" ca="1">SUM(NOT(ISERR(FIND(OFFSET(Sheet1!$B$2:$B$73,72*(MATCH($I$2,Sheet1!$U$1:$U$35,0)-1),),CHOOSE(COUNTIF($A$4:$A219,"?*"),$A$4,$A$31,$A$51,$A$71,$A$91,$A$111,$A$131,$A$151,$A$171,$A$211,$A$231,$A$251,$A$271,$A$312,$A$333,$A$354,$A$375,$A$396))))*(TEXT(YEAR(OFFSET(Sheet1!$D$2:$D$73,72*(MATCH($I$2,Sheet1!$U$1:$U$35,0)-1),)),"0")=G$3)*CHOOSE(MATCH($B219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219" s="7" t="e">
        <f t="shared" ref="H219" ca="1" si="221">E219/D219</f>
        <v>#DIV/0!</v>
      </c>
      <c r="I219" s="7" t="e">
        <f t="shared" ref="I219" ca="1" si="222">F219/E219</f>
        <v>#DIV/0!</v>
      </c>
      <c r="J219" s="7" t="e">
        <f t="shared" ref="J219" ca="1" si="223">G219/F219</f>
        <v>#DIV/0!</v>
      </c>
      <c r="K219" s="27"/>
      <c r="L219" s="14">
        <v>0</v>
      </c>
      <c r="M219" s="14">
        <v>0</v>
      </c>
      <c r="N219" s="14">
        <v>0</v>
      </c>
      <c r="O219" s="14">
        <v>0</v>
      </c>
      <c r="P219" s="7" t="e">
        <v>#DIV/0!</v>
      </c>
      <c r="Q219" s="7" t="e">
        <v>#DIV/0!</v>
      </c>
      <c r="R219" s="7" t="e">
        <v>#DIV/0!</v>
      </c>
    </row>
    <row r="220" spans="1:18" ht="13" thickBot="1" x14ac:dyDescent="0.3">
      <c r="A220" s="32"/>
      <c r="B220" s="5"/>
      <c r="C220" s="18"/>
      <c r="D220" s="9"/>
      <c r="E220" s="9"/>
      <c r="F220" s="9"/>
      <c r="G220" s="9"/>
      <c r="H220" s="7"/>
      <c r="I220" s="7"/>
      <c r="J220" s="7"/>
      <c r="K220" s="27"/>
      <c r="L220" s="9"/>
      <c r="M220" s="9"/>
      <c r="N220" s="9"/>
      <c r="O220" s="9"/>
      <c r="P220" s="7"/>
      <c r="Q220" s="7"/>
      <c r="R220" s="7"/>
    </row>
    <row r="221" spans="1:18" ht="13" thickBot="1" x14ac:dyDescent="0.3">
      <c r="A221" s="32"/>
      <c r="B221" s="5" t="s">
        <v>7</v>
      </c>
      <c r="C221" s="18" t="s">
        <v>7</v>
      </c>
      <c r="D221" s="12" t="e">
        <f ca="1">D216/D214</f>
        <v>#DIV/0!</v>
      </c>
      <c r="E221" s="12">
        <f t="shared" ref="E221:G221" ca="1" si="224">E216/E214</f>
        <v>174.21396892655369</v>
      </c>
      <c r="F221" s="12">
        <f t="shared" ca="1" si="224"/>
        <v>171.79306341045415</v>
      </c>
      <c r="G221" s="12">
        <f t="shared" ca="1" si="224"/>
        <v>186.93119223300971</v>
      </c>
      <c r="H221" s="7" t="e">
        <f t="shared" ref="H221:H223" ca="1" si="225">(E221/D221)-1</f>
        <v>#DIV/0!</v>
      </c>
      <c r="I221" s="7">
        <f t="shared" ref="I221:I223" ca="1" si="226">(F221/E221)-1</f>
        <v>-1.3896161892277159E-2</v>
      </c>
      <c r="J221" s="7">
        <f t="shared" ref="J221:J223" ca="1" si="227">(G221/F221)-1</f>
        <v>8.8118393851485122E-2</v>
      </c>
      <c r="K221" s="27"/>
      <c r="L221" s="12">
        <v>161.686660390707</v>
      </c>
      <c r="M221" s="12">
        <v>166.34995643060174</v>
      </c>
      <c r="N221" s="12">
        <v>170.05521725851116</v>
      </c>
      <c r="O221" s="12">
        <v>179.23923002991327</v>
      </c>
      <c r="P221" s="7">
        <v>2.8841563234877521E-2</v>
      </c>
      <c r="Q221" s="7">
        <v>2.2273891183465455E-2</v>
      </c>
      <c r="R221" s="7">
        <v>5.400606296860011E-2</v>
      </c>
    </row>
    <row r="222" spans="1:18" ht="13" thickBot="1" x14ac:dyDescent="0.3">
      <c r="A222" s="32"/>
      <c r="B222" s="5" t="s">
        <v>8</v>
      </c>
      <c r="C222" s="18" t="s">
        <v>8</v>
      </c>
      <c r="D222" s="12" t="e">
        <f ca="1">D216/D211</f>
        <v>#DIV/0!</v>
      </c>
      <c r="E222" s="12">
        <f t="shared" ref="E222:G222" ca="1" si="228">E216/E211</f>
        <v>174.21396892655369</v>
      </c>
      <c r="F222" s="12">
        <f t="shared" ca="1" si="228"/>
        <v>171.79306341045415</v>
      </c>
      <c r="G222" s="12">
        <f t="shared" ca="1" si="228"/>
        <v>186.93119223300971</v>
      </c>
      <c r="H222" s="7" t="e">
        <f t="shared" ca="1" si="225"/>
        <v>#DIV/0!</v>
      </c>
      <c r="I222" s="7">
        <f t="shared" ca="1" si="226"/>
        <v>-1.3896161892277159E-2</v>
      </c>
      <c r="J222" s="7">
        <f t="shared" ca="1" si="227"/>
        <v>8.8118393851485122E-2</v>
      </c>
      <c r="K222" s="27"/>
      <c r="L222" s="12">
        <v>161.686660390707</v>
      </c>
      <c r="M222" s="12">
        <v>166.34995643060174</v>
      </c>
      <c r="N222" s="12">
        <v>170.05521725851116</v>
      </c>
      <c r="O222" s="12">
        <v>179.23923002991327</v>
      </c>
      <c r="P222" s="7">
        <v>2.8841563234877521E-2</v>
      </c>
      <c r="Q222" s="7">
        <v>2.2273891183465455E-2</v>
      </c>
      <c r="R222" s="7">
        <v>5.400606296860011E-2</v>
      </c>
    </row>
    <row r="223" spans="1:18" ht="13" thickBot="1" x14ac:dyDescent="0.3">
      <c r="A223" s="32"/>
      <c r="B223" s="5" t="s">
        <v>9</v>
      </c>
      <c r="C223" s="18" t="s">
        <v>9</v>
      </c>
      <c r="D223" s="14">
        <f t="array" aca="1" ref="D223" ca="1">SUM(NOT(ISERR(FIND(OFFSET(Sheet1!$B$2:$B$73,72*(MATCH($I$2,Sheet1!$U$1:$U$35,0)-1),),CHOOSE(COUNTIF($A$4:$A223,"?*"),$A$4,$A$31,$A$51,$A$71,$A$91,$A$111,$A$131,$A$151,$A$171,$A$211,$A$231,$A$251,$A$271,$A$312,$A$333,$A$354,$A$375,$A$396))))*(TEXT(YEAR(OFFSET(Sheet1!$D$2:$D$73,72*(MATCH($I$2,Sheet1!$U$1:$U$35,0)-1),)),"0")=D$3)*CHOOSE(MATCH($B223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23" s="14">
        <f t="array" aca="1" ref="E223" ca="1">SUM(NOT(ISERR(FIND(OFFSET(Sheet1!$B$2:$B$73,72*(MATCH($I$2,Sheet1!$U$1:$U$35,0)-1),),CHOOSE(COUNTIF($A$4:$A223,"?*"),$A$4,$A$31,$A$51,$A$71,$A$91,$A$111,$A$131,$A$151,$A$171,$A$211,$A$231,$A$251,$A$271,$A$312,$A$333,$A$354,$A$375,$A$396))))*(TEXT(YEAR(OFFSET(Sheet1!$D$2:$D$73,72*(MATCH($I$2,Sheet1!$U$1:$U$35,0)-1),)),"0")=E$3)*CHOOSE(MATCH($B223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6242</v>
      </c>
      <c r="F223" s="14">
        <f t="array" aca="1" ref="F223" ca="1">SUM(NOT(ISERR(FIND(OFFSET(Sheet1!$B$2:$B$73,72*(MATCH($I$2,Sheet1!$U$1:$U$35,0)-1),),CHOOSE(COUNTIF($A$4:$A223,"?*"),$A$4,$A$31,$A$51,$A$71,$A$91,$A$111,$A$131,$A$151,$A$171,$A$211,$A$231,$A$251,$A$271,$A$312,$A$333,$A$354,$A$375,$A$396))))*(TEXT(YEAR(OFFSET(Sheet1!$D$2:$D$73,72*(MATCH($I$2,Sheet1!$U$1:$U$35,0)-1),)),"0")=F$3)*CHOOSE(MATCH($B223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10576</v>
      </c>
      <c r="G223" s="14">
        <f t="array" aca="1" ref="G223" ca="1">SUM(NOT(ISERR(FIND(OFFSET(Sheet1!$B$2:$B$73,72*(MATCH($I$2,Sheet1!$U$1:$U$35,0)-1),),CHOOSE(COUNTIF($A$4:$A223,"?*"),$A$4,$A$31,$A$51,$A$71,$A$91,$A$111,$A$131,$A$151,$A$171,$A$211,$A$231,$A$251,$A$271,$A$312,$A$333,$A$354,$A$375,$A$396))))*(TEXT(YEAR(OFFSET(Sheet1!$D$2:$D$73,72*(MATCH($I$2,Sheet1!$U$1:$U$35,0)-1),)),"0")=G$3)*CHOOSE(MATCH($B223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12683</v>
      </c>
      <c r="H223" s="7" t="e">
        <f t="shared" ca="1" si="225"/>
        <v>#DIV/0!</v>
      </c>
      <c r="I223" s="7">
        <f t="shared" ca="1" si="226"/>
        <v>0.69432874078820883</v>
      </c>
      <c r="J223" s="7">
        <f t="shared" ca="1" si="227"/>
        <v>0.19922465960665647</v>
      </c>
      <c r="K223" s="27"/>
      <c r="L223" s="14">
        <v>378137</v>
      </c>
      <c r="M223" s="14">
        <v>406681</v>
      </c>
      <c r="N223" s="14">
        <v>477567</v>
      </c>
      <c r="O223" s="14">
        <v>466776</v>
      </c>
      <c r="P223" s="7">
        <v>7.5485868878210738E-2</v>
      </c>
      <c r="Q223" s="7">
        <v>0.17430369257476985</v>
      </c>
      <c r="R223" s="7">
        <v>-2.2595782371897521E-2</v>
      </c>
    </row>
    <row r="224" spans="1:18" ht="13" thickBot="1" x14ac:dyDescent="0.3">
      <c r="A224" s="32"/>
      <c r="B224" s="5"/>
      <c r="C224" s="18"/>
      <c r="D224" s="9"/>
      <c r="E224" s="9"/>
      <c r="F224" s="9"/>
      <c r="G224" s="9"/>
      <c r="H224" s="7"/>
      <c r="K224" s="27"/>
      <c r="L224" s="9"/>
      <c r="M224" s="9"/>
      <c r="N224" s="9"/>
      <c r="O224" s="9"/>
      <c r="P224" s="7"/>
    </row>
    <row r="225" spans="1:18" ht="13" thickBot="1" x14ac:dyDescent="0.3">
      <c r="A225" s="32"/>
      <c r="B225" s="5"/>
      <c r="C225" s="18"/>
      <c r="D225" s="9"/>
      <c r="E225" s="9"/>
      <c r="F225" s="9"/>
      <c r="G225" s="9"/>
      <c r="H225" s="7"/>
      <c r="K225" s="27"/>
      <c r="L225" s="9"/>
      <c r="M225" s="9"/>
      <c r="N225" s="9"/>
      <c r="O225" s="9"/>
      <c r="P225" s="7"/>
    </row>
    <row r="226" spans="1:18" ht="13" thickBot="1" x14ac:dyDescent="0.3">
      <c r="A226" s="32"/>
      <c r="B226" s="5"/>
      <c r="C226" s="18"/>
      <c r="D226" s="9"/>
      <c r="E226" s="9"/>
      <c r="F226" s="9"/>
      <c r="G226" s="9"/>
      <c r="H226" s="7"/>
      <c r="K226" s="27"/>
      <c r="L226" s="9"/>
      <c r="M226" s="9"/>
      <c r="N226" s="9"/>
      <c r="O226" s="9"/>
      <c r="P226" s="7"/>
    </row>
    <row r="227" spans="1:18" ht="13" thickBot="1" x14ac:dyDescent="0.3">
      <c r="A227" s="32"/>
      <c r="B227" s="5" t="s">
        <v>10</v>
      </c>
      <c r="C227" s="18" t="s">
        <v>10</v>
      </c>
      <c r="D227" s="13" t="e">
        <f ca="1">D223/D214</f>
        <v>#DIV/0!</v>
      </c>
      <c r="E227" s="13">
        <f t="shared" ref="E227:G227" ca="1" si="229">E223/E214</f>
        <v>4.4081920903954801</v>
      </c>
      <c r="F227" s="13">
        <f t="shared" ca="1" si="229"/>
        <v>4.5312767780634102</v>
      </c>
      <c r="G227" s="13">
        <f t="shared" ca="1" si="229"/>
        <v>4.9254368932038837</v>
      </c>
      <c r="H227" s="7" t="e">
        <f t="shared" ref="H227:H229" ca="1" si="230">(E227/D227)-1</f>
        <v>#DIV/0!</v>
      </c>
      <c r="I227" s="7">
        <f t="shared" ref="I227:I229" ca="1" si="231">(F227/E227)-1</f>
        <v>2.7921806750687228E-2</v>
      </c>
      <c r="J227" s="7">
        <f t="shared" ref="J227:J229" ca="1" si="232">(G227/F227)-1</f>
        <v>8.6986545833761753E-2</v>
      </c>
      <c r="K227" s="27"/>
      <c r="L227" s="13">
        <v>4.3148591902870965</v>
      </c>
      <c r="M227" s="13">
        <v>4.4631855046697178</v>
      </c>
      <c r="N227" s="13">
        <v>4.8620194657110281</v>
      </c>
      <c r="O227" s="13">
        <v>5.0407231023423069</v>
      </c>
      <c r="P227" s="7">
        <v>3.437570215883512E-2</v>
      </c>
      <c r="Q227" s="7">
        <v>8.936082997760697E-2</v>
      </c>
      <c r="R227" s="7">
        <v>3.6755022864793263E-2</v>
      </c>
    </row>
    <row r="228" spans="1:18" ht="13" thickBot="1" x14ac:dyDescent="0.3">
      <c r="A228" s="32"/>
      <c r="B228" s="5" t="s">
        <v>11</v>
      </c>
      <c r="C228" s="18" t="s">
        <v>11</v>
      </c>
      <c r="D228" s="13" t="e">
        <f ca="1">D223/D211</f>
        <v>#DIV/0!</v>
      </c>
      <c r="E228" s="13">
        <f t="shared" ref="E228:G228" ca="1" si="233">E223/E211</f>
        <v>4.4081920903954801</v>
      </c>
      <c r="F228" s="13">
        <f t="shared" ca="1" si="233"/>
        <v>4.5312767780634102</v>
      </c>
      <c r="G228" s="13">
        <f t="shared" ca="1" si="233"/>
        <v>4.9254368932038837</v>
      </c>
      <c r="H228" s="7" t="e">
        <f t="shared" ca="1" si="230"/>
        <v>#DIV/0!</v>
      </c>
      <c r="I228" s="7">
        <f t="shared" ca="1" si="231"/>
        <v>2.7921806750687228E-2</v>
      </c>
      <c r="J228" s="7">
        <f t="shared" ca="1" si="232"/>
        <v>8.6986545833761753E-2</v>
      </c>
      <c r="K228" s="27"/>
      <c r="L228" s="13">
        <v>4.3148591902870965</v>
      </c>
      <c r="M228" s="13">
        <v>4.4631855046697178</v>
      </c>
      <c r="N228" s="13">
        <v>4.8620194657110281</v>
      </c>
      <c r="O228" s="13">
        <v>5.0407231023423069</v>
      </c>
      <c r="P228" s="7">
        <v>3.437570215883512E-2</v>
      </c>
      <c r="Q228" s="7">
        <v>8.936082997760697E-2</v>
      </c>
      <c r="R228" s="7">
        <v>3.6755022864793263E-2</v>
      </c>
    </row>
    <row r="229" spans="1:18" ht="13" thickBot="1" x14ac:dyDescent="0.3">
      <c r="A229" s="32"/>
      <c r="B229" s="5" t="s">
        <v>12</v>
      </c>
      <c r="C229" s="18" t="s">
        <v>12</v>
      </c>
      <c r="D229" s="12" t="e">
        <f ca="1">D216/D223</f>
        <v>#DIV/0!</v>
      </c>
      <c r="E229" s="12">
        <f t="shared" ref="E229:G229" ca="1" si="234">E216/E223</f>
        <v>39.520503043896191</v>
      </c>
      <c r="F229" s="12">
        <f t="shared" ca="1" si="234"/>
        <v>37.912727874432676</v>
      </c>
      <c r="G229" s="12">
        <f t="shared" ca="1" si="234"/>
        <v>37.952205314200114</v>
      </c>
      <c r="H229" s="7" t="e">
        <f t="shared" ca="1" si="230"/>
        <v>#DIV/0!</v>
      </c>
      <c r="I229" s="7">
        <f t="shared" ca="1" si="231"/>
        <v>-4.06820522420408E-2</v>
      </c>
      <c r="J229" s="7">
        <f t="shared" ca="1" si="232"/>
        <v>1.0412714141327939E-3</v>
      </c>
      <c r="K229" s="27"/>
      <c r="L229" s="12">
        <v>37.472059518111159</v>
      </c>
      <c r="M229" s="12">
        <v>37.271575706757879</v>
      </c>
      <c r="N229" s="12">
        <v>34.976251834821085</v>
      </c>
      <c r="O229" s="12">
        <v>35.558237655749224</v>
      </c>
      <c r="P229" s="7">
        <v>-5.3502213097302853E-3</v>
      </c>
      <c r="Q229" s="7">
        <v>-6.1583762650544993E-2</v>
      </c>
      <c r="R229" s="7">
        <v>1.6639456499702332E-2</v>
      </c>
    </row>
    <row r="230" spans="1:18" ht="13" thickBot="1" x14ac:dyDescent="0.3">
      <c r="A230" s="33"/>
      <c r="B230" s="8" t="s">
        <v>14</v>
      </c>
      <c r="C230" s="21" t="s">
        <v>14</v>
      </c>
      <c r="D230" s="10"/>
      <c r="E230" s="10"/>
      <c r="F230" s="3"/>
      <c r="G230" s="3"/>
      <c r="H230" s="3"/>
      <c r="K230" s="27"/>
      <c r="L230" s="10"/>
      <c r="M230" s="10"/>
      <c r="N230" s="3"/>
      <c r="O230" s="3"/>
      <c r="P230" s="3"/>
    </row>
    <row r="231" spans="1:18" ht="13" thickBot="1" x14ac:dyDescent="0.3">
      <c r="A231" s="37" t="s">
        <v>22</v>
      </c>
      <c r="B231" s="5" t="s">
        <v>1</v>
      </c>
      <c r="C231" s="18" t="s">
        <v>1</v>
      </c>
      <c r="D231" s="14">
        <f t="array" aca="1" ref="D231" ca="1">SUM(NOT(ISERR(FIND(OFFSET(Sheet1!$B$2:$B$73,72*(MATCH($I$2,Sheet1!$U$1:$U$35,0)-1),),CHOOSE(COUNTIF($A$4:$A231,"?*"),$A$4,$A$31,$A$51,$A$71,$A$91,$A$111,$A$131,$A$151,$A$171,$A$211,$A$231,$A$251,$A$271,$A$312,$A$333,$A$354,$A$375,$A$396))))*(TEXT(YEAR(OFFSET(Sheet1!$D$2:$D$73,72*(MATCH($I$2,Sheet1!$U$1:$U$35,0)-1),)),"0")=D$3)*CHOOSE(MATCH($B231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31" s="14">
        <f t="array" aca="1" ref="E231" ca="1">SUM(NOT(ISERR(FIND(OFFSET(Sheet1!$B$2:$B$73,72*(MATCH($I$2,Sheet1!$U$1:$U$35,0)-1),),CHOOSE(COUNTIF($A$4:$A231,"?*"),$A$4,$A$31,$A$51,$A$71,$A$91,$A$111,$A$131,$A$151,$A$171,$A$211,$A$231,$A$251,$A$271,$A$312,$A$333,$A$354,$A$375,$A$396))))*(TEXT(YEAR(OFFSET(Sheet1!$D$2:$D$73,72*(MATCH($I$2,Sheet1!$U$1:$U$35,0)-1),)),"0")=E$3)*CHOOSE(MATCH($B231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909</v>
      </c>
      <c r="F231" s="14">
        <f t="array" aca="1" ref="F231" ca="1">SUM(NOT(ISERR(FIND(OFFSET(Sheet1!$B$2:$B$73,72*(MATCH($I$2,Sheet1!$U$1:$U$35,0)-1),),CHOOSE(COUNTIF($A$4:$A231,"?*"),$A$4,$A$31,$A$51,$A$71,$A$91,$A$111,$A$131,$A$151,$A$171,$A$211,$A$231,$A$251,$A$271,$A$312,$A$333,$A$354,$A$375,$A$396))))*(TEXT(YEAR(OFFSET(Sheet1!$D$2:$D$73,72*(MATCH($I$2,Sheet1!$U$1:$U$35,0)-1),)),"0")=F$3)*CHOOSE(MATCH($B231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1209</v>
      </c>
      <c r="G231" s="14">
        <f t="array" aca="1" ref="G231" ca="1">SUM(NOT(ISERR(FIND(OFFSET(Sheet1!$B$2:$B$73,72*(MATCH($I$2,Sheet1!$U$1:$U$35,0)-1),),CHOOSE(COUNTIF($A$4:$A231,"?*"),$A$4,$A$31,$A$51,$A$71,$A$91,$A$111,$A$131,$A$151,$A$171,$A$211,$A$231,$A$251,$A$271,$A$312,$A$333,$A$354,$A$375,$A$396))))*(TEXT(YEAR(OFFSET(Sheet1!$D$2:$D$73,72*(MATCH($I$2,Sheet1!$U$1:$U$35,0)-1),)),"0")=G$3)*CHOOSE(MATCH($B231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1213</v>
      </c>
      <c r="H231" s="7" t="e">
        <f t="shared" ref="H231" ca="1" si="235">(E231/D231)-1</f>
        <v>#DIV/0!</v>
      </c>
      <c r="I231" s="7">
        <f t="shared" ref="I231" ca="1" si="236">(F231/E231)-1</f>
        <v>0.33003300330033003</v>
      </c>
      <c r="J231" s="7">
        <f t="shared" ref="J231" ca="1" si="237">(G231/F231)-1</f>
        <v>3.3085194375517268E-3</v>
      </c>
      <c r="K231" s="27"/>
      <c r="L231" s="14">
        <v>104219</v>
      </c>
      <c r="M231" s="14">
        <v>104662</v>
      </c>
      <c r="N231" s="14">
        <v>108076</v>
      </c>
      <c r="O231" s="14">
        <v>95446</v>
      </c>
      <c r="P231" s="7">
        <v>4.2506644661721715E-3</v>
      </c>
      <c r="Q231" s="7">
        <v>3.2619288758097387E-2</v>
      </c>
      <c r="R231" s="7">
        <v>-0.1168622080757985</v>
      </c>
    </row>
    <row r="232" spans="1:18" ht="13" thickBot="1" x14ac:dyDescent="0.3">
      <c r="A232" s="32"/>
      <c r="B232" s="5" t="s">
        <v>2</v>
      </c>
      <c r="C232" s="18" t="s">
        <v>2</v>
      </c>
      <c r="D232" s="14">
        <f t="array" aca="1" ref="D232" ca="1">SUM(NOT(ISERR(FIND(OFFSET(Sheet1!$B$2:$B$73,72*(MATCH($I$2,Sheet1!$U$1:$U$35,0)-1),),CHOOSE(COUNTIF($A$4:$A232,"?*"),$A$4,$A$31,$A$51,$A$71,$A$91,$A$111,$A$131,$A$151,$A$171,$A$211,$A$231,$A$251,$A$271,$A$312,$A$333,$A$354,$A$375,$A$396))))*(TEXT(YEAR(OFFSET(Sheet1!$D$2:$D$73,72*(MATCH($I$2,Sheet1!$U$1:$U$35,0)-1),)),"0")=D$3)*CHOOSE(MATCH($B232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32" s="14">
        <f t="array" aca="1" ref="E232" ca="1">SUM(NOT(ISERR(FIND(OFFSET(Sheet1!$B$2:$B$73,72*(MATCH($I$2,Sheet1!$U$1:$U$35,0)-1),),CHOOSE(COUNTIF($A$4:$A232,"?*"),$A$4,$A$31,$A$51,$A$71,$A$91,$A$111,$A$131,$A$151,$A$171,$A$211,$A$231,$A$251,$A$271,$A$312,$A$333,$A$354,$A$375,$A$396))))*(TEXT(YEAR(OFFSET(Sheet1!$D$2:$D$73,72*(MATCH($I$2,Sheet1!$U$1:$U$35,0)-1),)),"0")=E$3)*CHOOSE(MATCH($B232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32" s="14">
        <f t="array" aca="1" ref="F232" ca="1">SUM(NOT(ISERR(FIND(OFFSET(Sheet1!$B$2:$B$73,72*(MATCH($I$2,Sheet1!$U$1:$U$35,0)-1),),CHOOSE(COUNTIF($A$4:$A232,"?*"),$A$4,$A$31,$A$51,$A$71,$A$91,$A$111,$A$131,$A$151,$A$171,$A$211,$A$231,$A$251,$A$271,$A$312,$A$333,$A$354,$A$375,$A$396))))*(TEXT(YEAR(OFFSET(Sheet1!$D$2:$D$73,72*(MATCH($I$2,Sheet1!$U$1:$U$35,0)-1),)),"0")=F$3)*CHOOSE(MATCH($B232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232" s="14">
        <f t="array" aca="1" ref="G232" ca="1">SUM(NOT(ISERR(FIND(OFFSET(Sheet1!$B$2:$B$73,72*(MATCH($I$2,Sheet1!$U$1:$U$35,0)-1),),CHOOSE(COUNTIF($A$4:$A232,"?*"),$A$4,$A$31,$A$51,$A$71,$A$91,$A$111,$A$131,$A$151,$A$171,$A$211,$A$231,$A$251,$A$271,$A$312,$A$333,$A$354,$A$375,$A$396))))*(TEXT(YEAR(OFFSET(Sheet1!$D$2:$D$73,72*(MATCH($I$2,Sheet1!$U$1:$U$35,0)-1),)),"0")=G$3)*CHOOSE(MATCH($B232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232" s="7"/>
      <c r="I232" s="7"/>
      <c r="J232" s="7"/>
      <c r="K232" s="27"/>
      <c r="L232" s="14">
        <v>0</v>
      </c>
      <c r="M232" s="14">
        <v>0</v>
      </c>
      <c r="N232" s="14">
        <v>0</v>
      </c>
      <c r="O232" s="14">
        <v>0</v>
      </c>
      <c r="P232" s="7"/>
      <c r="Q232" s="7"/>
      <c r="R232" s="7"/>
    </row>
    <row r="233" spans="1:18" ht="13" thickBot="1" x14ac:dyDescent="0.3">
      <c r="A233" s="32"/>
      <c r="B233" s="5" t="s">
        <v>3</v>
      </c>
      <c r="C233" s="18" t="s">
        <v>3</v>
      </c>
      <c r="D233" s="11" t="e">
        <f ca="1">D232/D231</f>
        <v>#DIV/0!</v>
      </c>
      <c r="E233" s="11">
        <f t="shared" ref="E233" ca="1" si="238">E232/E231</f>
        <v>0</v>
      </c>
      <c r="F233" s="11">
        <f t="shared" ref="F233" ca="1" si="239">F232/F231</f>
        <v>0</v>
      </c>
      <c r="G233" s="11">
        <f t="shared" ref="G233" ca="1" si="240">G232/G231</f>
        <v>0</v>
      </c>
      <c r="H233" s="7"/>
      <c r="I233" s="7"/>
      <c r="J233" s="7"/>
      <c r="K233" s="27"/>
      <c r="L233" s="11">
        <v>0</v>
      </c>
      <c r="M233" s="11">
        <v>0</v>
      </c>
      <c r="N233" s="11">
        <v>0</v>
      </c>
      <c r="O233" s="11">
        <v>0</v>
      </c>
      <c r="P233" s="7"/>
      <c r="Q233" s="7"/>
      <c r="R233" s="7"/>
    </row>
    <row r="234" spans="1:18" ht="13" thickBot="1" x14ac:dyDescent="0.3">
      <c r="A234" s="32"/>
      <c r="B234" s="5" t="s">
        <v>4</v>
      </c>
      <c r="C234" s="18" t="s">
        <v>4</v>
      </c>
      <c r="D234" s="14">
        <f t="array" aca="1" ref="D234" ca="1">SUM(NOT(ISERR(FIND(OFFSET(Sheet1!$B$2:$B$73,72*(MATCH($I$2,Sheet1!$U$1:$U$35,0)-1),),CHOOSE(COUNTIF($A$4:$A234,"?*"),$A$4,$A$31,$A$51,$A$71,$A$91,$A$111,$A$131,$A$151,$A$171,$A$211,$A$231,$A$251,$A$271,$A$312,$A$333,$A$354,$A$375,$A$396))))*(TEXT(YEAR(OFFSET(Sheet1!$D$2:$D$73,72*(MATCH($I$2,Sheet1!$U$1:$U$35,0)-1),)),"0")=D$3)*CHOOSE(MATCH($B234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34" s="14">
        <f t="array" aca="1" ref="E234" ca="1">SUM(NOT(ISERR(FIND(OFFSET(Sheet1!$B$2:$B$73,72*(MATCH($I$2,Sheet1!$U$1:$U$35,0)-1),),CHOOSE(COUNTIF($A$4:$A234,"?*"),$A$4,$A$31,$A$51,$A$71,$A$91,$A$111,$A$131,$A$151,$A$171,$A$211,$A$231,$A$251,$A$271,$A$312,$A$333,$A$354,$A$375,$A$396))))*(TEXT(YEAR(OFFSET(Sheet1!$D$2:$D$73,72*(MATCH($I$2,Sheet1!$U$1:$U$35,0)-1),)),"0")=E$3)*CHOOSE(MATCH($B234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3406</v>
      </c>
      <c r="F234" s="14">
        <f t="array" aca="1" ref="F234" ca="1">SUM(NOT(ISERR(FIND(OFFSET(Sheet1!$B$2:$B$73,72*(MATCH($I$2,Sheet1!$U$1:$U$35,0)-1),),CHOOSE(COUNTIF($A$4:$A234,"?*"),$A$4,$A$31,$A$51,$A$71,$A$91,$A$111,$A$131,$A$151,$A$171,$A$211,$A$231,$A$251,$A$271,$A$312,$A$333,$A$354,$A$375,$A$396))))*(TEXT(YEAR(OFFSET(Sheet1!$D$2:$D$73,72*(MATCH($I$2,Sheet1!$U$1:$U$35,0)-1),)),"0")=F$3)*CHOOSE(MATCH($B234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4874</v>
      </c>
      <c r="G234" s="14">
        <f t="array" aca="1" ref="G234" ca="1">SUM(NOT(ISERR(FIND(OFFSET(Sheet1!$B$2:$B$73,72*(MATCH($I$2,Sheet1!$U$1:$U$35,0)-1),),CHOOSE(COUNTIF($A$4:$A234,"?*"),$A$4,$A$31,$A$51,$A$71,$A$91,$A$111,$A$131,$A$151,$A$171,$A$211,$A$231,$A$251,$A$271,$A$312,$A$333,$A$354,$A$375,$A$396))))*(TEXT(YEAR(OFFSET(Sheet1!$D$2:$D$73,72*(MATCH($I$2,Sheet1!$U$1:$U$35,0)-1),)),"0")=G$3)*CHOOSE(MATCH($B234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4572</v>
      </c>
      <c r="H234" s="7" t="e">
        <f t="shared" ref="H234:H236" ca="1" si="241">(E234/D234)-1</f>
        <v>#DIV/0!</v>
      </c>
      <c r="I234" s="7">
        <f t="shared" ref="I234:I236" ca="1" si="242">(F234/E234)-1</f>
        <v>0.43100411039342346</v>
      </c>
      <c r="J234" s="7">
        <f t="shared" ref="J234:J236" ca="1" si="243">(G234/F234)-1</f>
        <v>-6.1961427985227746E-2</v>
      </c>
      <c r="K234" s="27"/>
      <c r="L234" s="14">
        <v>445519</v>
      </c>
      <c r="M234" s="14">
        <v>450848</v>
      </c>
      <c r="N234" s="14">
        <v>466660</v>
      </c>
      <c r="O234" s="14">
        <v>415058</v>
      </c>
      <c r="P234" s="7">
        <v>1.1961330493200029E-2</v>
      </c>
      <c r="Q234" s="7">
        <v>3.5071687131804863E-2</v>
      </c>
      <c r="R234" s="7">
        <v>-0.1105772939613423</v>
      </c>
    </row>
    <row r="235" spans="1:18" ht="13" thickBot="1" x14ac:dyDescent="0.3">
      <c r="A235" s="32"/>
      <c r="B235" s="5" t="s">
        <v>5</v>
      </c>
      <c r="C235" s="18" t="s">
        <v>5</v>
      </c>
      <c r="D235" s="13" t="e">
        <f ca="1">D234/D231</f>
        <v>#DIV/0!</v>
      </c>
      <c r="E235" s="13">
        <f t="shared" ref="E235" ca="1" si="244">E234/E231</f>
        <v>3.7469746974697471</v>
      </c>
      <c r="F235" s="13">
        <f t="shared" ref="F235" ca="1" si="245">F234/F231</f>
        <v>4.0314309346567407</v>
      </c>
      <c r="G235" s="13">
        <f t="shared" ref="G235" ca="1" si="246">G234/G231</f>
        <v>3.7691673536685903</v>
      </c>
      <c r="H235" s="7" t="e">
        <f t="shared" ca="1" si="241"/>
        <v>#DIV/0!</v>
      </c>
      <c r="I235" s="7">
        <f t="shared" ca="1" si="242"/>
        <v>7.5916241809447227E-2</v>
      </c>
      <c r="J235" s="7">
        <f t="shared" ca="1" si="243"/>
        <v>-6.5054712641500534E-2</v>
      </c>
      <c r="K235" s="27"/>
      <c r="L235" s="13">
        <v>4.2748347230351476</v>
      </c>
      <c r="M235" s="13">
        <v>4.3076570292943002</v>
      </c>
      <c r="N235" s="13">
        <v>4.3178874125615305</v>
      </c>
      <c r="O235" s="13">
        <v>4.3486159713345769</v>
      </c>
      <c r="P235" s="7">
        <v>7.6780293007090439E-3</v>
      </c>
      <c r="Q235" s="7">
        <v>2.3749298511135386E-3</v>
      </c>
      <c r="R235" s="7">
        <v>7.1165724895121407E-3</v>
      </c>
    </row>
    <row r="236" spans="1:18" ht="13" thickBot="1" x14ac:dyDescent="0.3">
      <c r="A236" s="32"/>
      <c r="B236" s="5" t="s">
        <v>6</v>
      </c>
      <c r="C236" s="18" t="s">
        <v>6</v>
      </c>
      <c r="D236" s="14">
        <f t="array" aca="1" ref="D236" ca="1">SUM(NOT(ISERR(FIND(OFFSET(Sheet1!$B$2:$B$73,72*(MATCH($I$2,Sheet1!$U$1:$U$35,0)-1),),CHOOSE(COUNTIF($A$4:$A236,"?*"),$A$4,$A$31,$A$51,$A$71,$A$91,$A$111,$A$131,$A$151,$A$171,$A$211,$A$231,$A$251,$A$271,$A$312,$A$333,$A$354,$A$375,$A$396))))*(TEXT(YEAR(OFFSET(Sheet1!$D$2:$D$73,72*(MATCH($I$2,Sheet1!$U$1:$U$35,0)-1),)),"0")=D$3)*CHOOSE(MATCH($B236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36" s="14">
        <f t="array" aca="1" ref="E236" ca="1">SUM(NOT(ISERR(FIND(OFFSET(Sheet1!$B$2:$B$73,72*(MATCH($I$2,Sheet1!$U$1:$U$35,0)-1),),CHOOSE(COUNTIF($A$4:$A236,"?*"),$A$4,$A$31,$A$51,$A$71,$A$91,$A$111,$A$131,$A$151,$A$171,$A$211,$A$231,$A$251,$A$271,$A$312,$A$333,$A$354,$A$375,$A$396))))*(TEXT(YEAR(OFFSET(Sheet1!$D$2:$D$73,72*(MATCH($I$2,Sheet1!$U$1:$U$35,0)-1),)),"0")=E$3)*CHOOSE(MATCH($B236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503631.64</v>
      </c>
      <c r="F236" s="14">
        <f t="array" aca="1" ref="F236" ca="1">SUM(NOT(ISERR(FIND(OFFSET(Sheet1!$B$2:$B$73,72*(MATCH($I$2,Sheet1!$U$1:$U$35,0)-1),),CHOOSE(COUNTIF($A$4:$A236,"?*"),$A$4,$A$31,$A$51,$A$71,$A$91,$A$111,$A$131,$A$151,$A$171,$A$211,$A$231,$A$251,$A$271,$A$312,$A$333,$A$354,$A$375,$A$396))))*(TEXT(YEAR(OFFSET(Sheet1!$D$2:$D$73,72*(MATCH($I$2,Sheet1!$U$1:$U$35,0)-1),)),"0")=F$3)*CHOOSE(MATCH($B236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665023.31999999995</v>
      </c>
      <c r="G236" s="14">
        <f t="array" aca="1" ref="G236" ca="1">SUM(NOT(ISERR(FIND(OFFSET(Sheet1!$B$2:$B$73,72*(MATCH($I$2,Sheet1!$U$1:$U$35,0)-1),),CHOOSE(COUNTIF($A$4:$A236,"?*"),$A$4,$A$31,$A$51,$A$71,$A$91,$A$111,$A$131,$A$151,$A$171,$A$211,$A$231,$A$251,$A$271,$A$312,$A$333,$A$354,$A$375,$A$396))))*(TEXT(YEAR(OFFSET(Sheet1!$D$2:$D$73,72*(MATCH($I$2,Sheet1!$U$1:$U$35,0)-1),)),"0")=G$3)*CHOOSE(MATCH($B236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655134.31999999995</v>
      </c>
      <c r="H236" s="7" t="e">
        <f t="shared" ca="1" si="241"/>
        <v>#DIV/0!</v>
      </c>
      <c r="I236" s="7">
        <f t="shared" ca="1" si="242"/>
        <v>0.32045579979843986</v>
      </c>
      <c r="J236" s="7">
        <f t="shared" ca="1" si="243"/>
        <v>-1.4870155230045201E-2</v>
      </c>
      <c r="K236" s="27"/>
      <c r="L236" s="14">
        <v>81467248.689999998</v>
      </c>
      <c r="M236" s="14">
        <v>86397659.25</v>
      </c>
      <c r="N236" s="14">
        <v>90822940.049999997</v>
      </c>
      <c r="O236" s="14">
        <v>85445199.950000003</v>
      </c>
      <c r="P236" s="7">
        <v>6.0520155513797302E-2</v>
      </c>
      <c r="Q236" s="7">
        <v>5.1219915428437846E-2</v>
      </c>
      <c r="R236" s="7">
        <v>-5.9211253203644731E-2</v>
      </c>
    </row>
    <row r="237" spans="1:18" ht="13" thickBot="1" x14ac:dyDescent="0.3">
      <c r="A237" s="32"/>
      <c r="B237" s="5" t="s">
        <v>109</v>
      </c>
      <c r="C237" s="18" t="s">
        <v>110</v>
      </c>
      <c r="D237" s="29">
        <f t="array" aca="1" ref="D237" ca="1">SUM(NOT(ISERR(FIND(OFFSET(Sheet1!$B$2:$B$73,72*(MATCH($I$2,Sheet1!$U$1:$U$35,0)-1),),CHOOSE(COUNTIF($A$4:$A237,"?*"),$A$4,$A$31,$A$51,$A$71,$A$91,$A$111,$A$131,$A$151,$A$171,$A$211,$A$231,$A$251,$A$271,$A$312,$A$333,$A$354,$A$375,$A$396))))*(TEXT(YEAR(OFFSET(Sheet1!$D$2:$D$73,72*(MATCH($I$2,Sheet1!$U$1:$U$35,0)-1),)),"0")=D$3)*CHOOSE(MATCH($B237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37" s="30">
        <f t="array" aca="1" ref="E237" ca="1">SUM(NOT(ISERR(FIND(OFFSET(Sheet1!$B$2:$B$73,72*(MATCH($I$2,Sheet1!$U$1:$U$35,0)-1),),CHOOSE(COUNTIF($A$4:$A237,"?*"),$A$4,$A$31,$A$51,$A$71,$A$91,$A$111,$A$131,$A$151,$A$171,$A$211,$A$231,$A$251,$A$271,$A$312,$A$333,$A$354,$A$375,$A$396))))*(TEXT(YEAR(OFFSET(Sheet1!$D$2:$D$73,72*(MATCH($I$2,Sheet1!$U$1:$U$35,0)-1),)),"0")=E$3)*CHOOSE(MATCH($B237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0.369419</v>
      </c>
      <c r="F237" s="30">
        <f t="array" aca="1" ref="F237" ca="1">SUM(NOT(ISERR(FIND(OFFSET(Sheet1!$B$2:$B$73,72*(MATCH($I$2,Sheet1!$U$1:$U$35,0)-1),),CHOOSE(COUNTIF($A$4:$A237,"?*"),$A$4,$A$31,$A$51,$A$71,$A$91,$A$111,$A$131,$A$151,$A$171,$A$211,$A$231,$A$251,$A$271,$A$312,$A$333,$A$354,$A$375,$A$396))))*(TEXT(YEAR(OFFSET(Sheet1!$D$2:$D$73,72*(MATCH($I$2,Sheet1!$U$1:$U$35,0)-1),)),"0")=F$3)*CHOOSE(MATCH($B237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0.35895500000000002</v>
      </c>
      <c r="G237" s="30">
        <f t="array" aca="1" ref="G237" ca="1">SUM(NOT(ISERR(FIND(OFFSET(Sheet1!$B$2:$B$73,72*(MATCH($I$2,Sheet1!$U$1:$U$35,0)-1),),CHOOSE(COUNTIF($A$4:$A237,"?*"),$A$4,$A$31,$A$51,$A$71,$A$91,$A$111,$A$131,$A$151,$A$171,$A$211,$A$231,$A$251,$A$271,$A$312,$A$333,$A$354,$A$375,$A$396))))*(TEXT(YEAR(OFFSET(Sheet1!$D$2:$D$73,72*(MATCH($I$2,Sheet1!$U$1:$U$35,0)-1),)),"0")=G$3)*CHOOSE(MATCH($B237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0.337086</v>
      </c>
      <c r="H237" s="7"/>
      <c r="I237" s="7"/>
      <c r="J237" s="7"/>
      <c r="K237" s="27"/>
      <c r="L237" s="29">
        <v>0.27406900000000001</v>
      </c>
      <c r="M237" s="30">
        <v>0.28615600000000002</v>
      </c>
      <c r="N237" s="30">
        <v>0.28296199999999999</v>
      </c>
      <c r="O237" s="30">
        <v>0.28657500000000002</v>
      </c>
      <c r="P237" s="7"/>
      <c r="Q237" s="7"/>
      <c r="R237" s="7"/>
    </row>
    <row r="238" spans="1:18" ht="13" thickBot="1" x14ac:dyDescent="0.3">
      <c r="A238" s="32"/>
      <c r="B238" s="5" t="s">
        <v>50</v>
      </c>
      <c r="C238" s="18" t="s">
        <v>50</v>
      </c>
      <c r="D238" s="14">
        <f t="array" aca="1" ref="D238" ca="1">SUM(NOT(ISERR(FIND(OFFSET(Sheet1!$B$2:$B$73,72*(MATCH($I$2,Sheet1!$U$1:$U$35,0)-1),),CHOOSE(COUNTIF($A$4:$A238,"?*"),$A$4,$A$31,$A$51,$A$71,$A$91,$A$111,$A$131,$A$151,$A$171,$A$211,$A$231,$A$251,$A$271,$A$312,$A$333,$A$354,$A$375,$A$396))))*(TEXT(YEAR(OFFSET(Sheet1!$D$2:$D$73,72*(MATCH($I$2,Sheet1!$U$1:$U$35,0)-1),)),"0")=D$3)*CHOOSE(MATCH($B238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38" s="14">
        <f t="array" aca="1" ref="E238" ca="1">SUM(NOT(ISERR(FIND(OFFSET(Sheet1!$B$2:$B$73,72*(MATCH($I$2,Sheet1!$U$1:$U$35,0)-1),),CHOOSE(COUNTIF($A$4:$A238,"?*"),$A$4,$A$31,$A$51,$A$71,$A$91,$A$111,$A$131,$A$151,$A$171,$A$211,$A$231,$A$251,$A$271,$A$312,$A$333,$A$354,$A$375,$A$396))))*(TEXT(YEAR(OFFSET(Sheet1!$D$2:$D$73,72*(MATCH($I$2,Sheet1!$U$1:$U$35,0)-1),)),"0")=E$3)*CHOOSE(MATCH($B238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38" s="14">
        <f t="array" aca="1" ref="F238" ca="1">SUM(NOT(ISERR(FIND(OFFSET(Sheet1!$B$2:$B$73,72*(MATCH($I$2,Sheet1!$U$1:$U$35,0)-1),),CHOOSE(COUNTIF($A$4:$A238,"?*"),$A$4,$A$31,$A$51,$A$71,$A$91,$A$111,$A$131,$A$151,$A$171,$A$211,$A$231,$A$251,$A$271,$A$312,$A$333,$A$354,$A$375,$A$396))))*(TEXT(YEAR(OFFSET(Sheet1!$D$2:$D$73,72*(MATCH($I$2,Sheet1!$U$1:$U$35,0)-1),)),"0")=F$3)*CHOOSE(MATCH($B238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238" s="14">
        <f t="array" aca="1" ref="G238" ca="1">SUM(NOT(ISERR(FIND(OFFSET(Sheet1!$B$2:$B$73,72*(MATCH($I$2,Sheet1!$U$1:$U$35,0)-1),),CHOOSE(COUNTIF($A$4:$A238,"?*"),$A$4,$A$31,$A$51,$A$71,$A$91,$A$111,$A$131,$A$151,$A$171,$A$211,$A$231,$A$251,$A$271,$A$312,$A$333,$A$354,$A$375,$A$396))))*(TEXT(YEAR(OFFSET(Sheet1!$D$2:$D$73,72*(MATCH($I$2,Sheet1!$U$1:$U$35,0)-1),)),"0")=G$3)*CHOOSE(MATCH($B238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238" s="7" t="e">
        <f t="shared" ref="H238" ca="1" si="247">E238/D238</f>
        <v>#DIV/0!</v>
      </c>
      <c r="I238" s="7" t="e">
        <f t="shared" ref="I238" ca="1" si="248">F238/E238</f>
        <v>#DIV/0!</v>
      </c>
      <c r="J238" s="7" t="e">
        <f t="shared" ref="J238" ca="1" si="249">G238/F238</f>
        <v>#DIV/0!</v>
      </c>
      <c r="K238" s="27"/>
      <c r="L238" s="14">
        <v>0</v>
      </c>
      <c r="M238" s="14">
        <v>0</v>
      </c>
      <c r="N238" s="14">
        <v>0</v>
      </c>
      <c r="O238" s="14">
        <v>0</v>
      </c>
      <c r="P238" s="7" t="e">
        <v>#DIV/0!</v>
      </c>
      <c r="Q238" s="7" t="e">
        <v>#DIV/0!</v>
      </c>
      <c r="R238" s="7" t="e">
        <v>#DIV/0!</v>
      </c>
    </row>
    <row r="239" spans="1:18" ht="13" thickBot="1" x14ac:dyDescent="0.3">
      <c r="A239" s="32"/>
      <c r="B239" s="5" t="s">
        <v>51</v>
      </c>
      <c r="C239" s="18" t="s">
        <v>51</v>
      </c>
      <c r="D239" s="14">
        <f t="array" aca="1" ref="D239" ca="1">SUM(NOT(ISERR(FIND(OFFSET(Sheet1!$B$2:$B$73,72*(MATCH($I$2,Sheet1!$U$1:$U$35,0)-1),),CHOOSE(COUNTIF($A$4:$A239,"?*"),$A$4,$A$31,$A$51,$A$71,$A$91,$A$111,$A$131,$A$151,$A$171,$A$211,$A$231,$A$251,$A$271,$A$312,$A$333,$A$354,$A$375,$A$396))))*(TEXT(YEAR(OFFSET(Sheet1!$D$2:$D$73,72*(MATCH($I$2,Sheet1!$U$1:$U$35,0)-1),)),"0")=D$3)*CHOOSE(MATCH($B239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39" s="14">
        <f t="array" aca="1" ref="E239" ca="1">SUM(NOT(ISERR(FIND(OFFSET(Sheet1!$B$2:$B$73,72*(MATCH($I$2,Sheet1!$U$1:$U$35,0)-1),),CHOOSE(COUNTIF($A$4:$A239,"?*"),$A$4,$A$31,$A$51,$A$71,$A$91,$A$111,$A$131,$A$151,$A$171,$A$211,$A$231,$A$251,$A$271,$A$312,$A$333,$A$354,$A$375,$A$396))))*(TEXT(YEAR(OFFSET(Sheet1!$D$2:$D$73,72*(MATCH($I$2,Sheet1!$U$1:$U$35,0)-1),)),"0")=E$3)*CHOOSE(MATCH($B239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909</v>
      </c>
      <c r="F239" s="14">
        <f t="array" aca="1" ref="F239" ca="1">SUM(NOT(ISERR(FIND(OFFSET(Sheet1!$B$2:$B$73,72*(MATCH($I$2,Sheet1!$U$1:$U$35,0)-1),),CHOOSE(COUNTIF($A$4:$A239,"?*"),$A$4,$A$31,$A$51,$A$71,$A$91,$A$111,$A$131,$A$151,$A$171,$A$211,$A$231,$A$251,$A$271,$A$312,$A$333,$A$354,$A$375,$A$396))))*(TEXT(YEAR(OFFSET(Sheet1!$D$2:$D$73,72*(MATCH($I$2,Sheet1!$U$1:$U$35,0)-1),)),"0")=F$3)*CHOOSE(MATCH($B239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1209</v>
      </c>
      <c r="G239" s="14">
        <f t="array" aca="1" ref="G239" ca="1">SUM(NOT(ISERR(FIND(OFFSET(Sheet1!$B$2:$B$73,72*(MATCH($I$2,Sheet1!$U$1:$U$35,0)-1),),CHOOSE(COUNTIF($A$4:$A239,"?*"),$A$4,$A$31,$A$51,$A$71,$A$91,$A$111,$A$131,$A$151,$A$171,$A$211,$A$231,$A$251,$A$271,$A$312,$A$333,$A$354,$A$375,$A$396))))*(TEXT(YEAR(OFFSET(Sheet1!$D$2:$D$73,72*(MATCH($I$2,Sheet1!$U$1:$U$35,0)-1),)),"0")=G$3)*CHOOSE(MATCH($B239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1213</v>
      </c>
      <c r="H239" s="7" t="e">
        <f t="shared" ref="H239" ca="1" si="250">(E239/D239)-1</f>
        <v>#DIV/0!</v>
      </c>
      <c r="I239" s="7">
        <f t="shared" ref="I239" ca="1" si="251">(F239/E239)-1</f>
        <v>0.33003300330033003</v>
      </c>
      <c r="J239" s="7">
        <f t="shared" ref="J239" ca="1" si="252">(G239/F239)-1</f>
        <v>3.3085194375517268E-3</v>
      </c>
      <c r="K239" s="27"/>
      <c r="L239" s="14">
        <v>104219</v>
      </c>
      <c r="M239" s="14">
        <v>104662</v>
      </c>
      <c r="N239" s="14">
        <v>108076</v>
      </c>
      <c r="O239" s="14">
        <v>95446</v>
      </c>
      <c r="P239" s="7">
        <v>4.2506644661721715E-3</v>
      </c>
      <c r="Q239" s="7">
        <v>3.2619288758097387E-2</v>
      </c>
      <c r="R239" s="7">
        <v>-0.1168622080757985</v>
      </c>
    </row>
    <row r="240" spans="1:18" ht="13" thickBot="1" x14ac:dyDescent="0.3">
      <c r="A240" s="32"/>
      <c r="B240" s="5"/>
      <c r="C240" s="18"/>
      <c r="D240" s="9"/>
      <c r="E240" s="9"/>
      <c r="F240" s="9"/>
      <c r="G240" s="9"/>
      <c r="H240" s="7"/>
      <c r="I240" s="7"/>
      <c r="J240" s="7"/>
      <c r="K240" s="27"/>
      <c r="L240" s="9"/>
      <c r="M240" s="9"/>
      <c r="N240" s="9"/>
      <c r="O240" s="9"/>
      <c r="P240" s="7"/>
      <c r="Q240" s="7"/>
      <c r="R240" s="7"/>
    </row>
    <row r="241" spans="1:18" ht="13" thickBot="1" x14ac:dyDescent="0.3">
      <c r="A241" s="32"/>
      <c r="B241" s="5" t="s">
        <v>7</v>
      </c>
      <c r="C241" s="18" t="s">
        <v>7</v>
      </c>
      <c r="D241" s="12" t="e">
        <f ca="1">D236/D234</f>
        <v>#DIV/0!</v>
      </c>
      <c r="E241" s="12">
        <f t="shared" ref="E241:G241" ca="1" si="253">E236/E234</f>
        <v>147.86601291837934</v>
      </c>
      <c r="F241" s="12">
        <f t="shared" ca="1" si="253"/>
        <v>136.44302831350021</v>
      </c>
      <c r="G241" s="12">
        <f t="shared" ca="1" si="253"/>
        <v>143.29272090988624</v>
      </c>
      <c r="H241" s="7" t="e">
        <f t="shared" ref="H241:H243" ca="1" si="254">(E241/D241)-1</f>
        <v>#DIV/0!</v>
      </c>
      <c r="I241" s="7">
        <f t="shared" ref="I241:I243" ca="1" si="255">(F241/E241)-1</f>
        <v>-7.7252266287754168E-2</v>
      </c>
      <c r="J241" s="7">
        <f t="shared" ref="J241:J243" ca="1" si="256">(G241/F241)-1</f>
        <v>5.0201851139273668E-2</v>
      </c>
      <c r="K241" s="27"/>
      <c r="L241" s="12">
        <v>182.85920171754739</v>
      </c>
      <c r="M241" s="12">
        <v>191.63367531851088</v>
      </c>
      <c r="N241" s="12">
        <v>194.62336615523077</v>
      </c>
      <c r="O241" s="12">
        <v>205.86327681914335</v>
      </c>
      <c r="P241" s="7">
        <v>4.7984862224855096E-2</v>
      </c>
      <c r="Q241" s="7">
        <v>1.5601072367634528E-2</v>
      </c>
      <c r="R241" s="7">
        <v>5.7752113150420392E-2</v>
      </c>
    </row>
    <row r="242" spans="1:18" ht="13" thickBot="1" x14ac:dyDescent="0.3">
      <c r="A242" s="32"/>
      <c r="B242" s="5" t="s">
        <v>8</v>
      </c>
      <c r="C242" s="18" t="s">
        <v>8</v>
      </c>
      <c r="D242" s="12" t="e">
        <f ca="1">D236/D231</f>
        <v>#DIV/0!</v>
      </c>
      <c r="E242" s="12">
        <f t="shared" ref="E242:G242" ca="1" si="257">E236/E231</f>
        <v>554.05020902090212</v>
      </c>
      <c r="F242" s="12">
        <f t="shared" ca="1" si="257"/>
        <v>550.06064516129027</v>
      </c>
      <c r="G242" s="12">
        <f t="shared" ca="1" si="257"/>
        <v>540.09424567188785</v>
      </c>
      <c r="H242" s="7" t="e">
        <f t="shared" ca="1" si="254"/>
        <v>#DIV/0!</v>
      </c>
      <c r="I242" s="7">
        <f t="shared" ca="1" si="255"/>
        <v>-7.2007262061358768E-3</v>
      </c>
      <c r="J242" s="7">
        <f t="shared" ca="1" si="256"/>
        <v>-1.8118728502163672E-2</v>
      </c>
      <c r="K242" s="27"/>
      <c r="L242" s="12">
        <v>781.69286492865979</v>
      </c>
      <c r="M242" s="12">
        <v>825.49214853528497</v>
      </c>
      <c r="N242" s="12">
        <v>840.36178291202486</v>
      </c>
      <c r="O242" s="12">
        <v>895.2203334869979</v>
      </c>
      <c r="P242" s="7">
        <v>5.603132070371708E-2</v>
      </c>
      <c r="Q242" s="7">
        <v>1.8013053671223744E-2</v>
      </c>
      <c r="R242" s="7">
        <v>6.5279682739589839E-2</v>
      </c>
    </row>
    <row r="243" spans="1:18" ht="13" thickBot="1" x14ac:dyDescent="0.3">
      <c r="A243" s="32"/>
      <c r="B243" s="5" t="s">
        <v>9</v>
      </c>
      <c r="C243" s="18" t="s">
        <v>9</v>
      </c>
      <c r="D243" s="14">
        <f t="array" aca="1" ref="D243" ca="1">SUM(NOT(ISERR(FIND(OFFSET(Sheet1!$B$2:$B$73,72*(MATCH($I$2,Sheet1!$U$1:$U$35,0)-1),),CHOOSE(COUNTIF($A$4:$A243,"?*"),$A$4,$A$31,$A$51,$A$71,$A$91,$A$111,$A$131,$A$151,$A$171,$A$211,$A$231,$A$251,$A$271,$A$312,$A$333,$A$354,$A$375,$A$396))))*(TEXT(YEAR(OFFSET(Sheet1!$D$2:$D$73,72*(MATCH($I$2,Sheet1!$U$1:$U$35,0)-1),)),"0")=D$3)*CHOOSE(MATCH($B243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43" s="14">
        <f t="array" aca="1" ref="E243" ca="1">SUM(NOT(ISERR(FIND(OFFSET(Sheet1!$B$2:$B$73,72*(MATCH($I$2,Sheet1!$U$1:$U$35,0)-1),),CHOOSE(COUNTIF($A$4:$A243,"?*"),$A$4,$A$31,$A$51,$A$71,$A$91,$A$111,$A$131,$A$151,$A$171,$A$211,$A$231,$A$251,$A$271,$A$312,$A$333,$A$354,$A$375,$A$396))))*(TEXT(YEAR(OFFSET(Sheet1!$D$2:$D$73,72*(MATCH($I$2,Sheet1!$U$1:$U$35,0)-1),)),"0")=E$3)*CHOOSE(MATCH($B243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10742</v>
      </c>
      <c r="F243" s="14">
        <f t="array" aca="1" ref="F243" ca="1">SUM(NOT(ISERR(FIND(OFFSET(Sheet1!$B$2:$B$73,72*(MATCH($I$2,Sheet1!$U$1:$U$35,0)-1),),CHOOSE(COUNTIF($A$4:$A243,"?*"),$A$4,$A$31,$A$51,$A$71,$A$91,$A$111,$A$131,$A$151,$A$171,$A$211,$A$231,$A$251,$A$271,$A$312,$A$333,$A$354,$A$375,$A$396))))*(TEXT(YEAR(OFFSET(Sheet1!$D$2:$D$73,72*(MATCH($I$2,Sheet1!$U$1:$U$35,0)-1),)),"0")=F$3)*CHOOSE(MATCH($B243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15898</v>
      </c>
      <c r="G243" s="14">
        <f t="array" aca="1" ref="G243" ca="1">SUM(NOT(ISERR(FIND(OFFSET(Sheet1!$B$2:$B$73,72*(MATCH($I$2,Sheet1!$U$1:$U$35,0)-1),),CHOOSE(COUNTIF($A$4:$A243,"?*"),$A$4,$A$31,$A$51,$A$71,$A$91,$A$111,$A$131,$A$151,$A$171,$A$211,$A$231,$A$251,$A$271,$A$312,$A$333,$A$354,$A$375,$A$396))))*(TEXT(YEAR(OFFSET(Sheet1!$D$2:$D$73,72*(MATCH($I$2,Sheet1!$U$1:$U$35,0)-1),)),"0")=G$3)*CHOOSE(MATCH($B243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14990</v>
      </c>
      <c r="H243" s="7" t="e">
        <f t="shared" ca="1" si="254"/>
        <v>#DIV/0!</v>
      </c>
      <c r="I243" s="7">
        <f t="shared" ca="1" si="255"/>
        <v>0.47998510519456339</v>
      </c>
      <c r="J243" s="7">
        <f t="shared" ca="1" si="256"/>
        <v>-5.7114102402818001E-2</v>
      </c>
      <c r="K243" s="27"/>
      <c r="L243" s="14">
        <v>1858310</v>
      </c>
      <c r="M243" s="14">
        <v>1906419</v>
      </c>
      <c r="N243" s="14">
        <v>2081510</v>
      </c>
      <c r="O243" s="14">
        <v>1890786</v>
      </c>
      <c r="P243" s="7">
        <v>2.5888576179431855E-2</v>
      </c>
      <c r="Q243" s="7">
        <v>9.1842873995695573E-2</v>
      </c>
      <c r="R243" s="7">
        <v>-9.1627712574044784E-2</v>
      </c>
    </row>
    <row r="244" spans="1:18" ht="13" thickBot="1" x14ac:dyDescent="0.3">
      <c r="A244" s="32"/>
      <c r="B244" s="5"/>
      <c r="C244" s="18"/>
      <c r="D244" s="9"/>
      <c r="E244" s="9"/>
      <c r="F244" s="9"/>
      <c r="G244" s="9"/>
      <c r="H244" s="7"/>
      <c r="K244" s="27"/>
      <c r="L244" s="9"/>
      <c r="M244" s="9"/>
      <c r="N244" s="9"/>
      <c r="O244" s="9"/>
      <c r="P244" s="7"/>
    </row>
    <row r="245" spans="1:18" ht="13" thickBot="1" x14ac:dyDescent="0.3">
      <c r="A245" s="32"/>
      <c r="B245" s="5"/>
      <c r="C245" s="18"/>
      <c r="D245" s="9"/>
      <c r="E245" s="9"/>
      <c r="F245" s="9"/>
      <c r="G245" s="9"/>
      <c r="H245" s="7"/>
      <c r="K245" s="27"/>
      <c r="L245" s="9"/>
      <c r="M245" s="9"/>
      <c r="N245" s="9"/>
      <c r="O245" s="9"/>
      <c r="P245" s="7"/>
    </row>
    <row r="246" spans="1:18" ht="13" thickBot="1" x14ac:dyDescent="0.3">
      <c r="A246" s="32"/>
      <c r="B246" s="5"/>
      <c r="C246" s="18"/>
      <c r="D246" s="9"/>
      <c r="E246" s="9"/>
      <c r="F246" s="9"/>
      <c r="G246" s="9"/>
      <c r="H246" s="7"/>
      <c r="K246" s="27"/>
      <c r="L246" s="9"/>
      <c r="M246" s="9"/>
      <c r="N246" s="9"/>
      <c r="O246" s="9"/>
      <c r="P246" s="7"/>
    </row>
    <row r="247" spans="1:18" ht="13" thickBot="1" x14ac:dyDescent="0.3">
      <c r="A247" s="32"/>
      <c r="B247" s="5" t="s">
        <v>10</v>
      </c>
      <c r="C247" s="18" t="s">
        <v>10</v>
      </c>
      <c r="D247" s="13" t="e">
        <f ca="1">D243/D234</f>
        <v>#DIV/0!</v>
      </c>
      <c r="E247" s="13">
        <f t="shared" ref="E247:G247" ca="1" si="258">E243/E234</f>
        <v>3.1538461538461537</v>
      </c>
      <c r="F247" s="13">
        <f t="shared" ca="1" si="258"/>
        <v>3.2617972917521545</v>
      </c>
      <c r="G247" s="13">
        <f t="shared" ca="1" si="258"/>
        <v>3.2786526684164481</v>
      </c>
      <c r="H247" s="7" t="e">
        <f t="shared" ref="H247:H249" ca="1" si="259">(E247/D247)-1</f>
        <v>#DIV/0!</v>
      </c>
      <c r="I247" s="7">
        <f t="shared" ref="I247:I249" ca="1" si="260">(F247/E247)-1</f>
        <v>3.4228409579951435E-2</v>
      </c>
      <c r="J247" s="7">
        <f t="shared" ref="J247:J249" ca="1" si="261">(G247/F247)-1</f>
        <v>5.167512005394892E-3</v>
      </c>
      <c r="K247" s="27"/>
      <c r="L247" s="13">
        <v>4.1711127920470279</v>
      </c>
      <c r="M247" s="13">
        <v>4.2285182589254031</v>
      </c>
      <c r="N247" s="13">
        <v>4.4604422920327433</v>
      </c>
      <c r="O247" s="13">
        <v>4.5554741746936571</v>
      </c>
      <c r="P247" s="7">
        <v>1.3762626363839736E-2</v>
      </c>
      <c r="Q247" s="7">
        <v>5.484758936958678E-2</v>
      </c>
      <c r="R247" s="7">
        <v>2.1305484173768985E-2</v>
      </c>
    </row>
    <row r="248" spans="1:18" ht="13" thickBot="1" x14ac:dyDescent="0.3">
      <c r="A248" s="32"/>
      <c r="B248" s="5" t="s">
        <v>11</v>
      </c>
      <c r="C248" s="18" t="s">
        <v>11</v>
      </c>
      <c r="D248" s="13" t="e">
        <f ca="1">D243/D231</f>
        <v>#DIV/0!</v>
      </c>
      <c r="E248" s="13">
        <f t="shared" ref="E248:G248" ca="1" si="262">E243/E231</f>
        <v>11.817381738173818</v>
      </c>
      <c r="F248" s="13">
        <f t="shared" ca="1" si="262"/>
        <v>13.149710504549214</v>
      </c>
      <c r="G248" s="13">
        <f t="shared" ca="1" si="262"/>
        <v>12.357790601813685</v>
      </c>
      <c r="H248" s="7" t="e">
        <f t="shared" ca="1" si="259"/>
        <v>#DIV/0!</v>
      </c>
      <c r="I248" s="7">
        <f t="shared" ca="1" si="260"/>
        <v>0.112743143607823</v>
      </c>
      <c r="J248" s="7">
        <f t="shared" ca="1" si="261"/>
        <v>-6.0223371644688273E-2</v>
      </c>
      <c r="K248" s="27"/>
      <c r="L248" s="13">
        <v>17.830817797138717</v>
      </c>
      <c r="M248" s="13">
        <v>18.215006401559304</v>
      </c>
      <c r="N248" s="13">
        <v>19.259687627225286</v>
      </c>
      <c r="O248" s="13">
        <v>19.810007753075038</v>
      </c>
      <c r="P248" s="7">
        <v>2.1546325513024822E-2</v>
      </c>
      <c r="Q248" s="7">
        <v>5.7352778397956161E-2</v>
      </c>
      <c r="R248" s="7">
        <v>2.8573678685827941E-2</v>
      </c>
    </row>
    <row r="249" spans="1:18" ht="13" thickBot="1" x14ac:dyDescent="0.3">
      <c r="A249" s="32"/>
      <c r="B249" s="5" t="s">
        <v>12</v>
      </c>
      <c r="C249" s="18" t="s">
        <v>12</v>
      </c>
      <c r="D249" s="12" t="e">
        <f ca="1">D236/D243</f>
        <v>#DIV/0!</v>
      </c>
      <c r="E249" s="12">
        <f t="shared" ref="E249:G249" ca="1" si="263">E236/E243</f>
        <v>46.884345559486128</v>
      </c>
      <c r="F249" s="12">
        <f t="shared" ca="1" si="263"/>
        <v>41.830627751918477</v>
      </c>
      <c r="G249" s="12">
        <f t="shared" ca="1" si="263"/>
        <v>43.704757838559033</v>
      </c>
      <c r="H249" s="7" t="e">
        <f t="shared" ca="1" si="259"/>
        <v>#DIV/0!</v>
      </c>
      <c r="I249" s="7">
        <f t="shared" ca="1" si="260"/>
        <v>-0.10779115603001377</v>
      </c>
      <c r="J249" s="7">
        <f t="shared" ca="1" si="261"/>
        <v>4.4802820023531753E-2</v>
      </c>
      <c r="K249" s="27"/>
      <c r="L249" s="12">
        <v>43.839428669059522</v>
      </c>
      <c r="M249" s="12">
        <v>45.319344409597264</v>
      </c>
      <c r="N249" s="12">
        <v>43.633198999764595</v>
      </c>
      <c r="O249" s="12">
        <v>45.190307073354681</v>
      </c>
      <c r="P249" s="7">
        <v>3.375764204660392E-2</v>
      </c>
      <c r="Q249" s="7">
        <v>-3.7205864996484705E-2</v>
      </c>
      <c r="R249" s="7">
        <v>3.5686314762263693E-2</v>
      </c>
    </row>
    <row r="250" spans="1:18" ht="13" thickBot="1" x14ac:dyDescent="0.3">
      <c r="A250" s="33"/>
      <c r="B250" s="8" t="s">
        <v>14</v>
      </c>
      <c r="C250" s="21" t="s">
        <v>14</v>
      </c>
      <c r="D250" s="10"/>
      <c r="E250" s="10"/>
      <c r="F250" s="3"/>
      <c r="G250" s="3"/>
      <c r="H250" s="3"/>
      <c r="K250" s="27"/>
      <c r="L250" s="10"/>
      <c r="M250" s="10"/>
      <c r="N250" s="3"/>
      <c r="O250" s="3"/>
      <c r="P250" s="3"/>
    </row>
    <row r="251" spans="1:18" ht="13" thickBot="1" x14ac:dyDescent="0.3">
      <c r="A251" s="37" t="s">
        <v>23</v>
      </c>
      <c r="B251" s="5" t="s">
        <v>1</v>
      </c>
      <c r="C251" s="18" t="s">
        <v>1</v>
      </c>
      <c r="D251" s="14">
        <f t="array" aca="1" ref="D251" ca="1">SUM(NOT(ISERR(FIND(OFFSET(Sheet1!$B$2:$B$73,72*(MATCH($I$2,Sheet1!$U$1:$U$35,0)-1),),CHOOSE(COUNTIF($A$4:$A251,"?*"),$A$4,$A$31,$A$51,$A$71,$A$91,$A$111,$A$131,$A$151,$A$171,$A$211,$A$231,$A$251,$A$271,$A$312,$A$333,$A$354,$A$375,$A$396))))*(TEXT(YEAR(OFFSET(Sheet1!$D$2:$D$73,72*(MATCH($I$2,Sheet1!$U$1:$U$35,0)-1),)),"0")=D$3)*CHOOSE(MATCH($B251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1592</v>
      </c>
      <c r="E251" s="14">
        <f t="array" aca="1" ref="E251" ca="1">SUM(NOT(ISERR(FIND(OFFSET(Sheet1!$B$2:$B$73,72*(MATCH($I$2,Sheet1!$U$1:$U$35,0)-1),),CHOOSE(COUNTIF($A$4:$A251,"?*"),$A$4,$A$31,$A$51,$A$71,$A$91,$A$111,$A$131,$A$151,$A$171,$A$211,$A$231,$A$251,$A$271,$A$312,$A$333,$A$354,$A$375,$A$396))))*(TEXT(YEAR(OFFSET(Sheet1!$D$2:$D$73,72*(MATCH($I$2,Sheet1!$U$1:$U$35,0)-1),)),"0")=E$3)*CHOOSE(MATCH($B251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1378</v>
      </c>
      <c r="F251" s="14">
        <f t="array" aca="1" ref="F251" ca="1">SUM(NOT(ISERR(FIND(OFFSET(Sheet1!$B$2:$B$73,72*(MATCH($I$2,Sheet1!$U$1:$U$35,0)-1),),CHOOSE(COUNTIF($A$4:$A251,"?*"),$A$4,$A$31,$A$51,$A$71,$A$91,$A$111,$A$131,$A$151,$A$171,$A$211,$A$231,$A$251,$A$271,$A$312,$A$333,$A$354,$A$375,$A$396))))*(TEXT(YEAR(OFFSET(Sheet1!$D$2:$D$73,72*(MATCH($I$2,Sheet1!$U$1:$U$35,0)-1),)),"0")=F$3)*CHOOSE(MATCH($B251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1057</v>
      </c>
      <c r="G251" s="14">
        <f t="array" aca="1" ref="G251" ca="1">SUM(NOT(ISERR(FIND(OFFSET(Sheet1!$B$2:$B$73,72*(MATCH($I$2,Sheet1!$U$1:$U$35,0)-1),),CHOOSE(COUNTIF($A$4:$A251,"?*"),$A$4,$A$31,$A$51,$A$71,$A$91,$A$111,$A$131,$A$151,$A$171,$A$211,$A$231,$A$251,$A$271,$A$312,$A$333,$A$354,$A$375,$A$396))))*(TEXT(YEAR(OFFSET(Sheet1!$D$2:$D$73,72*(MATCH($I$2,Sheet1!$U$1:$U$35,0)-1),)),"0")=G$3)*CHOOSE(MATCH($B251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708</v>
      </c>
      <c r="H251" s="7">
        <f t="shared" ref="H251" ca="1" si="264">(E251/D251)-1</f>
        <v>-0.13442211055276387</v>
      </c>
      <c r="I251" s="7">
        <f t="shared" ref="I251" ca="1" si="265">(F251/E251)-1</f>
        <v>-0.23294629898403485</v>
      </c>
      <c r="J251" s="7">
        <f t="shared" ref="J251" ca="1" si="266">(G251/F251)-1</f>
        <v>-0.33017975402081368</v>
      </c>
      <c r="K251" s="27"/>
      <c r="L251" s="14">
        <v>20386</v>
      </c>
      <c r="M251" s="14">
        <v>25659</v>
      </c>
      <c r="N251" s="14">
        <v>21944</v>
      </c>
      <c r="O251" s="14">
        <v>18084</v>
      </c>
      <c r="P251" s="7">
        <v>0.25865790248209564</v>
      </c>
      <c r="Q251" s="7">
        <v>-0.14478350676175999</v>
      </c>
      <c r="R251" s="7">
        <v>-0.17590229675537727</v>
      </c>
    </row>
    <row r="252" spans="1:18" ht="13" thickBot="1" x14ac:dyDescent="0.3">
      <c r="A252" s="32"/>
      <c r="B252" s="5" t="s">
        <v>2</v>
      </c>
      <c r="C252" s="18" t="s">
        <v>2</v>
      </c>
      <c r="D252" s="14">
        <f t="array" aca="1" ref="D252" ca="1">SUM(NOT(ISERR(FIND(OFFSET(Sheet1!$B$2:$B$73,72*(MATCH($I$2,Sheet1!$U$1:$U$35,0)-1),),CHOOSE(COUNTIF($A$4:$A252,"?*"),$A$4,$A$31,$A$51,$A$71,$A$91,$A$111,$A$131,$A$151,$A$171,$A$211,$A$231,$A$251,$A$271,$A$312,$A$333,$A$354,$A$375,$A$396))))*(TEXT(YEAR(OFFSET(Sheet1!$D$2:$D$73,72*(MATCH($I$2,Sheet1!$U$1:$U$35,0)-1),)),"0")=D$3)*CHOOSE(MATCH($B252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52" s="14">
        <f t="array" aca="1" ref="E252" ca="1">SUM(NOT(ISERR(FIND(OFFSET(Sheet1!$B$2:$B$73,72*(MATCH($I$2,Sheet1!$U$1:$U$35,0)-1),),CHOOSE(COUNTIF($A$4:$A252,"?*"),$A$4,$A$31,$A$51,$A$71,$A$91,$A$111,$A$131,$A$151,$A$171,$A$211,$A$231,$A$251,$A$271,$A$312,$A$333,$A$354,$A$375,$A$396))))*(TEXT(YEAR(OFFSET(Sheet1!$D$2:$D$73,72*(MATCH($I$2,Sheet1!$U$1:$U$35,0)-1),)),"0")=E$3)*CHOOSE(MATCH($B252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52" s="14">
        <f t="array" aca="1" ref="F252" ca="1">SUM(NOT(ISERR(FIND(OFFSET(Sheet1!$B$2:$B$73,72*(MATCH($I$2,Sheet1!$U$1:$U$35,0)-1),),CHOOSE(COUNTIF($A$4:$A252,"?*"),$A$4,$A$31,$A$51,$A$71,$A$91,$A$111,$A$131,$A$151,$A$171,$A$211,$A$231,$A$251,$A$271,$A$312,$A$333,$A$354,$A$375,$A$396))))*(TEXT(YEAR(OFFSET(Sheet1!$D$2:$D$73,72*(MATCH($I$2,Sheet1!$U$1:$U$35,0)-1),)),"0")=F$3)*CHOOSE(MATCH($B252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252" s="14">
        <f t="array" aca="1" ref="G252" ca="1">SUM(NOT(ISERR(FIND(OFFSET(Sheet1!$B$2:$B$73,72*(MATCH($I$2,Sheet1!$U$1:$U$35,0)-1),),CHOOSE(COUNTIF($A$4:$A252,"?*"),$A$4,$A$31,$A$51,$A$71,$A$91,$A$111,$A$131,$A$151,$A$171,$A$211,$A$231,$A$251,$A$271,$A$312,$A$333,$A$354,$A$375,$A$396))))*(TEXT(YEAR(OFFSET(Sheet1!$D$2:$D$73,72*(MATCH($I$2,Sheet1!$U$1:$U$35,0)-1),)),"0")=G$3)*CHOOSE(MATCH($B252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252" s="7"/>
      <c r="I252" s="7"/>
      <c r="J252" s="7"/>
      <c r="K252" s="27"/>
      <c r="L252" s="14">
        <v>0</v>
      </c>
      <c r="M252" s="14">
        <v>0</v>
      </c>
      <c r="N252" s="14">
        <v>0</v>
      </c>
      <c r="O252" s="14">
        <v>0</v>
      </c>
      <c r="P252" s="7"/>
      <c r="Q252" s="7"/>
      <c r="R252" s="7"/>
    </row>
    <row r="253" spans="1:18" ht="13" thickBot="1" x14ac:dyDescent="0.3">
      <c r="A253" s="32"/>
      <c r="B253" s="5" t="s">
        <v>3</v>
      </c>
      <c r="C253" s="18" t="s">
        <v>3</v>
      </c>
      <c r="D253" s="11">
        <f ca="1">D252/D251</f>
        <v>0</v>
      </c>
      <c r="E253" s="11">
        <f t="shared" ref="E253" ca="1" si="267">E252/E251</f>
        <v>0</v>
      </c>
      <c r="F253" s="11">
        <f t="shared" ref="F253" ca="1" si="268">F252/F251</f>
        <v>0</v>
      </c>
      <c r="G253" s="11">
        <f t="shared" ref="G253" ca="1" si="269">G252/G251</f>
        <v>0</v>
      </c>
      <c r="H253" s="7"/>
      <c r="I253" s="7"/>
      <c r="J253" s="7"/>
      <c r="K253" s="27"/>
      <c r="L253" s="11">
        <v>0</v>
      </c>
      <c r="M253" s="11">
        <v>0</v>
      </c>
      <c r="N253" s="11">
        <v>0</v>
      </c>
      <c r="O253" s="11">
        <v>0</v>
      </c>
      <c r="P253" s="7"/>
      <c r="Q253" s="7"/>
      <c r="R253" s="7"/>
    </row>
    <row r="254" spans="1:18" ht="13" thickBot="1" x14ac:dyDescent="0.3">
      <c r="A254" s="32"/>
      <c r="B254" s="5" t="s">
        <v>4</v>
      </c>
      <c r="C254" s="18" t="s">
        <v>4</v>
      </c>
      <c r="D254" s="14">
        <f t="array" aca="1" ref="D254" ca="1">SUM(NOT(ISERR(FIND(OFFSET(Sheet1!$B$2:$B$73,72*(MATCH($I$2,Sheet1!$U$1:$U$35,0)-1),),CHOOSE(COUNTIF($A$4:$A254,"?*"),$A$4,$A$31,$A$51,$A$71,$A$91,$A$111,$A$131,$A$151,$A$171,$A$211,$A$231,$A$251,$A$271,$A$312,$A$333,$A$354,$A$375,$A$396))))*(TEXT(YEAR(OFFSET(Sheet1!$D$2:$D$73,72*(MATCH($I$2,Sheet1!$U$1:$U$35,0)-1),)),"0")=D$3)*CHOOSE(MATCH($B254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1592</v>
      </c>
      <c r="E254" s="14">
        <f t="array" aca="1" ref="E254" ca="1">SUM(NOT(ISERR(FIND(OFFSET(Sheet1!$B$2:$B$73,72*(MATCH($I$2,Sheet1!$U$1:$U$35,0)-1),),CHOOSE(COUNTIF($A$4:$A254,"?*"),$A$4,$A$31,$A$51,$A$71,$A$91,$A$111,$A$131,$A$151,$A$171,$A$211,$A$231,$A$251,$A$271,$A$312,$A$333,$A$354,$A$375,$A$396))))*(TEXT(YEAR(OFFSET(Sheet1!$D$2:$D$73,72*(MATCH($I$2,Sheet1!$U$1:$U$35,0)-1),)),"0")=E$3)*CHOOSE(MATCH($B254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1378</v>
      </c>
      <c r="F254" s="14">
        <f t="array" aca="1" ref="F254" ca="1">SUM(NOT(ISERR(FIND(OFFSET(Sheet1!$B$2:$B$73,72*(MATCH($I$2,Sheet1!$U$1:$U$35,0)-1),),CHOOSE(COUNTIF($A$4:$A254,"?*"),$A$4,$A$31,$A$51,$A$71,$A$91,$A$111,$A$131,$A$151,$A$171,$A$211,$A$231,$A$251,$A$271,$A$312,$A$333,$A$354,$A$375,$A$396))))*(TEXT(YEAR(OFFSET(Sheet1!$D$2:$D$73,72*(MATCH($I$2,Sheet1!$U$1:$U$35,0)-1),)),"0")=F$3)*CHOOSE(MATCH($B254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1057</v>
      </c>
      <c r="G254" s="14">
        <f t="array" aca="1" ref="G254" ca="1">SUM(NOT(ISERR(FIND(OFFSET(Sheet1!$B$2:$B$73,72*(MATCH($I$2,Sheet1!$U$1:$U$35,0)-1),),CHOOSE(COUNTIF($A$4:$A254,"?*"),$A$4,$A$31,$A$51,$A$71,$A$91,$A$111,$A$131,$A$151,$A$171,$A$211,$A$231,$A$251,$A$271,$A$312,$A$333,$A$354,$A$375,$A$396))))*(TEXT(YEAR(OFFSET(Sheet1!$D$2:$D$73,72*(MATCH($I$2,Sheet1!$U$1:$U$35,0)-1),)),"0")=G$3)*CHOOSE(MATCH($B254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708</v>
      </c>
      <c r="H254" s="7">
        <f t="shared" ref="H254:H258" ca="1" si="270">(E254/D254)-1</f>
        <v>-0.13442211055276387</v>
      </c>
      <c r="I254" s="7">
        <f t="shared" ref="I254:I258" ca="1" si="271">(F254/E254)-1</f>
        <v>-0.23294629898403485</v>
      </c>
      <c r="J254" s="7">
        <f t="shared" ref="J254:J258" ca="1" si="272">(G254/F254)-1</f>
        <v>-0.33017975402081368</v>
      </c>
      <c r="K254" s="27"/>
      <c r="L254" s="14">
        <v>20386</v>
      </c>
      <c r="M254" s="14">
        <v>25659</v>
      </c>
      <c r="N254" s="14">
        <v>21944</v>
      </c>
      <c r="O254" s="14">
        <v>18084</v>
      </c>
      <c r="P254" s="7">
        <v>0.25865790248209564</v>
      </c>
      <c r="Q254" s="7">
        <v>-0.14478350676175999</v>
      </c>
      <c r="R254" s="7">
        <v>-0.17590229675537727</v>
      </c>
    </row>
    <row r="255" spans="1:18" ht="13" thickBot="1" x14ac:dyDescent="0.3">
      <c r="A255" s="32"/>
      <c r="B255" s="5" t="s">
        <v>5</v>
      </c>
      <c r="C255" s="18" t="s">
        <v>5</v>
      </c>
      <c r="D255" s="13">
        <f ca="1">D254/D251</f>
        <v>1</v>
      </c>
      <c r="E255" s="13">
        <f t="shared" ref="E255" ca="1" si="273">E254/E251</f>
        <v>1</v>
      </c>
      <c r="F255" s="13">
        <f t="shared" ref="F255" ca="1" si="274">F254/F251</f>
        <v>1</v>
      </c>
      <c r="G255" s="13">
        <f t="shared" ref="G255" ca="1" si="275">G254/G251</f>
        <v>1</v>
      </c>
      <c r="H255" s="7">
        <f t="shared" ca="1" si="270"/>
        <v>0</v>
      </c>
      <c r="I255" s="7">
        <f t="shared" ca="1" si="271"/>
        <v>0</v>
      </c>
      <c r="J255" s="7">
        <f t="shared" ca="1" si="272"/>
        <v>0</v>
      </c>
      <c r="K255" s="27"/>
      <c r="L255" s="13">
        <v>1</v>
      </c>
      <c r="M255" s="13">
        <v>1</v>
      </c>
      <c r="N255" s="13">
        <v>1</v>
      </c>
      <c r="O255" s="13">
        <v>1</v>
      </c>
      <c r="P255" s="7">
        <v>0</v>
      </c>
      <c r="Q255" s="7">
        <v>0</v>
      </c>
      <c r="R255" s="7">
        <v>0</v>
      </c>
    </row>
    <row r="256" spans="1:18" ht="13" thickBot="1" x14ac:dyDescent="0.3">
      <c r="A256" s="32"/>
      <c r="B256" s="5" t="s">
        <v>6</v>
      </c>
      <c r="C256" s="18" t="s">
        <v>6</v>
      </c>
      <c r="D256" s="14">
        <f t="array" aca="1" ref="D256" ca="1">SUM(NOT(ISERR(FIND(OFFSET(Sheet1!$B$2:$B$73,72*(MATCH($I$2,Sheet1!$U$1:$U$35,0)-1),),CHOOSE(COUNTIF($A$4:$A256,"?*"),$A$4,$A$31,$A$51,$A$71,$A$91,$A$111,$A$131,$A$151,$A$171,$A$211,$A$231,$A$251,$A$271,$A$312,$A$333,$A$354,$A$375,$A$396))))*(TEXT(YEAR(OFFSET(Sheet1!$D$2:$D$73,72*(MATCH($I$2,Sheet1!$U$1:$U$35,0)-1),)),"0")=D$3)*CHOOSE(MATCH($B256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273928.37</v>
      </c>
      <c r="E256" s="14">
        <f t="array" aca="1" ref="E256" ca="1">SUM(NOT(ISERR(FIND(OFFSET(Sheet1!$B$2:$B$73,72*(MATCH($I$2,Sheet1!$U$1:$U$35,0)-1),),CHOOSE(COUNTIF($A$4:$A256,"?*"),$A$4,$A$31,$A$51,$A$71,$A$91,$A$111,$A$131,$A$151,$A$171,$A$211,$A$231,$A$251,$A$271,$A$312,$A$333,$A$354,$A$375,$A$396))))*(TEXT(YEAR(OFFSET(Sheet1!$D$2:$D$73,72*(MATCH($I$2,Sheet1!$U$1:$U$35,0)-1),)),"0")=E$3)*CHOOSE(MATCH($B256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239147.32</v>
      </c>
      <c r="F256" s="14">
        <f t="array" aca="1" ref="F256" ca="1">SUM(NOT(ISERR(FIND(OFFSET(Sheet1!$B$2:$B$73,72*(MATCH($I$2,Sheet1!$U$1:$U$35,0)-1),),CHOOSE(COUNTIF($A$4:$A256,"?*"),$A$4,$A$31,$A$51,$A$71,$A$91,$A$111,$A$131,$A$151,$A$171,$A$211,$A$231,$A$251,$A$271,$A$312,$A$333,$A$354,$A$375,$A$396))))*(TEXT(YEAR(OFFSET(Sheet1!$D$2:$D$73,72*(MATCH($I$2,Sheet1!$U$1:$U$35,0)-1),)),"0")=F$3)*CHOOSE(MATCH($B256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178617.8</v>
      </c>
      <c r="G256" s="14">
        <f t="array" aca="1" ref="G256" ca="1">SUM(NOT(ISERR(FIND(OFFSET(Sheet1!$B$2:$B$73,72*(MATCH($I$2,Sheet1!$U$1:$U$35,0)-1),),CHOOSE(COUNTIF($A$4:$A256,"?*"),$A$4,$A$31,$A$51,$A$71,$A$91,$A$111,$A$131,$A$151,$A$171,$A$211,$A$231,$A$251,$A$271,$A$312,$A$333,$A$354,$A$375,$A$396))))*(TEXT(YEAR(OFFSET(Sheet1!$D$2:$D$73,72*(MATCH($I$2,Sheet1!$U$1:$U$35,0)-1),)),"0")=G$3)*CHOOSE(MATCH($B256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125527.75</v>
      </c>
      <c r="H256" s="7">
        <f t="shared" ca="1" si="270"/>
        <v>-0.12697133195805888</v>
      </c>
      <c r="I256" s="7">
        <f t="shared" ca="1" si="271"/>
        <v>-0.2531055752579624</v>
      </c>
      <c r="J256" s="7">
        <f t="shared" ca="1" si="272"/>
        <v>-0.29722709606769304</v>
      </c>
      <c r="K256" s="27"/>
      <c r="L256" s="14">
        <v>2839359.54</v>
      </c>
      <c r="M256" s="14">
        <v>3707614.43</v>
      </c>
      <c r="N256" s="14">
        <v>3220002.62</v>
      </c>
      <c r="O256" s="14">
        <v>2807703.73</v>
      </c>
      <c r="P256" s="7">
        <v>0.30579251333559543</v>
      </c>
      <c r="Q256" s="7">
        <v>-0.13151632112943312</v>
      </c>
      <c r="R256" s="7">
        <v>-0.12804302935629297</v>
      </c>
    </row>
    <row r="257" spans="1:18" ht="13" thickBot="1" x14ac:dyDescent="0.3">
      <c r="A257" s="32"/>
      <c r="B257" s="5" t="s">
        <v>109</v>
      </c>
      <c r="C257" s="18" t="s">
        <v>110</v>
      </c>
      <c r="D257" s="29">
        <f t="array" aca="1" ref="D257" ca="1">SUM(NOT(ISERR(FIND(OFFSET(Sheet1!$B$2:$B$73,72*(MATCH($I$2,Sheet1!$U$1:$U$35,0)-1),),CHOOSE(COUNTIF($A$4:$A257,"?*"),$A$4,$A$31,$A$51,$A$71,$A$91,$A$111,$A$131,$A$151,$A$171,$A$211,$A$231,$A$251,$A$271,$A$312,$A$333,$A$354,$A$375,$A$396))))*(TEXT(YEAR(OFFSET(Sheet1!$D$2:$D$73,72*(MATCH($I$2,Sheet1!$U$1:$U$35,0)-1),)),"0")=D$3)*CHOOSE(MATCH($B257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0.328849</v>
      </c>
      <c r="E257" s="30">
        <f t="array" aca="1" ref="E257" ca="1">SUM(NOT(ISERR(FIND(OFFSET(Sheet1!$B$2:$B$73,72*(MATCH($I$2,Sheet1!$U$1:$U$35,0)-1),),CHOOSE(COUNTIF($A$4:$A257,"?*"),$A$4,$A$31,$A$51,$A$71,$A$91,$A$111,$A$131,$A$151,$A$171,$A$211,$A$231,$A$251,$A$271,$A$312,$A$333,$A$354,$A$375,$A$396))))*(TEXT(YEAR(OFFSET(Sheet1!$D$2:$D$73,72*(MATCH($I$2,Sheet1!$U$1:$U$35,0)-1),)),"0")=E$3)*CHOOSE(MATCH($B257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0.34299299999999999</v>
      </c>
      <c r="F257" s="30">
        <f t="array" aca="1" ref="F257" ca="1">SUM(NOT(ISERR(FIND(OFFSET(Sheet1!$B$2:$B$73,72*(MATCH($I$2,Sheet1!$U$1:$U$35,0)-1),),CHOOSE(COUNTIF($A$4:$A257,"?*"),$A$4,$A$31,$A$51,$A$71,$A$91,$A$111,$A$131,$A$151,$A$171,$A$211,$A$231,$A$251,$A$271,$A$312,$A$333,$A$354,$A$375,$A$396))))*(TEXT(YEAR(OFFSET(Sheet1!$D$2:$D$73,72*(MATCH($I$2,Sheet1!$U$1:$U$35,0)-1),)),"0")=F$3)*CHOOSE(MATCH($B257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0.29886200000000002</v>
      </c>
      <c r="G257" s="30">
        <f t="array" aca="1" ref="G257" ca="1">SUM(NOT(ISERR(FIND(OFFSET(Sheet1!$B$2:$B$73,72*(MATCH($I$2,Sheet1!$U$1:$U$35,0)-1),),CHOOSE(COUNTIF($A$4:$A257,"?*"),$A$4,$A$31,$A$51,$A$71,$A$91,$A$111,$A$131,$A$151,$A$171,$A$211,$A$231,$A$251,$A$271,$A$312,$A$333,$A$354,$A$375,$A$396))))*(TEXT(YEAR(OFFSET(Sheet1!$D$2:$D$73,72*(MATCH($I$2,Sheet1!$U$1:$U$35,0)-1),)),"0")=G$3)*CHOOSE(MATCH($B257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0.30745</v>
      </c>
      <c r="H257" s="7"/>
      <c r="I257" s="7"/>
      <c r="J257" s="7"/>
      <c r="K257" s="27"/>
      <c r="L257" s="29">
        <v>0.287684</v>
      </c>
      <c r="M257" s="30">
        <v>0.30211100000000002</v>
      </c>
      <c r="N257" s="30">
        <v>0.29711100000000001</v>
      </c>
      <c r="O257" s="30">
        <v>0.29801800000000001</v>
      </c>
      <c r="P257" s="7"/>
      <c r="Q257" s="7"/>
      <c r="R257" s="7"/>
    </row>
    <row r="258" spans="1:18" ht="13" thickBot="1" x14ac:dyDescent="0.3">
      <c r="A258" s="32"/>
      <c r="B258" s="5" t="s">
        <v>50</v>
      </c>
      <c r="C258" s="18" t="s">
        <v>50</v>
      </c>
      <c r="D258" s="14">
        <f t="array" aca="1" ref="D258" ca="1">SUM(NOT(ISERR(FIND(OFFSET(Sheet1!$B$2:$B$73,72*(MATCH($I$2,Sheet1!$U$1:$U$35,0)-1),),CHOOSE(COUNTIF($A$4:$A258,"?*"),$A$4,$A$31,$A$51,$A$71,$A$91,$A$111,$A$131,$A$151,$A$171,$A$211,$A$231,$A$251,$A$271,$A$312,$A$333,$A$354,$A$375,$A$396))))*(TEXT(YEAR(OFFSET(Sheet1!$D$2:$D$73,72*(MATCH($I$2,Sheet1!$U$1:$U$35,0)-1),)),"0")=D$3)*CHOOSE(MATCH($B258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1592</v>
      </c>
      <c r="E258" s="14">
        <f t="array" aca="1" ref="E258" ca="1">SUM(NOT(ISERR(FIND(OFFSET(Sheet1!$B$2:$B$73,72*(MATCH($I$2,Sheet1!$U$1:$U$35,0)-1),),CHOOSE(COUNTIF($A$4:$A258,"?*"),$A$4,$A$31,$A$51,$A$71,$A$91,$A$111,$A$131,$A$151,$A$171,$A$211,$A$231,$A$251,$A$271,$A$312,$A$333,$A$354,$A$375,$A$396))))*(TEXT(YEAR(OFFSET(Sheet1!$D$2:$D$73,72*(MATCH($I$2,Sheet1!$U$1:$U$35,0)-1),)),"0")=E$3)*CHOOSE(MATCH($B258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1378</v>
      </c>
      <c r="F258" s="14">
        <f t="array" aca="1" ref="F258" ca="1">SUM(NOT(ISERR(FIND(OFFSET(Sheet1!$B$2:$B$73,72*(MATCH($I$2,Sheet1!$U$1:$U$35,0)-1),),CHOOSE(COUNTIF($A$4:$A258,"?*"),$A$4,$A$31,$A$51,$A$71,$A$91,$A$111,$A$131,$A$151,$A$171,$A$211,$A$231,$A$251,$A$271,$A$312,$A$333,$A$354,$A$375,$A$396))))*(TEXT(YEAR(OFFSET(Sheet1!$D$2:$D$73,72*(MATCH($I$2,Sheet1!$U$1:$U$35,0)-1),)),"0")=F$3)*CHOOSE(MATCH($B258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1057</v>
      </c>
      <c r="G258" s="14">
        <f t="array" aca="1" ref="G258" ca="1">SUM(NOT(ISERR(FIND(OFFSET(Sheet1!$B$2:$B$73,72*(MATCH($I$2,Sheet1!$U$1:$U$35,0)-1),),CHOOSE(COUNTIF($A$4:$A258,"?*"),$A$4,$A$31,$A$51,$A$71,$A$91,$A$111,$A$131,$A$151,$A$171,$A$211,$A$231,$A$251,$A$271,$A$312,$A$333,$A$354,$A$375,$A$396))))*(TEXT(YEAR(OFFSET(Sheet1!$D$2:$D$73,72*(MATCH($I$2,Sheet1!$U$1:$U$35,0)-1),)),"0")=G$3)*CHOOSE(MATCH($B258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708</v>
      </c>
      <c r="H258" s="7">
        <f t="shared" ca="1" si="270"/>
        <v>-0.13442211055276387</v>
      </c>
      <c r="I258" s="7">
        <f t="shared" ca="1" si="271"/>
        <v>-0.23294629898403485</v>
      </c>
      <c r="J258" s="7">
        <f t="shared" ca="1" si="272"/>
        <v>-0.33017975402081368</v>
      </c>
      <c r="K258" s="27"/>
      <c r="L258" s="14">
        <v>20386</v>
      </c>
      <c r="M258" s="14">
        <v>25659</v>
      </c>
      <c r="N258" s="14">
        <v>21944</v>
      </c>
      <c r="O258" s="14">
        <v>18084</v>
      </c>
      <c r="P258" s="7">
        <v>0.25865790248209564</v>
      </c>
      <c r="Q258" s="7">
        <v>-0.14478350676175999</v>
      </c>
      <c r="R258" s="7">
        <v>-0.17590229675537727</v>
      </c>
    </row>
    <row r="259" spans="1:18" ht="13" thickBot="1" x14ac:dyDescent="0.3">
      <c r="A259" s="32"/>
      <c r="B259" s="5" t="s">
        <v>51</v>
      </c>
      <c r="C259" s="18" t="s">
        <v>51</v>
      </c>
      <c r="D259" s="14">
        <f t="array" aca="1" ref="D259" ca="1">SUM(NOT(ISERR(FIND(OFFSET(Sheet1!$B$2:$B$73,72*(MATCH($I$2,Sheet1!$U$1:$U$35,0)-1),),CHOOSE(COUNTIF($A$4:$A259,"?*"),$A$4,$A$31,$A$51,$A$71,$A$91,$A$111,$A$131,$A$151,$A$171,$A$211,$A$231,$A$251,$A$271,$A$312,$A$333,$A$354,$A$375,$A$396))))*(TEXT(YEAR(OFFSET(Sheet1!$D$2:$D$73,72*(MATCH($I$2,Sheet1!$U$1:$U$35,0)-1),)),"0")=D$3)*CHOOSE(MATCH($B259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59" s="14">
        <f t="array" aca="1" ref="E259" ca="1">SUM(NOT(ISERR(FIND(OFFSET(Sheet1!$B$2:$B$73,72*(MATCH($I$2,Sheet1!$U$1:$U$35,0)-1),),CHOOSE(COUNTIF($A$4:$A259,"?*"),$A$4,$A$31,$A$51,$A$71,$A$91,$A$111,$A$131,$A$151,$A$171,$A$211,$A$231,$A$251,$A$271,$A$312,$A$333,$A$354,$A$375,$A$396))))*(TEXT(YEAR(OFFSET(Sheet1!$D$2:$D$73,72*(MATCH($I$2,Sheet1!$U$1:$U$35,0)-1),)),"0")=E$3)*CHOOSE(MATCH($B259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59" s="14">
        <f t="array" aca="1" ref="F259" ca="1">SUM(NOT(ISERR(FIND(OFFSET(Sheet1!$B$2:$B$73,72*(MATCH($I$2,Sheet1!$U$1:$U$35,0)-1),),CHOOSE(COUNTIF($A$4:$A259,"?*"),$A$4,$A$31,$A$51,$A$71,$A$91,$A$111,$A$131,$A$151,$A$171,$A$211,$A$231,$A$251,$A$271,$A$312,$A$333,$A$354,$A$375,$A$396))))*(TEXT(YEAR(OFFSET(Sheet1!$D$2:$D$73,72*(MATCH($I$2,Sheet1!$U$1:$U$35,0)-1),)),"0")=F$3)*CHOOSE(MATCH($B259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259" s="14">
        <f t="array" aca="1" ref="G259" ca="1">SUM(NOT(ISERR(FIND(OFFSET(Sheet1!$B$2:$B$73,72*(MATCH($I$2,Sheet1!$U$1:$U$35,0)-1),),CHOOSE(COUNTIF($A$4:$A259,"?*"),$A$4,$A$31,$A$51,$A$71,$A$91,$A$111,$A$131,$A$151,$A$171,$A$211,$A$231,$A$251,$A$271,$A$312,$A$333,$A$354,$A$375,$A$396))))*(TEXT(YEAR(OFFSET(Sheet1!$D$2:$D$73,72*(MATCH($I$2,Sheet1!$U$1:$U$35,0)-1),)),"0")=G$3)*CHOOSE(MATCH($B259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259" s="7" t="e">
        <f t="shared" ref="H259" ca="1" si="276">E259/D259</f>
        <v>#DIV/0!</v>
      </c>
      <c r="I259" s="7" t="e">
        <f t="shared" ref="I259" ca="1" si="277">F259/E259</f>
        <v>#DIV/0!</v>
      </c>
      <c r="J259" s="7" t="e">
        <f t="shared" ref="J259" ca="1" si="278">G259/F259</f>
        <v>#DIV/0!</v>
      </c>
      <c r="K259" s="27"/>
      <c r="L259" s="14">
        <v>0</v>
      </c>
      <c r="M259" s="14">
        <v>0</v>
      </c>
      <c r="N259" s="14">
        <v>0</v>
      </c>
      <c r="O259" s="14">
        <v>0</v>
      </c>
      <c r="P259" s="7" t="e">
        <v>#DIV/0!</v>
      </c>
      <c r="Q259" s="7" t="e">
        <v>#DIV/0!</v>
      </c>
      <c r="R259" s="7" t="e">
        <v>#DIV/0!</v>
      </c>
    </row>
    <row r="260" spans="1:18" ht="13" thickBot="1" x14ac:dyDescent="0.3">
      <c r="A260" s="32"/>
      <c r="B260" s="5" t="s">
        <v>53</v>
      </c>
      <c r="C260" s="18" t="s">
        <v>53</v>
      </c>
      <c r="D260" s="15">
        <f ca="1">D258/D251</f>
        <v>1</v>
      </c>
      <c r="E260" s="15">
        <f t="shared" ref="E260:G260" ca="1" si="279">E258/E251</f>
        <v>1</v>
      </c>
      <c r="F260" s="15">
        <f t="shared" ca="1" si="279"/>
        <v>1</v>
      </c>
      <c r="G260" s="15">
        <f t="shared" ca="1" si="279"/>
        <v>1</v>
      </c>
      <c r="H260" s="7">
        <f t="shared" ref="H260:H263" ca="1" si="280">(E260/D260)-1</f>
        <v>0</v>
      </c>
      <c r="I260" s="7">
        <f t="shared" ref="I260:I263" ca="1" si="281">(F260/E260)-1</f>
        <v>0</v>
      </c>
      <c r="J260" s="7">
        <f t="shared" ref="J260:J263" ca="1" si="282">(G260/F260)-1</f>
        <v>0</v>
      </c>
      <c r="K260" s="27"/>
      <c r="L260" s="15">
        <v>1</v>
      </c>
      <c r="M260" s="15">
        <v>1</v>
      </c>
      <c r="N260" s="15">
        <v>1</v>
      </c>
      <c r="O260" s="15">
        <v>1</v>
      </c>
      <c r="P260" s="7">
        <v>0</v>
      </c>
      <c r="Q260" s="7">
        <v>0</v>
      </c>
      <c r="R260" s="7">
        <v>0</v>
      </c>
    </row>
    <row r="261" spans="1:18" ht="13" thickBot="1" x14ac:dyDescent="0.3">
      <c r="A261" s="32"/>
      <c r="B261" s="5" t="s">
        <v>7</v>
      </c>
      <c r="C261" s="18" t="s">
        <v>7</v>
      </c>
      <c r="D261" s="12">
        <f ca="1">D256/D254</f>
        <v>172.06555904522614</v>
      </c>
      <c r="E261" s="12">
        <f t="shared" ref="E261:G261" ca="1" si="283">E256/E254</f>
        <v>173.54667634252542</v>
      </c>
      <c r="F261" s="12">
        <f t="shared" ca="1" si="283"/>
        <v>168.9856196783349</v>
      </c>
      <c r="G261" s="12">
        <f t="shared" ca="1" si="283"/>
        <v>177.29908192090394</v>
      </c>
      <c r="H261" s="7">
        <f t="shared" ca="1" si="280"/>
        <v>8.6078661268289558E-3</v>
      </c>
      <c r="I261" s="7">
        <f t="shared" ca="1" si="281"/>
        <v>-2.6281440591742866E-2</v>
      </c>
      <c r="J261" s="7">
        <f t="shared" ca="1" si="282"/>
        <v>4.9196270418712329E-2</v>
      </c>
      <c r="K261" s="27"/>
      <c r="L261" s="12">
        <v>139.27987540468951</v>
      </c>
      <c r="M261" s="12">
        <v>144.49567130441562</v>
      </c>
      <c r="N261" s="12">
        <v>146.73726850164056</v>
      </c>
      <c r="O261" s="12">
        <v>155.25899856226499</v>
      </c>
      <c r="P261" s="7">
        <v>3.7448309632466037E-2</v>
      </c>
      <c r="Q261" s="7">
        <v>1.5513248092411391E-2</v>
      </c>
      <c r="R261" s="7">
        <v>5.8074749159782613E-2</v>
      </c>
    </row>
    <row r="262" spans="1:18" ht="13" thickBot="1" x14ac:dyDescent="0.3">
      <c r="A262" s="32"/>
      <c r="B262" s="5" t="s">
        <v>8</v>
      </c>
      <c r="C262" s="18" t="s">
        <v>8</v>
      </c>
      <c r="D262" s="12">
        <f ca="1">D256/D251</f>
        <v>172.06555904522614</v>
      </c>
      <c r="E262" s="12">
        <f t="shared" ref="E262:G262" ca="1" si="284">E256/E251</f>
        <v>173.54667634252542</v>
      </c>
      <c r="F262" s="12">
        <f t="shared" ca="1" si="284"/>
        <v>168.9856196783349</v>
      </c>
      <c r="G262" s="12">
        <f t="shared" ca="1" si="284"/>
        <v>177.29908192090394</v>
      </c>
      <c r="H262" s="7">
        <f t="shared" ca="1" si="280"/>
        <v>8.6078661268289558E-3</v>
      </c>
      <c r="I262" s="7">
        <f t="shared" ca="1" si="281"/>
        <v>-2.6281440591742866E-2</v>
      </c>
      <c r="J262" s="7">
        <f t="shared" ca="1" si="282"/>
        <v>4.9196270418712329E-2</v>
      </c>
      <c r="K262" s="27"/>
      <c r="L262" s="12">
        <v>139.27987540468951</v>
      </c>
      <c r="M262" s="12">
        <v>144.49567130441562</v>
      </c>
      <c r="N262" s="12">
        <v>146.73726850164056</v>
      </c>
      <c r="O262" s="12">
        <v>155.25899856226499</v>
      </c>
      <c r="P262" s="7">
        <v>3.7448309632466037E-2</v>
      </c>
      <c r="Q262" s="7">
        <v>1.5513248092411391E-2</v>
      </c>
      <c r="R262" s="7">
        <v>5.8074749159782613E-2</v>
      </c>
    </row>
    <row r="263" spans="1:18" ht="13" thickBot="1" x14ac:dyDescent="0.3">
      <c r="A263" s="32"/>
      <c r="B263" s="5" t="s">
        <v>9</v>
      </c>
      <c r="C263" s="18" t="s">
        <v>9</v>
      </c>
      <c r="D263" s="14">
        <f t="array" aca="1" ref="D263" ca="1">SUM(NOT(ISERR(FIND(OFFSET(Sheet1!$B$2:$B$73,72*(MATCH($I$2,Sheet1!$U$1:$U$35,0)-1),),CHOOSE(COUNTIF($A$4:$A263,"?*"),$A$4,$A$31,$A$51,$A$71,$A$91,$A$111,$A$131,$A$151,$A$171,$A$211,$A$231,$A$251,$A$271,$A$312,$A$333,$A$354,$A$375,$A$396))))*(TEXT(YEAR(OFFSET(Sheet1!$D$2:$D$73,72*(MATCH($I$2,Sheet1!$U$1:$U$35,0)-1),)),"0")=D$3)*CHOOSE(MATCH($B263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7068</v>
      </c>
      <c r="E263" s="14">
        <f t="array" aca="1" ref="E263" ca="1">SUM(NOT(ISERR(FIND(OFFSET(Sheet1!$B$2:$B$73,72*(MATCH($I$2,Sheet1!$U$1:$U$35,0)-1),),CHOOSE(COUNTIF($A$4:$A263,"?*"),$A$4,$A$31,$A$51,$A$71,$A$91,$A$111,$A$131,$A$151,$A$171,$A$211,$A$231,$A$251,$A$271,$A$312,$A$333,$A$354,$A$375,$A$396))))*(TEXT(YEAR(OFFSET(Sheet1!$D$2:$D$73,72*(MATCH($I$2,Sheet1!$U$1:$U$35,0)-1),)),"0")=E$3)*CHOOSE(MATCH($B263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6034</v>
      </c>
      <c r="F263" s="14">
        <f t="array" aca="1" ref="F263" ca="1">SUM(NOT(ISERR(FIND(OFFSET(Sheet1!$B$2:$B$73,72*(MATCH($I$2,Sheet1!$U$1:$U$35,0)-1),),CHOOSE(COUNTIF($A$4:$A263,"?*"),$A$4,$A$31,$A$51,$A$71,$A$91,$A$111,$A$131,$A$151,$A$171,$A$211,$A$231,$A$251,$A$271,$A$312,$A$333,$A$354,$A$375,$A$396))))*(TEXT(YEAR(OFFSET(Sheet1!$D$2:$D$73,72*(MATCH($I$2,Sheet1!$U$1:$U$35,0)-1),)),"0")=F$3)*CHOOSE(MATCH($B263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4937</v>
      </c>
      <c r="G263" s="14">
        <f t="array" aca="1" ref="G263" ca="1">SUM(NOT(ISERR(FIND(OFFSET(Sheet1!$B$2:$B$73,72*(MATCH($I$2,Sheet1!$U$1:$U$35,0)-1),),CHOOSE(COUNTIF($A$4:$A263,"?*"),$A$4,$A$31,$A$51,$A$71,$A$91,$A$111,$A$131,$A$151,$A$171,$A$211,$A$231,$A$251,$A$271,$A$312,$A$333,$A$354,$A$375,$A$396))))*(TEXT(YEAR(OFFSET(Sheet1!$D$2:$D$73,72*(MATCH($I$2,Sheet1!$U$1:$U$35,0)-1),)),"0")=G$3)*CHOOSE(MATCH($B263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3704</v>
      </c>
      <c r="H263" s="7">
        <f t="shared" ca="1" si="280"/>
        <v>-0.14629315223542727</v>
      </c>
      <c r="I263" s="7">
        <f t="shared" ca="1" si="281"/>
        <v>-0.1818031156778257</v>
      </c>
      <c r="J263" s="7">
        <f t="shared" ca="1" si="282"/>
        <v>-0.24974680980352437</v>
      </c>
      <c r="K263" s="27"/>
      <c r="L263" s="14">
        <v>76382</v>
      </c>
      <c r="M263" s="14">
        <v>99677</v>
      </c>
      <c r="N263" s="14">
        <v>102057</v>
      </c>
      <c r="O263" s="14">
        <v>84387</v>
      </c>
      <c r="P263" s="7">
        <v>0.30498023094446336</v>
      </c>
      <c r="Q263" s="7">
        <v>2.3877123107637566E-2</v>
      </c>
      <c r="R263" s="7">
        <v>-0.17313854022751995</v>
      </c>
    </row>
    <row r="264" spans="1:18" ht="13" thickBot="1" x14ac:dyDescent="0.3">
      <c r="A264" s="32"/>
      <c r="B264" s="5"/>
      <c r="C264" s="18"/>
      <c r="D264" s="9"/>
      <c r="E264" s="9"/>
      <c r="F264" s="9"/>
      <c r="G264" s="9"/>
      <c r="H264" s="7"/>
      <c r="K264" s="27"/>
      <c r="L264" s="9"/>
      <c r="M264" s="9"/>
      <c r="N264" s="9"/>
      <c r="O264" s="9"/>
      <c r="P264" s="7"/>
    </row>
    <row r="265" spans="1:18" ht="13" thickBot="1" x14ac:dyDescent="0.3">
      <c r="A265" s="32"/>
      <c r="B265" s="5"/>
      <c r="C265" s="18"/>
      <c r="D265" s="9"/>
      <c r="E265" s="9"/>
      <c r="F265" s="9"/>
      <c r="G265" s="9"/>
      <c r="H265" s="7"/>
      <c r="K265" s="27"/>
      <c r="L265" s="9"/>
      <c r="M265" s="9"/>
      <c r="N265" s="9"/>
      <c r="O265" s="9"/>
      <c r="P265" s="7"/>
    </row>
    <row r="266" spans="1:18" ht="13" thickBot="1" x14ac:dyDescent="0.3">
      <c r="A266" s="32"/>
      <c r="B266" s="5"/>
      <c r="C266" s="18"/>
      <c r="D266" s="9"/>
      <c r="E266" s="9"/>
      <c r="F266" s="9"/>
      <c r="G266" s="9"/>
      <c r="H266" s="7"/>
      <c r="K266" s="27"/>
      <c r="L266" s="9"/>
      <c r="M266" s="9"/>
      <c r="N266" s="9"/>
      <c r="O266" s="9"/>
      <c r="P266" s="7"/>
    </row>
    <row r="267" spans="1:18" ht="13" thickBot="1" x14ac:dyDescent="0.3">
      <c r="A267" s="32"/>
      <c r="B267" s="5" t="s">
        <v>10</v>
      </c>
      <c r="C267" s="18" t="s">
        <v>10</v>
      </c>
      <c r="D267" s="13">
        <f ca="1">D263/D254</f>
        <v>4.4396984924623117</v>
      </c>
      <c r="E267" s="13">
        <f t="shared" ref="E267:G267" ca="1" si="285">E263/E254</f>
        <v>4.3788098693759068</v>
      </c>
      <c r="F267" s="13">
        <f t="shared" ca="1" si="285"/>
        <v>4.6707663197729419</v>
      </c>
      <c r="G267" s="13">
        <f t="shared" ca="1" si="285"/>
        <v>5.231638418079096</v>
      </c>
      <c r="H267" s="7">
        <f t="shared" ref="H267:H269" ca="1" si="286">(E267/D267)-1</f>
        <v>-1.3714585166037963E-2</v>
      </c>
      <c r="I267" s="7">
        <f t="shared" ref="I267:I269" ca="1" si="287">(F267/E267)-1</f>
        <v>6.6674840677347413E-2</v>
      </c>
      <c r="J267" s="7">
        <f t="shared" ref="J267:J269" ca="1" si="288">(G267/F267)-1</f>
        <v>0.12008138705886262</v>
      </c>
      <c r="K267" s="27"/>
      <c r="L267" s="13">
        <v>3.7467870106936134</v>
      </c>
      <c r="M267" s="13">
        <v>3.8846798394325579</v>
      </c>
      <c r="N267" s="13">
        <v>4.650792927451695</v>
      </c>
      <c r="O267" s="13">
        <v>4.6663901791639022</v>
      </c>
      <c r="P267" s="7">
        <v>3.6802953662801841E-2</v>
      </c>
      <c r="Q267" s="7">
        <v>0.19721395834026945</v>
      </c>
      <c r="R267" s="7">
        <v>3.3536758044296899E-3</v>
      </c>
    </row>
    <row r="268" spans="1:18" ht="13" thickBot="1" x14ac:dyDescent="0.3">
      <c r="A268" s="32"/>
      <c r="B268" s="5" t="s">
        <v>11</v>
      </c>
      <c r="C268" s="18" t="s">
        <v>11</v>
      </c>
      <c r="D268" s="13">
        <f ca="1">D263/D251</f>
        <v>4.4396984924623117</v>
      </c>
      <c r="E268" s="13">
        <f t="shared" ref="E268:G268" ca="1" si="289">E263/E251</f>
        <v>4.3788098693759068</v>
      </c>
      <c r="F268" s="13">
        <f t="shared" ca="1" si="289"/>
        <v>4.6707663197729419</v>
      </c>
      <c r="G268" s="13">
        <f t="shared" ca="1" si="289"/>
        <v>5.231638418079096</v>
      </c>
      <c r="H268" s="7">
        <f t="shared" ca="1" si="286"/>
        <v>-1.3714585166037963E-2</v>
      </c>
      <c r="I268" s="7">
        <f t="shared" ca="1" si="287"/>
        <v>6.6674840677347413E-2</v>
      </c>
      <c r="J268" s="7">
        <f t="shared" ca="1" si="288"/>
        <v>0.12008138705886262</v>
      </c>
      <c r="K268" s="27"/>
      <c r="L268" s="13">
        <v>3.7467870106936134</v>
      </c>
      <c r="M268" s="13">
        <v>3.8846798394325579</v>
      </c>
      <c r="N268" s="13">
        <v>4.650792927451695</v>
      </c>
      <c r="O268" s="13">
        <v>4.6663901791639022</v>
      </c>
      <c r="P268" s="7">
        <v>3.6802953662801841E-2</v>
      </c>
      <c r="Q268" s="7">
        <v>0.19721395834026945</v>
      </c>
      <c r="R268" s="7">
        <v>3.3536758044296899E-3</v>
      </c>
    </row>
    <row r="269" spans="1:18" ht="13" thickBot="1" x14ac:dyDescent="0.3">
      <c r="A269" s="32"/>
      <c r="B269" s="5" t="s">
        <v>12</v>
      </c>
      <c r="C269" s="18" t="s">
        <v>12</v>
      </c>
      <c r="D269" s="12">
        <f ca="1">D256/D263</f>
        <v>38.756136106395019</v>
      </c>
      <c r="E269" s="12">
        <f t="shared" ref="E269:G269" ca="1" si="290">E256/E263</f>
        <v>39.633297978123963</v>
      </c>
      <c r="F269" s="12">
        <f t="shared" ca="1" si="290"/>
        <v>36.179420700830462</v>
      </c>
      <c r="G269" s="12">
        <f t="shared" ca="1" si="290"/>
        <v>33.889781317494602</v>
      </c>
      <c r="H269" s="7">
        <f t="shared" ca="1" si="286"/>
        <v>2.2632851461789727E-2</v>
      </c>
      <c r="I269" s="7">
        <f t="shared" ca="1" si="287"/>
        <v>-8.7145845879389228E-2</v>
      </c>
      <c r="J269" s="7">
        <f t="shared" ca="1" si="288"/>
        <v>-6.3285683932559622E-2</v>
      </c>
      <c r="K269" s="27"/>
      <c r="L269" s="12">
        <v>37.173149956796102</v>
      </c>
      <c r="M269" s="12">
        <v>37.196288311245326</v>
      </c>
      <c r="N269" s="12">
        <v>31.551021683960926</v>
      </c>
      <c r="O269" s="12">
        <v>33.271756668681192</v>
      </c>
      <c r="P269" s="7">
        <v>6.2244804317401758E-4</v>
      </c>
      <c r="Q269" s="7">
        <v>-0.15176962228184743</v>
      </c>
      <c r="R269" s="7">
        <v>5.4538170014158727E-2</v>
      </c>
    </row>
    <row r="270" spans="1:18" ht="13" thickBot="1" x14ac:dyDescent="0.3">
      <c r="A270" s="33"/>
      <c r="B270" s="8" t="s">
        <v>14</v>
      </c>
      <c r="C270" s="21" t="s">
        <v>14</v>
      </c>
      <c r="D270" s="10"/>
      <c r="E270" s="10"/>
      <c r="F270" s="3"/>
      <c r="G270" s="3"/>
      <c r="H270" s="3"/>
      <c r="K270" s="27"/>
      <c r="L270" s="10"/>
      <c r="M270" s="10"/>
      <c r="N270" s="3"/>
      <c r="O270" s="3"/>
      <c r="P270" s="3"/>
    </row>
    <row r="271" spans="1:18" ht="13" thickBot="1" x14ac:dyDescent="0.3">
      <c r="A271" s="37" t="s">
        <v>24</v>
      </c>
      <c r="B271" s="5" t="s">
        <v>1</v>
      </c>
      <c r="C271" s="18" t="s">
        <v>1</v>
      </c>
      <c r="D271" s="14">
        <f t="array" aca="1" ref="D271" ca="1">SUM(NOT(ISERR(FIND(OFFSET(Sheet1!$B$2:$B$73,72*(MATCH($I$2,Sheet1!$U$1:$U$35,0)-1),),CHOOSE(COUNTIF($A$4:$A271,"?*"),$A$4,$A$31,$A$51,$A$71,$A$91,$A$111,$A$131,$A$151,$A$171,$A$211,$A$231,$A$251,$A$271,$A$312,$A$333,$A$354,$A$375,$A$396))))*(TEXT(YEAR(OFFSET(Sheet1!$D$2:$D$73,72*(MATCH($I$2,Sheet1!$U$1:$U$35,0)-1),)),"0")=D$3)*CHOOSE(MATCH($B271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1015</v>
      </c>
      <c r="E271" s="14">
        <f t="array" aca="1" ref="E271" ca="1">SUM(NOT(ISERR(FIND(OFFSET(Sheet1!$B$2:$B$73,72*(MATCH($I$2,Sheet1!$U$1:$U$35,0)-1),),CHOOSE(COUNTIF($A$4:$A271,"?*"),$A$4,$A$31,$A$51,$A$71,$A$91,$A$111,$A$131,$A$151,$A$171,$A$211,$A$231,$A$251,$A$271,$A$312,$A$333,$A$354,$A$375,$A$396))))*(TEXT(YEAR(OFFSET(Sheet1!$D$2:$D$73,72*(MATCH($I$2,Sheet1!$U$1:$U$35,0)-1),)),"0")=E$3)*CHOOSE(MATCH($B271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501</v>
      </c>
      <c r="F271" s="14">
        <f t="array" aca="1" ref="F271" ca="1">SUM(NOT(ISERR(FIND(OFFSET(Sheet1!$B$2:$B$73,72*(MATCH($I$2,Sheet1!$U$1:$U$35,0)-1),),CHOOSE(COUNTIF($A$4:$A271,"?*"),$A$4,$A$31,$A$51,$A$71,$A$91,$A$111,$A$131,$A$151,$A$171,$A$211,$A$231,$A$251,$A$271,$A$312,$A$333,$A$354,$A$375,$A$396))))*(TEXT(YEAR(OFFSET(Sheet1!$D$2:$D$73,72*(MATCH($I$2,Sheet1!$U$1:$U$35,0)-1),)),"0")=F$3)*CHOOSE(MATCH($B271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328</v>
      </c>
      <c r="G271" s="14">
        <f t="array" aca="1" ref="G271" ca="1">SUM(NOT(ISERR(FIND(OFFSET(Sheet1!$B$2:$B$73,72*(MATCH($I$2,Sheet1!$U$1:$U$35,0)-1),),CHOOSE(COUNTIF($A$4:$A271,"?*"),$A$4,$A$31,$A$51,$A$71,$A$91,$A$111,$A$131,$A$151,$A$171,$A$211,$A$231,$A$251,$A$271,$A$312,$A$333,$A$354,$A$375,$A$396))))*(TEXT(YEAR(OFFSET(Sheet1!$D$2:$D$73,72*(MATCH($I$2,Sheet1!$U$1:$U$35,0)-1),)),"0")=G$3)*CHOOSE(MATCH($B271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221</v>
      </c>
      <c r="H271" s="7">
        <f t="shared" ref="H271" ca="1" si="291">(E271/D271)-1</f>
        <v>-0.50640394088669949</v>
      </c>
      <c r="I271" s="7">
        <f t="shared" ref="I271" ca="1" si="292">(F271/E271)-1</f>
        <v>-0.34530938123752497</v>
      </c>
      <c r="J271" s="7">
        <f t="shared" ref="J271" ca="1" si="293">(G271/F271)-1</f>
        <v>-0.32621951219512191</v>
      </c>
      <c r="K271" s="27"/>
      <c r="L271" s="14">
        <v>18898</v>
      </c>
      <c r="M271" s="14">
        <v>23434</v>
      </c>
      <c r="N271" s="14">
        <v>19742</v>
      </c>
      <c r="O271" s="14">
        <v>14349</v>
      </c>
      <c r="P271" s="7">
        <v>0.24002539951317603</v>
      </c>
      <c r="Q271" s="7">
        <v>-0.15754886062985407</v>
      </c>
      <c r="R271" s="7">
        <v>-0.27317394387600036</v>
      </c>
    </row>
    <row r="272" spans="1:18" ht="13" thickBot="1" x14ac:dyDescent="0.3">
      <c r="A272" s="32"/>
      <c r="B272" s="5" t="s">
        <v>2</v>
      </c>
      <c r="C272" s="18" t="s">
        <v>2</v>
      </c>
      <c r="D272" s="14">
        <f t="array" aca="1" ref="D272" ca="1">SUM(NOT(ISERR(FIND(OFFSET(Sheet1!$B$2:$B$73,72*(MATCH($I$2,Sheet1!$U$1:$U$35,0)-1),),CHOOSE(COUNTIF($A$4:$A272,"?*"),$A$4,$A$31,$A$51,$A$71,$A$91,$A$111,$A$131,$A$151,$A$171,$A$211,$A$231,$A$251,$A$271,$A$312,$A$333,$A$354,$A$375,$A$396))))*(TEXT(YEAR(OFFSET(Sheet1!$D$2:$D$73,72*(MATCH($I$2,Sheet1!$U$1:$U$35,0)-1),)),"0")=D$3)*CHOOSE(MATCH($B272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72" s="14">
        <f t="array" aca="1" ref="E272" ca="1">SUM(NOT(ISERR(FIND(OFFSET(Sheet1!$B$2:$B$73,72*(MATCH($I$2,Sheet1!$U$1:$U$35,0)-1),),CHOOSE(COUNTIF($A$4:$A272,"?*"),$A$4,$A$31,$A$51,$A$71,$A$91,$A$111,$A$131,$A$151,$A$171,$A$211,$A$231,$A$251,$A$271,$A$312,$A$333,$A$354,$A$375,$A$396))))*(TEXT(YEAR(OFFSET(Sheet1!$D$2:$D$73,72*(MATCH($I$2,Sheet1!$U$1:$U$35,0)-1),)),"0")=E$3)*CHOOSE(MATCH($B272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72" s="14">
        <f t="array" aca="1" ref="F272" ca="1">SUM(NOT(ISERR(FIND(OFFSET(Sheet1!$B$2:$B$73,72*(MATCH($I$2,Sheet1!$U$1:$U$35,0)-1),),CHOOSE(COUNTIF($A$4:$A272,"?*"),$A$4,$A$31,$A$51,$A$71,$A$91,$A$111,$A$131,$A$151,$A$171,$A$211,$A$231,$A$251,$A$271,$A$312,$A$333,$A$354,$A$375,$A$396))))*(TEXT(YEAR(OFFSET(Sheet1!$D$2:$D$73,72*(MATCH($I$2,Sheet1!$U$1:$U$35,0)-1),)),"0")=F$3)*CHOOSE(MATCH($B272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272" s="14">
        <f t="array" aca="1" ref="G272" ca="1">SUM(NOT(ISERR(FIND(OFFSET(Sheet1!$B$2:$B$73,72*(MATCH($I$2,Sheet1!$U$1:$U$35,0)-1),),CHOOSE(COUNTIF($A$4:$A272,"?*"),$A$4,$A$31,$A$51,$A$71,$A$91,$A$111,$A$131,$A$151,$A$171,$A$211,$A$231,$A$251,$A$271,$A$312,$A$333,$A$354,$A$375,$A$396))))*(TEXT(YEAR(OFFSET(Sheet1!$D$2:$D$73,72*(MATCH($I$2,Sheet1!$U$1:$U$35,0)-1),)),"0")=G$3)*CHOOSE(MATCH($B272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272" s="7"/>
      <c r="I272" s="7"/>
      <c r="J272" s="7"/>
      <c r="K272" s="27"/>
      <c r="L272" s="14">
        <v>0</v>
      </c>
      <c r="M272" s="14">
        <v>0</v>
      </c>
      <c r="N272" s="14">
        <v>0</v>
      </c>
      <c r="O272" s="14">
        <v>0</v>
      </c>
      <c r="P272" s="7"/>
      <c r="Q272" s="7"/>
      <c r="R272" s="7"/>
    </row>
    <row r="273" spans="1:18" ht="13" thickBot="1" x14ac:dyDescent="0.3">
      <c r="A273" s="32"/>
      <c r="B273" s="5" t="s">
        <v>3</v>
      </c>
      <c r="C273" s="18" t="s">
        <v>3</v>
      </c>
      <c r="D273" s="11">
        <f ca="1">D272/D271</f>
        <v>0</v>
      </c>
      <c r="E273" s="11">
        <f t="shared" ref="E273" ca="1" si="294">E272/E271</f>
        <v>0</v>
      </c>
      <c r="F273" s="11">
        <f t="shared" ref="F273" ca="1" si="295">F272/F271</f>
        <v>0</v>
      </c>
      <c r="G273" s="11">
        <f t="shared" ref="G273" ca="1" si="296">G272/G271</f>
        <v>0</v>
      </c>
      <c r="H273" s="7"/>
      <c r="I273" s="7"/>
      <c r="J273" s="7"/>
      <c r="K273" s="27"/>
      <c r="L273" s="11">
        <v>0</v>
      </c>
      <c r="M273" s="11">
        <v>0</v>
      </c>
      <c r="N273" s="11">
        <v>0</v>
      </c>
      <c r="O273" s="11">
        <v>0</v>
      </c>
      <c r="P273" s="7"/>
      <c r="Q273" s="7"/>
      <c r="R273" s="7"/>
    </row>
    <row r="274" spans="1:18" ht="13" thickBot="1" x14ac:dyDescent="0.3">
      <c r="A274" s="32"/>
      <c r="B274" s="5" t="s">
        <v>4</v>
      </c>
      <c r="C274" s="18" t="s">
        <v>4</v>
      </c>
      <c r="D274" s="14">
        <f t="array" aca="1" ref="D274" ca="1">SUM(NOT(ISERR(FIND(OFFSET(Sheet1!$B$2:$B$73,72*(MATCH($I$2,Sheet1!$U$1:$U$35,0)-1),),CHOOSE(COUNTIF($A$4:$A274,"?*"),$A$4,$A$31,$A$51,$A$71,$A$91,$A$111,$A$131,$A$151,$A$171,$A$211,$A$231,$A$251,$A$271,$A$312,$A$333,$A$354,$A$375,$A$396))))*(TEXT(YEAR(OFFSET(Sheet1!$D$2:$D$73,72*(MATCH($I$2,Sheet1!$U$1:$U$35,0)-1),)),"0")=D$3)*CHOOSE(MATCH($B274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3768</v>
      </c>
      <c r="E274" s="14">
        <f t="array" aca="1" ref="E274" ca="1">SUM(NOT(ISERR(FIND(OFFSET(Sheet1!$B$2:$B$73,72*(MATCH($I$2,Sheet1!$U$1:$U$35,0)-1),),CHOOSE(COUNTIF($A$4:$A274,"?*"),$A$4,$A$31,$A$51,$A$71,$A$91,$A$111,$A$131,$A$151,$A$171,$A$211,$A$231,$A$251,$A$271,$A$312,$A$333,$A$354,$A$375,$A$396))))*(TEXT(YEAR(OFFSET(Sheet1!$D$2:$D$73,72*(MATCH($I$2,Sheet1!$U$1:$U$35,0)-1),)),"0")=E$3)*CHOOSE(MATCH($B274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1328</v>
      </c>
      <c r="F274" s="14">
        <f t="array" aca="1" ref="F274" ca="1">SUM(NOT(ISERR(FIND(OFFSET(Sheet1!$B$2:$B$73,72*(MATCH($I$2,Sheet1!$U$1:$U$35,0)-1),),CHOOSE(COUNTIF($A$4:$A274,"?*"),$A$4,$A$31,$A$51,$A$71,$A$91,$A$111,$A$131,$A$151,$A$171,$A$211,$A$231,$A$251,$A$271,$A$312,$A$333,$A$354,$A$375,$A$396))))*(TEXT(YEAR(OFFSET(Sheet1!$D$2:$D$73,72*(MATCH($I$2,Sheet1!$U$1:$U$35,0)-1),)),"0")=F$3)*CHOOSE(MATCH($B274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924</v>
      </c>
      <c r="G274" s="14">
        <f t="array" aca="1" ref="G274" ca="1">SUM(NOT(ISERR(FIND(OFFSET(Sheet1!$B$2:$B$73,72*(MATCH($I$2,Sheet1!$U$1:$U$35,0)-1),),CHOOSE(COUNTIF($A$4:$A274,"?*"),$A$4,$A$31,$A$51,$A$71,$A$91,$A$111,$A$131,$A$151,$A$171,$A$211,$A$231,$A$251,$A$271,$A$312,$A$333,$A$354,$A$375,$A$396))))*(TEXT(YEAR(OFFSET(Sheet1!$D$2:$D$73,72*(MATCH($I$2,Sheet1!$U$1:$U$35,0)-1),)),"0")=G$3)*CHOOSE(MATCH($B274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696</v>
      </c>
      <c r="H274" s="7">
        <f t="shared" ref="H274:H276" ca="1" si="297">(E274/D274)-1</f>
        <v>-0.64755838641188967</v>
      </c>
      <c r="I274" s="7">
        <f t="shared" ref="I274:I276" ca="1" si="298">(F274/E274)-1</f>
        <v>-0.30421686746987953</v>
      </c>
      <c r="J274" s="7">
        <f t="shared" ref="J274:J276" ca="1" si="299">(G274/F274)-1</f>
        <v>-0.24675324675324672</v>
      </c>
      <c r="K274" s="27"/>
      <c r="L274" s="14">
        <v>72825</v>
      </c>
      <c r="M274" s="14">
        <v>91130</v>
      </c>
      <c r="N274" s="14">
        <v>75455</v>
      </c>
      <c r="O274" s="14">
        <v>53634</v>
      </c>
      <c r="P274" s="7">
        <v>0.25135599038791634</v>
      </c>
      <c r="Q274" s="7">
        <v>-0.17200702293426973</v>
      </c>
      <c r="R274" s="7">
        <v>-0.28919223378172421</v>
      </c>
    </row>
    <row r="275" spans="1:18" ht="13" thickBot="1" x14ac:dyDescent="0.3">
      <c r="A275" s="32"/>
      <c r="B275" s="5" t="s">
        <v>5</v>
      </c>
      <c r="C275" s="18" t="s">
        <v>5</v>
      </c>
      <c r="D275" s="13">
        <f ca="1">D274/D271</f>
        <v>3.7123152709359606</v>
      </c>
      <c r="E275" s="13">
        <f t="shared" ref="E275" ca="1" si="300">E274/E271</f>
        <v>2.6506986027944111</v>
      </c>
      <c r="F275" s="13">
        <f t="shared" ref="F275" ca="1" si="301">F274/F271</f>
        <v>2.8170731707317072</v>
      </c>
      <c r="G275" s="13">
        <f t="shared" ref="G275" ca="1" si="302">G274/G271</f>
        <v>3.1493212669683257</v>
      </c>
      <c r="H275" s="7">
        <f t="shared" ca="1" si="297"/>
        <v>-0.28597158125362865</v>
      </c>
      <c r="I275" s="7">
        <f t="shared" ca="1" si="298"/>
        <v>6.2766309138994947E-2</v>
      </c>
      <c r="J275" s="7">
        <f t="shared" ca="1" si="299"/>
        <v>0.11794088264676494</v>
      </c>
      <c r="K275" s="27"/>
      <c r="L275" s="13">
        <v>3.8535823896708647</v>
      </c>
      <c r="M275" s="13">
        <v>3.8887940599129469</v>
      </c>
      <c r="N275" s="13">
        <v>3.8220545030898592</v>
      </c>
      <c r="O275" s="13">
        <v>3.7378214509721932</v>
      </c>
      <c r="P275" s="7">
        <v>9.1373861206298645E-3</v>
      </c>
      <c r="Q275" s="7">
        <v>-1.7162018814794622E-2</v>
      </c>
      <c r="R275" s="7">
        <v>-2.2038684181392321E-2</v>
      </c>
    </row>
    <row r="276" spans="1:18" ht="13" thickBot="1" x14ac:dyDescent="0.3">
      <c r="A276" s="32"/>
      <c r="B276" s="5" t="s">
        <v>6</v>
      </c>
      <c r="C276" s="18" t="s">
        <v>6</v>
      </c>
      <c r="D276" s="14">
        <f t="array" aca="1" ref="D276" ca="1">SUM(NOT(ISERR(FIND(OFFSET(Sheet1!$B$2:$B$73,72*(MATCH($I$2,Sheet1!$U$1:$U$35,0)-1),),CHOOSE(COUNTIF($A$4:$A276,"?*"),$A$4,$A$31,$A$51,$A$71,$A$91,$A$111,$A$131,$A$151,$A$171,$A$211,$A$231,$A$251,$A$271,$A$312,$A$333,$A$354,$A$375,$A$396))))*(TEXT(YEAR(OFFSET(Sheet1!$D$2:$D$73,72*(MATCH($I$2,Sheet1!$U$1:$U$35,0)-1),)),"0")=D$3)*CHOOSE(MATCH($B276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560434.34</v>
      </c>
      <c r="E276" s="14">
        <f t="array" aca="1" ref="E276" ca="1">SUM(NOT(ISERR(FIND(OFFSET(Sheet1!$B$2:$B$73,72*(MATCH($I$2,Sheet1!$U$1:$U$35,0)-1),),CHOOSE(COUNTIF($A$4:$A276,"?*"),$A$4,$A$31,$A$51,$A$71,$A$91,$A$111,$A$131,$A$151,$A$171,$A$211,$A$231,$A$251,$A$271,$A$312,$A$333,$A$354,$A$375,$A$396))))*(TEXT(YEAR(OFFSET(Sheet1!$D$2:$D$73,72*(MATCH($I$2,Sheet1!$U$1:$U$35,0)-1),)),"0")=E$3)*CHOOSE(MATCH($B276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204883.35</v>
      </c>
      <c r="F276" s="14">
        <f t="array" aca="1" ref="F276" ca="1">SUM(NOT(ISERR(FIND(OFFSET(Sheet1!$B$2:$B$73,72*(MATCH($I$2,Sheet1!$U$1:$U$35,0)-1),),CHOOSE(COUNTIF($A$4:$A276,"?*"),$A$4,$A$31,$A$51,$A$71,$A$91,$A$111,$A$131,$A$151,$A$171,$A$211,$A$231,$A$251,$A$271,$A$312,$A$333,$A$354,$A$375,$A$396))))*(TEXT(YEAR(OFFSET(Sheet1!$D$2:$D$73,72*(MATCH($I$2,Sheet1!$U$1:$U$35,0)-1),)),"0")=F$3)*CHOOSE(MATCH($B276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128724.16</v>
      </c>
      <c r="G276" s="14">
        <f t="array" aca="1" ref="G276" ca="1">SUM(NOT(ISERR(FIND(OFFSET(Sheet1!$B$2:$B$73,72*(MATCH($I$2,Sheet1!$U$1:$U$35,0)-1),),CHOOSE(COUNTIF($A$4:$A276,"?*"),$A$4,$A$31,$A$51,$A$71,$A$91,$A$111,$A$131,$A$151,$A$171,$A$211,$A$231,$A$251,$A$271,$A$312,$A$333,$A$354,$A$375,$A$396))))*(TEXT(YEAR(OFFSET(Sheet1!$D$2:$D$73,72*(MATCH($I$2,Sheet1!$U$1:$U$35,0)-1),)),"0")=G$3)*CHOOSE(MATCH($B276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86907.91</v>
      </c>
      <c r="H276" s="7">
        <f t="shared" ca="1" si="297"/>
        <v>-0.63442042113265218</v>
      </c>
      <c r="I276" s="7">
        <f t="shared" ca="1" si="298"/>
        <v>-0.37171976151307562</v>
      </c>
      <c r="J276" s="7">
        <f t="shared" ca="1" si="299"/>
        <v>-0.32485160516875777</v>
      </c>
      <c r="K276" s="27"/>
      <c r="L276" s="14">
        <v>11189842.619999999</v>
      </c>
      <c r="M276" s="14">
        <v>14863208.6</v>
      </c>
      <c r="N276" s="14">
        <v>11935906.66</v>
      </c>
      <c r="O276" s="14">
        <v>8882006.7200000007</v>
      </c>
      <c r="P276" s="7">
        <v>0.32827682253854618</v>
      </c>
      <c r="Q276" s="7">
        <v>-0.19694952945758959</v>
      </c>
      <c r="R276" s="7">
        <v>-0.2558582290387984</v>
      </c>
    </row>
    <row r="277" spans="1:18" ht="13" thickBot="1" x14ac:dyDescent="0.3">
      <c r="A277" s="32"/>
      <c r="B277" s="5" t="s">
        <v>109</v>
      </c>
      <c r="C277" s="18" t="s">
        <v>110</v>
      </c>
      <c r="D277" s="29">
        <f t="array" aca="1" ref="D277" ca="1">SUM(NOT(ISERR(FIND(OFFSET(Sheet1!$B$2:$B$73,72*(MATCH($I$2,Sheet1!$U$1:$U$35,0)-1),),CHOOSE(COUNTIF($A$4:$A277,"?*"),$A$4,$A$31,$A$51,$A$71,$A$91,$A$111,$A$131,$A$151,$A$171,$A$211,$A$231,$A$251,$A$271,$A$312,$A$333,$A$354,$A$375,$A$396))))*(TEXT(YEAR(OFFSET(Sheet1!$D$2:$D$73,72*(MATCH($I$2,Sheet1!$U$1:$U$35,0)-1),)),"0")=D$3)*CHOOSE(MATCH($B277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0.35154000000000002</v>
      </c>
      <c r="E277" s="30">
        <f t="array" aca="1" ref="E277" ca="1">SUM(NOT(ISERR(FIND(OFFSET(Sheet1!$B$2:$B$73,72*(MATCH($I$2,Sheet1!$U$1:$U$35,0)-1),),CHOOSE(COUNTIF($A$4:$A277,"?*"),$A$4,$A$31,$A$51,$A$71,$A$91,$A$111,$A$131,$A$151,$A$171,$A$211,$A$231,$A$251,$A$271,$A$312,$A$333,$A$354,$A$375,$A$396))))*(TEXT(YEAR(OFFSET(Sheet1!$D$2:$D$73,72*(MATCH($I$2,Sheet1!$U$1:$U$35,0)-1),)),"0")=E$3)*CHOOSE(MATCH($B277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0.36382100000000001</v>
      </c>
      <c r="F277" s="30">
        <f t="array" aca="1" ref="F277" ca="1">SUM(NOT(ISERR(FIND(OFFSET(Sheet1!$B$2:$B$73,72*(MATCH($I$2,Sheet1!$U$1:$U$35,0)-1),),CHOOSE(COUNTIF($A$4:$A277,"?*"),$A$4,$A$31,$A$51,$A$71,$A$91,$A$111,$A$131,$A$151,$A$171,$A$211,$A$231,$A$251,$A$271,$A$312,$A$333,$A$354,$A$375,$A$396))))*(TEXT(YEAR(OFFSET(Sheet1!$D$2:$D$73,72*(MATCH($I$2,Sheet1!$U$1:$U$35,0)-1),)),"0")=F$3)*CHOOSE(MATCH($B277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0.33517799999999998</v>
      </c>
      <c r="G277" s="30">
        <f t="array" aca="1" ref="G277" ca="1">SUM(NOT(ISERR(FIND(OFFSET(Sheet1!$B$2:$B$73,72*(MATCH($I$2,Sheet1!$U$1:$U$35,0)-1),),CHOOSE(COUNTIF($A$4:$A277,"?*"),$A$4,$A$31,$A$51,$A$71,$A$91,$A$111,$A$131,$A$151,$A$171,$A$211,$A$231,$A$251,$A$271,$A$312,$A$333,$A$354,$A$375,$A$396))))*(TEXT(YEAR(OFFSET(Sheet1!$D$2:$D$73,72*(MATCH($I$2,Sheet1!$U$1:$U$35,0)-1),)),"0")=G$3)*CHOOSE(MATCH($B277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0.33487</v>
      </c>
      <c r="H277" s="7"/>
      <c r="I277" s="7"/>
      <c r="J277" s="7"/>
      <c r="K277" s="27"/>
      <c r="L277" s="29">
        <v>0.240702</v>
      </c>
      <c r="M277" s="30">
        <v>0.30046</v>
      </c>
      <c r="N277" s="30">
        <v>0.29578300000000002</v>
      </c>
      <c r="O277" s="30">
        <v>0.29154600000000003</v>
      </c>
      <c r="P277" s="7"/>
      <c r="Q277" s="7"/>
      <c r="R277" s="7"/>
    </row>
    <row r="278" spans="1:18" ht="13" thickBot="1" x14ac:dyDescent="0.3">
      <c r="A278" s="32"/>
      <c r="B278" s="5" t="s">
        <v>50</v>
      </c>
      <c r="C278" s="18" t="s">
        <v>50</v>
      </c>
      <c r="D278" s="14">
        <f t="array" aca="1" ref="D278" ca="1">SUM(NOT(ISERR(FIND(OFFSET(Sheet1!$B$2:$B$73,72*(MATCH($I$2,Sheet1!$U$1:$U$35,0)-1),),CHOOSE(COUNTIF($A$4:$A278,"?*"),$A$4,$A$31,$A$51,$A$71,$A$91,$A$111,$A$131,$A$151,$A$171,$A$211,$A$231,$A$251,$A$271,$A$312,$A$333,$A$354,$A$375,$A$396))))*(TEXT(YEAR(OFFSET(Sheet1!$D$2:$D$73,72*(MATCH($I$2,Sheet1!$U$1:$U$35,0)-1),)),"0")=D$3)*CHOOSE(MATCH($B278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78" s="14">
        <f t="array" aca="1" ref="E278" ca="1">SUM(NOT(ISERR(FIND(OFFSET(Sheet1!$B$2:$B$73,72*(MATCH($I$2,Sheet1!$U$1:$U$35,0)-1),),CHOOSE(COUNTIF($A$4:$A278,"?*"),$A$4,$A$31,$A$51,$A$71,$A$91,$A$111,$A$131,$A$151,$A$171,$A$211,$A$231,$A$251,$A$271,$A$312,$A$333,$A$354,$A$375,$A$396))))*(TEXT(YEAR(OFFSET(Sheet1!$D$2:$D$73,72*(MATCH($I$2,Sheet1!$U$1:$U$35,0)-1),)),"0")=E$3)*CHOOSE(MATCH($B278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78" s="14">
        <f t="array" aca="1" ref="F278" ca="1">SUM(NOT(ISERR(FIND(OFFSET(Sheet1!$B$2:$B$73,72*(MATCH($I$2,Sheet1!$U$1:$U$35,0)-1),),CHOOSE(COUNTIF($A$4:$A278,"?*"),$A$4,$A$31,$A$51,$A$71,$A$91,$A$111,$A$131,$A$151,$A$171,$A$211,$A$231,$A$251,$A$271,$A$312,$A$333,$A$354,$A$375,$A$396))))*(TEXT(YEAR(OFFSET(Sheet1!$D$2:$D$73,72*(MATCH($I$2,Sheet1!$U$1:$U$35,0)-1),)),"0")=F$3)*CHOOSE(MATCH($B278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278" s="14">
        <f t="array" aca="1" ref="G278" ca="1">SUM(NOT(ISERR(FIND(OFFSET(Sheet1!$B$2:$B$73,72*(MATCH($I$2,Sheet1!$U$1:$U$35,0)-1),),CHOOSE(COUNTIF($A$4:$A278,"?*"),$A$4,$A$31,$A$51,$A$71,$A$91,$A$111,$A$131,$A$151,$A$171,$A$211,$A$231,$A$251,$A$271,$A$312,$A$333,$A$354,$A$375,$A$396))))*(TEXT(YEAR(OFFSET(Sheet1!$D$2:$D$73,72*(MATCH($I$2,Sheet1!$U$1:$U$35,0)-1),)),"0")=G$3)*CHOOSE(MATCH($B278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278" s="7" t="e">
        <f t="shared" ref="H278:H280" ca="1" si="303">E278/D278</f>
        <v>#DIV/0!</v>
      </c>
      <c r="I278" s="7" t="e">
        <f t="shared" ref="I278:I280" ca="1" si="304">F278/E278</f>
        <v>#DIV/0!</v>
      </c>
      <c r="J278" s="7" t="e">
        <f t="shared" ref="J278:J280" ca="1" si="305">G278/F278</f>
        <v>#DIV/0!</v>
      </c>
      <c r="K278" s="27"/>
      <c r="L278" s="14">
        <v>0</v>
      </c>
      <c r="M278" s="14">
        <v>0</v>
      </c>
      <c r="N278" s="14">
        <v>0</v>
      </c>
      <c r="O278" s="14">
        <v>0</v>
      </c>
      <c r="P278" s="7" t="e">
        <v>#DIV/0!</v>
      </c>
      <c r="Q278" s="7" t="e">
        <v>#DIV/0!</v>
      </c>
      <c r="R278" s="7" t="e">
        <v>#DIV/0!</v>
      </c>
    </row>
    <row r="279" spans="1:18" ht="13" thickBot="1" x14ac:dyDescent="0.3">
      <c r="A279" s="32"/>
      <c r="B279" s="5" t="s">
        <v>51</v>
      </c>
      <c r="C279" s="18" t="s">
        <v>51</v>
      </c>
      <c r="D279" s="14">
        <f t="array" aca="1" ref="D279" ca="1">SUM(NOT(ISERR(FIND(OFFSET(Sheet1!$B$2:$B$73,72*(MATCH($I$2,Sheet1!$U$1:$U$35,0)-1),),CHOOSE(COUNTIF($A$4:$A279,"?*"),$A$4,$A$31,$A$51,$A$71,$A$91,$A$111,$A$131,$A$151,$A$171,$A$211,$A$231,$A$251,$A$271,$A$312,$A$333,$A$354,$A$375,$A$396))))*(TEXT(YEAR(OFFSET(Sheet1!$D$2:$D$73,72*(MATCH($I$2,Sheet1!$U$1:$U$35,0)-1),)),"0")=D$3)*CHOOSE(MATCH($B279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1015</v>
      </c>
      <c r="E279" s="14">
        <f t="array" aca="1" ref="E279" ca="1">SUM(NOT(ISERR(FIND(OFFSET(Sheet1!$B$2:$B$73,72*(MATCH($I$2,Sheet1!$U$1:$U$35,0)-1),),CHOOSE(COUNTIF($A$4:$A279,"?*"),$A$4,$A$31,$A$51,$A$71,$A$91,$A$111,$A$131,$A$151,$A$171,$A$211,$A$231,$A$251,$A$271,$A$312,$A$333,$A$354,$A$375,$A$396))))*(TEXT(YEAR(OFFSET(Sheet1!$D$2:$D$73,72*(MATCH($I$2,Sheet1!$U$1:$U$35,0)-1),)),"0")=E$3)*CHOOSE(MATCH($B279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501</v>
      </c>
      <c r="F279" s="14">
        <f t="array" aca="1" ref="F279" ca="1">SUM(NOT(ISERR(FIND(OFFSET(Sheet1!$B$2:$B$73,72*(MATCH($I$2,Sheet1!$U$1:$U$35,0)-1),),CHOOSE(COUNTIF($A$4:$A279,"?*"),$A$4,$A$31,$A$51,$A$71,$A$91,$A$111,$A$131,$A$151,$A$171,$A$211,$A$231,$A$251,$A$271,$A$312,$A$333,$A$354,$A$375,$A$396))))*(TEXT(YEAR(OFFSET(Sheet1!$D$2:$D$73,72*(MATCH($I$2,Sheet1!$U$1:$U$35,0)-1),)),"0")=F$3)*CHOOSE(MATCH($B279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328</v>
      </c>
      <c r="G279" s="14">
        <f t="array" aca="1" ref="G279" ca="1">SUM(NOT(ISERR(FIND(OFFSET(Sheet1!$B$2:$B$73,72*(MATCH($I$2,Sheet1!$U$1:$U$35,0)-1),),CHOOSE(COUNTIF($A$4:$A279,"?*"),$A$4,$A$31,$A$51,$A$71,$A$91,$A$111,$A$131,$A$151,$A$171,$A$211,$A$231,$A$251,$A$271,$A$312,$A$333,$A$354,$A$375,$A$396))))*(TEXT(YEAR(OFFSET(Sheet1!$D$2:$D$73,72*(MATCH($I$2,Sheet1!$U$1:$U$35,0)-1),)),"0")=G$3)*CHOOSE(MATCH($B279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221</v>
      </c>
      <c r="H279" s="7">
        <f t="shared" ref="H279" ca="1" si="306">(E279/D279)-1</f>
        <v>-0.50640394088669949</v>
      </c>
      <c r="I279" s="7">
        <f t="shared" ref="I279" ca="1" si="307">(F279/E279)-1</f>
        <v>-0.34530938123752497</v>
      </c>
      <c r="J279" s="7">
        <f t="shared" ref="J279" ca="1" si="308">(G279/F279)-1</f>
        <v>-0.32621951219512191</v>
      </c>
      <c r="K279" s="27"/>
      <c r="L279" s="14">
        <v>18898</v>
      </c>
      <c r="M279" s="14">
        <v>23434</v>
      </c>
      <c r="N279" s="14">
        <v>19742</v>
      </c>
      <c r="O279" s="14">
        <v>14349</v>
      </c>
      <c r="P279" s="7">
        <v>0.24002539951317603</v>
      </c>
      <c r="Q279" s="7">
        <v>-0.15754886062985407</v>
      </c>
      <c r="R279" s="7">
        <v>-0.27317394387600036</v>
      </c>
    </row>
    <row r="280" spans="1:18" ht="13" thickBot="1" x14ac:dyDescent="0.3">
      <c r="A280" s="32"/>
      <c r="B280" s="5" t="s">
        <v>53</v>
      </c>
      <c r="C280" s="18" t="s">
        <v>53</v>
      </c>
      <c r="D280" s="15">
        <f ca="1">D278/D271</f>
        <v>0</v>
      </c>
      <c r="E280" s="15">
        <f t="shared" ref="E280:G280" ca="1" si="309">E278/E271</f>
        <v>0</v>
      </c>
      <c r="F280" s="15">
        <f t="shared" ca="1" si="309"/>
        <v>0</v>
      </c>
      <c r="G280" s="15">
        <f t="shared" ca="1" si="309"/>
        <v>0</v>
      </c>
      <c r="H280" s="7" t="e">
        <f t="shared" ca="1" si="303"/>
        <v>#DIV/0!</v>
      </c>
      <c r="I280" s="7" t="e">
        <f t="shared" ca="1" si="304"/>
        <v>#DIV/0!</v>
      </c>
      <c r="J280" s="7" t="e">
        <f t="shared" ca="1" si="305"/>
        <v>#DIV/0!</v>
      </c>
      <c r="K280" s="27"/>
      <c r="L280" s="15">
        <v>0</v>
      </c>
      <c r="M280" s="15">
        <v>0</v>
      </c>
      <c r="N280" s="15">
        <v>0</v>
      </c>
      <c r="O280" s="15">
        <v>0</v>
      </c>
      <c r="P280" s="7" t="e">
        <v>#DIV/0!</v>
      </c>
      <c r="Q280" s="7" t="e">
        <v>#DIV/0!</v>
      </c>
      <c r="R280" s="7" t="e">
        <v>#DIV/0!</v>
      </c>
    </row>
    <row r="281" spans="1:18" ht="13" thickBot="1" x14ac:dyDescent="0.3">
      <c r="A281" s="32"/>
      <c r="B281" s="5" t="s">
        <v>7</v>
      </c>
      <c r="C281" s="18" t="s">
        <v>7</v>
      </c>
      <c r="D281" s="12">
        <f ca="1">D276/D274</f>
        <v>148.73522823779192</v>
      </c>
      <c r="E281" s="12">
        <f t="shared" ref="E281:G281" ca="1" si="310">E276/E274</f>
        <v>154.2796310240964</v>
      </c>
      <c r="F281" s="12">
        <f t="shared" ca="1" si="310"/>
        <v>139.31186147186148</v>
      </c>
      <c r="G281" s="12">
        <f t="shared" ca="1" si="310"/>
        <v>124.86768678160919</v>
      </c>
      <c r="H281" s="7">
        <f t="shared" ref="H281:H283" ca="1" si="311">(E281/D281)-1</f>
        <v>3.7276997870607564E-2</v>
      </c>
      <c r="I281" s="7">
        <f t="shared" ref="I281:I283" ca="1" si="312">(F281/E281)-1</f>
        <v>-9.7017146417061162E-2</v>
      </c>
      <c r="J281" s="7">
        <f t="shared" ref="J281:J283" ca="1" si="313">(G281/F281)-1</f>
        <v>-0.10368230341369566</v>
      </c>
      <c r="K281" s="27"/>
      <c r="L281" s="12">
        <v>153.65386364572603</v>
      </c>
      <c r="M281" s="12">
        <v>163.09896411719521</v>
      </c>
      <c r="N281" s="12">
        <v>158.18576184480816</v>
      </c>
      <c r="O281" s="12">
        <v>165.60403326248277</v>
      </c>
      <c r="P281" s="7">
        <v>6.1469983555027197E-2</v>
      </c>
      <c r="Q281" s="7">
        <v>-3.0124055655293192E-2</v>
      </c>
      <c r="R281" s="7">
        <v>4.689594898529803E-2</v>
      </c>
    </row>
    <row r="282" spans="1:18" ht="13" thickBot="1" x14ac:dyDescent="0.3">
      <c r="A282" s="32"/>
      <c r="B282" s="5" t="s">
        <v>8</v>
      </c>
      <c r="C282" s="18" t="s">
        <v>8</v>
      </c>
      <c r="D282" s="12">
        <f ca="1">D276/D271</f>
        <v>552.15205911330042</v>
      </c>
      <c r="E282" s="12">
        <f t="shared" ref="E282:G282" ca="1" si="314">E276/E271</f>
        <v>408.94880239520961</v>
      </c>
      <c r="F282" s="12">
        <f t="shared" ca="1" si="314"/>
        <v>392.45170731707316</v>
      </c>
      <c r="G282" s="12">
        <f t="shared" ca="1" si="314"/>
        <v>393.24846153846153</v>
      </c>
      <c r="H282" s="7">
        <f t="shared" ca="1" si="311"/>
        <v>-0.25935474540846692</v>
      </c>
      <c r="I282" s="7">
        <f t="shared" ca="1" si="312"/>
        <v>-4.0340245481862547E-2</v>
      </c>
      <c r="J282" s="7">
        <f t="shared" ca="1" si="313"/>
        <v>2.0301968536085013E-3</v>
      </c>
      <c r="K282" s="27"/>
      <c r="L282" s="12">
        <v>592.11782305005818</v>
      </c>
      <c r="M282" s="12">
        <v>634.25828283690362</v>
      </c>
      <c r="N282" s="12">
        <v>604.59460338364909</v>
      </c>
      <c r="O282" s="12">
        <v>618.99830789602072</v>
      </c>
      <c r="P282" s="7">
        <v>7.1169044650227997E-2</v>
      </c>
      <c r="Q282" s="7">
        <v>-4.6769084860153742E-2</v>
      </c>
      <c r="R282" s="7">
        <v>2.3823739794831766E-2</v>
      </c>
    </row>
    <row r="283" spans="1:18" ht="13" thickBot="1" x14ac:dyDescent="0.3">
      <c r="A283" s="32"/>
      <c r="B283" s="5" t="s">
        <v>9</v>
      </c>
      <c r="C283" s="18" t="s">
        <v>9</v>
      </c>
      <c r="D283" s="14">
        <f t="array" aca="1" ref="D283" ca="1">SUM(NOT(ISERR(FIND(OFFSET(Sheet1!$B$2:$B$73,72*(MATCH($I$2,Sheet1!$U$1:$U$35,0)-1),),CHOOSE(COUNTIF($A$4:$A283,"?*"),$A$4,$A$31,$A$51,$A$71,$A$91,$A$111,$A$131,$A$151,$A$171,$A$211,$A$231,$A$251,$A$271,$A$312,$A$333,$A$354,$A$375,$A$396))))*(TEXT(YEAR(OFFSET(Sheet1!$D$2:$D$73,72*(MATCH($I$2,Sheet1!$U$1:$U$35,0)-1),)),"0")=D$3)*CHOOSE(MATCH($B283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12695</v>
      </c>
      <c r="E283" s="14">
        <f t="array" aca="1" ref="E283" ca="1">SUM(NOT(ISERR(FIND(OFFSET(Sheet1!$B$2:$B$73,72*(MATCH($I$2,Sheet1!$U$1:$U$35,0)-1),),CHOOSE(COUNTIF($A$4:$A283,"?*"),$A$4,$A$31,$A$51,$A$71,$A$91,$A$111,$A$131,$A$151,$A$171,$A$211,$A$231,$A$251,$A$271,$A$312,$A$333,$A$354,$A$375,$A$396))))*(TEXT(YEAR(OFFSET(Sheet1!$D$2:$D$73,72*(MATCH($I$2,Sheet1!$U$1:$U$35,0)-1),)),"0")=E$3)*CHOOSE(MATCH($B283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5054</v>
      </c>
      <c r="F283" s="14">
        <f t="array" aca="1" ref="F283" ca="1">SUM(NOT(ISERR(FIND(OFFSET(Sheet1!$B$2:$B$73,72*(MATCH($I$2,Sheet1!$U$1:$U$35,0)-1),),CHOOSE(COUNTIF($A$4:$A283,"?*"),$A$4,$A$31,$A$51,$A$71,$A$91,$A$111,$A$131,$A$151,$A$171,$A$211,$A$231,$A$251,$A$271,$A$312,$A$333,$A$354,$A$375,$A$396))))*(TEXT(YEAR(OFFSET(Sheet1!$D$2:$D$73,72*(MATCH($I$2,Sheet1!$U$1:$U$35,0)-1),)),"0")=F$3)*CHOOSE(MATCH($B283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3260</v>
      </c>
      <c r="G283" s="14">
        <f t="array" aca="1" ref="G283" ca="1">SUM(NOT(ISERR(FIND(OFFSET(Sheet1!$B$2:$B$73,72*(MATCH($I$2,Sheet1!$U$1:$U$35,0)-1),),CHOOSE(COUNTIF($A$4:$A283,"?*"),$A$4,$A$31,$A$51,$A$71,$A$91,$A$111,$A$131,$A$151,$A$171,$A$211,$A$231,$A$251,$A$271,$A$312,$A$333,$A$354,$A$375,$A$396))))*(TEXT(YEAR(OFFSET(Sheet1!$D$2:$D$73,72*(MATCH($I$2,Sheet1!$U$1:$U$35,0)-1),)),"0")=G$3)*CHOOSE(MATCH($B283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2305</v>
      </c>
      <c r="H283" s="7">
        <f t="shared" ca="1" si="311"/>
        <v>-0.60189050807404487</v>
      </c>
      <c r="I283" s="7">
        <f t="shared" ca="1" si="312"/>
        <v>-0.35496636327661257</v>
      </c>
      <c r="J283" s="7">
        <f t="shared" ca="1" si="313"/>
        <v>-0.29294478527607359</v>
      </c>
      <c r="K283" s="27"/>
      <c r="L283" s="14">
        <v>261107</v>
      </c>
      <c r="M283" s="14">
        <v>343428</v>
      </c>
      <c r="N283" s="14">
        <v>347355</v>
      </c>
      <c r="O283" s="14">
        <v>246885</v>
      </c>
      <c r="P283" s="7">
        <v>0.31527687882745381</v>
      </c>
      <c r="Q283" s="7">
        <v>1.1434711205842163E-2</v>
      </c>
      <c r="R283" s="7">
        <v>-0.2892429934792935</v>
      </c>
    </row>
    <row r="284" spans="1:18" ht="13" thickBot="1" x14ac:dyDescent="0.3">
      <c r="A284" s="32"/>
      <c r="B284" s="5"/>
      <c r="C284" s="18"/>
      <c r="D284" s="9"/>
      <c r="E284" s="9"/>
      <c r="F284" s="9"/>
      <c r="G284" s="9"/>
      <c r="H284" s="7"/>
      <c r="K284" s="27"/>
      <c r="L284" s="9"/>
      <c r="M284" s="9"/>
      <c r="N284" s="9"/>
      <c r="O284" s="9"/>
      <c r="P284" s="7"/>
    </row>
    <row r="285" spans="1:18" ht="13" thickBot="1" x14ac:dyDescent="0.3">
      <c r="A285" s="32"/>
      <c r="B285" s="5"/>
      <c r="C285" s="18"/>
      <c r="D285" s="9"/>
      <c r="E285" s="9"/>
      <c r="F285" s="9"/>
      <c r="G285" s="9"/>
      <c r="H285" s="7"/>
      <c r="K285" s="27"/>
      <c r="L285" s="9"/>
      <c r="M285" s="9"/>
      <c r="N285" s="9"/>
      <c r="O285" s="9"/>
      <c r="P285" s="7"/>
    </row>
    <row r="286" spans="1:18" ht="13" thickBot="1" x14ac:dyDescent="0.3">
      <c r="A286" s="32"/>
      <c r="B286" s="5"/>
      <c r="C286" s="18"/>
      <c r="D286" s="9"/>
      <c r="E286" s="9"/>
      <c r="F286" s="9"/>
      <c r="G286" s="9"/>
      <c r="H286" s="7"/>
      <c r="K286" s="27"/>
      <c r="L286" s="9"/>
      <c r="M286" s="9"/>
      <c r="N286" s="9"/>
      <c r="O286" s="9"/>
      <c r="P286" s="7"/>
    </row>
    <row r="287" spans="1:18" ht="13" thickBot="1" x14ac:dyDescent="0.3">
      <c r="A287" s="32"/>
      <c r="B287" s="5" t="s">
        <v>10</v>
      </c>
      <c r="C287" s="18" t="s">
        <v>10</v>
      </c>
      <c r="D287" s="13">
        <f ca="1">D283/D274</f>
        <v>3.3691613588110405</v>
      </c>
      <c r="E287" s="13">
        <f t="shared" ref="E287:G287" ca="1" si="315">E283/E274</f>
        <v>3.8057228915662651</v>
      </c>
      <c r="F287" s="13">
        <f t="shared" ca="1" si="315"/>
        <v>3.5281385281385282</v>
      </c>
      <c r="G287" s="13">
        <f t="shared" ca="1" si="315"/>
        <v>3.3117816091954024</v>
      </c>
      <c r="H287" s="7">
        <f t="shared" ref="H287:H289" ca="1" si="316">(E287/D287)-1</f>
        <v>0.12957572709111354</v>
      </c>
      <c r="I287" s="7">
        <f t="shared" ref="I287:I289" ca="1" si="317">(F287/E287)-1</f>
        <v>-7.2938669297988645E-2</v>
      </c>
      <c r="J287" s="7">
        <f t="shared" ref="J287:J289" ca="1" si="318">(G287/F287)-1</f>
        <v>-6.1323249418235637E-2</v>
      </c>
      <c r="K287" s="27"/>
      <c r="L287" s="13">
        <v>3.5854033642293168</v>
      </c>
      <c r="M287" s="13">
        <v>3.7685504224733894</v>
      </c>
      <c r="N287" s="13">
        <v>4.6034722682393481</v>
      </c>
      <c r="O287" s="13">
        <v>4.6031435283588769</v>
      </c>
      <c r="P287" s="7">
        <v>5.1081298152192645E-2</v>
      </c>
      <c r="Q287" s="7">
        <v>0.22154986723462211</v>
      </c>
      <c r="R287" s="7">
        <v>-7.1411287244860233E-5</v>
      </c>
    </row>
    <row r="288" spans="1:18" ht="13" thickBot="1" x14ac:dyDescent="0.3">
      <c r="A288" s="32"/>
      <c r="B288" s="5" t="s">
        <v>11</v>
      </c>
      <c r="C288" s="18" t="s">
        <v>11</v>
      </c>
      <c r="D288" s="13">
        <f ca="1">D283/D271</f>
        <v>12.507389162561577</v>
      </c>
      <c r="E288" s="13">
        <f t="shared" ref="E288:G288" ca="1" si="319">E283/E271</f>
        <v>10.087824351297405</v>
      </c>
      <c r="F288" s="13">
        <f t="shared" ca="1" si="319"/>
        <v>9.9390243902439028</v>
      </c>
      <c r="G288" s="13">
        <f t="shared" ca="1" si="319"/>
        <v>10.429864253393665</v>
      </c>
      <c r="H288" s="7">
        <f t="shared" ca="1" si="316"/>
        <v>-0.19345082973084948</v>
      </c>
      <c r="I288" s="7">
        <f t="shared" ca="1" si="317"/>
        <v>-1.4750451224338046E-2</v>
      </c>
      <c r="J288" s="7">
        <f t="shared" ca="1" si="318"/>
        <v>4.9385115065374796E-2</v>
      </c>
      <c r="K288" s="27"/>
      <c r="L288" s="13">
        <v>13.816647264260768</v>
      </c>
      <c r="M288" s="13">
        <v>14.655116497396945</v>
      </c>
      <c r="N288" s="13">
        <v>17.594721912673489</v>
      </c>
      <c r="O288" s="13">
        <v>17.205728622203637</v>
      </c>
      <c r="P288" s="7">
        <v>6.0685433817582402E-2</v>
      </c>
      <c r="Q288" s="7">
        <v>0.20058560542993153</v>
      </c>
      <c r="R288" s="7">
        <v>-2.2108521657830837E-2</v>
      </c>
    </row>
    <row r="289" spans="1:18" ht="13" thickBot="1" x14ac:dyDescent="0.3">
      <c r="A289" s="32"/>
      <c r="B289" s="5" t="s">
        <v>12</v>
      </c>
      <c r="C289" s="18" t="s">
        <v>12</v>
      </c>
      <c r="D289" s="12">
        <f ca="1">D276/D283</f>
        <v>44.146068530917681</v>
      </c>
      <c r="E289" s="12">
        <f t="shared" ref="E289:G289" ca="1" si="320">E276/E283</f>
        <v>40.538850415512464</v>
      </c>
      <c r="F289" s="12">
        <f t="shared" ca="1" si="320"/>
        <v>39.48593865030675</v>
      </c>
      <c r="G289" s="12">
        <f t="shared" ca="1" si="320"/>
        <v>37.704082429501085</v>
      </c>
      <c r="H289" s="7">
        <f t="shared" ca="1" si="316"/>
        <v>-8.1710970771472047E-2</v>
      </c>
      <c r="I289" s="7">
        <f t="shared" ca="1" si="317"/>
        <v>-2.5972906345731239E-2</v>
      </c>
      <c r="J289" s="7">
        <f t="shared" ca="1" si="318"/>
        <v>-4.5126348308091258E-2</v>
      </c>
      <c r="K289" s="27"/>
      <c r="L289" s="12">
        <v>42.855391161477861</v>
      </c>
      <c r="M289" s="12">
        <v>43.278965605600007</v>
      </c>
      <c r="N289" s="12">
        <v>34.362271048351111</v>
      </c>
      <c r="O289" s="12">
        <v>35.976291471737859</v>
      </c>
      <c r="P289" s="7">
        <v>9.8838076760547899E-3</v>
      </c>
      <c r="Q289" s="7">
        <v>-0.20602836580029393</v>
      </c>
      <c r="R289" s="7">
        <v>4.697071451172885E-2</v>
      </c>
    </row>
    <row r="290" spans="1:18" ht="13" thickBot="1" x14ac:dyDescent="0.3">
      <c r="A290" s="33"/>
      <c r="B290" s="8" t="s">
        <v>14</v>
      </c>
      <c r="C290" s="21" t="s">
        <v>14</v>
      </c>
      <c r="D290" s="10"/>
      <c r="E290" s="10"/>
      <c r="F290" s="3"/>
      <c r="G290" s="3"/>
      <c r="H290" s="3"/>
      <c r="K290" s="27"/>
      <c r="L290" s="10"/>
      <c r="M290" s="10"/>
      <c r="N290" s="3"/>
      <c r="O290" s="3"/>
      <c r="P290" s="3"/>
    </row>
    <row r="291" spans="1:18" ht="13" thickBot="1" x14ac:dyDescent="0.3">
      <c r="A291" s="38" t="s">
        <v>52</v>
      </c>
      <c r="B291" s="5" t="s">
        <v>1</v>
      </c>
      <c r="C291" s="18" t="s">
        <v>1</v>
      </c>
      <c r="D291" s="14">
        <f t="array" aca="1" ref="D291" ca="1">SUM(NOT(ISERR(FIND(OFFSET(Sheet1!$B$2:$B$73,72*(MATCH($I$2,Sheet1!$U$1:$U$35,0)-1),),CHOOSE(COUNTIF($A$4:$A291,"?*"),$A$4,$A$31,$A$51,$A$71,$A$91,$A$111,$A$131,$A$151,$A$171,$A$211,$A$231,$A$251,$A$271,$A$312,$A$333,$A$354,$A$375,$A$396))))*(TEXT(YEAR(OFFSET(Sheet1!$D$2:$D$73,72*(MATCH($I$2,Sheet1!$U$1:$U$35,0)-1),)),"0")=D$3)*CHOOSE(MATCH($B291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1015</v>
      </c>
      <c r="E291" s="14">
        <f t="array" aca="1" ref="E291" ca="1">SUM(NOT(ISERR(FIND(OFFSET(Sheet1!$B$2:$B$73,72*(MATCH($I$2,Sheet1!$U$1:$U$35,0)-1),),CHOOSE(COUNTIF($A$4:$A291,"?*"),$A$4,$A$31,$A$51,$A$71,$A$91,$A$111,$A$131,$A$151,$A$171,$A$211,$A$231,$A$251,$A$271,$A$312,$A$333,$A$354,$A$375,$A$396))))*(TEXT(YEAR(OFFSET(Sheet1!$D$2:$D$73,72*(MATCH($I$2,Sheet1!$U$1:$U$35,0)-1),)),"0")=E$3)*CHOOSE(MATCH($B291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501</v>
      </c>
      <c r="F291" s="14">
        <f t="array" aca="1" ref="F291" ca="1">SUM(NOT(ISERR(FIND(OFFSET(Sheet1!$B$2:$B$73,72*(MATCH($I$2,Sheet1!$U$1:$U$35,0)-1),),CHOOSE(COUNTIF($A$4:$A291,"?*"),$A$4,$A$31,$A$51,$A$71,$A$91,$A$111,$A$131,$A$151,$A$171,$A$211,$A$231,$A$251,$A$271,$A$312,$A$333,$A$354,$A$375,$A$396))))*(TEXT(YEAR(OFFSET(Sheet1!$D$2:$D$73,72*(MATCH($I$2,Sheet1!$U$1:$U$35,0)-1),)),"0")=F$3)*CHOOSE(MATCH($B291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328</v>
      </c>
      <c r="G291" s="14">
        <f t="array" aca="1" ref="G291" ca="1">SUM(NOT(ISERR(FIND(OFFSET(Sheet1!$B$2:$B$73,72*(MATCH($I$2,Sheet1!$U$1:$U$35,0)-1),),CHOOSE(COUNTIF($A$4:$A291,"?*"),$A$4,$A$31,$A$51,$A$71,$A$91,$A$111,$A$131,$A$151,$A$171,$A$211,$A$231,$A$251,$A$271,$A$312,$A$333,$A$354,$A$375,$A$396))))*(TEXT(YEAR(OFFSET(Sheet1!$D$2:$D$73,72*(MATCH($I$2,Sheet1!$U$1:$U$35,0)-1),)),"0")=G$3)*CHOOSE(MATCH($B291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221</v>
      </c>
      <c r="H291" s="7">
        <f t="shared" ref="H291" ca="1" si="321">(E291/D291)-1</f>
        <v>-0.50640394088669949</v>
      </c>
      <c r="I291" s="7">
        <f t="shared" ref="I291" ca="1" si="322">(F291/E291)-1</f>
        <v>-0.34530938123752497</v>
      </c>
      <c r="J291" s="7">
        <f t="shared" ref="J291" ca="1" si="323">(G291/F291)-1</f>
        <v>-0.32621951219512191</v>
      </c>
      <c r="K291" s="27"/>
      <c r="L291" s="14">
        <v>18898</v>
      </c>
      <c r="M291" s="14">
        <v>23434</v>
      </c>
      <c r="N291" s="14">
        <v>19742</v>
      </c>
      <c r="O291" s="14">
        <v>14349</v>
      </c>
      <c r="P291" s="7">
        <v>0.24002539951317603</v>
      </c>
      <c r="Q291" s="7">
        <v>-0.15754886062985407</v>
      </c>
      <c r="R291" s="7">
        <v>-0.27317394387600036</v>
      </c>
    </row>
    <row r="292" spans="1:18" ht="13" thickBot="1" x14ac:dyDescent="0.3">
      <c r="A292" s="39"/>
      <c r="B292" s="5" t="s">
        <v>2</v>
      </c>
      <c r="C292" s="18" t="s">
        <v>2</v>
      </c>
      <c r="D292" s="14">
        <f t="array" aca="1" ref="D292" ca="1">SUM(NOT(ISERR(FIND(OFFSET(Sheet1!$B$2:$B$73,72*(MATCH($I$2,Sheet1!$U$1:$U$35,0)-1),),CHOOSE(COUNTIF($A$4:$A292,"?*"),$A$4,$A$31,$A$51,$A$71,$A$91,$A$111,$A$131,$A$151,$A$171,$A$211,$A$231,$A$251,$A$271,$A$312,$A$333,$A$354,$A$375,$A$396))))*(TEXT(YEAR(OFFSET(Sheet1!$D$2:$D$73,72*(MATCH($I$2,Sheet1!$U$1:$U$35,0)-1),)),"0")=D$3)*CHOOSE(MATCH($B292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92" s="14">
        <f t="array" aca="1" ref="E292" ca="1">SUM(NOT(ISERR(FIND(OFFSET(Sheet1!$B$2:$B$73,72*(MATCH($I$2,Sheet1!$U$1:$U$35,0)-1),),CHOOSE(COUNTIF($A$4:$A292,"?*"),$A$4,$A$31,$A$51,$A$71,$A$91,$A$111,$A$131,$A$151,$A$171,$A$211,$A$231,$A$251,$A$271,$A$312,$A$333,$A$354,$A$375,$A$396))))*(TEXT(YEAR(OFFSET(Sheet1!$D$2:$D$73,72*(MATCH($I$2,Sheet1!$U$1:$U$35,0)-1),)),"0")=E$3)*CHOOSE(MATCH($B292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92" s="14">
        <f t="array" aca="1" ref="F292" ca="1">SUM(NOT(ISERR(FIND(OFFSET(Sheet1!$B$2:$B$73,72*(MATCH($I$2,Sheet1!$U$1:$U$35,0)-1),),CHOOSE(COUNTIF($A$4:$A292,"?*"),$A$4,$A$31,$A$51,$A$71,$A$91,$A$111,$A$131,$A$151,$A$171,$A$211,$A$231,$A$251,$A$271,$A$312,$A$333,$A$354,$A$375,$A$396))))*(TEXT(YEAR(OFFSET(Sheet1!$D$2:$D$73,72*(MATCH($I$2,Sheet1!$U$1:$U$35,0)-1),)),"0")=F$3)*CHOOSE(MATCH($B292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292" s="14">
        <f t="array" aca="1" ref="G292" ca="1">SUM(NOT(ISERR(FIND(OFFSET(Sheet1!$B$2:$B$73,72*(MATCH($I$2,Sheet1!$U$1:$U$35,0)-1),),CHOOSE(COUNTIF($A$4:$A292,"?*"),$A$4,$A$31,$A$51,$A$71,$A$91,$A$111,$A$131,$A$151,$A$171,$A$211,$A$231,$A$251,$A$271,$A$312,$A$333,$A$354,$A$375,$A$396))))*(TEXT(YEAR(OFFSET(Sheet1!$D$2:$D$73,72*(MATCH($I$2,Sheet1!$U$1:$U$35,0)-1),)),"0")=G$3)*CHOOSE(MATCH($B292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292" s="7"/>
      <c r="I292" s="7"/>
      <c r="J292" s="7"/>
      <c r="K292" s="27"/>
      <c r="L292" s="14">
        <v>0</v>
      </c>
      <c r="M292" s="14">
        <v>0</v>
      </c>
      <c r="N292" s="14">
        <v>0</v>
      </c>
      <c r="O292" s="14">
        <v>0</v>
      </c>
      <c r="P292" s="7"/>
      <c r="Q292" s="7"/>
      <c r="R292" s="7"/>
    </row>
    <row r="293" spans="1:18" ht="13" thickBot="1" x14ac:dyDescent="0.3">
      <c r="A293" s="39"/>
      <c r="B293" s="5" t="s">
        <v>3</v>
      </c>
      <c r="C293" s="18" t="s">
        <v>3</v>
      </c>
      <c r="D293" s="11">
        <f ca="1">D292/D291</f>
        <v>0</v>
      </c>
      <c r="E293" s="11">
        <f t="shared" ref="E293" ca="1" si="324">E292/E291</f>
        <v>0</v>
      </c>
      <c r="F293" s="11">
        <f t="shared" ref="F293" ca="1" si="325">F292/F291</f>
        <v>0</v>
      </c>
      <c r="G293" s="11">
        <f t="shared" ref="G293" ca="1" si="326">G292/G291</f>
        <v>0</v>
      </c>
      <c r="H293" s="7"/>
      <c r="I293" s="7"/>
      <c r="J293" s="7"/>
      <c r="K293" s="27"/>
      <c r="L293" s="11">
        <v>0</v>
      </c>
      <c r="M293" s="11">
        <v>0</v>
      </c>
      <c r="N293" s="11">
        <v>0</v>
      </c>
      <c r="O293" s="11">
        <v>0</v>
      </c>
      <c r="P293" s="7"/>
      <c r="Q293" s="7"/>
      <c r="R293" s="7"/>
    </row>
    <row r="294" spans="1:18" ht="13" thickBot="1" x14ac:dyDescent="0.3">
      <c r="A294" s="39"/>
      <c r="B294" s="5" t="s">
        <v>4</v>
      </c>
      <c r="C294" s="18" t="s">
        <v>4</v>
      </c>
      <c r="D294" s="14">
        <f t="array" aca="1" ref="D294" ca="1">SUM(NOT(ISERR(FIND(OFFSET(Sheet1!$B$2:$B$73,72*(MATCH($I$2,Sheet1!$U$1:$U$35,0)-1),),CHOOSE(COUNTIF($A$4:$A294,"?*"),$A$4,$A$31,$A$51,$A$71,$A$91,$A$111,$A$131,$A$151,$A$171,$A$211,$A$231,$A$251,$A$271,$A$312,$A$333,$A$354,$A$375,$A$396))))*(TEXT(YEAR(OFFSET(Sheet1!$D$2:$D$73,72*(MATCH($I$2,Sheet1!$U$1:$U$35,0)-1),)),"0")=D$3)*CHOOSE(MATCH($B294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3768</v>
      </c>
      <c r="E294" s="14">
        <f t="array" aca="1" ref="E294" ca="1">SUM(NOT(ISERR(FIND(OFFSET(Sheet1!$B$2:$B$73,72*(MATCH($I$2,Sheet1!$U$1:$U$35,0)-1),),CHOOSE(COUNTIF($A$4:$A294,"?*"),$A$4,$A$31,$A$51,$A$71,$A$91,$A$111,$A$131,$A$151,$A$171,$A$211,$A$231,$A$251,$A$271,$A$312,$A$333,$A$354,$A$375,$A$396))))*(TEXT(YEAR(OFFSET(Sheet1!$D$2:$D$73,72*(MATCH($I$2,Sheet1!$U$1:$U$35,0)-1),)),"0")=E$3)*CHOOSE(MATCH($B294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1328</v>
      </c>
      <c r="F294" s="14">
        <f t="array" aca="1" ref="F294" ca="1">SUM(NOT(ISERR(FIND(OFFSET(Sheet1!$B$2:$B$73,72*(MATCH($I$2,Sheet1!$U$1:$U$35,0)-1),),CHOOSE(COUNTIF($A$4:$A294,"?*"),$A$4,$A$31,$A$51,$A$71,$A$91,$A$111,$A$131,$A$151,$A$171,$A$211,$A$231,$A$251,$A$271,$A$312,$A$333,$A$354,$A$375,$A$396))))*(TEXT(YEAR(OFFSET(Sheet1!$D$2:$D$73,72*(MATCH($I$2,Sheet1!$U$1:$U$35,0)-1),)),"0")=F$3)*CHOOSE(MATCH($B294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924</v>
      </c>
      <c r="G294" s="14">
        <f t="array" aca="1" ref="G294" ca="1">SUM(NOT(ISERR(FIND(OFFSET(Sheet1!$B$2:$B$73,72*(MATCH($I$2,Sheet1!$U$1:$U$35,0)-1),),CHOOSE(COUNTIF($A$4:$A294,"?*"),$A$4,$A$31,$A$51,$A$71,$A$91,$A$111,$A$131,$A$151,$A$171,$A$211,$A$231,$A$251,$A$271,$A$312,$A$333,$A$354,$A$375,$A$396))))*(TEXT(YEAR(OFFSET(Sheet1!$D$2:$D$73,72*(MATCH($I$2,Sheet1!$U$1:$U$35,0)-1),)),"0")=G$3)*CHOOSE(MATCH($B294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696</v>
      </c>
      <c r="H294" s="7">
        <f t="shared" ref="H294:H296" ca="1" si="327">(E294/D294)-1</f>
        <v>-0.64755838641188967</v>
      </c>
      <c r="I294" s="7">
        <f t="shared" ref="I294:I296" ca="1" si="328">(F294/E294)-1</f>
        <v>-0.30421686746987953</v>
      </c>
      <c r="J294" s="7">
        <f t="shared" ref="J294:J296" ca="1" si="329">(G294/F294)-1</f>
        <v>-0.24675324675324672</v>
      </c>
      <c r="K294" s="27"/>
      <c r="L294" s="14">
        <v>72825</v>
      </c>
      <c r="M294" s="14">
        <v>91130</v>
      </c>
      <c r="N294" s="14">
        <v>75455</v>
      </c>
      <c r="O294" s="14">
        <v>53634</v>
      </c>
      <c r="P294" s="7">
        <v>0.25135599038791634</v>
      </c>
      <c r="Q294" s="7">
        <v>-0.17200702293426973</v>
      </c>
      <c r="R294" s="7">
        <v>-0.28919223378172421</v>
      </c>
    </row>
    <row r="295" spans="1:18" ht="13" thickBot="1" x14ac:dyDescent="0.3">
      <c r="A295" s="39"/>
      <c r="B295" s="5" t="s">
        <v>5</v>
      </c>
      <c r="C295" s="18" t="s">
        <v>5</v>
      </c>
      <c r="D295" s="13">
        <f ca="1">D294/D291</f>
        <v>3.7123152709359606</v>
      </c>
      <c r="E295" s="13">
        <f t="shared" ref="E295" ca="1" si="330">E294/E291</f>
        <v>2.6506986027944111</v>
      </c>
      <c r="F295" s="13">
        <f t="shared" ref="F295" ca="1" si="331">F294/F291</f>
        <v>2.8170731707317072</v>
      </c>
      <c r="G295" s="13">
        <f t="shared" ref="G295" ca="1" si="332">G294/G291</f>
        <v>3.1493212669683257</v>
      </c>
      <c r="H295" s="7">
        <f t="shared" ca="1" si="327"/>
        <v>-0.28597158125362865</v>
      </c>
      <c r="I295" s="7">
        <f t="shared" ca="1" si="328"/>
        <v>6.2766309138994947E-2</v>
      </c>
      <c r="J295" s="7">
        <f t="shared" ca="1" si="329"/>
        <v>0.11794088264676494</v>
      </c>
      <c r="K295" s="27"/>
      <c r="L295" s="13">
        <v>3.8535823896708647</v>
      </c>
      <c r="M295" s="13">
        <v>3.8887940599129469</v>
      </c>
      <c r="N295" s="13">
        <v>3.8220545030898592</v>
      </c>
      <c r="O295" s="13">
        <v>3.7378214509721932</v>
      </c>
      <c r="P295" s="7">
        <v>9.1373861206298645E-3</v>
      </c>
      <c r="Q295" s="7">
        <v>-1.7162018814794622E-2</v>
      </c>
      <c r="R295" s="7">
        <v>-2.2038684181392321E-2</v>
      </c>
    </row>
    <row r="296" spans="1:18" ht="13" thickBot="1" x14ac:dyDescent="0.3">
      <c r="A296" s="39"/>
      <c r="B296" s="5" t="s">
        <v>6</v>
      </c>
      <c r="C296" s="18" t="s">
        <v>6</v>
      </c>
      <c r="D296" s="14">
        <f t="array" aca="1" ref="D296" ca="1">SUM(NOT(ISERR(FIND(OFFSET(Sheet1!$B$2:$B$73,72*(MATCH($I$2,Sheet1!$U$1:$U$35,0)-1),),CHOOSE(COUNTIF($A$4:$A296,"?*"),$A$4,$A$31,$A$51,$A$71,$A$91,$A$111,$A$131,$A$151,$A$171,$A$211,$A$231,$A$251,$A$271,$A$312,$A$333,$A$354,$A$375,$A$396))))*(TEXT(YEAR(OFFSET(Sheet1!$D$2:$D$73,72*(MATCH($I$2,Sheet1!$U$1:$U$35,0)-1),)),"0")=D$3)*CHOOSE(MATCH($B296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560434.34</v>
      </c>
      <c r="E296" s="14">
        <f t="array" aca="1" ref="E296" ca="1">SUM(NOT(ISERR(FIND(OFFSET(Sheet1!$B$2:$B$73,72*(MATCH($I$2,Sheet1!$U$1:$U$35,0)-1),),CHOOSE(COUNTIF($A$4:$A296,"?*"),$A$4,$A$31,$A$51,$A$71,$A$91,$A$111,$A$131,$A$151,$A$171,$A$211,$A$231,$A$251,$A$271,$A$312,$A$333,$A$354,$A$375,$A$396))))*(TEXT(YEAR(OFFSET(Sheet1!$D$2:$D$73,72*(MATCH($I$2,Sheet1!$U$1:$U$35,0)-1),)),"0")=E$3)*CHOOSE(MATCH($B296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204883.35</v>
      </c>
      <c r="F296" s="14">
        <f t="array" aca="1" ref="F296" ca="1">SUM(NOT(ISERR(FIND(OFFSET(Sheet1!$B$2:$B$73,72*(MATCH($I$2,Sheet1!$U$1:$U$35,0)-1),),CHOOSE(COUNTIF($A$4:$A296,"?*"),$A$4,$A$31,$A$51,$A$71,$A$91,$A$111,$A$131,$A$151,$A$171,$A$211,$A$231,$A$251,$A$271,$A$312,$A$333,$A$354,$A$375,$A$396))))*(TEXT(YEAR(OFFSET(Sheet1!$D$2:$D$73,72*(MATCH($I$2,Sheet1!$U$1:$U$35,0)-1),)),"0")=F$3)*CHOOSE(MATCH($B296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128724.16</v>
      </c>
      <c r="G296" s="14">
        <f t="array" aca="1" ref="G296" ca="1">SUM(NOT(ISERR(FIND(OFFSET(Sheet1!$B$2:$B$73,72*(MATCH($I$2,Sheet1!$U$1:$U$35,0)-1),),CHOOSE(COUNTIF($A$4:$A296,"?*"),$A$4,$A$31,$A$51,$A$71,$A$91,$A$111,$A$131,$A$151,$A$171,$A$211,$A$231,$A$251,$A$271,$A$312,$A$333,$A$354,$A$375,$A$396))))*(TEXT(YEAR(OFFSET(Sheet1!$D$2:$D$73,72*(MATCH($I$2,Sheet1!$U$1:$U$35,0)-1),)),"0")=G$3)*CHOOSE(MATCH($B296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86907.91</v>
      </c>
      <c r="H296" s="7">
        <f t="shared" ca="1" si="327"/>
        <v>-0.63442042113265218</v>
      </c>
      <c r="I296" s="7">
        <f t="shared" ca="1" si="328"/>
        <v>-0.37171976151307562</v>
      </c>
      <c r="J296" s="7">
        <f t="shared" ca="1" si="329"/>
        <v>-0.32485160516875777</v>
      </c>
      <c r="K296" s="27"/>
      <c r="L296" s="14">
        <v>11189842.619999999</v>
      </c>
      <c r="M296" s="14">
        <v>14863208.6</v>
      </c>
      <c r="N296" s="14">
        <v>11935906.66</v>
      </c>
      <c r="O296" s="14">
        <v>8882006.7200000007</v>
      </c>
      <c r="P296" s="7">
        <v>0.32827682253854618</v>
      </c>
      <c r="Q296" s="7">
        <v>-0.19694952945758959</v>
      </c>
      <c r="R296" s="7">
        <v>-0.2558582290387984</v>
      </c>
    </row>
    <row r="297" spans="1:18" ht="13" thickBot="1" x14ac:dyDescent="0.3">
      <c r="A297" s="39"/>
      <c r="B297" s="5" t="s">
        <v>109</v>
      </c>
      <c r="C297" s="18" t="s">
        <v>110</v>
      </c>
      <c r="D297" s="29">
        <f t="array" aca="1" ref="D297" ca="1">SUM(NOT(ISERR(FIND(OFFSET(Sheet1!$B$2:$B$73,72*(MATCH($I$2,Sheet1!$U$1:$U$35,0)-1),),CHOOSE(COUNTIF($A$4:$A297,"?*"),$A$4,$A$31,$A$51,$A$71,$A$91,$A$111,$A$131,$A$151,$A$171,$A$211,$A$231,$A$251,$A$271,$A$312,$A$333,$A$354,$A$375,$A$396))))*(TEXT(YEAR(OFFSET(Sheet1!$D$2:$D$73,72*(MATCH($I$2,Sheet1!$U$1:$U$35,0)-1),)),"0")=D$3)*CHOOSE(MATCH($B297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0.35154000000000002</v>
      </c>
      <c r="E297" s="30">
        <f t="array" aca="1" ref="E297" ca="1">SUM(NOT(ISERR(FIND(OFFSET(Sheet1!$B$2:$B$73,72*(MATCH($I$2,Sheet1!$U$1:$U$35,0)-1),),CHOOSE(COUNTIF($A$4:$A297,"?*"),$A$4,$A$31,$A$51,$A$71,$A$91,$A$111,$A$131,$A$151,$A$171,$A$211,$A$231,$A$251,$A$271,$A$312,$A$333,$A$354,$A$375,$A$396))))*(TEXT(YEAR(OFFSET(Sheet1!$D$2:$D$73,72*(MATCH($I$2,Sheet1!$U$1:$U$35,0)-1),)),"0")=E$3)*CHOOSE(MATCH($B297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0.36382100000000001</v>
      </c>
      <c r="F297" s="30">
        <f t="array" aca="1" ref="F297" ca="1">SUM(NOT(ISERR(FIND(OFFSET(Sheet1!$B$2:$B$73,72*(MATCH($I$2,Sheet1!$U$1:$U$35,0)-1),),CHOOSE(COUNTIF($A$4:$A297,"?*"),$A$4,$A$31,$A$51,$A$71,$A$91,$A$111,$A$131,$A$151,$A$171,$A$211,$A$231,$A$251,$A$271,$A$312,$A$333,$A$354,$A$375,$A$396))))*(TEXT(YEAR(OFFSET(Sheet1!$D$2:$D$73,72*(MATCH($I$2,Sheet1!$U$1:$U$35,0)-1),)),"0")=F$3)*CHOOSE(MATCH($B297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0.33517799999999998</v>
      </c>
      <c r="G297" s="30">
        <f t="array" aca="1" ref="G297" ca="1">SUM(NOT(ISERR(FIND(OFFSET(Sheet1!$B$2:$B$73,72*(MATCH($I$2,Sheet1!$U$1:$U$35,0)-1),),CHOOSE(COUNTIF($A$4:$A297,"?*"),$A$4,$A$31,$A$51,$A$71,$A$91,$A$111,$A$131,$A$151,$A$171,$A$211,$A$231,$A$251,$A$271,$A$312,$A$333,$A$354,$A$375,$A$396))))*(TEXT(YEAR(OFFSET(Sheet1!$D$2:$D$73,72*(MATCH($I$2,Sheet1!$U$1:$U$35,0)-1),)),"0")=G$3)*CHOOSE(MATCH($B297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0.33487</v>
      </c>
      <c r="H297" s="7"/>
      <c r="I297" s="7"/>
      <c r="J297" s="7"/>
      <c r="K297" s="27"/>
      <c r="L297" s="29">
        <v>0.240702</v>
      </c>
      <c r="M297" s="30">
        <v>0.30046</v>
      </c>
      <c r="N297" s="30">
        <v>0.29578300000000002</v>
      </c>
      <c r="O297" s="30">
        <v>0.29154600000000003</v>
      </c>
      <c r="P297" s="7"/>
      <c r="Q297" s="7"/>
      <c r="R297" s="7"/>
    </row>
    <row r="298" spans="1:18" ht="13" thickBot="1" x14ac:dyDescent="0.3">
      <c r="A298" s="39"/>
      <c r="B298" s="5" t="s">
        <v>50</v>
      </c>
      <c r="C298" s="18" t="s">
        <v>50</v>
      </c>
      <c r="D298" s="14">
        <f t="array" aca="1" ref="D298" ca="1">SUM(NOT(ISERR(FIND(OFFSET(Sheet1!$B$2:$B$73,72*(MATCH($I$2,Sheet1!$U$1:$U$35,0)-1),),CHOOSE(COUNTIF($A$4:$A298,"?*"),$A$4,$A$31,$A$51,$A$71,$A$91,$A$111,$A$131,$A$151,$A$171,$A$211,$A$231,$A$251,$A$271,$A$312,$A$333,$A$354,$A$375,$A$396))))*(TEXT(YEAR(OFFSET(Sheet1!$D$2:$D$73,72*(MATCH($I$2,Sheet1!$U$1:$U$35,0)-1),)),"0")=D$3)*CHOOSE(MATCH($B298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298" s="14">
        <f t="array" aca="1" ref="E298" ca="1">SUM(NOT(ISERR(FIND(OFFSET(Sheet1!$B$2:$B$73,72*(MATCH($I$2,Sheet1!$U$1:$U$35,0)-1),),CHOOSE(COUNTIF($A$4:$A298,"?*"),$A$4,$A$31,$A$51,$A$71,$A$91,$A$111,$A$131,$A$151,$A$171,$A$211,$A$231,$A$251,$A$271,$A$312,$A$333,$A$354,$A$375,$A$396))))*(TEXT(YEAR(OFFSET(Sheet1!$D$2:$D$73,72*(MATCH($I$2,Sheet1!$U$1:$U$35,0)-1),)),"0")=E$3)*CHOOSE(MATCH($B298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298" s="14">
        <f t="array" aca="1" ref="F298" ca="1">SUM(NOT(ISERR(FIND(OFFSET(Sheet1!$B$2:$B$73,72*(MATCH($I$2,Sheet1!$U$1:$U$35,0)-1),),CHOOSE(COUNTIF($A$4:$A298,"?*"),$A$4,$A$31,$A$51,$A$71,$A$91,$A$111,$A$131,$A$151,$A$171,$A$211,$A$231,$A$251,$A$271,$A$312,$A$333,$A$354,$A$375,$A$396))))*(TEXT(YEAR(OFFSET(Sheet1!$D$2:$D$73,72*(MATCH($I$2,Sheet1!$U$1:$U$35,0)-1),)),"0")=F$3)*CHOOSE(MATCH($B298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298" s="14">
        <f t="array" aca="1" ref="G298" ca="1">SUM(NOT(ISERR(FIND(OFFSET(Sheet1!$B$2:$B$73,72*(MATCH($I$2,Sheet1!$U$1:$U$35,0)-1),),CHOOSE(COUNTIF($A$4:$A298,"?*"),$A$4,$A$31,$A$51,$A$71,$A$91,$A$111,$A$131,$A$151,$A$171,$A$211,$A$231,$A$251,$A$271,$A$312,$A$333,$A$354,$A$375,$A$396))))*(TEXT(YEAR(OFFSET(Sheet1!$D$2:$D$73,72*(MATCH($I$2,Sheet1!$U$1:$U$35,0)-1),)),"0")=G$3)*CHOOSE(MATCH($B298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298" s="7" t="e">
        <f t="shared" ref="H298:H300" ca="1" si="333">E298/D298</f>
        <v>#DIV/0!</v>
      </c>
      <c r="I298" s="7" t="e">
        <f t="shared" ref="I298:I300" ca="1" si="334">F298/E298</f>
        <v>#DIV/0!</v>
      </c>
      <c r="J298" s="7" t="e">
        <f t="shared" ref="J298:J300" ca="1" si="335">G298/F298</f>
        <v>#DIV/0!</v>
      </c>
      <c r="K298" s="27"/>
      <c r="L298" s="14">
        <v>0</v>
      </c>
      <c r="M298" s="14">
        <v>0</v>
      </c>
      <c r="N298" s="14">
        <v>0</v>
      </c>
      <c r="O298" s="14">
        <v>0</v>
      </c>
      <c r="P298" s="7" t="e">
        <v>#DIV/0!</v>
      </c>
      <c r="Q298" s="7" t="e">
        <v>#DIV/0!</v>
      </c>
      <c r="R298" s="7" t="e">
        <v>#DIV/0!</v>
      </c>
    </row>
    <row r="299" spans="1:18" ht="13" thickBot="1" x14ac:dyDescent="0.3">
      <c r="A299" s="39"/>
      <c r="B299" s="5" t="s">
        <v>51</v>
      </c>
      <c r="C299" s="18" t="s">
        <v>51</v>
      </c>
      <c r="D299" s="14">
        <f t="array" aca="1" ref="D299" ca="1">SUM(NOT(ISERR(FIND(OFFSET(Sheet1!$B$2:$B$73,72*(MATCH($I$2,Sheet1!$U$1:$U$35,0)-1),),CHOOSE(COUNTIF($A$4:$A299,"?*"),$A$4,$A$31,$A$51,$A$71,$A$91,$A$111,$A$131,$A$151,$A$171,$A$211,$A$231,$A$251,$A$271,$A$312,$A$333,$A$354,$A$375,$A$396))))*(TEXT(YEAR(OFFSET(Sheet1!$D$2:$D$73,72*(MATCH($I$2,Sheet1!$U$1:$U$35,0)-1),)),"0")=D$3)*CHOOSE(MATCH($B299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1015</v>
      </c>
      <c r="E299" s="14">
        <f t="array" aca="1" ref="E299" ca="1">SUM(NOT(ISERR(FIND(OFFSET(Sheet1!$B$2:$B$73,72*(MATCH($I$2,Sheet1!$U$1:$U$35,0)-1),),CHOOSE(COUNTIF($A$4:$A299,"?*"),$A$4,$A$31,$A$51,$A$71,$A$91,$A$111,$A$131,$A$151,$A$171,$A$211,$A$231,$A$251,$A$271,$A$312,$A$333,$A$354,$A$375,$A$396))))*(TEXT(YEAR(OFFSET(Sheet1!$D$2:$D$73,72*(MATCH($I$2,Sheet1!$U$1:$U$35,0)-1),)),"0")=E$3)*CHOOSE(MATCH($B299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501</v>
      </c>
      <c r="F299" s="14">
        <f t="array" aca="1" ref="F299" ca="1">SUM(NOT(ISERR(FIND(OFFSET(Sheet1!$B$2:$B$73,72*(MATCH($I$2,Sheet1!$U$1:$U$35,0)-1),),CHOOSE(COUNTIF($A$4:$A299,"?*"),$A$4,$A$31,$A$51,$A$71,$A$91,$A$111,$A$131,$A$151,$A$171,$A$211,$A$231,$A$251,$A$271,$A$312,$A$333,$A$354,$A$375,$A$396))))*(TEXT(YEAR(OFFSET(Sheet1!$D$2:$D$73,72*(MATCH($I$2,Sheet1!$U$1:$U$35,0)-1),)),"0")=F$3)*CHOOSE(MATCH($B299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328</v>
      </c>
      <c r="G299" s="14">
        <f t="array" aca="1" ref="G299" ca="1">SUM(NOT(ISERR(FIND(OFFSET(Sheet1!$B$2:$B$73,72*(MATCH($I$2,Sheet1!$U$1:$U$35,0)-1),),CHOOSE(COUNTIF($A$4:$A299,"?*"),$A$4,$A$31,$A$51,$A$71,$A$91,$A$111,$A$131,$A$151,$A$171,$A$211,$A$231,$A$251,$A$271,$A$312,$A$333,$A$354,$A$375,$A$396))))*(TEXT(YEAR(OFFSET(Sheet1!$D$2:$D$73,72*(MATCH($I$2,Sheet1!$U$1:$U$35,0)-1),)),"0")=G$3)*CHOOSE(MATCH($B299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221</v>
      </c>
      <c r="H299" s="7">
        <f t="shared" ref="H299" ca="1" si="336">(E299/D299)-1</f>
        <v>-0.50640394088669949</v>
      </c>
      <c r="I299" s="7">
        <f t="shared" ref="I299" ca="1" si="337">(F299/E299)-1</f>
        <v>-0.34530938123752497</v>
      </c>
      <c r="J299" s="7">
        <f t="shared" ref="J299" ca="1" si="338">(G299/F299)-1</f>
        <v>-0.32621951219512191</v>
      </c>
      <c r="K299" s="27"/>
      <c r="L299" s="14">
        <v>18898</v>
      </c>
      <c r="M299" s="14">
        <v>23434</v>
      </c>
      <c r="N299" s="14">
        <v>19742</v>
      </c>
      <c r="O299" s="14">
        <v>14349</v>
      </c>
      <c r="P299" s="7">
        <v>0.24002539951317603</v>
      </c>
      <c r="Q299" s="7">
        <v>-0.15754886062985407</v>
      </c>
      <c r="R299" s="7">
        <v>-0.27317394387600036</v>
      </c>
    </row>
    <row r="300" spans="1:18" ht="13" thickBot="1" x14ac:dyDescent="0.3">
      <c r="A300" s="39"/>
      <c r="B300" s="5" t="s">
        <v>53</v>
      </c>
      <c r="C300" s="18" t="s">
        <v>53</v>
      </c>
      <c r="D300" s="15">
        <f ca="1">D298/D291</f>
        <v>0</v>
      </c>
      <c r="E300" s="15">
        <f t="shared" ref="E300:G300" ca="1" si="339">E298/E291</f>
        <v>0</v>
      </c>
      <c r="F300" s="15">
        <f t="shared" ca="1" si="339"/>
        <v>0</v>
      </c>
      <c r="G300" s="15">
        <f t="shared" ca="1" si="339"/>
        <v>0</v>
      </c>
      <c r="H300" s="7" t="e">
        <f t="shared" ca="1" si="333"/>
        <v>#DIV/0!</v>
      </c>
      <c r="I300" s="7" t="e">
        <f t="shared" ca="1" si="334"/>
        <v>#DIV/0!</v>
      </c>
      <c r="J300" s="7" t="e">
        <f t="shared" ca="1" si="335"/>
        <v>#DIV/0!</v>
      </c>
      <c r="K300" s="27"/>
      <c r="L300" s="15">
        <v>0</v>
      </c>
      <c r="M300" s="15">
        <v>0</v>
      </c>
      <c r="N300" s="15">
        <v>0</v>
      </c>
      <c r="O300" s="15">
        <v>0</v>
      </c>
      <c r="P300" s="7" t="e">
        <v>#DIV/0!</v>
      </c>
      <c r="Q300" s="7" t="e">
        <v>#DIV/0!</v>
      </c>
      <c r="R300" s="7" t="e">
        <v>#DIV/0!</v>
      </c>
    </row>
    <row r="301" spans="1:18" ht="13" thickBot="1" x14ac:dyDescent="0.3">
      <c r="A301" s="39"/>
      <c r="B301" s="5" t="s">
        <v>7</v>
      </c>
      <c r="C301" s="18" t="s">
        <v>7</v>
      </c>
      <c r="D301" s="12">
        <f ca="1">D296/D294</f>
        <v>148.73522823779192</v>
      </c>
      <c r="E301" s="12">
        <f t="shared" ref="E301:G301" ca="1" si="340">E296/E294</f>
        <v>154.2796310240964</v>
      </c>
      <c r="F301" s="12">
        <f t="shared" ca="1" si="340"/>
        <v>139.31186147186148</v>
      </c>
      <c r="G301" s="12">
        <f t="shared" ca="1" si="340"/>
        <v>124.86768678160919</v>
      </c>
      <c r="H301" s="7">
        <f t="shared" ref="H301:H303" ca="1" si="341">(E301/D301)-1</f>
        <v>3.7276997870607564E-2</v>
      </c>
      <c r="I301" s="7">
        <f t="shared" ref="I301:I303" ca="1" si="342">(F301/E301)-1</f>
        <v>-9.7017146417061162E-2</v>
      </c>
      <c r="J301" s="7">
        <f t="shared" ref="J301:J303" ca="1" si="343">(G301/F301)-1</f>
        <v>-0.10368230341369566</v>
      </c>
      <c r="K301" s="27"/>
      <c r="L301" s="12">
        <v>153.65386364572603</v>
      </c>
      <c r="M301" s="12">
        <v>163.09896411719521</v>
      </c>
      <c r="N301" s="12">
        <v>158.18576184480816</v>
      </c>
      <c r="O301" s="12">
        <v>165.60403326248277</v>
      </c>
      <c r="P301" s="7">
        <v>6.1469983555027197E-2</v>
      </c>
      <c r="Q301" s="7">
        <v>-3.0124055655293192E-2</v>
      </c>
      <c r="R301" s="7">
        <v>4.689594898529803E-2</v>
      </c>
    </row>
    <row r="302" spans="1:18" ht="13" thickBot="1" x14ac:dyDescent="0.3">
      <c r="A302" s="39"/>
      <c r="B302" s="5" t="s">
        <v>8</v>
      </c>
      <c r="C302" s="18" t="s">
        <v>8</v>
      </c>
      <c r="D302" s="12">
        <f ca="1">D296/D291</f>
        <v>552.15205911330042</v>
      </c>
      <c r="E302" s="12">
        <f t="shared" ref="E302:G302" ca="1" si="344">E296/E291</f>
        <v>408.94880239520961</v>
      </c>
      <c r="F302" s="12">
        <f t="shared" ca="1" si="344"/>
        <v>392.45170731707316</v>
      </c>
      <c r="G302" s="12">
        <f t="shared" ca="1" si="344"/>
        <v>393.24846153846153</v>
      </c>
      <c r="H302" s="7">
        <f t="shared" ca="1" si="341"/>
        <v>-0.25935474540846692</v>
      </c>
      <c r="I302" s="7">
        <f t="shared" ca="1" si="342"/>
        <v>-4.0340245481862547E-2</v>
      </c>
      <c r="J302" s="7">
        <f t="shared" ca="1" si="343"/>
        <v>2.0301968536085013E-3</v>
      </c>
      <c r="K302" s="27"/>
      <c r="L302" s="12">
        <v>592.11782305005818</v>
      </c>
      <c r="M302" s="12">
        <v>634.25828283690362</v>
      </c>
      <c r="N302" s="12">
        <v>604.59460338364909</v>
      </c>
      <c r="O302" s="12">
        <v>618.99830789602072</v>
      </c>
      <c r="P302" s="7">
        <v>7.1169044650227997E-2</v>
      </c>
      <c r="Q302" s="7">
        <v>-4.6769084860153742E-2</v>
      </c>
      <c r="R302" s="7">
        <v>2.3823739794831766E-2</v>
      </c>
    </row>
    <row r="303" spans="1:18" ht="13" thickBot="1" x14ac:dyDescent="0.3">
      <c r="A303" s="39"/>
      <c r="B303" s="5" t="s">
        <v>9</v>
      </c>
      <c r="C303" s="18" t="s">
        <v>9</v>
      </c>
      <c r="D303" s="14">
        <f t="array" aca="1" ref="D303" ca="1">SUM(NOT(ISERR(FIND(OFFSET(Sheet1!$B$2:$B$73,72*(MATCH($I$2,Sheet1!$U$1:$U$35,0)-1),),CHOOSE(COUNTIF($A$4:$A303,"?*"),$A$4,$A$31,$A$51,$A$71,$A$91,$A$111,$A$131,$A$151,$A$171,$A$211,$A$231,$A$251,$A$271,$A$312,$A$333,$A$354,$A$375,$A$396))))*(TEXT(YEAR(OFFSET(Sheet1!$D$2:$D$73,72*(MATCH($I$2,Sheet1!$U$1:$U$35,0)-1),)),"0")=D$3)*CHOOSE(MATCH($B303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12695</v>
      </c>
      <c r="E303" s="14">
        <f t="array" aca="1" ref="E303" ca="1">SUM(NOT(ISERR(FIND(OFFSET(Sheet1!$B$2:$B$73,72*(MATCH($I$2,Sheet1!$U$1:$U$35,0)-1),),CHOOSE(COUNTIF($A$4:$A303,"?*"),$A$4,$A$31,$A$51,$A$71,$A$91,$A$111,$A$131,$A$151,$A$171,$A$211,$A$231,$A$251,$A$271,$A$312,$A$333,$A$354,$A$375,$A$396))))*(TEXT(YEAR(OFFSET(Sheet1!$D$2:$D$73,72*(MATCH($I$2,Sheet1!$U$1:$U$35,0)-1),)),"0")=E$3)*CHOOSE(MATCH($B303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5054</v>
      </c>
      <c r="F303" s="14">
        <f t="array" aca="1" ref="F303" ca="1">SUM(NOT(ISERR(FIND(OFFSET(Sheet1!$B$2:$B$73,72*(MATCH($I$2,Sheet1!$U$1:$U$35,0)-1),),CHOOSE(COUNTIF($A$4:$A303,"?*"),$A$4,$A$31,$A$51,$A$71,$A$91,$A$111,$A$131,$A$151,$A$171,$A$211,$A$231,$A$251,$A$271,$A$312,$A$333,$A$354,$A$375,$A$396))))*(TEXT(YEAR(OFFSET(Sheet1!$D$2:$D$73,72*(MATCH($I$2,Sheet1!$U$1:$U$35,0)-1),)),"0")=F$3)*CHOOSE(MATCH($B303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3260</v>
      </c>
      <c r="G303" s="14">
        <f t="array" aca="1" ref="G303" ca="1">SUM(NOT(ISERR(FIND(OFFSET(Sheet1!$B$2:$B$73,72*(MATCH($I$2,Sheet1!$U$1:$U$35,0)-1),),CHOOSE(COUNTIF($A$4:$A303,"?*"),$A$4,$A$31,$A$51,$A$71,$A$91,$A$111,$A$131,$A$151,$A$171,$A$211,$A$231,$A$251,$A$271,$A$312,$A$333,$A$354,$A$375,$A$396))))*(TEXT(YEAR(OFFSET(Sheet1!$D$2:$D$73,72*(MATCH($I$2,Sheet1!$U$1:$U$35,0)-1),)),"0")=G$3)*CHOOSE(MATCH($B303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2305</v>
      </c>
      <c r="H303" s="7">
        <f t="shared" ca="1" si="341"/>
        <v>-0.60189050807404487</v>
      </c>
      <c r="I303" s="7">
        <f t="shared" ca="1" si="342"/>
        <v>-0.35496636327661257</v>
      </c>
      <c r="J303" s="7">
        <f t="shared" ca="1" si="343"/>
        <v>-0.29294478527607359</v>
      </c>
      <c r="K303" s="27"/>
      <c r="L303" s="14">
        <v>261107</v>
      </c>
      <c r="M303" s="14">
        <v>343428</v>
      </c>
      <c r="N303" s="14">
        <v>347355</v>
      </c>
      <c r="O303" s="14">
        <v>246885</v>
      </c>
      <c r="P303" s="7">
        <v>0.31527687882745381</v>
      </c>
      <c r="Q303" s="7">
        <v>1.1434711205842163E-2</v>
      </c>
      <c r="R303" s="7">
        <v>-0.2892429934792935</v>
      </c>
    </row>
    <row r="304" spans="1:18" ht="13" thickBot="1" x14ac:dyDescent="0.3">
      <c r="A304" s="39"/>
      <c r="B304" s="5"/>
      <c r="C304" s="18"/>
      <c r="D304" s="9"/>
      <c r="E304" s="9"/>
      <c r="F304" s="9"/>
      <c r="G304" s="9"/>
      <c r="H304" s="7"/>
      <c r="K304" s="27"/>
      <c r="L304" s="9"/>
      <c r="M304" s="9"/>
      <c r="N304" s="9"/>
      <c r="O304" s="9"/>
      <c r="P304" s="7"/>
    </row>
    <row r="305" spans="1:18" ht="13" thickBot="1" x14ac:dyDescent="0.3">
      <c r="A305" s="39"/>
      <c r="B305" s="5"/>
      <c r="C305" s="18"/>
      <c r="D305" s="9"/>
      <c r="E305" s="9"/>
      <c r="F305" s="9"/>
      <c r="G305" s="9"/>
      <c r="H305" s="7"/>
      <c r="K305" s="27"/>
      <c r="L305" s="9"/>
      <c r="M305" s="9"/>
      <c r="N305" s="9"/>
      <c r="O305" s="9"/>
      <c r="P305" s="7"/>
    </row>
    <row r="306" spans="1:18" ht="13" thickBot="1" x14ac:dyDescent="0.3">
      <c r="A306" s="39"/>
      <c r="B306" s="5"/>
      <c r="C306" s="18"/>
      <c r="D306" s="9"/>
      <c r="E306" s="9"/>
      <c r="F306" s="9"/>
      <c r="G306" s="9"/>
      <c r="H306" s="7"/>
      <c r="K306" s="27"/>
      <c r="L306" s="9"/>
      <c r="M306" s="9"/>
      <c r="N306" s="9"/>
      <c r="O306" s="9"/>
      <c r="P306" s="7"/>
    </row>
    <row r="307" spans="1:18" ht="13" thickBot="1" x14ac:dyDescent="0.3">
      <c r="A307" s="39"/>
      <c r="B307" s="5" t="s">
        <v>10</v>
      </c>
      <c r="C307" s="18" t="s">
        <v>10</v>
      </c>
      <c r="D307" s="13">
        <f ca="1">D303/D294</f>
        <v>3.3691613588110405</v>
      </c>
      <c r="E307" s="13">
        <f t="shared" ref="E307:G307" ca="1" si="345">E303/E294</f>
        <v>3.8057228915662651</v>
      </c>
      <c r="F307" s="13">
        <f t="shared" ca="1" si="345"/>
        <v>3.5281385281385282</v>
      </c>
      <c r="G307" s="13">
        <f t="shared" ca="1" si="345"/>
        <v>3.3117816091954024</v>
      </c>
      <c r="H307" s="7">
        <f t="shared" ref="H307:H309" ca="1" si="346">(E307/D307)-1</f>
        <v>0.12957572709111354</v>
      </c>
      <c r="I307" s="7">
        <f t="shared" ref="I307:I309" ca="1" si="347">(F307/E307)-1</f>
        <v>-7.2938669297988645E-2</v>
      </c>
      <c r="J307" s="7">
        <f t="shared" ref="J307:J309" ca="1" si="348">(G307/F307)-1</f>
        <v>-6.1323249418235637E-2</v>
      </c>
      <c r="K307" s="27"/>
      <c r="L307" s="13">
        <v>3.5854033642293168</v>
      </c>
      <c r="M307" s="13">
        <v>3.7685504224733894</v>
      </c>
      <c r="N307" s="13">
        <v>4.6034722682393481</v>
      </c>
      <c r="O307" s="13">
        <v>4.6031435283588769</v>
      </c>
      <c r="P307" s="7">
        <v>5.1081298152192645E-2</v>
      </c>
      <c r="Q307" s="7">
        <v>0.22154986723462211</v>
      </c>
      <c r="R307" s="7">
        <v>-7.1411287244860233E-5</v>
      </c>
    </row>
    <row r="308" spans="1:18" ht="13" thickBot="1" x14ac:dyDescent="0.3">
      <c r="A308" s="39"/>
      <c r="B308" s="5" t="s">
        <v>11</v>
      </c>
      <c r="C308" s="18" t="s">
        <v>11</v>
      </c>
      <c r="D308" s="13">
        <f ca="1">D303/D291</f>
        <v>12.507389162561577</v>
      </c>
      <c r="E308" s="13">
        <f t="shared" ref="E308:G308" ca="1" si="349">E303/E291</f>
        <v>10.087824351297405</v>
      </c>
      <c r="F308" s="13">
        <f t="shared" ca="1" si="349"/>
        <v>9.9390243902439028</v>
      </c>
      <c r="G308" s="13">
        <f t="shared" ca="1" si="349"/>
        <v>10.429864253393665</v>
      </c>
      <c r="H308" s="7">
        <f t="shared" ca="1" si="346"/>
        <v>-0.19345082973084948</v>
      </c>
      <c r="I308" s="7">
        <f t="shared" ca="1" si="347"/>
        <v>-1.4750451224338046E-2</v>
      </c>
      <c r="J308" s="7">
        <f t="shared" ca="1" si="348"/>
        <v>4.9385115065374796E-2</v>
      </c>
      <c r="K308" s="27"/>
      <c r="L308" s="13">
        <v>13.816647264260768</v>
      </c>
      <c r="M308" s="13">
        <v>14.655116497396945</v>
      </c>
      <c r="N308" s="13">
        <v>17.594721912673489</v>
      </c>
      <c r="O308" s="13">
        <v>17.205728622203637</v>
      </c>
      <c r="P308" s="7">
        <v>6.0685433817582402E-2</v>
      </c>
      <c r="Q308" s="7">
        <v>0.20058560542993153</v>
      </c>
      <c r="R308" s="7">
        <v>-2.2108521657830837E-2</v>
      </c>
    </row>
    <row r="309" spans="1:18" ht="13" thickBot="1" x14ac:dyDescent="0.3">
      <c r="A309" s="39"/>
      <c r="B309" s="5" t="s">
        <v>12</v>
      </c>
      <c r="C309" s="18" t="s">
        <v>12</v>
      </c>
      <c r="D309" s="12">
        <f ca="1">D296/D303</f>
        <v>44.146068530917681</v>
      </c>
      <c r="E309" s="12">
        <f t="shared" ref="E309:G309" ca="1" si="350">E296/E303</f>
        <v>40.538850415512464</v>
      </c>
      <c r="F309" s="12">
        <f t="shared" ca="1" si="350"/>
        <v>39.48593865030675</v>
      </c>
      <c r="G309" s="12">
        <f t="shared" ca="1" si="350"/>
        <v>37.704082429501085</v>
      </c>
      <c r="H309" s="7">
        <f t="shared" ca="1" si="346"/>
        <v>-8.1710970771472047E-2</v>
      </c>
      <c r="I309" s="7">
        <f t="shared" ca="1" si="347"/>
        <v>-2.5972906345731239E-2</v>
      </c>
      <c r="J309" s="7">
        <f t="shared" ca="1" si="348"/>
        <v>-4.5126348308091258E-2</v>
      </c>
      <c r="K309" s="27"/>
      <c r="L309" s="12">
        <v>42.855391161477861</v>
      </c>
      <c r="M309" s="12">
        <v>43.278965605600007</v>
      </c>
      <c r="N309" s="12">
        <v>34.362271048351111</v>
      </c>
      <c r="O309" s="12">
        <v>35.976291471737859</v>
      </c>
      <c r="P309" s="7">
        <v>9.8838076760547899E-3</v>
      </c>
      <c r="Q309" s="7">
        <v>-0.20602836580029393</v>
      </c>
      <c r="R309" s="7">
        <v>4.697071451172885E-2</v>
      </c>
    </row>
    <row r="310" spans="1:18" ht="13" thickBot="1" x14ac:dyDescent="0.3">
      <c r="A310" s="40"/>
      <c r="B310" s="8" t="s">
        <v>14</v>
      </c>
      <c r="C310" s="21" t="s">
        <v>14</v>
      </c>
      <c r="D310" s="10"/>
      <c r="E310" s="10"/>
      <c r="F310" s="3"/>
      <c r="G310" s="3"/>
      <c r="H310" s="3"/>
      <c r="K310" s="27"/>
      <c r="L310" s="10"/>
      <c r="M310" s="10"/>
      <c r="N310" s="3"/>
      <c r="O310" s="3"/>
      <c r="P310" s="3"/>
    </row>
    <row r="311" spans="1:18" ht="13" thickBot="1" x14ac:dyDescent="0.3">
      <c r="A311" s="34"/>
      <c r="B311" s="34"/>
      <c r="C311" s="20"/>
      <c r="D311" s="16" t="s">
        <v>72</v>
      </c>
      <c r="E311" s="16" t="s">
        <v>107</v>
      </c>
      <c r="F311" s="16" t="s">
        <v>111</v>
      </c>
      <c r="G311" s="16" t="s">
        <v>113</v>
      </c>
      <c r="H311" s="1" t="s">
        <v>108</v>
      </c>
      <c r="I311" s="1" t="s">
        <v>112</v>
      </c>
      <c r="J311" s="1" t="s">
        <v>114</v>
      </c>
      <c r="K311" s="27"/>
      <c r="L311" s="16" t="s">
        <v>72</v>
      </c>
      <c r="M311" s="16" t="s">
        <v>107</v>
      </c>
      <c r="N311" s="16" t="s">
        <v>111</v>
      </c>
      <c r="O311" s="16" t="s">
        <v>113</v>
      </c>
      <c r="P311" s="1" t="s">
        <v>108</v>
      </c>
      <c r="Q311" s="1" t="s">
        <v>112</v>
      </c>
      <c r="R311" s="1" t="s">
        <v>114</v>
      </c>
    </row>
    <row r="312" spans="1:18" ht="13" thickBot="1" x14ac:dyDescent="0.3">
      <c r="A312" s="31" t="s">
        <v>25</v>
      </c>
      <c r="B312" s="2" t="s">
        <v>1</v>
      </c>
      <c r="C312" s="17" t="s">
        <v>1</v>
      </c>
      <c r="D312" s="14">
        <f t="array" aca="1" ref="D312" ca="1">SUM(NOT(ISERR(FIND(OFFSET(Sheet1!$B$2:$B$73,72*(MATCH($I$2,Sheet1!$U$1:$U$35,0)-1),),CHOOSE(COUNTIF($A$4:$A312,"?*"),$A$4,$A$31,$A$51,$A$71,$A$91,$A$111,$A$131,$A$151,$A$171,$A$211,$A$231,$A$251,$A$271,$A$312,$A$333,$A$354,$A$375,$A$396))))*(TEXT(YEAR(OFFSET(Sheet1!$D$2:$D$73,72*(MATCH($I$2,Sheet1!$U$1:$U$35,0)-1),)),"0")=D$3)*CHOOSE(MATCH($B312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12" s="14">
        <f t="array" aca="1" ref="E312" ca="1">SUM(NOT(ISERR(FIND(OFFSET(Sheet1!$B$2:$B$73,72*(MATCH($I$2,Sheet1!$U$1:$U$35,0)-1),),CHOOSE(COUNTIF($A$4:$A312,"?*"),$A$4,$A$31,$A$51,$A$71,$A$91,$A$111,$A$131,$A$151,$A$171,$A$211,$A$231,$A$251,$A$271,$A$312,$A$333,$A$354,$A$375,$A$396))))*(TEXT(YEAR(OFFSET(Sheet1!$D$2:$D$73,72*(MATCH($I$2,Sheet1!$U$1:$U$35,0)-1),)),"0")=E$3)*CHOOSE(MATCH($B312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12" s="14">
        <f t="array" aca="1" ref="F312" ca="1">SUM(NOT(ISERR(FIND(OFFSET(Sheet1!$B$2:$B$73,72*(MATCH($I$2,Sheet1!$U$1:$U$35,0)-1),),CHOOSE(COUNTIF($A$4:$A312,"?*"),$A$4,$A$31,$A$51,$A$71,$A$91,$A$111,$A$131,$A$151,$A$171,$A$211,$A$231,$A$251,$A$271,$A$312,$A$333,$A$354,$A$375,$A$396))))*(TEXT(YEAR(OFFSET(Sheet1!$D$2:$D$73,72*(MATCH($I$2,Sheet1!$U$1:$U$35,0)-1),)),"0")=F$3)*CHOOSE(MATCH($B312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1930</v>
      </c>
      <c r="G312" s="14">
        <f t="array" aca="1" ref="G312" ca="1">SUM(NOT(ISERR(FIND(OFFSET(Sheet1!$B$2:$B$73,72*(MATCH($I$2,Sheet1!$U$1:$U$35,0)-1),),CHOOSE(COUNTIF($A$4:$A312,"?*"),$A$4,$A$31,$A$51,$A$71,$A$91,$A$111,$A$131,$A$151,$A$171,$A$211,$A$231,$A$251,$A$271,$A$312,$A$333,$A$354,$A$375,$A$396))))*(TEXT(YEAR(OFFSET(Sheet1!$D$2:$D$73,72*(MATCH($I$2,Sheet1!$U$1:$U$35,0)-1),)),"0")=G$3)*CHOOSE(MATCH($B312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2831</v>
      </c>
      <c r="H312" s="7" t="e">
        <f t="shared" ref="H312" ca="1" si="351">(E312/D312)-1</f>
        <v>#DIV/0!</v>
      </c>
      <c r="I312" s="7" t="e">
        <f t="shared" ref="I312" ca="1" si="352">(F312/E312)-1</f>
        <v>#DIV/0!</v>
      </c>
      <c r="J312" s="7">
        <f t="shared" ref="J312" ca="1" si="353">(G312/F312)-1</f>
        <v>0.46683937823834198</v>
      </c>
      <c r="K312" s="27"/>
      <c r="L312" s="14">
        <v>164749</v>
      </c>
      <c r="M312" s="14">
        <v>166343</v>
      </c>
      <c r="N312" s="14">
        <v>169673</v>
      </c>
      <c r="O312" s="14">
        <v>161270</v>
      </c>
      <c r="P312" s="7">
        <v>9.6753242811793427E-3</v>
      </c>
      <c r="Q312" s="7">
        <v>2.0018876658470797E-2</v>
      </c>
      <c r="R312" s="7">
        <v>-4.952467393162141E-2</v>
      </c>
    </row>
    <row r="313" spans="1:18" ht="13" thickBot="1" x14ac:dyDescent="0.3">
      <c r="A313" s="32"/>
      <c r="B313" s="5" t="s">
        <v>2</v>
      </c>
      <c r="C313" s="18" t="s">
        <v>2</v>
      </c>
      <c r="D313" s="14">
        <f t="array" aca="1" ref="D313" ca="1">SUM(NOT(ISERR(FIND(OFFSET(Sheet1!$B$2:$B$73,72*(MATCH($I$2,Sheet1!$U$1:$U$35,0)-1),),CHOOSE(COUNTIF($A$4:$A313,"?*"),$A$4,$A$31,$A$51,$A$71,$A$91,$A$111,$A$131,$A$151,$A$171,$A$211,$A$231,$A$251,$A$271,$A$312,$A$333,$A$354,$A$375,$A$396))))*(TEXT(YEAR(OFFSET(Sheet1!$D$2:$D$73,72*(MATCH($I$2,Sheet1!$U$1:$U$35,0)-1),)),"0")=D$3)*CHOOSE(MATCH($B313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13" s="14">
        <f t="array" aca="1" ref="E313" ca="1">SUM(NOT(ISERR(FIND(OFFSET(Sheet1!$B$2:$B$73,72*(MATCH($I$2,Sheet1!$U$1:$U$35,0)-1),),CHOOSE(COUNTIF($A$4:$A313,"?*"),$A$4,$A$31,$A$51,$A$71,$A$91,$A$111,$A$131,$A$151,$A$171,$A$211,$A$231,$A$251,$A$271,$A$312,$A$333,$A$354,$A$375,$A$396))))*(TEXT(YEAR(OFFSET(Sheet1!$D$2:$D$73,72*(MATCH($I$2,Sheet1!$U$1:$U$35,0)-1),)),"0")=E$3)*CHOOSE(MATCH($B313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13" s="14">
        <f t="array" aca="1" ref="F313" ca="1">SUM(NOT(ISERR(FIND(OFFSET(Sheet1!$B$2:$B$73,72*(MATCH($I$2,Sheet1!$U$1:$U$35,0)-1),),CHOOSE(COUNTIF($A$4:$A313,"?*"),$A$4,$A$31,$A$51,$A$71,$A$91,$A$111,$A$131,$A$151,$A$171,$A$211,$A$231,$A$251,$A$271,$A$312,$A$333,$A$354,$A$375,$A$396))))*(TEXT(YEAR(OFFSET(Sheet1!$D$2:$D$73,72*(MATCH($I$2,Sheet1!$U$1:$U$35,0)-1),)),"0")=F$3)*CHOOSE(MATCH($B313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313" s="14">
        <f t="array" aca="1" ref="G313" ca="1">SUM(NOT(ISERR(FIND(OFFSET(Sheet1!$B$2:$B$73,72*(MATCH($I$2,Sheet1!$U$1:$U$35,0)-1),),CHOOSE(COUNTIF($A$4:$A313,"?*"),$A$4,$A$31,$A$51,$A$71,$A$91,$A$111,$A$131,$A$151,$A$171,$A$211,$A$231,$A$251,$A$271,$A$312,$A$333,$A$354,$A$375,$A$396))))*(TEXT(YEAR(OFFSET(Sheet1!$D$2:$D$73,72*(MATCH($I$2,Sheet1!$U$1:$U$35,0)-1),)),"0")=G$3)*CHOOSE(MATCH($B313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313" s="7"/>
      <c r="I313" s="7"/>
      <c r="J313" s="7"/>
      <c r="K313" s="27"/>
      <c r="L313" s="14">
        <v>0</v>
      </c>
      <c r="M313" s="14">
        <v>0</v>
      </c>
      <c r="N313" s="14">
        <v>0</v>
      </c>
      <c r="O313" s="14">
        <v>0</v>
      </c>
      <c r="P313" s="7"/>
      <c r="Q313" s="7"/>
      <c r="R313" s="7"/>
    </row>
    <row r="314" spans="1:18" ht="13" thickBot="1" x14ac:dyDescent="0.3">
      <c r="A314" s="32"/>
      <c r="B314" s="5" t="s">
        <v>3</v>
      </c>
      <c r="C314" s="18" t="s">
        <v>3</v>
      </c>
      <c r="D314" s="11" t="e">
        <f ca="1">D313/D312</f>
        <v>#DIV/0!</v>
      </c>
      <c r="E314" s="11" t="e">
        <f t="shared" ref="E314" ca="1" si="354">E313/E312</f>
        <v>#DIV/0!</v>
      </c>
      <c r="F314" s="11">
        <f t="shared" ref="F314" ca="1" si="355">F313/F312</f>
        <v>0</v>
      </c>
      <c r="G314" s="11">
        <f t="shared" ref="G314" ca="1" si="356">G313/G312</f>
        <v>0</v>
      </c>
      <c r="H314" s="7"/>
      <c r="I314" s="7"/>
      <c r="J314" s="7"/>
      <c r="K314" s="27"/>
      <c r="L314" s="11">
        <v>0</v>
      </c>
      <c r="M314" s="11">
        <v>0</v>
      </c>
      <c r="N314" s="11">
        <v>0</v>
      </c>
      <c r="O314" s="11">
        <v>0</v>
      </c>
      <c r="P314" s="7"/>
      <c r="Q314" s="7"/>
      <c r="R314" s="7"/>
    </row>
    <row r="315" spans="1:18" ht="13" thickBot="1" x14ac:dyDescent="0.3">
      <c r="A315" s="32"/>
      <c r="B315" s="5" t="s">
        <v>4</v>
      </c>
      <c r="C315" s="18" t="s">
        <v>4</v>
      </c>
      <c r="D315" s="14">
        <f t="array" aca="1" ref="D315" ca="1">SUM(NOT(ISERR(FIND(OFFSET(Sheet1!$B$2:$B$73,72*(MATCH($I$2,Sheet1!$U$1:$U$35,0)-1),),CHOOSE(COUNTIF($A$4:$A315,"?*"),$A$4,$A$31,$A$51,$A$71,$A$91,$A$111,$A$131,$A$151,$A$171,$A$211,$A$231,$A$251,$A$271,$A$312,$A$333,$A$354,$A$375,$A$396))))*(TEXT(YEAR(OFFSET(Sheet1!$D$2:$D$73,72*(MATCH($I$2,Sheet1!$U$1:$U$35,0)-1),)),"0")=D$3)*CHOOSE(MATCH($B315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15" s="14">
        <f t="array" aca="1" ref="E315" ca="1">SUM(NOT(ISERR(FIND(OFFSET(Sheet1!$B$2:$B$73,72*(MATCH($I$2,Sheet1!$U$1:$U$35,0)-1),),CHOOSE(COUNTIF($A$4:$A315,"?*"),$A$4,$A$31,$A$51,$A$71,$A$91,$A$111,$A$131,$A$151,$A$171,$A$211,$A$231,$A$251,$A$271,$A$312,$A$333,$A$354,$A$375,$A$396))))*(TEXT(YEAR(OFFSET(Sheet1!$D$2:$D$73,72*(MATCH($I$2,Sheet1!$U$1:$U$35,0)-1),)),"0")=E$3)*CHOOSE(MATCH($B315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15" s="14">
        <f t="array" aca="1" ref="F315" ca="1">SUM(NOT(ISERR(FIND(OFFSET(Sheet1!$B$2:$B$73,72*(MATCH($I$2,Sheet1!$U$1:$U$35,0)-1),),CHOOSE(COUNTIF($A$4:$A315,"?*"),$A$4,$A$31,$A$51,$A$71,$A$91,$A$111,$A$131,$A$151,$A$171,$A$211,$A$231,$A$251,$A$271,$A$312,$A$333,$A$354,$A$375,$A$396))))*(TEXT(YEAR(OFFSET(Sheet1!$D$2:$D$73,72*(MATCH($I$2,Sheet1!$U$1:$U$35,0)-1),)),"0")=F$3)*CHOOSE(MATCH($B315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4729</v>
      </c>
      <c r="G315" s="14">
        <f t="array" aca="1" ref="G315" ca="1">SUM(NOT(ISERR(FIND(OFFSET(Sheet1!$B$2:$B$73,72*(MATCH($I$2,Sheet1!$U$1:$U$35,0)-1),),CHOOSE(COUNTIF($A$4:$A315,"?*"),$A$4,$A$31,$A$51,$A$71,$A$91,$A$111,$A$131,$A$151,$A$171,$A$211,$A$231,$A$251,$A$271,$A$312,$A$333,$A$354,$A$375,$A$396))))*(TEXT(YEAR(OFFSET(Sheet1!$D$2:$D$73,72*(MATCH($I$2,Sheet1!$U$1:$U$35,0)-1),)),"0")=G$3)*CHOOSE(MATCH($B315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5795</v>
      </c>
      <c r="H315" s="7" t="e">
        <f t="shared" ref="H315:H324" ca="1" si="357">(E315/D315)-1</f>
        <v>#DIV/0!</v>
      </c>
      <c r="I315" s="7" t="e">
        <f t="shared" ref="I315:I324" ca="1" si="358">(F315/E315)-1</f>
        <v>#DIV/0!</v>
      </c>
      <c r="J315" s="7">
        <f t="shared" ref="J315:J324" ca="1" si="359">(G315/F315)-1</f>
        <v>0.22541763586381891</v>
      </c>
      <c r="K315" s="27"/>
      <c r="L315" s="14">
        <v>464632</v>
      </c>
      <c r="M315" s="14">
        <v>469765</v>
      </c>
      <c r="N315" s="14">
        <v>475571</v>
      </c>
      <c r="O315" s="14">
        <v>446500</v>
      </c>
      <c r="P315" s="7">
        <v>1.1047452607655162E-2</v>
      </c>
      <c r="Q315" s="7">
        <v>1.235937117494923E-2</v>
      </c>
      <c r="R315" s="7">
        <v>-6.1128622224652096E-2</v>
      </c>
    </row>
    <row r="316" spans="1:18" ht="13" thickBot="1" x14ac:dyDescent="0.3">
      <c r="A316" s="32"/>
      <c r="B316" s="5" t="s">
        <v>5</v>
      </c>
      <c r="C316" s="18" t="s">
        <v>5</v>
      </c>
      <c r="D316" s="13" t="e">
        <f ca="1">D315/D312</f>
        <v>#DIV/0!</v>
      </c>
      <c r="E316" s="13" t="e">
        <f t="shared" ref="E316" ca="1" si="360">E315/E312</f>
        <v>#DIV/0!</v>
      </c>
      <c r="F316" s="13">
        <f t="shared" ref="F316" ca="1" si="361">F315/F312</f>
        <v>2.4502590673575129</v>
      </c>
      <c r="G316" s="13">
        <f t="shared" ref="G316" ca="1" si="362">G315/G312</f>
        <v>2.0469798657718119</v>
      </c>
      <c r="H316" s="7" t="e">
        <f t="shared" ca="1" si="357"/>
        <v>#DIV/0!</v>
      </c>
      <c r="I316" s="7" t="e">
        <f t="shared" ca="1" si="358"/>
        <v>#DIV/0!</v>
      </c>
      <c r="J316" s="7">
        <f t="shared" ca="1" si="359"/>
        <v>-0.16458635209566563</v>
      </c>
      <c r="K316" s="27"/>
      <c r="L316" s="13">
        <v>2.8202417010118421</v>
      </c>
      <c r="M316" s="13">
        <v>2.8240743523923459</v>
      </c>
      <c r="N316" s="13">
        <v>2.8028678693722631</v>
      </c>
      <c r="O316" s="13">
        <v>2.7686488497550692</v>
      </c>
      <c r="P316" s="7">
        <v>1.3589797566389006E-3</v>
      </c>
      <c r="Q316" s="7">
        <v>-7.5091801326400143E-3</v>
      </c>
      <c r="R316" s="7">
        <v>-1.2208573936400957E-2</v>
      </c>
    </row>
    <row r="317" spans="1:18" ht="13" thickBot="1" x14ac:dyDescent="0.3">
      <c r="A317" s="32"/>
      <c r="B317" s="5" t="s">
        <v>6</v>
      </c>
      <c r="C317" s="18" t="s">
        <v>6</v>
      </c>
      <c r="D317" s="14">
        <f t="array" aca="1" ref="D317" ca="1">SUM(NOT(ISERR(FIND(OFFSET(Sheet1!$B$2:$B$73,72*(MATCH($I$2,Sheet1!$U$1:$U$35,0)-1),),CHOOSE(COUNTIF($A$4:$A317,"?*"),$A$4,$A$31,$A$51,$A$71,$A$91,$A$111,$A$131,$A$151,$A$171,$A$211,$A$231,$A$251,$A$271,$A$312,$A$333,$A$354,$A$375,$A$396))))*(TEXT(YEAR(OFFSET(Sheet1!$D$2:$D$73,72*(MATCH($I$2,Sheet1!$U$1:$U$35,0)-1),)),"0")=D$3)*CHOOSE(MATCH($B317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17" s="14">
        <f t="array" aca="1" ref="E317" ca="1">SUM(NOT(ISERR(FIND(OFFSET(Sheet1!$B$2:$B$73,72*(MATCH($I$2,Sheet1!$U$1:$U$35,0)-1),),CHOOSE(COUNTIF($A$4:$A317,"?*"),$A$4,$A$31,$A$51,$A$71,$A$91,$A$111,$A$131,$A$151,$A$171,$A$211,$A$231,$A$251,$A$271,$A$312,$A$333,$A$354,$A$375,$A$396))))*(TEXT(YEAR(OFFSET(Sheet1!$D$2:$D$73,72*(MATCH($I$2,Sheet1!$U$1:$U$35,0)-1),)),"0")=E$3)*CHOOSE(MATCH($B317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17" s="14">
        <f t="array" aca="1" ref="F317" ca="1">SUM(NOT(ISERR(FIND(OFFSET(Sheet1!$B$2:$B$73,72*(MATCH($I$2,Sheet1!$U$1:$U$35,0)-1),),CHOOSE(COUNTIF($A$4:$A317,"?*"),$A$4,$A$31,$A$51,$A$71,$A$91,$A$111,$A$131,$A$151,$A$171,$A$211,$A$231,$A$251,$A$271,$A$312,$A$333,$A$354,$A$375,$A$396))))*(TEXT(YEAR(OFFSET(Sheet1!$D$2:$D$73,72*(MATCH($I$2,Sheet1!$U$1:$U$35,0)-1),)),"0")=F$3)*CHOOSE(MATCH($B317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697821.68</v>
      </c>
      <c r="G317" s="14">
        <f t="array" aca="1" ref="G317" ca="1">SUM(NOT(ISERR(FIND(OFFSET(Sheet1!$B$2:$B$73,72*(MATCH($I$2,Sheet1!$U$1:$U$35,0)-1),),CHOOSE(COUNTIF($A$4:$A317,"?*"),$A$4,$A$31,$A$51,$A$71,$A$91,$A$111,$A$131,$A$151,$A$171,$A$211,$A$231,$A$251,$A$271,$A$312,$A$333,$A$354,$A$375,$A$396))))*(TEXT(YEAR(OFFSET(Sheet1!$D$2:$D$73,72*(MATCH($I$2,Sheet1!$U$1:$U$35,0)-1),)),"0")=G$3)*CHOOSE(MATCH($B317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905539.5</v>
      </c>
      <c r="H317" s="7" t="e">
        <f t="shared" ca="1" si="357"/>
        <v>#DIV/0!</v>
      </c>
      <c r="I317" s="7" t="e">
        <f t="shared" ca="1" si="358"/>
        <v>#DIV/0!</v>
      </c>
      <c r="J317" s="7">
        <f t="shared" ca="1" si="359"/>
        <v>0.29766604557198617</v>
      </c>
      <c r="K317" s="27"/>
      <c r="L317" s="14">
        <v>85127223.450000003</v>
      </c>
      <c r="M317" s="14">
        <v>89599272.959999993</v>
      </c>
      <c r="N317" s="14">
        <v>92394389.799999997</v>
      </c>
      <c r="O317" s="14">
        <v>91356960.980000004</v>
      </c>
      <c r="P317" s="7">
        <v>5.2533717520185208E-2</v>
      </c>
      <c r="Q317" s="7">
        <v>3.1195753577686114E-2</v>
      </c>
      <c r="R317" s="7">
        <v>-1.1228266372510731E-2</v>
      </c>
    </row>
    <row r="318" spans="1:18" ht="13" thickBot="1" x14ac:dyDescent="0.3">
      <c r="A318" s="32"/>
      <c r="B318" s="5" t="s">
        <v>109</v>
      </c>
      <c r="C318" s="18" t="s">
        <v>110</v>
      </c>
      <c r="D318" s="29">
        <f t="array" aca="1" ref="D318" ca="1">SUM(NOT(ISERR(FIND(OFFSET(Sheet1!$B$2:$B$73,72*(MATCH($I$2,Sheet1!$U$1:$U$35,0)-1),),CHOOSE(COUNTIF($A$4:$A318,"?*"),$A$4,$A$31,$A$51,$A$71,$A$91,$A$111,$A$131,$A$151,$A$171,$A$211,$A$231,$A$251,$A$271,$A$312,$A$333,$A$354,$A$375,$A$396))))*(TEXT(YEAR(OFFSET(Sheet1!$D$2:$D$73,72*(MATCH($I$2,Sheet1!$U$1:$U$35,0)-1),)),"0")=D$3)*CHOOSE(MATCH($B318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18" s="30">
        <f t="array" aca="1" ref="E318" ca="1">SUM(NOT(ISERR(FIND(OFFSET(Sheet1!$B$2:$B$73,72*(MATCH($I$2,Sheet1!$U$1:$U$35,0)-1),),CHOOSE(COUNTIF($A$4:$A318,"?*"),$A$4,$A$31,$A$51,$A$71,$A$91,$A$111,$A$131,$A$151,$A$171,$A$211,$A$231,$A$251,$A$271,$A$312,$A$333,$A$354,$A$375,$A$396))))*(TEXT(YEAR(OFFSET(Sheet1!$D$2:$D$73,72*(MATCH($I$2,Sheet1!$U$1:$U$35,0)-1),)),"0")=E$3)*CHOOSE(MATCH($B318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18" s="30">
        <f t="array" aca="1" ref="F318" ca="1">SUM(NOT(ISERR(FIND(OFFSET(Sheet1!$B$2:$B$73,72*(MATCH($I$2,Sheet1!$U$1:$U$35,0)-1),),CHOOSE(COUNTIF($A$4:$A318,"?*"),$A$4,$A$31,$A$51,$A$71,$A$91,$A$111,$A$131,$A$151,$A$171,$A$211,$A$231,$A$251,$A$271,$A$312,$A$333,$A$354,$A$375,$A$396))))*(TEXT(YEAR(OFFSET(Sheet1!$D$2:$D$73,72*(MATCH($I$2,Sheet1!$U$1:$U$35,0)-1),)),"0")=F$3)*CHOOSE(MATCH($B318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0.35114200000000001</v>
      </c>
      <c r="G318" s="30">
        <f t="array" aca="1" ref="G318" ca="1">SUM(NOT(ISERR(FIND(OFFSET(Sheet1!$B$2:$B$73,72*(MATCH($I$2,Sheet1!$U$1:$U$35,0)-1),),CHOOSE(COUNTIF($A$4:$A318,"?*"),$A$4,$A$31,$A$51,$A$71,$A$91,$A$111,$A$131,$A$151,$A$171,$A$211,$A$231,$A$251,$A$271,$A$312,$A$333,$A$354,$A$375,$A$396))))*(TEXT(YEAR(OFFSET(Sheet1!$D$2:$D$73,72*(MATCH($I$2,Sheet1!$U$1:$U$35,0)-1),)),"0")=G$3)*CHOOSE(MATCH($B318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0.332152</v>
      </c>
      <c r="H318" s="7"/>
      <c r="I318" s="7"/>
      <c r="J318" s="7"/>
      <c r="K318" s="27"/>
      <c r="L318" s="29">
        <v>0.27371200000000001</v>
      </c>
      <c r="M318" s="30">
        <v>0.28637699999999999</v>
      </c>
      <c r="N318" s="30">
        <v>0.28301599999999999</v>
      </c>
      <c r="O318" s="30">
        <v>0.28823100000000001</v>
      </c>
      <c r="P318" s="7"/>
      <c r="Q318" s="7"/>
      <c r="R318" s="7"/>
    </row>
    <row r="319" spans="1:18" ht="13" thickBot="1" x14ac:dyDescent="0.3">
      <c r="A319" s="32"/>
      <c r="B319" s="5" t="s">
        <v>50</v>
      </c>
      <c r="C319" s="18" t="s">
        <v>50</v>
      </c>
      <c r="D319" s="14">
        <f t="array" aca="1" ref="D319" ca="1">SUM(NOT(ISERR(FIND(OFFSET(Sheet1!$B$2:$B$73,72*(MATCH($I$2,Sheet1!$U$1:$U$35,0)-1),),CHOOSE(COUNTIF($A$4:$A319,"?*"),$A$4,$A$31,$A$51,$A$71,$A$91,$A$111,$A$131,$A$151,$A$171,$A$211,$A$231,$A$251,$A$271,$A$312,$A$333,$A$354,$A$375,$A$396))))*(TEXT(YEAR(OFFSET(Sheet1!$D$2:$D$73,72*(MATCH($I$2,Sheet1!$U$1:$U$35,0)-1),)),"0")=D$3)*CHOOSE(MATCH($B319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19" s="14">
        <f t="array" aca="1" ref="E319" ca="1">SUM(NOT(ISERR(FIND(OFFSET(Sheet1!$B$2:$B$73,72*(MATCH($I$2,Sheet1!$U$1:$U$35,0)-1),),CHOOSE(COUNTIF($A$4:$A319,"?*"),$A$4,$A$31,$A$51,$A$71,$A$91,$A$111,$A$131,$A$151,$A$171,$A$211,$A$231,$A$251,$A$271,$A$312,$A$333,$A$354,$A$375,$A$396))))*(TEXT(YEAR(OFFSET(Sheet1!$D$2:$D$73,72*(MATCH($I$2,Sheet1!$U$1:$U$35,0)-1),)),"0")=E$3)*CHOOSE(MATCH($B319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19" s="14">
        <f t="array" aca="1" ref="F319" ca="1">SUM(NOT(ISERR(FIND(OFFSET(Sheet1!$B$2:$B$73,72*(MATCH($I$2,Sheet1!$U$1:$U$35,0)-1),),CHOOSE(COUNTIF($A$4:$A319,"?*"),$A$4,$A$31,$A$51,$A$71,$A$91,$A$111,$A$131,$A$151,$A$171,$A$211,$A$231,$A$251,$A$271,$A$312,$A$333,$A$354,$A$375,$A$396))))*(TEXT(YEAR(OFFSET(Sheet1!$D$2:$D$73,72*(MATCH($I$2,Sheet1!$U$1:$U$35,0)-1),)),"0")=F$3)*CHOOSE(MATCH($B319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1165</v>
      </c>
      <c r="G319" s="14">
        <f t="array" aca="1" ref="G319" ca="1">SUM(NOT(ISERR(FIND(OFFSET(Sheet1!$B$2:$B$73,72*(MATCH($I$2,Sheet1!$U$1:$U$35,0)-1),),CHOOSE(COUNTIF($A$4:$A319,"?*"),$A$4,$A$31,$A$51,$A$71,$A$91,$A$111,$A$131,$A$151,$A$171,$A$211,$A$231,$A$251,$A$271,$A$312,$A$333,$A$354,$A$375,$A$396))))*(TEXT(YEAR(OFFSET(Sheet1!$D$2:$D$73,72*(MATCH($I$2,Sheet1!$U$1:$U$35,0)-1),)),"0")=G$3)*CHOOSE(MATCH($B319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1839</v>
      </c>
      <c r="H319" s="7" t="e">
        <f t="shared" ca="1" si="357"/>
        <v>#DIV/0!</v>
      </c>
      <c r="I319" s="7" t="e">
        <f t="shared" ca="1" si="358"/>
        <v>#DIV/0!</v>
      </c>
      <c r="J319" s="7">
        <f t="shared" ca="1" si="359"/>
        <v>0.57854077253218894</v>
      </c>
      <c r="K319" s="27"/>
      <c r="L319" s="14">
        <v>74048</v>
      </c>
      <c r="M319" s="14">
        <v>75825</v>
      </c>
      <c r="N319" s="14">
        <v>79074</v>
      </c>
      <c r="O319" s="14">
        <v>77848</v>
      </c>
      <c r="P319" s="7">
        <v>2.3997947277441645E-2</v>
      </c>
      <c r="Q319" s="7">
        <v>4.2848664688427407E-2</v>
      </c>
      <c r="R319" s="7">
        <v>-1.5504464172800159E-2</v>
      </c>
    </row>
    <row r="320" spans="1:18" ht="13" thickBot="1" x14ac:dyDescent="0.3">
      <c r="A320" s="32"/>
      <c r="B320" s="5" t="s">
        <v>51</v>
      </c>
      <c r="C320" s="18" t="s">
        <v>51</v>
      </c>
      <c r="D320" s="14">
        <f t="array" aca="1" ref="D320" ca="1">SUM(NOT(ISERR(FIND(OFFSET(Sheet1!$B$2:$B$73,72*(MATCH($I$2,Sheet1!$U$1:$U$35,0)-1),),CHOOSE(COUNTIF($A$4:$A320,"?*"),$A$4,$A$31,$A$51,$A$71,$A$91,$A$111,$A$131,$A$151,$A$171,$A$211,$A$231,$A$251,$A$271,$A$312,$A$333,$A$354,$A$375,$A$396))))*(TEXT(YEAR(OFFSET(Sheet1!$D$2:$D$73,72*(MATCH($I$2,Sheet1!$U$1:$U$35,0)-1),)),"0")=D$3)*CHOOSE(MATCH($B320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20" s="14">
        <f t="array" aca="1" ref="E320" ca="1">SUM(NOT(ISERR(FIND(OFFSET(Sheet1!$B$2:$B$73,72*(MATCH($I$2,Sheet1!$U$1:$U$35,0)-1),),CHOOSE(COUNTIF($A$4:$A320,"?*"),$A$4,$A$31,$A$51,$A$71,$A$91,$A$111,$A$131,$A$151,$A$171,$A$211,$A$231,$A$251,$A$271,$A$312,$A$333,$A$354,$A$375,$A$396))))*(TEXT(YEAR(OFFSET(Sheet1!$D$2:$D$73,72*(MATCH($I$2,Sheet1!$U$1:$U$35,0)-1),)),"0")=E$3)*CHOOSE(MATCH($B320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20" s="14">
        <f t="array" aca="1" ref="F320" ca="1">SUM(NOT(ISERR(FIND(OFFSET(Sheet1!$B$2:$B$73,72*(MATCH($I$2,Sheet1!$U$1:$U$35,0)-1),),CHOOSE(COUNTIF($A$4:$A320,"?*"),$A$4,$A$31,$A$51,$A$71,$A$91,$A$111,$A$131,$A$151,$A$171,$A$211,$A$231,$A$251,$A$271,$A$312,$A$333,$A$354,$A$375,$A$396))))*(TEXT(YEAR(OFFSET(Sheet1!$D$2:$D$73,72*(MATCH($I$2,Sheet1!$U$1:$U$35,0)-1),)),"0")=F$3)*CHOOSE(MATCH($B320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765</v>
      </c>
      <c r="G320" s="14">
        <f t="array" aca="1" ref="G320" ca="1">SUM(NOT(ISERR(FIND(OFFSET(Sheet1!$B$2:$B$73,72*(MATCH($I$2,Sheet1!$U$1:$U$35,0)-1),),CHOOSE(COUNTIF($A$4:$A320,"?*"),$A$4,$A$31,$A$51,$A$71,$A$91,$A$111,$A$131,$A$151,$A$171,$A$211,$A$231,$A$251,$A$271,$A$312,$A$333,$A$354,$A$375,$A$396))))*(TEXT(YEAR(OFFSET(Sheet1!$D$2:$D$73,72*(MATCH($I$2,Sheet1!$U$1:$U$35,0)-1),)),"0")=G$3)*CHOOSE(MATCH($B320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992</v>
      </c>
      <c r="H320" s="7" t="e">
        <f t="shared" ca="1" si="357"/>
        <v>#DIV/0!</v>
      </c>
      <c r="I320" s="7" t="e">
        <f t="shared" ca="1" si="358"/>
        <v>#DIV/0!</v>
      </c>
      <c r="J320" s="7">
        <f t="shared" ca="1" si="359"/>
        <v>0.29673202614379091</v>
      </c>
      <c r="K320" s="27"/>
      <c r="L320" s="14">
        <v>90701</v>
      </c>
      <c r="M320" s="14">
        <v>90518</v>
      </c>
      <c r="N320" s="14">
        <v>90599</v>
      </c>
      <c r="O320" s="14">
        <v>83422</v>
      </c>
      <c r="P320" s="7">
        <v>-2.0176183283535654E-3</v>
      </c>
      <c r="Q320" s="7">
        <v>8.9484964316488558E-4</v>
      </c>
      <c r="R320" s="7">
        <v>-7.9217209902979091E-2</v>
      </c>
    </row>
    <row r="321" spans="1:18" ht="13" thickBot="1" x14ac:dyDescent="0.3">
      <c r="A321" s="32"/>
      <c r="B321" s="5" t="s">
        <v>53</v>
      </c>
      <c r="C321" s="18" t="s">
        <v>53</v>
      </c>
      <c r="D321" s="15" t="e">
        <f ca="1">D319/D312</f>
        <v>#DIV/0!</v>
      </c>
      <c r="E321" s="15" t="e">
        <f t="shared" ref="E321:G321" ca="1" si="363">E319/E312</f>
        <v>#DIV/0!</v>
      </c>
      <c r="F321" s="15">
        <f t="shared" ca="1" si="363"/>
        <v>0.60362694300518138</v>
      </c>
      <c r="G321" s="15">
        <f t="shared" ca="1" si="363"/>
        <v>0.64959378311550686</v>
      </c>
      <c r="H321" s="7" t="e">
        <f t="shared" ca="1" si="357"/>
        <v>#DIV/0!</v>
      </c>
      <c r="I321" s="7" t="e">
        <f t="shared" ca="1" si="358"/>
        <v>#DIV/0!</v>
      </c>
      <c r="J321" s="7">
        <f t="shared" ca="1" si="359"/>
        <v>7.6151074174187317E-2</v>
      </c>
      <c r="K321" s="27"/>
      <c r="L321" s="15">
        <v>0.44945948078592285</v>
      </c>
      <c r="M321" s="15">
        <v>0.45583523202058396</v>
      </c>
      <c r="N321" s="15">
        <v>0.46603761352719641</v>
      </c>
      <c r="O321" s="15">
        <v>0.4827184225212377</v>
      </c>
      <c r="P321" s="7">
        <v>1.4185374894111646E-2</v>
      </c>
      <c r="Q321" s="7">
        <v>2.2381730919280418E-2</v>
      </c>
      <c r="R321" s="7">
        <v>3.5792838410172223E-2</v>
      </c>
    </row>
    <row r="322" spans="1:18" ht="13" thickBot="1" x14ac:dyDescent="0.3">
      <c r="A322" s="32"/>
      <c r="B322" s="5" t="s">
        <v>7</v>
      </c>
      <c r="C322" s="18" t="s">
        <v>7</v>
      </c>
      <c r="D322" s="12" t="e">
        <f ca="1">D317/D315</f>
        <v>#DIV/0!</v>
      </c>
      <c r="E322" s="12" t="e">
        <f t="shared" ref="E322:G322" ca="1" si="364">E317/E315</f>
        <v>#DIV/0!</v>
      </c>
      <c r="F322" s="12">
        <f t="shared" ca="1" si="364"/>
        <v>147.56220765489533</v>
      </c>
      <c r="G322" s="12">
        <f t="shared" ca="1" si="364"/>
        <v>156.26220880069025</v>
      </c>
      <c r="H322" s="7" t="e">
        <f t="shared" ca="1" si="357"/>
        <v>#DIV/0!</v>
      </c>
      <c r="I322" s="7" t="e">
        <f t="shared" ca="1" si="358"/>
        <v>#DIV/0!</v>
      </c>
      <c r="J322" s="7">
        <f t="shared" ca="1" si="359"/>
        <v>5.8958193185491448E-2</v>
      </c>
      <c r="K322" s="27"/>
      <c r="L322" s="12">
        <v>183.21429313951688</v>
      </c>
      <c r="M322" s="12">
        <v>190.73211703724201</v>
      </c>
      <c r="N322" s="12">
        <v>194.2809586791457</v>
      </c>
      <c r="O322" s="12">
        <v>204.60685549832027</v>
      </c>
      <c r="P322" s="7">
        <v>4.1032955283681671E-2</v>
      </c>
      <c r="Q322" s="7">
        <v>1.8606418766959676E-2</v>
      </c>
      <c r="R322" s="7">
        <v>5.3149299289940943E-2</v>
      </c>
    </row>
    <row r="323" spans="1:18" ht="13" thickBot="1" x14ac:dyDescent="0.3">
      <c r="A323" s="32"/>
      <c r="B323" s="5" t="s">
        <v>8</v>
      </c>
      <c r="C323" s="18" t="s">
        <v>8</v>
      </c>
      <c r="D323" s="12" t="e">
        <f ca="1">D317/D312</f>
        <v>#DIV/0!</v>
      </c>
      <c r="E323" s="12" t="e">
        <f t="shared" ref="E323:G323" ca="1" si="365">E317/E312</f>
        <v>#DIV/0!</v>
      </c>
      <c r="F323" s="12">
        <f t="shared" ca="1" si="365"/>
        <v>361.56563730569951</v>
      </c>
      <c r="G323" s="12">
        <f t="shared" ca="1" si="365"/>
        <v>319.86559519604378</v>
      </c>
      <c r="H323" s="7" t="e">
        <f t="shared" ca="1" si="357"/>
        <v>#DIV/0!</v>
      </c>
      <c r="I323" s="7" t="e">
        <f t="shared" ca="1" si="358"/>
        <v>#DIV/0!</v>
      </c>
      <c r="J323" s="7">
        <f t="shared" ca="1" si="359"/>
        <v>-0.11533187285272584</v>
      </c>
      <c r="K323" s="27"/>
      <c r="L323" s="12">
        <v>516.70858973347333</v>
      </c>
      <c r="M323" s="12">
        <v>538.64167990237036</v>
      </c>
      <c r="N323" s="12">
        <v>544.54385671261775</v>
      </c>
      <c r="O323" s="12">
        <v>566.48453512742606</v>
      </c>
      <c r="P323" s="7">
        <v>4.2447697995906086E-2</v>
      </c>
      <c r="Q323" s="7">
        <v>1.0957519684175132E-2</v>
      </c>
      <c r="R323" s="7">
        <v>4.0291848203490854E-2</v>
      </c>
    </row>
    <row r="324" spans="1:18" ht="13" thickBot="1" x14ac:dyDescent="0.3">
      <c r="A324" s="32"/>
      <c r="B324" s="5" t="s">
        <v>9</v>
      </c>
      <c r="C324" s="18" t="s">
        <v>9</v>
      </c>
      <c r="D324" s="14">
        <f t="array" aca="1" ref="D324" ca="1">SUM(NOT(ISERR(FIND(OFFSET(Sheet1!$B$2:$B$73,72*(MATCH($I$2,Sheet1!$U$1:$U$35,0)-1),),CHOOSE(COUNTIF($A$4:$A324,"?*"),$A$4,$A$31,$A$51,$A$71,$A$91,$A$111,$A$131,$A$151,$A$171,$A$211,$A$231,$A$251,$A$271,$A$312,$A$333,$A$354,$A$375,$A$396))))*(TEXT(YEAR(OFFSET(Sheet1!$D$2:$D$73,72*(MATCH($I$2,Sheet1!$U$1:$U$35,0)-1),)),"0")=D$3)*CHOOSE(MATCH($B324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24" s="14">
        <f t="array" aca="1" ref="E324" ca="1">SUM(NOT(ISERR(FIND(OFFSET(Sheet1!$B$2:$B$73,72*(MATCH($I$2,Sheet1!$U$1:$U$35,0)-1),),CHOOSE(COUNTIF($A$4:$A324,"?*"),$A$4,$A$31,$A$51,$A$71,$A$91,$A$111,$A$131,$A$151,$A$171,$A$211,$A$231,$A$251,$A$271,$A$312,$A$333,$A$354,$A$375,$A$396))))*(TEXT(YEAR(OFFSET(Sheet1!$D$2:$D$73,72*(MATCH($I$2,Sheet1!$U$1:$U$35,0)-1),)),"0")=E$3)*CHOOSE(MATCH($B324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24" s="14">
        <f t="array" aca="1" ref="F324" ca="1">SUM(NOT(ISERR(FIND(OFFSET(Sheet1!$B$2:$B$73,72*(MATCH($I$2,Sheet1!$U$1:$U$35,0)-1),),CHOOSE(COUNTIF($A$4:$A324,"?*"),$A$4,$A$31,$A$51,$A$71,$A$91,$A$111,$A$131,$A$151,$A$171,$A$211,$A$231,$A$251,$A$271,$A$312,$A$333,$A$354,$A$375,$A$396))))*(TEXT(YEAR(OFFSET(Sheet1!$D$2:$D$73,72*(MATCH($I$2,Sheet1!$U$1:$U$35,0)-1),)),"0")=F$3)*CHOOSE(MATCH($B324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16997</v>
      </c>
      <c r="G324" s="14">
        <f t="array" aca="1" ref="G324" ca="1">SUM(NOT(ISERR(FIND(OFFSET(Sheet1!$B$2:$B$73,72*(MATCH($I$2,Sheet1!$U$1:$U$35,0)-1),),CHOOSE(COUNTIF($A$4:$A324,"?*"),$A$4,$A$31,$A$51,$A$71,$A$91,$A$111,$A$131,$A$151,$A$171,$A$211,$A$231,$A$251,$A$271,$A$312,$A$333,$A$354,$A$375,$A$396))))*(TEXT(YEAR(OFFSET(Sheet1!$D$2:$D$73,72*(MATCH($I$2,Sheet1!$U$1:$U$35,0)-1),)),"0")=G$3)*CHOOSE(MATCH($B324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21261</v>
      </c>
      <c r="H324" s="7" t="e">
        <f t="shared" ca="1" si="357"/>
        <v>#DIV/0!</v>
      </c>
      <c r="I324" s="7" t="e">
        <f t="shared" ca="1" si="358"/>
        <v>#DIV/0!</v>
      </c>
      <c r="J324" s="7">
        <f t="shared" ca="1" si="359"/>
        <v>0.2508678002000353</v>
      </c>
      <c r="K324" s="27"/>
      <c r="L324" s="14">
        <v>1995217</v>
      </c>
      <c r="M324" s="14">
        <v>2035619</v>
      </c>
      <c r="N324" s="14">
        <v>2189168</v>
      </c>
      <c r="O324" s="14">
        <v>2069546</v>
      </c>
      <c r="P324" s="7">
        <v>2.0249426503483159E-2</v>
      </c>
      <c r="Q324" s="7">
        <v>7.5431109652641215E-2</v>
      </c>
      <c r="R324" s="7">
        <v>-5.4642677035293796E-2</v>
      </c>
    </row>
    <row r="325" spans="1:18" ht="13" thickBot="1" x14ac:dyDescent="0.3">
      <c r="A325" s="32"/>
      <c r="B325" s="5"/>
      <c r="C325" s="18"/>
      <c r="D325" s="9"/>
      <c r="E325" s="9"/>
      <c r="F325" s="9"/>
      <c r="G325" s="9"/>
      <c r="H325" s="7"/>
      <c r="K325" s="27"/>
      <c r="L325" s="9"/>
      <c r="M325" s="9"/>
      <c r="N325" s="9"/>
      <c r="O325" s="9"/>
      <c r="P325" s="7"/>
    </row>
    <row r="326" spans="1:18" ht="13" thickBot="1" x14ac:dyDescent="0.3">
      <c r="A326" s="32"/>
      <c r="B326" s="5"/>
      <c r="C326" s="18"/>
      <c r="D326" s="9"/>
      <c r="E326" s="9"/>
      <c r="F326" s="9"/>
      <c r="G326" s="9"/>
      <c r="H326" s="7"/>
      <c r="K326" s="27"/>
      <c r="L326" s="9"/>
      <c r="M326" s="9"/>
      <c r="N326" s="9"/>
      <c r="O326" s="9"/>
      <c r="P326" s="7"/>
    </row>
    <row r="327" spans="1:18" ht="13" thickBot="1" x14ac:dyDescent="0.3">
      <c r="A327" s="32"/>
      <c r="B327" s="5"/>
      <c r="C327" s="18"/>
      <c r="D327" s="9"/>
      <c r="E327" s="9"/>
      <c r="F327" s="9"/>
      <c r="G327" s="9"/>
      <c r="H327" s="7"/>
      <c r="K327" s="27"/>
      <c r="L327" s="9"/>
      <c r="M327" s="9"/>
      <c r="N327" s="9"/>
      <c r="O327" s="9"/>
      <c r="P327" s="7"/>
    </row>
    <row r="328" spans="1:18" ht="13" thickBot="1" x14ac:dyDescent="0.3">
      <c r="A328" s="32"/>
      <c r="B328" s="5" t="s">
        <v>10</v>
      </c>
      <c r="C328" s="18" t="s">
        <v>10</v>
      </c>
      <c r="D328" s="13" t="e">
        <f ca="1">D324/D315</f>
        <v>#DIV/0!</v>
      </c>
      <c r="E328" s="13" t="e">
        <f t="shared" ref="E328:G328" ca="1" si="366">E324/E315</f>
        <v>#DIV/0!</v>
      </c>
      <c r="F328" s="13">
        <f t="shared" ca="1" si="366"/>
        <v>3.5942059632057517</v>
      </c>
      <c r="G328" s="13">
        <f t="shared" ca="1" si="366"/>
        <v>3.6688524590163936</v>
      </c>
      <c r="H328" s="7" t="e">
        <f t="shared" ref="H328:H330" ca="1" si="367">(E328/D328)-1</f>
        <v>#DIV/0!</v>
      </c>
      <c r="I328" s="7" t="e">
        <f t="shared" ref="I328:I330" ca="1" si="368">(F328/E328)-1</f>
        <v>#DIV/0!</v>
      </c>
      <c r="J328" s="7">
        <f t="shared" ref="J328:J330" ca="1" si="369">(G328/F328)-1</f>
        <v>2.0768563787052052E-2</v>
      </c>
      <c r="K328" s="27"/>
      <c r="L328" s="13">
        <v>4.2941876581897072</v>
      </c>
      <c r="M328" s="13">
        <v>4.3332708907645312</v>
      </c>
      <c r="N328" s="13">
        <v>4.6032411564203874</v>
      </c>
      <c r="O328" s="13">
        <v>4.6350414333706604</v>
      </c>
      <c r="P328" s="7">
        <v>9.1014263198969658E-3</v>
      </c>
      <c r="Q328" s="7">
        <v>6.2301728292879721E-2</v>
      </c>
      <c r="R328" s="7">
        <v>6.9082361470285125E-3</v>
      </c>
    </row>
    <row r="329" spans="1:18" ht="13" thickBot="1" x14ac:dyDescent="0.3">
      <c r="A329" s="32"/>
      <c r="B329" s="5" t="s">
        <v>11</v>
      </c>
      <c r="C329" s="18" t="s">
        <v>11</v>
      </c>
      <c r="D329" s="13" t="e">
        <f ca="1">D324/D312</f>
        <v>#DIV/0!</v>
      </c>
      <c r="E329" s="13" t="e">
        <f t="shared" ref="E329:G329" ca="1" si="370">E324/E312</f>
        <v>#DIV/0!</v>
      </c>
      <c r="F329" s="13">
        <f t="shared" ca="1" si="370"/>
        <v>8.8067357512953368</v>
      </c>
      <c r="G329" s="13">
        <f t="shared" ca="1" si="370"/>
        <v>7.5100671140939594</v>
      </c>
      <c r="H329" s="7" t="e">
        <f t="shared" ca="1" si="367"/>
        <v>#DIV/0!</v>
      </c>
      <c r="I329" s="7" t="e">
        <f t="shared" ca="1" si="368"/>
        <v>#DIV/0!</v>
      </c>
      <c r="J329" s="7">
        <f t="shared" ca="1" si="369"/>
        <v>-0.14723601046059054</v>
      </c>
      <c r="K329" s="27"/>
      <c r="L329" s="13">
        <v>12.110647105597</v>
      </c>
      <c r="M329" s="13">
        <v>12.237479184576447</v>
      </c>
      <c r="N329" s="13">
        <v>12.902276732302724</v>
      </c>
      <c r="O329" s="13">
        <v>12.832802133068766</v>
      </c>
      <c r="P329" s="7">
        <v>1.0472774730660772E-2</v>
      </c>
      <c r="Q329" s="7">
        <v>5.4324713259913615E-2</v>
      </c>
      <c r="R329" s="7">
        <v>-5.3846775011435755E-3</v>
      </c>
    </row>
    <row r="330" spans="1:18" ht="13" thickBot="1" x14ac:dyDescent="0.3">
      <c r="A330" s="32"/>
      <c r="B330" s="5" t="s">
        <v>12</v>
      </c>
      <c r="C330" s="18" t="s">
        <v>12</v>
      </c>
      <c r="D330" s="12" t="e">
        <f ca="1">D317/D324</f>
        <v>#DIV/0!</v>
      </c>
      <c r="E330" s="12" t="e">
        <f t="shared" ref="E330:G330" ca="1" si="371">E317/E324</f>
        <v>#DIV/0!</v>
      </c>
      <c r="F330" s="12">
        <f t="shared" ca="1" si="371"/>
        <v>41.055579219862331</v>
      </c>
      <c r="G330" s="12">
        <f t="shared" ca="1" si="371"/>
        <v>42.591576125299845</v>
      </c>
      <c r="H330" s="7" t="e">
        <f t="shared" ca="1" si="367"/>
        <v>#DIV/0!</v>
      </c>
      <c r="I330" s="7" t="e">
        <f t="shared" ca="1" si="368"/>
        <v>#DIV/0!</v>
      </c>
      <c r="J330" s="7">
        <f t="shared" ca="1" si="369"/>
        <v>3.7412622952215369E-2</v>
      </c>
      <c r="K330" s="27"/>
      <c r="L330" s="12">
        <v>42.665646618889078</v>
      </c>
      <c r="M330" s="12">
        <v>44.015738190692851</v>
      </c>
      <c r="N330" s="12">
        <v>42.205253228623839</v>
      </c>
      <c r="O330" s="12">
        <v>44.143479284828658</v>
      </c>
      <c r="P330" s="7">
        <v>3.1643527727669651E-2</v>
      </c>
      <c r="Q330" s="7">
        <v>-4.1132672914067858E-2</v>
      </c>
      <c r="R330" s="7">
        <v>4.5923810614416638E-2</v>
      </c>
    </row>
    <row r="331" spans="1:18" ht="13" thickBot="1" x14ac:dyDescent="0.3">
      <c r="A331" s="33"/>
      <c r="B331" s="8" t="s">
        <v>14</v>
      </c>
      <c r="C331" s="21" t="s">
        <v>14</v>
      </c>
      <c r="D331" s="10"/>
      <c r="E331" s="10"/>
      <c r="F331" s="3"/>
      <c r="G331" s="3"/>
      <c r="H331" s="3"/>
      <c r="K331" s="27"/>
      <c r="L331" s="10"/>
      <c r="M331" s="10"/>
      <c r="N331" s="3"/>
      <c r="O331" s="3"/>
      <c r="P331" s="3"/>
    </row>
    <row r="332" spans="1:18" ht="13" thickBot="1" x14ac:dyDescent="0.3">
      <c r="A332" s="34"/>
      <c r="B332" s="34"/>
      <c r="C332" s="20"/>
      <c r="D332" s="16" t="s">
        <v>72</v>
      </c>
      <c r="E332" s="16" t="s">
        <v>107</v>
      </c>
      <c r="F332" s="16" t="s">
        <v>111</v>
      </c>
      <c r="G332" s="16" t="s">
        <v>113</v>
      </c>
      <c r="H332" s="1" t="s">
        <v>108</v>
      </c>
      <c r="I332" s="1" t="s">
        <v>112</v>
      </c>
      <c r="J332" s="1" t="s">
        <v>114</v>
      </c>
      <c r="K332" s="27"/>
      <c r="L332" s="16" t="s">
        <v>72</v>
      </c>
      <c r="M332" s="16" t="s">
        <v>107</v>
      </c>
      <c r="N332" s="16" t="s">
        <v>111</v>
      </c>
      <c r="O332" s="16" t="s">
        <v>113</v>
      </c>
      <c r="P332" s="1" t="s">
        <v>108</v>
      </c>
      <c r="Q332" s="1" t="s">
        <v>112</v>
      </c>
      <c r="R332" s="1" t="s">
        <v>114</v>
      </c>
    </row>
    <row r="333" spans="1:18" ht="12.75" customHeight="1" thickBot="1" x14ac:dyDescent="0.3">
      <c r="A333" s="31" t="s">
        <v>26</v>
      </c>
      <c r="B333" s="2" t="s">
        <v>1</v>
      </c>
      <c r="C333" s="17" t="s">
        <v>1</v>
      </c>
      <c r="D333" s="14">
        <f t="array" aca="1" ref="D333" ca="1">SUM(NOT(ISERR(FIND(OFFSET(Sheet1!$B$2:$B$73,72*(MATCH($I$2,Sheet1!$U$1:$U$35,0)-1),),CHOOSE(COUNTIF($A$4:$A333,"?*"),$A$4,$A$31,$A$51,$A$71,$A$91,$A$111,$A$131,$A$151,$A$171,$A$211,$A$231,$A$251,$A$271,$A$312,$A$333,$A$354,$A$375,$A$396))))*(TEXT(YEAR(OFFSET(Sheet1!$D$2:$D$73,72*(MATCH($I$2,Sheet1!$U$1:$U$35,0)-1),)),"0")=D$3)*CHOOSE(MATCH($B333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13241</v>
      </c>
      <c r="E333" s="14">
        <f t="array" aca="1" ref="E333" ca="1">SUM(NOT(ISERR(FIND(OFFSET(Sheet1!$B$2:$B$73,72*(MATCH($I$2,Sheet1!$U$1:$U$35,0)-1),),CHOOSE(COUNTIF($A$4:$A333,"?*"),$A$4,$A$31,$A$51,$A$71,$A$91,$A$111,$A$131,$A$151,$A$171,$A$211,$A$231,$A$251,$A$271,$A$312,$A$333,$A$354,$A$375,$A$396))))*(TEXT(YEAR(OFFSET(Sheet1!$D$2:$D$73,72*(MATCH($I$2,Sheet1!$U$1:$U$35,0)-1),)),"0")=E$3)*CHOOSE(MATCH($B333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12671</v>
      </c>
      <c r="F333" s="14">
        <f t="array" aca="1" ref="F333" ca="1">SUM(NOT(ISERR(FIND(OFFSET(Sheet1!$B$2:$B$73,72*(MATCH($I$2,Sheet1!$U$1:$U$35,0)-1),),CHOOSE(COUNTIF($A$4:$A333,"?*"),$A$4,$A$31,$A$51,$A$71,$A$91,$A$111,$A$131,$A$151,$A$171,$A$211,$A$231,$A$251,$A$271,$A$312,$A$333,$A$354,$A$375,$A$396))))*(TEXT(YEAR(OFFSET(Sheet1!$D$2:$D$73,72*(MATCH($I$2,Sheet1!$U$1:$U$35,0)-1),)),"0")=F$3)*CHOOSE(MATCH($B333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10777</v>
      </c>
      <c r="G333" s="14">
        <f t="array" aca="1" ref="G333" ca="1">SUM(NOT(ISERR(FIND(OFFSET(Sheet1!$B$2:$B$73,72*(MATCH($I$2,Sheet1!$U$1:$U$35,0)-1),),CHOOSE(COUNTIF($A$4:$A333,"?*"),$A$4,$A$31,$A$51,$A$71,$A$91,$A$111,$A$131,$A$151,$A$171,$A$211,$A$231,$A$251,$A$271,$A$312,$A$333,$A$354,$A$375,$A$396))))*(TEXT(YEAR(OFFSET(Sheet1!$D$2:$D$73,72*(MATCH($I$2,Sheet1!$U$1:$U$35,0)-1),)),"0")=G$3)*CHOOSE(MATCH($B333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8263</v>
      </c>
      <c r="H333" s="7">
        <f t="shared" ref="H333" ca="1" si="372">(E333/D333)-1</f>
        <v>-4.3048108148931341E-2</v>
      </c>
      <c r="I333" s="7">
        <f t="shared" ref="I333" ca="1" si="373">(F333/E333)-1</f>
        <v>-0.14947517954384026</v>
      </c>
      <c r="J333" s="7">
        <f t="shared" ref="J333" ca="1" si="374">(G333/F333)-1</f>
        <v>-0.23327456620580866</v>
      </c>
      <c r="K333" s="27"/>
      <c r="L333" s="14">
        <v>214051</v>
      </c>
      <c r="M333" s="14">
        <v>184788</v>
      </c>
      <c r="N333" s="14">
        <v>166200</v>
      </c>
      <c r="O333" s="14">
        <v>124290</v>
      </c>
      <c r="P333" s="7">
        <v>-0.13671041013590224</v>
      </c>
      <c r="Q333" s="7">
        <v>-0.10059094746412101</v>
      </c>
      <c r="R333" s="7">
        <v>-0.25216606498194949</v>
      </c>
    </row>
    <row r="334" spans="1:18" ht="12.75" customHeight="1" thickBot="1" x14ac:dyDescent="0.3">
      <c r="A334" s="32"/>
      <c r="B334" s="5" t="s">
        <v>2</v>
      </c>
      <c r="C334" s="18" t="s">
        <v>2</v>
      </c>
      <c r="D334" s="14">
        <f t="array" aca="1" ref="D334" ca="1">SUM(NOT(ISERR(FIND(OFFSET(Sheet1!$B$2:$B$73,72*(MATCH($I$2,Sheet1!$U$1:$U$35,0)-1),),CHOOSE(COUNTIF($A$4:$A334,"?*"),$A$4,$A$31,$A$51,$A$71,$A$91,$A$111,$A$131,$A$151,$A$171,$A$211,$A$231,$A$251,$A$271,$A$312,$A$333,$A$354,$A$375,$A$396))))*(TEXT(YEAR(OFFSET(Sheet1!$D$2:$D$73,72*(MATCH($I$2,Sheet1!$U$1:$U$35,0)-1),)),"0")=D$3)*CHOOSE(MATCH($B334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34" s="14">
        <f t="array" aca="1" ref="E334" ca="1">SUM(NOT(ISERR(FIND(OFFSET(Sheet1!$B$2:$B$73,72*(MATCH($I$2,Sheet1!$U$1:$U$35,0)-1),),CHOOSE(COUNTIF($A$4:$A334,"?*"),$A$4,$A$31,$A$51,$A$71,$A$91,$A$111,$A$131,$A$151,$A$171,$A$211,$A$231,$A$251,$A$271,$A$312,$A$333,$A$354,$A$375,$A$396))))*(TEXT(YEAR(OFFSET(Sheet1!$D$2:$D$73,72*(MATCH($I$2,Sheet1!$U$1:$U$35,0)-1),)),"0")=E$3)*CHOOSE(MATCH($B334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34" s="14">
        <f t="array" aca="1" ref="F334" ca="1">SUM(NOT(ISERR(FIND(OFFSET(Sheet1!$B$2:$B$73,72*(MATCH($I$2,Sheet1!$U$1:$U$35,0)-1),),CHOOSE(COUNTIF($A$4:$A334,"?*"),$A$4,$A$31,$A$51,$A$71,$A$91,$A$111,$A$131,$A$151,$A$171,$A$211,$A$231,$A$251,$A$271,$A$312,$A$333,$A$354,$A$375,$A$396))))*(TEXT(YEAR(OFFSET(Sheet1!$D$2:$D$73,72*(MATCH($I$2,Sheet1!$U$1:$U$35,0)-1),)),"0")=F$3)*CHOOSE(MATCH($B334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334" s="14">
        <f t="array" aca="1" ref="G334" ca="1">SUM(NOT(ISERR(FIND(OFFSET(Sheet1!$B$2:$B$73,72*(MATCH($I$2,Sheet1!$U$1:$U$35,0)-1),),CHOOSE(COUNTIF($A$4:$A334,"?*"),$A$4,$A$31,$A$51,$A$71,$A$91,$A$111,$A$131,$A$151,$A$171,$A$211,$A$231,$A$251,$A$271,$A$312,$A$333,$A$354,$A$375,$A$396))))*(TEXT(YEAR(OFFSET(Sheet1!$D$2:$D$73,72*(MATCH($I$2,Sheet1!$U$1:$U$35,0)-1),)),"0")=G$3)*CHOOSE(MATCH($B334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334" s="7"/>
      <c r="I334" s="7"/>
      <c r="J334" s="7"/>
      <c r="K334" s="27"/>
      <c r="L334" s="14">
        <v>0</v>
      </c>
      <c r="M334" s="14">
        <v>0</v>
      </c>
      <c r="N334" s="14">
        <v>0</v>
      </c>
      <c r="O334" s="14">
        <v>0</v>
      </c>
      <c r="P334" s="7"/>
      <c r="Q334" s="7"/>
      <c r="R334" s="7"/>
    </row>
    <row r="335" spans="1:18" ht="12.75" customHeight="1" thickBot="1" x14ac:dyDescent="0.3">
      <c r="A335" s="32"/>
      <c r="B335" s="5" t="s">
        <v>3</v>
      </c>
      <c r="C335" s="18" t="s">
        <v>3</v>
      </c>
      <c r="D335" s="11">
        <f ca="1">D334/D333</f>
        <v>0</v>
      </c>
      <c r="E335" s="11">
        <f t="shared" ref="E335" ca="1" si="375">E334/E333</f>
        <v>0</v>
      </c>
      <c r="F335" s="11">
        <f t="shared" ref="F335" ca="1" si="376">F334/F333</f>
        <v>0</v>
      </c>
      <c r="G335" s="11">
        <f t="shared" ref="G335" ca="1" si="377">G334/G333</f>
        <v>0</v>
      </c>
      <c r="H335" s="7"/>
      <c r="I335" s="7"/>
      <c r="J335" s="7"/>
      <c r="K335" s="27"/>
      <c r="L335" s="11">
        <v>0</v>
      </c>
      <c r="M335" s="11">
        <v>0</v>
      </c>
      <c r="N335" s="11">
        <v>0</v>
      </c>
      <c r="O335" s="11">
        <v>0</v>
      </c>
      <c r="P335" s="7"/>
      <c r="Q335" s="7"/>
      <c r="R335" s="7"/>
    </row>
    <row r="336" spans="1:18" ht="12.75" customHeight="1" thickBot="1" x14ac:dyDescent="0.3">
      <c r="A336" s="32"/>
      <c r="B336" s="5" t="s">
        <v>4</v>
      </c>
      <c r="C336" s="18" t="s">
        <v>4</v>
      </c>
      <c r="D336" s="14">
        <f t="array" aca="1" ref="D336" ca="1">SUM(NOT(ISERR(FIND(OFFSET(Sheet1!$B$2:$B$73,72*(MATCH($I$2,Sheet1!$U$1:$U$35,0)-1),),CHOOSE(COUNTIF($A$4:$A336,"?*"),$A$4,$A$31,$A$51,$A$71,$A$91,$A$111,$A$131,$A$151,$A$171,$A$211,$A$231,$A$251,$A$271,$A$312,$A$333,$A$354,$A$375,$A$396))))*(TEXT(YEAR(OFFSET(Sheet1!$D$2:$D$73,72*(MATCH($I$2,Sheet1!$U$1:$U$35,0)-1),)),"0")=D$3)*CHOOSE(MATCH($B336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15291</v>
      </c>
      <c r="E336" s="14">
        <f t="array" aca="1" ref="E336" ca="1">SUM(NOT(ISERR(FIND(OFFSET(Sheet1!$B$2:$B$73,72*(MATCH($I$2,Sheet1!$U$1:$U$35,0)-1),),CHOOSE(COUNTIF($A$4:$A336,"?*"),$A$4,$A$31,$A$51,$A$71,$A$91,$A$111,$A$131,$A$151,$A$171,$A$211,$A$231,$A$251,$A$271,$A$312,$A$333,$A$354,$A$375,$A$396))))*(TEXT(YEAR(OFFSET(Sheet1!$D$2:$D$73,72*(MATCH($I$2,Sheet1!$U$1:$U$35,0)-1),)),"0")=E$3)*CHOOSE(MATCH($B336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14192</v>
      </c>
      <c r="F336" s="14">
        <f t="array" aca="1" ref="F336" ca="1">SUM(NOT(ISERR(FIND(OFFSET(Sheet1!$B$2:$B$73,72*(MATCH($I$2,Sheet1!$U$1:$U$35,0)-1),),CHOOSE(COUNTIF($A$4:$A336,"?*"),$A$4,$A$31,$A$51,$A$71,$A$91,$A$111,$A$131,$A$151,$A$171,$A$211,$A$231,$A$251,$A$271,$A$312,$A$333,$A$354,$A$375,$A$396))))*(TEXT(YEAR(OFFSET(Sheet1!$D$2:$D$73,72*(MATCH($I$2,Sheet1!$U$1:$U$35,0)-1),)),"0")=F$3)*CHOOSE(MATCH($B336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12139</v>
      </c>
      <c r="G336" s="14">
        <f t="array" aca="1" ref="G336" ca="1">SUM(NOT(ISERR(FIND(OFFSET(Sheet1!$B$2:$B$73,72*(MATCH($I$2,Sheet1!$U$1:$U$35,0)-1),),CHOOSE(COUNTIF($A$4:$A336,"?*"),$A$4,$A$31,$A$51,$A$71,$A$91,$A$111,$A$131,$A$151,$A$171,$A$211,$A$231,$A$251,$A$271,$A$312,$A$333,$A$354,$A$375,$A$396))))*(TEXT(YEAR(OFFSET(Sheet1!$D$2:$D$73,72*(MATCH($I$2,Sheet1!$U$1:$U$35,0)-1),)),"0")=G$3)*CHOOSE(MATCH($B336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9117</v>
      </c>
      <c r="H336" s="7">
        <f t="shared" ref="H336:H345" ca="1" si="378">(E336/D336)-1</f>
        <v>-7.1872343208423284E-2</v>
      </c>
      <c r="I336" s="7">
        <f t="shared" ref="I336:I345" ca="1" si="379">(F336/E336)-1</f>
        <v>-0.14465896279594137</v>
      </c>
      <c r="J336" s="7">
        <f t="shared" ref="J336:J345" ca="1" si="380">(G336/F336)-1</f>
        <v>-0.24894966636460991</v>
      </c>
      <c r="K336" s="27"/>
      <c r="L336" s="14">
        <v>298200</v>
      </c>
      <c r="M336" s="14">
        <v>255576</v>
      </c>
      <c r="N336" s="14">
        <v>227653</v>
      </c>
      <c r="O336" s="14">
        <v>164451</v>
      </c>
      <c r="P336" s="7">
        <v>-0.14293762575452718</v>
      </c>
      <c r="Q336" s="7">
        <v>-0.10925517262966788</v>
      </c>
      <c r="R336" s="7">
        <v>-0.27762427905628306</v>
      </c>
    </row>
    <row r="337" spans="1:18" ht="12.75" customHeight="1" thickBot="1" x14ac:dyDescent="0.3">
      <c r="A337" s="32"/>
      <c r="B337" s="5" t="s">
        <v>5</v>
      </c>
      <c r="C337" s="18" t="s">
        <v>5</v>
      </c>
      <c r="D337" s="13">
        <f ca="1">D336/D333</f>
        <v>1.1548221433426478</v>
      </c>
      <c r="E337" s="13">
        <f t="shared" ref="E337" ca="1" si="381">E336/E333</f>
        <v>1.1200378817772867</v>
      </c>
      <c r="F337" s="13">
        <f t="shared" ref="F337" ca="1" si="382">F336/F333</f>
        <v>1.1263802542451518</v>
      </c>
      <c r="G337" s="13">
        <f t="shared" ref="G337" ca="1" si="383">G336/G333</f>
        <v>1.1033522933559241</v>
      </c>
      <c r="H337" s="7">
        <f t="shared" ca="1" si="378"/>
        <v>-3.0120882047410036E-2</v>
      </c>
      <c r="I337" s="7">
        <f t="shared" ca="1" si="379"/>
        <v>5.6626410329987387E-3</v>
      </c>
      <c r="J337" s="7">
        <f t="shared" ca="1" si="380"/>
        <v>-2.0444215709960134E-2</v>
      </c>
      <c r="K337" s="27"/>
      <c r="L337" s="13">
        <v>1.3931259372766303</v>
      </c>
      <c r="M337" s="13">
        <v>1.3830768231703356</v>
      </c>
      <c r="N337" s="13">
        <v>1.3697533092659446</v>
      </c>
      <c r="O337" s="13">
        <v>1.3231233405744629</v>
      </c>
      <c r="P337" s="7">
        <v>-7.2133565511953712E-3</v>
      </c>
      <c r="Q337" s="7">
        <v>-9.6332421172747873E-3</v>
      </c>
      <c r="R337" s="7">
        <v>-3.4042603420663342E-2</v>
      </c>
    </row>
    <row r="338" spans="1:18" ht="12.75" customHeight="1" thickBot="1" x14ac:dyDescent="0.3">
      <c r="A338" s="32"/>
      <c r="B338" s="5" t="s">
        <v>6</v>
      </c>
      <c r="C338" s="18" t="s">
        <v>6</v>
      </c>
      <c r="D338" s="14">
        <f t="array" aca="1" ref="D338" ca="1">SUM(NOT(ISERR(FIND(OFFSET(Sheet1!$B$2:$B$73,72*(MATCH($I$2,Sheet1!$U$1:$U$35,0)-1),),CHOOSE(COUNTIF($A$4:$A338,"?*"),$A$4,$A$31,$A$51,$A$71,$A$91,$A$111,$A$131,$A$151,$A$171,$A$211,$A$231,$A$251,$A$271,$A$312,$A$333,$A$354,$A$375,$A$396))))*(TEXT(YEAR(OFFSET(Sheet1!$D$2:$D$73,72*(MATCH($I$2,Sheet1!$U$1:$U$35,0)-1),)),"0")=D$3)*CHOOSE(MATCH($B338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2317035.1</v>
      </c>
      <c r="E338" s="14">
        <f t="array" aca="1" ref="E338" ca="1">SUM(NOT(ISERR(FIND(OFFSET(Sheet1!$B$2:$B$73,72*(MATCH($I$2,Sheet1!$U$1:$U$35,0)-1),),CHOOSE(COUNTIF($A$4:$A338,"?*"),$A$4,$A$31,$A$51,$A$71,$A$91,$A$111,$A$131,$A$151,$A$171,$A$211,$A$231,$A$251,$A$271,$A$312,$A$333,$A$354,$A$375,$A$396))))*(TEXT(YEAR(OFFSET(Sheet1!$D$2:$D$73,72*(MATCH($I$2,Sheet1!$U$1:$U$35,0)-1),)),"0")=E$3)*CHOOSE(MATCH($B338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2161421.7000000002</v>
      </c>
      <c r="F338" s="14">
        <f t="array" aca="1" ref="F338" ca="1">SUM(NOT(ISERR(FIND(OFFSET(Sheet1!$B$2:$B$73,72*(MATCH($I$2,Sheet1!$U$1:$U$35,0)-1),),CHOOSE(COUNTIF($A$4:$A338,"?*"),$A$4,$A$31,$A$51,$A$71,$A$91,$A$111,$A$131,$A$151,$A$171,$A$211,$A$231,$A$251,$A$271,$A$312,$A$333,$A$354,$A$375,$A$396))))*(TEXT(YEAR(OFFSET(Sheet1!$D$2:$D$73,72*(MATCH($I$2,Sheet1!$U$1:$U$35,0)-1),)),"0")=F$3)*CHOOSE(MATCH($B338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1903232.42</v>
      </c>
      <c r="G338" s="14">
        <f t="array" aca="1" ref="G338" ca="1">SUM(NOT(ISERR(FIND(OFFSET(Sheet1!$B$2:$B$73,72*(MATCH($I$2,Sheet1!$U$1:$U$35,0)-1),),CHOOSE(COUNTIF($A$4:$A338,"?*"),$A$4,$A$31,$A$51,$A$71,$A$91,$A$111,$A$131,$A$151,$A$171,$A$211,$A$231,$A$251,$A$271,$A$312,$A$333,$A$354,$A$375,$A$396))))*(TEXT(YEAR(OFFSET(Sheet1!$D$2:$D$73,72*(MATCH($I$2,Sheet1!$U$1:$U$35,0)-1),)),"0")=G$3)*CHOOSE(MATCH($B338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2199771.8199999998</v>
      </c>
      <c r="H338" s="7">
        <f t="shared" ca="1" si="378"/>
        <v>-6.7160570851947821E-2</v>
      </c>
      <c r="I338" s="7">
        <f t="shared" ca="1" si="379"/>
        <v>-0.11945345047660072</v>
      </c>
      <c r="J338" s="7">
        <f t="shared" ca="1" si="380"/>
        <v>0.15580829586751155</v>
      </c>
      <c r="K338" s="27"/>
      <c r="L338" s="14">
        <v>37864411.5</v>
      </c>
      <c r="M338" s="14">
        <v>33950653.310000002</v>
      </c>
      <c r="N338" s="14">
        <v>30346716.010000002</v>
      </c>
      <c r="O338" s="14">
        <v>24763782.68</v>
      </c>
      <c r="P338" s="7">
        <v>-0.10336244602666012</v>
      </c>
      <c r="Q338" s="7">
        <v>-0.10615222237677757</v>
      </c>
      <c r="R338" s="7">
        <v>-0.1839715812465601</v>
      </c>
    </row>
    <row r="339" spans="1:18" ht="12.75" customHeight="1" thickBot="1" x14ac:dyDescent="0.3">
      <c r="A339" s="32"/>
      <c r="B339" s="5" t="s">
        <v>109</v>
      </c>
      <c r="C339" s="18" t="s">
        <v>110</v>
      </c>
      <c r="D339" s="29">
        <f t="array" aca="1" ref="D339" ca="1">SUM(NOT(ISERR(FIND(OFFSET(Sheet1!$B$2:$B$73,72*(MATCH($I$2,Sheet1!$U$1:$U$35,0)-1),),CHOOSE(COUNTIF($A$4:$A339,"?*"),$A$4,$A$31,$A$51,$A$71,$A$91,$A$111,$A$131,$A$151,$A$171,$A$211,$A$231,$A$251,$A$271,$A$312,$A$333,$A$354,$A$375,$A$396))))*(TEXT(YEAR(OFFSET(Sheet1!$D$2:$D$73,72*(MATCH($I$2,Sheet1!$U$1:$U$35,0)-1),)),"0")=D$3)*CHOOSE(MATCH($B339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0.35928199999999999</v>
      </c>
      <c r="E339" s="30">
        <f t="array" aca="1" ref="E339" ca="1">SUM(NOT(ISERR(FIND(OFFSET(Sheet1!$B$2:$B$73,72*(MATCH($I$2,Sheet1!$U$1:$U$35,0)-1),),CHOOSE(COUNTIF($A$4:$A339,"?*"),$A$4,$A$31,$A$51,$A$71,$A$91,$A$111,$A$131,$A$151,$A$171,$A$211,$A$231,$A$251,$A$271,$A$312,$A$333,$A$354,$A$375,$A$396))))*(TEXT(YEAR(OFFSET(Sheet1!$D$2:$D$73,72*(MATCH($I$2,Sheet1!$U$1:$U$35,0)-1),)),"0")=E$3)*CHOOSE(MATCH($B339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0.34255600000000003</v>
      </c>
      <c r="F339" s="30">
        <f t="array" aca="1" ref="F339" ca="1">SUM(NOT(ISERR(FIND(OFFSET(Sheet1!$B$2:$B$73,72*(MATCH($I$2,Sheet1!$U$1:$U$35,0)-1),),CHOOSE(COUNTIF($A$4:$A339,"?*"),$A$4,$A$31,$A$51,$A$71,$A$91,$A$111,$A$131,$A$151,$A$171,$A$211,$A$231,$A$251,$A$271,$A$312,$A$333,$A$354,$A$375,$A$396))))*(TEXT(YEAR(OFFSET(Sheet1!$D$2:$D$73,72*(MATCH($I$2,Sheet1!$U$1:$U$35,0)-1),)),"0")=F$3)*CHOOSE(MATCH($B339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0.31331799999999999</v>
      </c>
      <c r="G339" s="30">
        <f t="array" aca="1" ref="G339" ca="1">SUM(NOT(ISERR(FIND(OFFSET(Sheet1!$B$2:$B$73,72*(MATCH($I$2,Sheet1!$U$1:$U$35,0)-1),),CHOOSE(COUNTIF($A$4:$A339,"?*"),$A$4,$A$31,$A$51,$A$71,$A$91,$A$111,$A$131,$A$151,$A$171,$A$211,$A$231,$A$251,$A$271,$A$312,$A$333,$A$354,$A$375,$A$396))))*(TEXT(YEAR(OFFSET(Sheet1!$D$2:$D$73,72*(MATCH($I$2,Sheet1!$U$1:$U$35,0)-1),)),"0")=G$3)*CHOOSE(MATCH($B339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0.29585400000000001</v>
      </c>
      <c r="H339" s="7"/>
      <c r="I339" s="7"/>
      <c r="J339" s="7"/>
      <c r="K339" s="27"/>
      <c r="L339" s="29">
        <v>0.29792400000000002</v>
      </c>
      <c r="M339" s="30">
        <v>0.30675599999999997</v>
      </c>
      <c r="N339" s="30">
        <v>0.29811500000000002</v>
      </c>
      <c r="O339" s="30">
        <v>0.29766900000000002</v>
      </c>
      <c r="P339" s="7"/>
      <c r="Q339" s="7"/>
      <c r="R339" s="7"/>
    </row>
    <row r="340" spans="1:18" ht="12.75" customHeight="1" thickBot="1" x14ac:dyDescent="0.3">
      <c r="A340" s="32"/>
      <c r="B340" s="5" t="s">
        <v>50</v>
      </c>
      <c r="C340" s="18" t="s">
        <v>50</v>
      </c>
      <c r="D340" s="14">
        <f t="array" aca="1" ref="D340" ca="1">SUM(NOT(ISERR(FIND(OFFSET(Sheet1!$B$2:$B$73,72*(MATCH($I$2,Sheet1!$U$1:$U$35,0)-1),),CHOOSE(COUNTIF($A$4:$A340,"?*"),$A$4,$A$31,$A$51,$A$71,$A$91,$A$111,$A$131,$A$151,$A$171,$A$211,$A$231,$A$251,$A$271,$A$312,$A$333,$A$354,$A$375,$A$396))))*(TEXT(YEAR(OFFSET(Sheet1!$D$2:$D$73,72*(MATCH($I$2,Sheet1!$U$1:$U$35,0)-1),)),"0")=D$3)*CHOOSE(MATCH($B340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11640</v>
      </c>
      <c r="E340" s="14">
        <f t="array" aca="1" ref="E340" ca="1">SUM(NOT(ISERR(FIND(OFFSET(Sheet1!$B$2:$B$73,72*(MATCH($I$2,Sheet1!$U$1:$U$35,0)-1),),CHOOSE(COUNTIF($A$4:$A340,"?*"),$A$4,$A$31,$A$51,$A$71,$A$91,$A$111,$A$131,$A$151,$A$171,$A$211,$A$231,$A$251,$A$271,$A$312,$A$333,$A$354,$A$375,$A$396))))*(TEXT(YEAR(OFFSET(Sheet1!$D$2:$D$73,72*(MATCH($I$2,Sheet1!$U$1:$U$35,0)-1),)),"0")=E$3)*CHOOSE(MATCH($B340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11441</v>
      </c>
      <c r="F340" s="14">
        <f t="array" aca="1" ref="F340" ca="1">SUM(NOT(ISERR(FIND(OFFSET(Sheet1!$B$2:$B$73,72*(MATCH($I$2,Sheet1!$U$1:$U$35,0)-1),),CHOOSE(COUNTIF($A$4:$A340,"?*"),$A$4,$A$31,$A$51,$A$71,$A$91,$A$111,$A$131,$A$151,$A$171,$A$211,$A$231,$A$251,$A$271,$A$312,$A$333,$A$354,$A$375,$A$396))))*(TEXT(YEAR(OFFSET(Sheet1!$D$2:$D$73,72*(MATCH($I$2,Sheet1!$U$1:$U$35,0)-1),)),"0")=F$3)*CHOOSE(MATCH($B340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9773</v>
      </c>
      <c r="G340" s="14">
        <f t="array" aca="1" ref="G340" ca="1">SUM(NOT(ISERR(FIND(OFFSET(Sheet1!$B$2:$B$73,72*(MATCH($I$2,Sheet1!$U$1:$U$35,0)-1),),CHOOSE(COUNTIF($A$4:$A340,"?*"),$A$4,$A$31,$A$51,$A$71,$A$91,$A$111,$A$131,$A$151,$A$171,$A$211,$A$231,$A$251,$A$271,$A$312,$A$333,$A$354,$A$375,$A$396))))*(TEXT(YEAR(OFFSET(Sheet1!$D$2:$D$73,72*(MATCH($I$2,Sheet1!$U$1:$U$35,0)-1),)),"0")=G$3)*CHOOSE(MATCH($B340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7625</v>
      </c>
      <c r="H340" s="7">
        <f t="shared" ca="1" si="378"/>
        <v>-1.7096219931271528E-2</v>
      </c>
      <c r="I340" s="7">
        <f t="shared" ca="1" si="379"/>
        <v>-0.1457914517961717</v>
      </c>
      <c r="J340" s="7">
        <f t="shared" ca="1" si="380"/>
        <v>-0.21978921518469252</v>
      </c>
      <c r="K340" s="27"/>
      <c r="L340" s="14">
        <v>169794</v>
      </c>
      <c r="M340" s="14">
        <v>146435</v>
      </c>
      <c r="N340" s="14">
        <v>132278</v>
      </c>
      <c r="O340" s="14">
        <v>101639</v>
      </c>
      <c r="P340" s="7">
        <v>-0.13757258795952743</v>
      </c>
      <c r="Q340" s="7">
        <v>-9.667770683238297E-2</v>
      </c>
      <c r="R340" s="7">
        <v>-0.23162581835225815</v>
      </c>
    </row>
    <row r="341" spans="1:18" ht="12.75" customHeight="1" thickBot="1" x14ac:dyDescent="0.3">
      <c r="A341" s="32"/>
      <c r="B341" s="5" t="s">
        <v>51</v>
      </c>
      <c r="C341" s="18" t="s">
        <v>51</v>
      </c>
      <c r="D341" s="14">
        <f t="array" aca="1" ref="D341" ca="1">SUM(NOT(ISERR(FIND(OFFSET(Sheet1!$B$2:$B$73,72*(MATCH($I$2,Sheet1!$U$1:$U$35,0)-1),),CHOOSE(COUNTIF($A$4:$A341,"?*"),$A$4,$A$31,$A$51,$A$71,$A$91,$A$111,$A$131,$A$151,$A$171,$A$211,$A$231,$A$251,$A$271,$A$312,$A$333,$A$354,$A$375,$A$396))))*(TEXT(YEAR(OFFSET(Sheet1!$D$2:$D$73,72*(MATCH($I$2,Sheet1!$U$1:$U$35,0)-1),)),"0")=D$3)*CHOOSE(MATCH($B341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1601</v>
      </c>
      <c r="E341" s="14">
        <f t="array" aca="1" ref="E341" ca="1">SUM(NOT(ISERR(FIND(OFFSET(Sheet1!$B$2:$B$73,72*(MATCH($I$2,Sheet1!$U$1:$U$35,0)-1),),CHOOSE(COUNTIF($A$4:$A341,"?*"),$A$4,$A$31,$A$51,$A$71,$A$91,$A$111,$A$131,$A$151,$A$171,$A$211,$A$231,$A$251,$A$271,$A$312,$A$333,$A$354,$A$375,$A$396))))*(TEXT(YEAR(OFFSET(Sheet1!$D$2:$D$73,72*(MATCH($I$2,Sheet1!$U$1:$U$35,0)-1),)),"0")=E$3)*CHOOSE(MATCH($B341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1230</v>
      </c>
      <c r="F341" s="14">
        <f t="array" aca="1" ref="F341" ca="1">SUM(NOT(ISERR(FIND(OFFSET(Sheet1!$B$2:$B$73,72*(MATCH($I$2,Sheet1!$U$1:$U$35,0)-1),),CHOOSE(COUNTIF($A$4:$A341,"?*"),$A$4,$A$31,$A$51,$A$71,$A$91,$A$111,$A$131,$A$151,$A$171,$A$211,$A$231,$A$251,$A$271,$A$312,$A$333,$A$354,$A$375,$A$396))))*(TEXT(YEAR(OFFSET(Sheet1!$D$2:$D$73,72*(MATCH($I$2,Sheet1!$U$1:$U$35,0)-1),)),"0")=F$3)*CHOOSE(MATCH($B341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1004</v>
      </c>
      <c r="G341" s="14">
        <f t="array" aca="1" ref="G341" ca="1">SUM(NOT(ISERR(FIND(OFFSET(Sheet1!$B$2:$B$73,72*(MATCH($I$2,Sheet1!$U$1:$U$35,0)-1),),CHOOSE(COUNTIF($A$4:$A341,"?*"),$A$4,$A$31,$A$51,$A$71,$A$91,$A$111,$A$131,$A$151,$A$171,$A$211,$A$231,$A$251,$A$271,$A$312,$A$333,$A$354,$A$375,$A$396))))*(TEXT(YEAR(OFFSET(Sheet1!$D$2:$D$73,72*(MATCH($I$2,Sheet1!$U$1:$U$35,0)-1),)),"0")=G$3)*CHOOSE(MATCH($B341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638</v>
      </c>
      <c r="H341" s="7">
        <f t="shared" ca="1" si="378"/>
        <v>-0.23173016864459717</v>
      </c>
      <c r="I341" s="7">
        <f t="shared" ca="1" si="379"/>
        <v>-0.18373983739837396</v>
      </c>
      <c r="J341" s="7">
        <f t="shared" ca="1" si="380"/>
        <v>-0.36454183266932272</v>
      </c>
      <c r="K341" s="27"/>
      <c r="L341" s="14">
        <v>44257</v>
      </c>
      <c r="M341" s="14">
        <v>38353</v>
      </c>
      <c r="N341" s="14">
        <v>33922</v>
      </c>
      <c r="O341" s="14">
        <v>22651</v>
      </c>
      <c r="P341" s="7">
        <v>-0.13340262557335558</v>
      </c>
      <c r="Q341" s="7">
        <v>-0.11553203139258994</v>
      </c>
      <c r="R341" s="7">
        <v>-0.33226224868816701</v>
      </c>
    </row>
    <row r="342" spans="1:18" ht="12.75" customHeight="1" thickBot="1" x14ac:dyDescent="0.3">
      <c r="A342" s="32"/>
      <c r="B342" s="5" t="s">
        <v>53</v>
      </c>
      <c r="C342" s="18" t="s">
        <v>53</v>
      </c>
      <c r="D342" s="15">
        <f ca="1">D340/D333</f>
        <v>0.87908768219922961</v>
      </c>
      <c r="E342" s="15">
        <f t="shared" ref="E342:G342" ca="1" si="384">E340/E333</f>
        <v>0.90292794570278589</v>
      </c>
      <c r="F342" s="15">
        <f t="shared" ca="1" si="384"/>
        <v>0.90683863783984409</v>
      </c>
      <c r="G342" s="15">
        <f t="shared" ca="1" si="384"/>
        <v>0.92278833353503575</v>
      </c>
      <c r="H342" s="7">
        <f t="shared" ca="1" si="378"/>
        <v>2.7119323801596984E-2</v>
      </c>
      <c r="I342" s="7">
        <f t="shared" ca="1" si="379"/>
        <v>4.3311231595721811E-3</v>
      </c>
      <c r="J342" s="7">
        <f t="shared" ca="1" si="380"/>
        <v>1.7588240101000796E-2</v>
      </c>
      <c r="K342" s="27"/>
      <c r="L342" s="15">
        <v>0.79324086315877995</v>
      </c>
      <c r="M342" s="15">
        <v>0.79244864385133229</v>
      </c>
      <c r="N342" s="15">
        <v>0.79589651022864016</v>
      </c>
      <c r="O342" s="15">
        <v>0.8177568589588865</v>
      </c>
      <c r="P342" s="7">
        <v>-9.9871217462621509E-4</v>
      </c>
      <c r="Q342" s="7">
        <v>4.3509019847027819E-3</v>
      </c>
      <c r="R342" s="7">
        <v>2.7466320619959017E-2</v>
      </c>
    </row>
    <row r="343" spans="1:18" ht="12.75" customHeight="1" thickBot="1" x14ac:dyDescent="0.3">
      <c r="A343" s="32"/>
      <c r="B343" s="5" t="s">
        <v>7</v>
      </c>
      <c r="C343" s="18" t="s">
        <v>7</v>
      </c>
      <c r="D343" s="12">
        <f ca="1">D338/D336</f>
        <v>151.52933751880192</v>
      </c>
      <c r="E343" s="12">
        <f t="shared" ref="E343:G343" ca="1" si="385">E338/E336</f>
        <v>152.29859780157835</v>
      </c>
      <c r="F343" s="12">
        <f t="shared" ca="1" si="385"/>
        <v>156.78659032869263</v>
      </c>
      <c r="G343" s="12">
        <f t="shared" ca="1" si="385"/>
        <v>241.28241965558846</v>
      </c>
      <c r="H343" s="7">
        <f t="shared" ca="1" si="378"/>
        <v>5.0766425523438574E-3</v>
      </c>
      <c r="I343" s="7">
        <f t="shared" ca="1" si="379"/>
        <v>2.9468377200435159E-2</v>
      </c>
      <c r="J343" s="7">
        <f t="shared" ca="1" si="380"/>
        <v>0.53892255166564929</v>
      </c>
      <c r="K343" s="27"/>
      <c r="L343" s="12">
        <v>126.9765643863179</v>
      </c>
      <c r="M343" s="12">
        <v>132.83975533696434</v>
      </c>
      <c r="N343" s="12">
        <v>133.30250868646581</v>
      </c>
      <c r="O343" s="12">
        <v>150.5845673179245</v>
      </c>
      <c r="P343" s="7">
        <v>4.6175378732157712E-2</v>
      </c>
      <c r="Q343" s="7">
        <v>3.4835456323119018E-3</v>
      </c>
      <c r="R343" s="7">
        <v>0.12964541179121358</v>
      </c>
    </row>
    <row r="344" spans="1:18" ht="12.75" customHeight="1" thickBot="1" x14ac:dyDescent="0.3">
      <c r="A344" s="32"/>
      <c r="B344" s="5" t="s">
        <v>8</v>
      </c>
      <c r="C344" s="18" t="s">
        <v>8</v>
      </c>
      <c r="D344" s="12">
        <f ca="1">D338/D333</f>
        <v>174.98943433275434</v>
      </c>
      <c r="E344" s="12">
        <f t="shared" ref="E344:G344" ca="1" si="386">E338/E333</f>
        <v>170.58019887933077</v>
      </c>
      <c r="F344" s="12">
        <f t="shared" ca="1" si="386"/>
        <v>176.60131947666326</v>
      </c>
      <c r="G344" s="12">
        <f t="shared" ca="1" si="386"/>
        <v>266.21951107345996</v>
      </c>
      <c r="H344" s="7">
        <f t="shared" ca="1" si="378"/>
        <v>-2.519715244658205E-2</v>
      </c>
      <c r="I344" s="7">
        <f t="shared" ca="1" si="379"/>
        <v>3.5297887075344869E-2</v>
      </c>
      <c r="J344" s="7">
        <f t="shared" ca="1" si="380"/>
        <v>0.5074604870584738</v>
      </c>
      <c r="K344" s="27"/>
      <c r="L344" s="12">
        <v>176.89434527285553</v>
      </c>
      <c r="M344" s="12">
        <v>183.72758680217331</v>
      </c>
      <c r="N344" s="12">
        <v>182.59155240673888</v>
      </c>
      <c r="O344" s="12">
        <v>199.24195574865234</v>
      </c>
      <c r="P344" s="7">
        <v>3.8628942710280834E-2</v>
      </c>
      <c r="Q344" s="7">
        <v>-6.183254323465448E-3</v>
      </c>
      <c r="R344" s="7">
        <v>9.1189341031633342E-2</v>
      </c>
    </row>
    <row r="345" spans="1:18" ht="12.75" customHeight="1" thickBot="1" x14ac:dyDescent="0.3">
      <c r="A345" s="32"/>
      <c r="B345" s="5" t="s">
        <v>9</v>
      </c>
      <c r="C345" s="18" t="s">
        <v>9</v>
      </c>
      <c r="D345" s="14">
        <f t="array" aca="1" ref="D345" ca="1">SUM(NOT(ISERR(FIND(OFFSET(Sheet1!$B$2:$B$73,72*(MATCH($I$2,Sheet1!$U$1:$U$35,0)-1),),CHOOSE(COUNTIF($A$4:$A345,"?*"),$A$4,$A$31,$A$51,$A$71,$A$91,$A$111,$A$131,$A$151,$A$171,$A$211,$A$231,$A$251,$A$271,$A$312,$A$333,$A$354,$A$375,$A$396))))*(TEXT(YEAR(OFFSET(Sheet1!$D$2:$D$73,72*(MATCH($I$2,Sheet1!$U$1:$U$35,0)-1),)),"0")=D$3)*CHOOSE(MATCH($B345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50974</v>
      </c>
      <c r="E345" s="14">
        <f t="array" aca="1" ref="E345" ca="1">SUM(NOT(ISERR(FIND(OFFSET(Sheet1!$B$2:$B$73,72*(MATCH($I$2,Sheet1!$U$1:$U$35,0)-1),),CHOOSE(COUNTIF($A$4:$A345,"?*"),$A$4,$A$31,$A$51,$A$71,$A$91,$A$111,$A$131,$A$151,$A$171,$A$211,$A$231,$A$251,$A$271,$A$312,$A$333,$A$354,$A$375,$A$396))))*(TEXT(YEAR(OFFSET(Sheet1!$D$2:$D$73,72*(MATCH($I$2,Sheet1!$U$1:$U$35,0)-1),)),"0")=E$3)*CHOOSE(MATCH($B345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55965</v>
      </c>
      <c r="F345" s="14">
        <f t="array" aca="1" ref="F345" ca="1">SUM(NOT(ISERR(FIND(OFFSET(Sheet1!$B$2:$B$73,72*(MATCH($I$2,Sheet1!$U$1:$U$35,0)-1),),CHOOSE(COUNTIF($A$4:$A345,"?*"),$A$4,$A$31,$A$51,$A$71,$A$91,$A$111,$A$131,$A$151,$A$171,$A$211,$A$231,$A$251,$A$271,$A$312,$A$333,$A$354,$A$375,$A$396))))*(TEXT(YEAR(OFFSET(Sheet1!$D$2:$D$73,72*(MATCH($I$2,Sheet1!$U$1:$U$35,0)-1),)),"0")=F$3)*CHOOSE(MATCH($B345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54488</v>
      </c>
      <c r="G345" s="14">
        <f t="array" aca="1" ref="G345" ca="1">SUM(NOT(ISERR(FIND(OFFSET(Sheet1!$B$2:$B$73,72*(MATCH($I$2,Sheet1!$U$1:$U$35,0)-1),),CHOOSE(COUNTIF($A$4:$A345,"?*"),$A$4,$A$31,$A$51,$A$71,$A$91,$A$111,$A$131,$A$151,$A$171,$A$211,$A$231,$A$251,$A$271,$A$312,$A$333,$A$354,$A$375,$A$396))))*(TEXT(YEAR(OFFSET(Sheet1!$D$2:$D$73,72*(MATCH($I$2,Sheet1!$U$1:$U$35,0)-1),)),"0")=G$3)*CHOOSE(MATCH($B345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52177</v>
      </c>
      <c r="H345" s="7">
        <f t="shared" ca="1" si="378"/>
        <v>9.7912661356770014E-2</v>
      </c>
      <c r="I345" s="7">
        <f t="shared" ca="1" si="379"/>
        <v>-2.6391494684177563E-2</v>
      </c>
      <c r="J345" s="7">
        <f t="shared" ca="1" si="380"/>
        <v>-4.2413008368815119E-2</v>
      </c>
      <c r="K345" s="27"/>
      <c r="L345" s="14">
        <v>952244</v>
      </c>
      <c r="M345" s="14">
        <v>940061</v>
      </c>
      <c r="N345" s="14">
        <v>892119</v>
      </c>
      <c r="O345" s="14">
        <v>659102</v>
      </c>
      <c r="P345" s="7">
        <v>-1.2793989775729764E-2</v>
      </c>
      <c r="Q345" s="7">
        <v>-5.0998818161800186E-2</v>
      </c>
      <c r="R345" s="7">
        <v>-0.26119497510982281</v>
      </c>
    </row>
    <row r="346" spans="1:18" ht="12.75" customHeight="1" thickBot="1" x14ac:dyDescent="0.3">
      <c r="A346" s="32"/>
      <c r="B346" s="5"/>
      <c r="C346" s="18"/>
      <c r="D346" s="9"/>
      <c r="E346" s="9"/>
      <c r="F346" s="9"/>
      <c r="G346" s="9"/>
      <c r="H346" s="7"/>
      <c r="K346" s="27"/>
      <c r="L346" s="9"/>
      <c r="M346" s="9"/>
      <c r="N346" s="9"/>
      <c r="O346" s="9"/>
      <c r="P346" s="7"/>
    </row>
    <row r="347" spans="1:18" ht="12.75" customHeight="1" thickBot="1" x14ac:dyDescent="0.3">
      <c r="A347" s="32"/>
      <c r="B347" s="5"/>
      <c r="C347" s="18"/>
      <c r="D347" s="9"/>
      <c r="E347" s="9"/>
      <c r="F347" s="9"/>
      <c r="G347" s="9"/>
      <c r="H347" s="7"/>
      <c r="K347" s="27"/>
      <c r="L347" s="9"/>
      <c r="M347" s="9"/>
      <c r="N347" s="9"/>
      <c r="O347" s="9"/>
      <c r="P347" s="7"/>
    </row>
    <row r="348" spans="1:18" ht="12.75" customHeight="1" thickBot="1" x14ac:dyDescent="0.3">
      <c r="A348" s="32"/>
      <c r="B348" s="5"/>
      <c r="C348" s="18"/>
      <c r="D348" s="9"/>
      <c r="E348" s="9"/>
      <c r="F348" s="9"/>
      <c r="G348" s="9"/>
      <c r="H348" s="7"/>
      <c r="K348" s="27"/>
      <c r="L348" s="9"/>
      <c r="M348" s="9"/>
      <c r="N348" s="9"/>
      <c r="O348" s="9"/>
      <c r="P348" s="7"/>
    </row>
    <row r="349" spans="1:18" ht="12.75" customHeight="1" thickBot="1" x14ac:dyDescent="0.3">
      <c r="A349" s="32"/>
      <c r="B349" s="5" t="s">
        <v>10</v>
      </c>
      <c r="C349" s="18" t="s">
        <v>10</v>
      </c>
      <c r="D349" s="13">
        <f ca="1">D345/D336</f>
        <v>3.3335949251193511</v>
      </c>
      <c r="E349" s="13">
        <f t="shared" ref="E349:G349" ca="1" si="387">E345/E336</f>
        <v>3.9434188275084554</v>
      </c>
      <c r="F349" s="13">
        <f t="shared" ca="1" si="387"/>
        <v>4.4886728725595191</v>
      </c>
      <c r="G349" s="13">
        <f t="shared" ca="1" si="387"/>
        <v>5.7230448612482174</v>
      </c>
      <c r="H349" s="7">
        <f t="shared" ref="H349:H351" ca="1" si="388">(E349/D349)-1</f>
        <v>0.18293281460022359</v>
      </c>
      <c r="I349" s="7">
        <f t="shared" ref="I349:I351" ca="1" si="389">(F349/E349)-1</f>
        <v>0.13826937206047885</v>
      </c>
      <c r="J349" s="7">
        <f t="shared" ref="J349:J351" ca="1" si="390">(G349/F349)-1</f>
        <v>0.27499709240001668</v>
      </c>
      <c r="K349" s="27"/>
      <c r="L349" s="13">
        <v>3.193306505700872</v>
      </c>
      <c r="M349" s="13">
        <v>3.678205308792688</v>
      </c>
      <c r="N349" s="13">
        <v>3.918766719524891</v>
      </c>
      <c r="O349" s="13">
        <v>4.0078929285927112</v>
      </c>
      <c r="P349" s="7">
        <v>0.15184850005038575</v>
      </c>
      <c r="Q349" s="7">
        <v>6.5401844251908647E-2</v>
      </c>
      <c r="R349" s="7">
        <v>2.274343318875216E-2</v>
      </c>
    </row>
    <row r="350" spans="1:18" ht="12.75" customHeight="1" thickBot="1" x14ac:dyDescent="0.3">
      <c r="A350" s="32"/>
      <c r="B350" s="5" t="s">
        <v>11</v>
      </c>
      <c r="C350" s="18" t="s">
        <v>11</v>
      </c>
      <c r="D350" s="13">
        <f ca="1">D345/D333</f>
        <v>3.8497092364625027</v>
      </c>
      <c r="E350" s="13">
        <f t="shared" ref="E350:G350" ca="1" si="391">E345/E333</f>
        <v>4.4167784705232425</v>
      </c>
      <c r="F350" s="13">
        <f t="shared" ca="1" si="391"/>
        <v>5.0559524914169067</v>
      </c>
      <c r="G350" s="13">
        <f t="shared" ca="1" si="391"/>
        <v>6.3145346726370564</v>
      </c>
      <c r="H350" s="7">
        <f t="shared" ca="1" si="388"/>
        <v>0.1473018348216395</v>
      </c>
      <c r="I350" s="7">
        <f t="shared" ca="1" si="389"/>
        <v>0.14471498291331408</v>
      </c>
      <c r="J350" s="7">
        <f t="shared" ca="1" si="390"/>
        <v>0.24893077681341857</v>
      </c>
      <c r="K350" s="27"/>
      <c r="L350" s="13">
        <v>4.4486781187660887</v>
      </c>
      <c r="M350" s="13">
        <v>5.0872405134532546</v>
      </c>
      <c r="N350" s="13">
        <v>5.3677436823104694</v>
      </c>
      <c r="O350" s="13">
        <v>5.3029366803443558</v>
      </c>
      <c r="P350" s="7">
        <v>0.1435398061265627</v>
      </c>
      <c r="Q350" s="7">
        <v>5.5138570334039017E-2</v>
      </c>
      <c r="R350" s="7">
        <v>-1.207341590838007E-2</v>
      </c>
    </row>
    <row r="351" spans="1:18" ht="12.75" customHeight="1" thickBot="1" x14ac:dyDescent="0.3">
      <c r="A351" s="32"/>
      <c r="B351" s="5" t="s">
        <v>12</v>
      </c>
      <c r="C351" s="18" t="s">
        <v>12</v>
      </c>
      <c r="D351" s="12">
        <f ca="1">D338/D345</f>
        <v>45.455234040883589</v>
      </c>
      <c r="E351" s="12">
        <f t="shared" ref="E351:G351" ca="1" si="392">E338/E345</f>
        <v>38.620954167783438</v>
      </c>
      <c r="F351" s="12">
        <f t="shared" ca="1" si="392"/>
        <v>34.929386653942153</v>
      </c>
      <c r="G351" s="12">
        <f t="shared" ca="1" si="392"/>
        <v>42.159798761906586</v>
      </c>
      <c r="H351" s="7">
        <f t="shared" ca="1" si="388"/>
        <v>-0.15035187954269968</v>
      </c>
      <c r="I351" s="7">
        <f t="shared" ca="1" si="389"/>
        <v>-9.5584575611565081E-2</v>
      </c>
      <c r="J351" s="7">
        <f t="shared" ca="1" si="390"/>
        <v>0.20700083226764598</v>
      </c>
      <c r="K351" s="27"/>
      <c r="L351" s="12">
        <v>39.763350044736434</v>
      </c>
      <c r="M351" s="12">
        <v>36.115372630074006</v>
      </c>
      <c r="N351" s="12">
        <v>34.016444005788465</v>
      </c>
      <c r="O351" s="12">
        <v>37.572003544216223</v>
      </c>
      <c r="P351" s="7">
        <v>-9.1742205084788142E-2</v>
      </c>
      <c r="Q351" s="7">
        <v>-5.8117318787892613E-2</v>
      </c>
      <c r="R351" s="7">
        <v>0.10452472744719343</v>
      </c>
    </row>
    <row r="352" spans="1:18" ht="12.75" customHeight="1" thickBot="1" x14ac:dyDescent="0.3">
      <c r="A352" s="33"/>
      <c r="B352" s="8" t="s">
        <v>14</v>
      </c>
      <c r="C352" s="10"/>
      <c r="D352" s="10"/>
      <c r="E352" s="10"/>
      <c r="F352" s="3"/>
      <c r="G352" s="3"/>
      <c r="H352" s="3"/>
      <c r="K352" s="27"/>
      <c r="L352" s="10"/>
      <c r="M352" s="10"/>
      <c r="N352" s="3"/>
      <c r="O352" s="3"/>
      <c r="P352" s="3"/>
    </row>
    <row r="353" spans="1:18" ht="12.75" customHeight="1" thickBot="1" x14ac:dyDescent="0.3">
      <c r="A353" s="34"/>
      <c r="B353" s="34"/>
      <c r="C353" s="20"/>
      <c r="D353" s="16" t="s">
        <v>72</v>
      </c>
      <c r="E353" s="16" t="s">
        <v>107</v>
      </c>
      <c r="F353" s="16" t="s">
        <v>111</v>
      </c>
      <c r="G353" s="16" t="s">
        <v>113</v>
      </c>
      <c r="H353" s="1" t="s">
        <v>108</v>
      </c>
      <c r="I353" s="1" t="s">
        <v>112</v>
      </c>
      <c r="J353" s="1" t="s">
        <v>114</v>
      </c>
      <c r="K353" s="27"/>
      <c r="L353" s="16" t="s">
        <v>72</v>
      </c>
      <c r="M353" s="16" t="s">
        <v>107</v>
      </c>
      <c r="N353" s="16" t="s">
        <v>111</v>
      </c>
      <c r="O353" s="16" t="s">
        <v>113</v>
      </c>
      <c r="P353" s="1" t="s">
        <v>108</v>
      </c>
      <c r="Q353" s="1" t="s">
        <v>112</v>
      </c>
      <c r="R353" s="1" t="s">
        <v>114</v>
      </c>
    </row>
    <row r="354" spans="1:18" ht="12.75" customHeight="1" thickBot="1" x14ac:dyDescent="0.3">
      <c r="A354" s="31" t="s">
        <v>67</v>
      </c>
      <c r="B354" s="2" t="s">
        <v>1</v>
      </c>
      <c r="C354" s="17" t="s">
        <v>1</v>
      </c>
      <c r="D354" s="14">
        <f t="array" aca="1" ref="D354" ca="1">SUM(NOT(ISERR(FIND(OFFSET(Sheet1!$B$2:$B$73,72*(MATCH($I$2,Sheet1!$U$1:$U$35,0)-1),),CHOOSE(COUNTIF($A$4:$A354,"?*"),$A$4,$A$31,$A$51,$A$71,$A$91,$A$111,$A$131,$A$151,$A$171,$A$211,$A$231,$A$251,$A$271,$A$312,$A$333,$A$354,$A$375,$A$396))))*(TEXT(YEAR(OFFSET(Sheet1!$D$2:$D$73,72*(MATCH($I$2,Sheet1!$U$1:$U$35,0)-1),)),"0")=D$3)*CHOOSE(MATCH($B354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1089</v>
      </c>
      <c r="E354" s="14">
        <f t="array" aca="1" ref="E354" ca="1">SUM(NOT(ISERR(FIND(OFFSET(Sheet1!$B$2:$B$73,72*(MATCH($I$2,Sheet1!$U$1:$U$35,0)-1),),CHOOSE(COUNTIF($A$4:$A354,"?*"),$A$4,$A$31,$A$51,$A$71,$A$91,$A$111,$A$131,$A$151,$A$171,$A$211,$A$231,$A$251,$A$271,$A$312,$A$333,$A$354,$A$375,$A$396))))*(TEXT(YEAR(OFFSET(Sheet1!$D$2:$D$73,72*(MATCH($I$2,Sheet1!$U$1:$U$35,0)-1),)),"0")=E$3)*CHOOSE(MATCH($B354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1684</v>
      </c>
      <c r="F354" s="14">
        <f t="array" aca="1" ref="F354" ca="1">SUM(NOT(ISERR(FIND(OFFSET(Sheet1!$B$2:$B$73,72*(MATCH($I$2,Sheet1!$U$1:$U$35,0)-1),),CHOOSE(COUNTIF($A$4:$A354,"?*"),$A$4,$A$31,$A$51,$A$71,$A$91,$A$111,$A$131,$A$151,$A$171,$A$211,$A$231,$A$251,$A$271,$A$312,$A$333,$A$354,$A$375,$A$396))))*(TEXT(YEAR(OFFSET(Sheet1!$D$2:$D$73,72*(MATCH($I$2,Sheet1!$U$1:$U$35,0)-1),)),"0")=F$3)*CHOOSE(MATCH($B354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652</v>
      </c>
      <c r="G354" s="14">
        <f t="array" aca="1" ref="G354" ca="1">SUM(NOT(ISERR(FIND(OFFSET(Sheet1!$B$2:$B$73,72*(MATCH($I$2,Sheet1!$U$1:$U$35,0)-1),),CHOOSE(COUNTIF($A$4:$A354,"?*"),$A$4,$A$31,$A$51,$A$71,$A$91,$A$111,$A$131,$A$151,$A$171,$A$211,$A$231,$A$251,$A$271,$A$312,$A$333,$A$354,$A$375,$A$396))))*(TEXT(YEAR(OFFSET(Sheet1!$D$2:$D$73,72*(MATCH($I$2,Sheet1!$U$1:$U$35,0)-1),)),"0")=G$3)*CHOOSE(MATCH($B354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249</v>
      </c>
      <c r="H354" s="7">
        <f t="shared" ref="H354" ca="1" si="393">(E354/D354)-1</f>
        <v>0.54637281910009183</v>
      </c>
      <c r="I354" s="7">
        <f t="shared" ref="I354" ca="1" si="394">(F354/E354)-1</f>
        <v>-0.61282660332541572</v>
      </c>
      <c r="J354" s="7">
        <f t="shared" ref="J354" ca="1" si="395">(G354/F354)-1</f>
        <v>-0.61809815950920244</v>
      </c>
      <c r="K354" s="27"/>
      <c r="L354" s="14">
        <v>17883</v>
      </c>
      <c r="M354" s="14">
        <v>12518</v>
      </c>
      <c r="N354" s="14">
        <v>11318</v>
      </c>
      <c r="O354" s="14">
        <v>8624</v>
      </c>
      <c r="P354" s="7">
        <v>-0.30000559190292453</v>
      </c>
      <c r="Q354" s="7">
        <v>-9.586195877935777E-2</v>
      </c>
      <c r="R354" s="7">
        <v>-0.23802792012723095</v>
      </c>
    </row>
    <row r="355" spans="1:18" ht="12.75" customHeight="1" thickBot="1" x14ac:dyDescent="0.3">
      <c r="A355" s="32"/>
      <c r="B355" s="5" t="s">
        <v>2</v>
      </c>
      <c r="C355" s="18" t="s">
        <v>2</v>
      </c>
      <c r="D355" s="14">
        <f t="array" aca="1" ref="D355" ca="1">SUM(NOT(ISERR(FIND(OFFSET(Sheet1!$B$2:$B$73,72*(MATCH($I$2,Sheet1!$U$1:$U$35,0)-1),),CHOOSE(COUNTIF($A$4:$A355,"?*"),$A$4,$A$31,$A$51,$A$71,$A$91,$A$111,$A$131,$A$151,$A$171,$A$211,$A$231,$A$251,$A$271,$A$312,$A$333,$A$354,$A$375,$A$396))))*(TEXT(YEAR(OFFSET(Sheet1!$D$2:$D$73,72*(MATCH($I$2,Sheet1!$U$1:$U$35,0)-1),)),"0")=D$3)*CHOOSE(MATCH($B355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55" s="14">
        <f t="array" aca="1" ref="E355" ca="1">SUM(NOT(ISERR(FIND(OFFSET(Sheet1!$B$2:$B$73,72*(MATCH($I$2,Sheet1!$U$1:$U$35,0)-1),),CHOOSE(COUNTIF($A$4:$A355,"?*"),$A$4,$A$31,$A$51,$A$71,$A$91,$A$111,$A$131,$A$151,$A$171,$A$211,$A$231,$A$251,$A$271,$A$312,$A$333,$A$354,$A$375,$A$396))))*(TEXT(YEAR(OFFSET(Sheet1!$D$2:$D$73,72*(MATCH($I$2,Sheet1!$U$1:$U$35,0)-1),)),"0")=E$3)*CHOOSE(MATCH($B355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55" s="14">
        <f t="array" aca="1" ref="F355" ca="1">SUM(NOT(ISERR(FIND(OFFSET(Sheet1!$B$2:$B$73,72*(MATCH($I$2,Sheet1!$U$1:$U$35,0)-1),),CHOOSE(COUNTIF($A$4:$A355,"?*"),$A$4,$A$31,$A$51,$A$71,$A$91,$A$111,$A$131,$A$151,$A$171,$A$211,$A$231,$A$251,$A$271,$A$312,$A$333,$A$354,$A$375,$A$396))))*(TEXT(YEAR(OFFSET(Sheet1!$D$2:$D$73,72*(MATCH($I$2,Sheet1!$U$1:$U$35,0)-1),)),"0")=F$3)*CHOOSE(MATCH($B355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355" s="14">
        <f t="array" aca="1" ref="G355" ca="1">SUM(NOT(ISERR(FIND(OFFSET(Sheet1!$B$2:$B$73,72*(MATCH($I$2,Sheet1!$U$1:$U$35,0)-1),),CHOOSE(COUNTIF($A$4:$A355,"?*"),$A$4,$A$31,$A$51,$A$71,$A$91,$A$111,$A$131,$A$151,$A$171,$A$211,$A$231,$A$251,$A$271,$A$312,$A$333,$A$354,$A$375,$A$396))))*(TEXT(YEAR(OFFSET(Sheet1!$D$2:$D$73,72*(MATCH($I$2,Sheet1!$U$1:$U$35,0)-1),)),"0")=G$3)*CHOOSE(MATCH($B355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355" s="7"/>
      <c r="I355" s="7"/>
      <c r="J355" s="7"/>
      <c r="K355" s="27"/>
      <c r="L355" s="14">
        <v>0</v>
      </c>
      <c r="M355" s="14">
        <v>0</v>
      </c>
      <c r="N355" s="14">
        <v>0</v>
      </c>
      <c r="O355" s="14">
        <v>0</v>
      </c>
      <c r="P355" s="7"/>
      <c r="Q355" s="7"/>
      <c r="R355" s="7"/>
    </row>
    <row r="356" spans="1:18" ht="12.75" customHeight="1" thickBot="1" x14ac:dyDescent="0.3">
      <c r="A356" s="32"/>
      <c r="B356" s="5" t="s">
        <v>3</v>
      </c>
      <c r="C356" s="18" t="s">
        <v>3</v>
      </c>
      <c r="D356" s="11">
        <f ca="1">D355/D354</f>
        <v>0</v>
      </c>
      <c r="E356" s="11">
        <f t="shared" ref="E356:G356" ca="1" si="396">E355/E354</f>
        <v>0</v>
      </c>
      <c r="F356" s="11">
        <f t="shared" ca="1" si="396"/>
        <v>0</v>
      </c>
      <c r="G356" s="11">
        <f t="shared" ca="1" si="396"/>
        <v>0</v>
      </c>
      <c r="H356" s="7"/>
      <c r="I356" s="7"/>
      <c r="J356" s="7"/>
      <c r="K356" s="27"/>
      <c r="L356" s="11">
        <v>0</v>
      </c>
      <c r="M356" s="11">
        <v>0</v>
      </c>
      <c r="N356" s="11">
        <v>0</v>
      </c>
      <c r="O356" s="11">
        <v>0</v>
      </c>
      <c r="P356" s="7"/>
      <c r="Q356" s="7"/>
      <c r="R356" s="7"/>
    </row>
    <row r="357" spans="1:18" ht="12.75" customHeight="1" thickBot="1" x14ac:dyDescent="0.3">
      <c r="A357" s="32"/>
      <c r="B357" s="5" t="s">
        <v>4</v>
      </c>
      <c r="C357" s="18" t="s">
        <v>4</v>
      </c>
      <c r="D357" s="14">
        <f t="array" aca="1" ref="D357" ca="1">SUM(NOT(ISERR(FIND(OFFSET(Sheet1!$B$2:$B$73,72*(MATCH($I$2,Sheet1!$U$1:$U$35,0)-1),),CHOOSE(COUNTIF($A$4:$A357,"?*"),$A$4,$A$31,$A$51,$A$71,$A$91,$A$111,$A$131,$A$151,$A$171,$A$211,$A$231,$A$251,$A$271,$A$312,$A$333,$A$354,$A$375,$A$396))))*(TEXT(YEAR(OFFSET(Sheet1!$D$2:$D$73,72*(MATCH($I$2,Sheet1!$U$1:$U$35,0)-1),)),"0")=D$3)*CHOOSE(MATCH($B357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1126</v>
      </c>
      <c r="E357" s="14">
        <f t="array" aca="1" ref="E357" ca="1">SUM(NOT(ISERR(FIND(OFFSET(Sheet1!$B$2:$B$73,72*(MATCH($I$2,Sheet1!$U$1:$U$35,0)-1),),CHOOSE(COUNTIF($A$4:$A357,"?*"),$A$4,$A$31,$A$51,$A$71,$A$91,$A$111,$A$131,$A$151,$A$171,$A$211,$A$231,$A$251,$A$271,$A$312,$A$333,$A$354,$A$375,$A$396))))*(TEXT(YEAR(OFFSET(Sheet1!$D$2:$D$73,72*(MATCH($I$2,Sheet1!$U$1:$U$35,0)-1),)),"0")=E$3)*CHOOSE(MATCH($B357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1719</v>
      </c>
      <c r="F357" s="14">
        <f t="array" aca="1" ref="F357" ca="1">SUM(NOT(ISERR(FIND(OFFSET(Sheet1!$B$2:$B$73,72*(MATCH($I$2,Sheet1!$U$1:$U$35,0)-1),),CHOOSE(COUNTIF($A$4:$A357,"?*"),$A$4,$A$31,$A$51,$A$71,$A$91,$A$111,$A$131,$A$151,$A$171,$A$211,$A$231,$A$251,$A$271,$A$312,$A$333,$A$354,$A$375,$A$396))))*(TEXT(YEAR(OFFSET(Sheet1!$D$2:$D$73,72*(MATCH($I$2,Sheet1!$U$1:$U$35,0)-1),)),"0")=F$3)*CHOOSE(MATCH($B357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672</v>
      </c>
      <c r="G357" s="14">
        <f t="array" aca="1" ref="G357" ca="1">SUM(NOT(ISERR(FIND(OFFSET(Sheet1!$B$2:$B$73,72*(MATCH($I$2,Sheet1!$U$1:$U$35,0)-1),),CHOOSE(COUNTIF($A$4:$A357,"?*"),$A$4,$A$31,$A$51,$A$71,$A$91,$A$111,$A$131,$A$151,$A$171,$A$211,$A$231,$A$251,$A$271,$A$312,$A$333,$A$354,$A$375,$A$396))))*(TEXT(YEAR(OFFSET(Sheet1!$D$2:$D$73,72*(MATCH($I$2,Sheet1!$U$1:$U$35,0)-1),)),"0")=G$3)*CHOOSE(MATCH($B357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256</v>
      </c>
      <c r="H357" s="7">
        <f t="shared" ref="H357:H366" ca="1" si="397">(E357/D357)-1</f>
        <v>0.5266429840142095</v>
      </c>
      <c r="I357" s="7">
        <f t="shared" ref="I357:I366" ca="1" si="398">(F357/E357)-1</f>
        <v>-0.60907504363001741</v>
      </c>
      <c r="J357" s="7">
        <f t="shared" ref="J357:J366" ca="1" si="399">(G357/F357)-1</f>
        <v>-0.61904761904761907</v>
      </c>
      <c r="K357" s="27"/>
      <c r="L357" s="14">
        <v>18827</v>
      </c>
      <c r="M357" s="14">
        <v>13162</v>
      </c>
      <c r="N357" s="14">
        <v>11814</v>
      </c>
      <c r="O357" s="14">
        <v>9025</v>
      </c>
      <c r="P357" s="7">
        <v>-0.30089764699633503</v>
      </c>
      <c r="Q357" s="7">
        <v>-0.10241604619358757</v>
      </c>
      <c r="R357" s="7">
        <v>-0.23607584222109357</v>
      </c>
    </row>
    <row r="358" spans="1:18" ht="12.75" customHeight="1" thickBot="1" x14ac:dyDescent="0.3">
      <c r="A358" s="32"/>
      <c r="B358" s="5" t="s">
        <v>5</v>
      </c>
      <c r="C358" s="18" t="s">
        <v>5</v>
      </c>
      <c r="D358" s="13">
        <f ca="1">D357/D354</f>
        <v>1.0339761248852157</v>
      </c>
      <c r="E358" s="13">
        <f t="shared" ref="E358:G358" ca="1" si="400">E357/E354</f>
        <v>1.0207838479809976</v>
      </c>
      <c r="F358" s="13">
        <f t="shared" ca="1" si="400"/>
        <v>1.0306748466257669</v>
      </c>
      <c r="G358" s="13">
        <f t="shared" ca="1" si="400"/>
        <v>1.0281124497991967</v>
      </c>
      <c r="H358" s="7">
        <f t="shared" ca="1" si="397"/>
        <v>-1.2758782902924981E-2</v>
      </c>
      <c r="I358" s="7">
        <f t="shared" ca="1" si="398"/>
        <v>9.6896112378077603E-3</v>
      </c>
      <c r="J358" s="7">
        <f t="shared" ca="1" si="399"/>
        <v>-2.4861350162556084E-3</v>
      </c>
      <c r="K358" s="27"/>
      <c r="L358" s="13">
        <v>1.0527875636078958</v>
      </c>
      <c r="M358" s="13">
        <v>1.0514459178782554</v>
      </c>
      <c r="N358" s="13">
        <v>1.0438239971726453</v>
      </c>
      <c r="O358" s="13">
        <v>1.0464981447124304</v>
      </c>
      <c r="P358" s="7">
        <v>-1.2743745994135969E-3</v>
      </c>
      <c r="Q358" s="7">
        <v>-7.2489897730456665E-3</v>
      </c>
      <c r="R358" s="7">
        <v>2.5618758976881928E-3</v>
      </c>
    </row>
    <row r="359" spans="1:18" ht="12.75" customHeight="1" thickBot="1" x14ac:dyDescent="0.3">
      <c r="A359" s="32"/>
      <c r="B359" s="5" t="s">
        <v>6</v>
      </c>
      <c r="C359" s="18" t="s">
        <v>6</v>
      </c>
      <c r="D359" s="14">
        <f t="array" aca="1" ref="D359" ca="1">SUM(NOT(ISERR(FIND(OFFSET(Sheet1!$B$2:$B$73,72*(MATCH($I$2,Sheet1!$U$1:$U$35,0)-1),),CHOOSE(COUNTIF($A$4:$A359,"?*"),$A$4,$A$31,$A$51,$A$71,$A$91,$A$111,$A$131,$A$151,$A$171,$A$211,$A$231,$A$251,$A$271,$A$312,$A$333,$A$354,$A$375,$A$396))))*(TEXT(YEAR(OFFSET(Sheet1!$D$2:$D$73,72*(MATCH($I$2,Sheet1!$U$1:$U$35,0)-1),)),"0")=D$3)*CHOOSE(MATCH($B359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162871.93</v>
      </c>
      <c r="E359" s="14">
        <f t="array" aca="1" ref="E359" ca="1">SUM(NOT(ISERR(FIND(OFFSET(Sheet1!$B$2:$B$73,72*(MATCH($I$2,Sheet1!$U$1:$U$35,0)-1),),CHOOSE(COUNTIF($A$4:$A359,"?*"),$A$4,$A$31,$A$51,$A$71,$A$91,$A$111,$A$131,$A$151,$A$171,$A$211,$A$231,$A$251,$A$271,$A$312,$A$333,$A$354,$A$375,$A$396))))*(TEXT(YEAR(OFFSET(Sheet1!$D$2:$D$73,72*(MATCH($I$2,Sheet1!$U$1:$U$35,0)-1),)),"0")=E$3)*CHOOSE(MATCH($B359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402471.25</v>
      </c>
      <c r="F359" s="14">
        <f t="array" aca="1" ref="F359" ca="1">SUM(NOT(ISERR(FIND(OFFSET(Sheet1!$B$2:$B$73,72*(MATCH($I$2,Sheet1!$U$1:$U$35,0)-1),),CHOOSE(COUNTIF($A$4:$A359,"?*"),$A$4,$A$31,$A$51,$A$71,$A$91,$A$111,$A$131,$A$151,$A$171,$A$211,$A$231,$A$251,$A$271,$A$312,$A$333,$A$354,$A$375,$A$396))))*(TEXT(YEAR(OFFSET(Sheet1!$D$2:$D$73,72*(MATCH($I$2,Sheet1!$U$1:$U$35,0)-1),)),"0")=F$3)*CHOOSE(MATCH($B359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104348.92</v>
      </c>
      <c r="G359" s="14">
        <f t="array" aca="1" ref="G359" ca="1">SUM(NOT(ISERR(FIND(OFFSET(Sheet1!$B$2:$B$73,72*(MATCH($I$2,Sheet1!$U$1:$U$35,0)-1),),CHOOSE(COUNTIF($A$4:$A359,"?*"),$A$4,$A$31,$A$51,$A$71,$A$91,$A$111,$A$131,$A$151,$A$171,$A$211,$A$231,$A$251,$A$271,$A$312,$A$333,$A$354,$A$375,$A$396))))*(TEXT(YEAR(OFFSET(Sheet1!$D$2:$D$73,72*(MATCH($I$2,Sheet1!$U$1:$U$35,0)-1),)),"0")=G$3)*CHOOSE(MATCH($B359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44155.8</v>
      </c>
      <c r="H359" s="7">
        <f t="shared" ca="1" si="397"/>
        <v>1.471090322316436</v>
      </c>
      <c r="I359" s="7">
        <f t="shared" ca="1" si="398"/>
        <v>-0.74072950552368644</v>
      </c>
      <c r="J359" s="7">
        <f t="shared" ca="1" si="399"/>
        <v>-0.5768446860782076</v>
      </c>
      <c r="K359" s="27"/>
      <c r="L359" s="14">
        <v>2206550.08</v>
      </c>
      <c r="M359" s="14">
        <v>1712621.57</v>
      </c>
      <c r="N359" s="14">
        <v>1581657.47</v>
      </c>
      <c r="O359" s="14">
        <v>1304983.8999999999</v>
      </c>
      <c r="P359" s="7">
        <v>-0.22384649887484087</v>
      </c>
      <c r="Q359" s="7">
        <v>-7.6469958275721228E-2</v>
      </c>
      <c r="R359" s="7">
        <v>-0.17492635115237687</v>
      </c>
    </row>
    <row r="360" spans="1:18" ht="12.75" customHeight="1" thickBot="1" x14ac:dyDescent="0.3">
      <c r="A360" s="32"/>
      <c r="B360" s="5" t="s">
        <v>109</v>
      </c>
      <c r="C360" s="18" t="s">
        <v>110</v>
      </c>
      <c r="D360" s="29">
        <f t="array" aca="1" ref="D360" ca="1">SUM(NOT(ISERR(FIND(OFFSET(Sheet1!$B$2:$B$73,72*(MATCH($I$2,Sheet1!$U$1:$U$35,0)-1),),CHOOSE(COUNTIF($A$4:$A360,"?*"),$A$4,$A$31,$A$51,$A$71,$A$91,$A$111,$A$131,$A$151,$A$171,$A$211,$A$231,$A$251,$A$271,$A$312,$A$333,$A$354,$A$375,$A$396))))*(TEXT(YEAR(OFFSET(Sheet1!$D$2:$D$73,72*(MATCH($I$2,Sheet1!$U$1:$U$35,0)-1),)),"0")=D$3)*CHOOSE(MATCH($B360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0.36364800000000003</v>
      </c>
      <c r="E360" s="30">
        <f t="array" aca="1" ref="E360" ca="1">SUM(NOT(ISERR(FIND(OFFSET(Sheet1!$B$2:$B$73,72*(MATCH($I$2,Sheet1!$U$1:$U$35,0)-1),),CHOOSE(COUNTIF($A$4:$A360,"?*"),$A$4,$A$31,$A$51,$A$71,$A$91,$A$111,$A$131,$A$151,$A$171,$A$211,$A$231,$A$251,$A$271,$A$312,$A$333,$A$354,$A$375,$A$396))))*(TEXT(YEAR(OFFSET(Sheet1!$D$2:$D$73,72*(MATCH($I$2,Sheet1!$U$1:$U$35,0)-1),)),"0")=E$3)*CHOOSE(MATCH($B360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0.27786100000000002</v>
      </c>
      <c r="F360" s="30">
        <f t="array" aca="1" ref="F360" ca="1">SUM(NOT(ISERR(FIND(OFFSET(Sheet1!$B$2:$B$73,72*(MATCH($I$2,Sheet1!$U$1:$U$35,0)-1),),CHOOSE(COUNTIF($A$4:$A360,"?*"),$A$4,$A$31,$A$51,$A$71,$A$91,$A$111,$A$131,$A$151,$A$171,$A$211,$A$231,$A$251,$A$271,$A$312,$A$333,$A$354,$A$375,$A$396))))*(TEXT(YEAR(OFFSET(Sheet1!$D$2:$D$73,72*(MATCH($I$2,Sheet1!$U$1:$U$35,0)-1),)),"0")=F$3)*CHOOSE(MATCH($B360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0.30646099999999998</v>
      </c>
      <c r="G360" s="30">
        <f t="array" aca="1" ref="G360" ca="1">SUM(NOT(ISERR(FIND(OFFSET(Sheet1!$B$2:$B$73,72*(MATCH($I$2,Sheet1!$U$1:$U$35,0)-1),),CHOOSE(COUNTIF($A$4:$A360,"?*"),$A$4,$A$31,$A$51,$A$71,$A$91,$A$111,$A$131,$A$151,$A$171,$A$211,$A$231,$A$251,$A$271,$A$312,$A$333,$A$354,$A$375,$A$396))))*(TEXT(YEAR(OFFSET(Sheet1!$D$2:$D$73,72*(MATCH($I$2,Sheet1!$U$1:$U$35,0)-1),)),"0")=G$3)*CHOOSE(MATCH($B360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0.346916</v>
      </c>
      <c r="H360" s="7"/>
      <c r="I360" s="7"/>
      <c r="J360" s="7"/>
      <c r="K360" s="27"/>
      <c r="L360" s="29">
        <v>0.328766</v>
      </c>
      <c r="M360" s="30">
        <v>0.29790899999999998</v>
      </c>
      <c r="N360" s="30">
        <v>0.30254700000000001</v>
      </c>
      <c r="O360" s="30">
        <v>0.28961700000000001</v>
      </c>
      <c r="P360" s="7"/>
      <c r="Q360" s="7"/>
      <c r="R360" s="7"/>
    </row>
    <row r="361" spans="1:18" ht="12.75" customHeight="1" thickBot="1" x14ac:dyDescent="0.3">
      <c r="A361" s="32"/>
      <c r="B361" s="5" t="s">
        <v>50</v>
      </c>
      <c r="C361" s="18" t="s">
        <v>50</v>
      </c>
      <c r="D361" s="14">
        <f t="array" aca="1" ref="D361" ca="1">SUM(NOT(ISERR(FIND(OFFSET(Sheet1!$B$2:$B$73,72*(MATCH($I$2,Sheet1!$U$1:$U$35,0)-1),),CHOOSE(COUNTIF($A$4:$A361,"?*"),$A$4,$A$31,$A$51,$A$71,$A$91,$A$111,$A$131,$A$151,$A$171,$A$211,$A$231,$A$251,$A$271,$A$312,$A$333,$A$354,$A$375,$A$396))))*(TEXT(YEAR(OFFSET(Sheet1!$D$2:$D$73,72*(MATCH($I$2,Sheet1!$U$1:$U$35,0)-1),)),"0")=D$3)*CHOOSE(MATCH($B361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1054</v>
      </c>
      <c r="E361" s="14">
        <f t="array" aca="1" ref="E361" ca="1">SUM(NOT(ISERR(FIND(OFFSET(Sheet1!$B$2:$B$73,72*(MATCH($I$2,Sheet1!$U$1:$U$35,0)-1),),CHOOSE(COUNTIF($A$4:$A361,"?*"),$A$4,$A$31,$A$51,$A$71,$A$91,$A$111,$A$131,$A$151,$A$171,$A$211,$A$231,$A$251,$A$271,$A$312,$A$333,$A$354,$A$375,$A$396))))*(TEXT(YEAR(OFFSET(Sheet1!$D$2:$D$73,72*(MATCH($I$2,Sheet1!$U$1:$U$35,0)-1),)),"0")=E$3)*CHOOSE(MATCH($B361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1650</v>
      </c>
      <c r="F361" s="14">
        <f t="array" aca="1" ref="F361" ca="1">SUM(NOT(ISERR(FIND(OFFSET(Sheet1!$B$2:$B$73,72*(MATCH($I$2,Sheet1!$U$1:$U$35,0)-1),),CHOOSE(COUNTIF($A$4:$A361,"?*"),$A$4,$A$31,$A$51,$A$71,$A$91,$A$111,$A$131,$A$151,$A$171,$A$211,$A$231,$A$251,$A$271,$A$312,$A$333,$A$354,$A$375,$A$396))))*(TEXT(YEAR(OFFSET(Sheet1!$D$2:$D$73,72*(MATCH($I$2,Sheet1!$U$1:$U$35,0)-1),)),"0")=F$3)*CHOOSE(MATCH($B361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632</v>
      </c>
      <c r="G361" s="14">
        <f t="array" aca="1" ref="G361" ca="1">SUM(NOT(ISERR(FIND(OFFSET(Sheet1!$B$2:$B$73,72*(MATCH($I$2,Sheet1!$U$1:$U$35,0)-1),),CHOOSE(COUNTIF($A$4:$A361,"?*"),$A$4,$A$31,$A$51,$A$71,$A$91,$A$111,$A$131,$A$151,$A$171,$A$211,$A$231,$A$251,$A$271,$A$312,$A$333,$A$354,$A$375,$A$396))))*(TEXT(YEAR(OFFSET(Sheet1!$D$2:$D$73,72*(MATCH($I$2,Sheet1!$U$1:$U$35,0)-1),)),"0")=G$3)*CHOOSE(MATCH($B361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243</v>
      </c>
      <c r="H361" s="7">
        <f t="shared" ca="1" si="397"/>
        <v>0.56546489563567359</v>
      </c>
      <c r="I361" s="7">
        <f t="shared" ca="1" si="398"/>
        <v>-0.61696969696969695</v>
      </c>
      <c r="J361" s="7">
        <f t="shared" ca="1" si="399"/>
        <v>-0.615506329113924</v>
      </c>
      <c r="K361" s="27"/>
      <c r="L361" s="14">
        <v>17039</v>
      </c>
      <c r="M361" s="14">
        <v>11928</v>
      </c>
      <c r="N361" s="14">
        <v>10854</v>
      </c>
      <c r="O361" s="14">
        <v>8258</v>
      </c>
      <c r="P361" s="7">
        <v>-0.29995891777686479</v>
      </c>
      <c r="Q361" s="7">
        <v>-9.004024144869216E-2</v>
      </c>
      <c r="R361" s="7">
        <v>-0.23917449788096556</v>
      </c>
    </row>
    <row r="362" spans="1:18" ht="12.75" customHeight="1" thickBot="1" x14ac:dyDescent="0.3">
      <c r="A362" s="32"/>
      <c r="B362" s="5" t="s">
        <v>51</v>
      </c>
      <c r="C362" s="18" t="s">
        <v>51</v>
      </c>
      <c r="D362" s="14">
        <f t="array" aca="1" ref="D362" ca="1">SUM(NOT(ISERR(FIND(OFFSET(Sheet1!$B$2:$B$73,72*(MATCH($I$2,Sheet1!$U$1:$U$35,0)-1),),CHOOSE(COUNTIF($A$4:$A362,"?*"),$A$4,$A$31,$A$51,$A$71,$A$91,$A$111,$A$131,$A$151,$A$171,$A$211,$A$231,$A$251,$A$271,$A$312,$A$333,$A$354,$A$375,$A$396))))*(TEXT(YEAR(OFFSET(Sheet1!$D$2:$D$73,72*(MATCH($I$2,Sheet1!$U$1:$U$35,0)-1),)),"0")=D$3)*CHOOSE(MATCH($B362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35</v>
      </c>
      <c r="E362" s="14">
        <f t="array" aca="1" ref="E362" ca="1">SUM(NOT(ISERR(FIND(OFFSET(Sheet1!$B$2:$B$73,72*(MATCH($I$2,Sheet1!$U$1:$U$35,0)-1),),CHOOSE(COUNTIF($A$4:$A362,"?*"),$A$4,$A$31,$A$51,$A$71,$A$91,$A$111,$A$131,$A$151,$A$171,$A$211,$A$231,$A$251,$A$271,$A$312,$A$333,$A$354,$A$375,$A$396))))*(TEXT(YEAR(OFFSET(Sheet1!$D$2:$D$73,72*(MATCH($I$2,Sheet1!$U$1:$U$35,0)-1),)),"0")=E$3)*CHOOSE(MATCH($B362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34</v>
      </c>
      <c r="F362" s="14">
        <f t="array" aca="1" ref="F362" ca="1">SUM(NOT(ISERR(FIND(OFFSET(Sheet1!$B$2:$B$73,72*(MATCH($I$2,Sheet1!$U$1:$U$35,0)-1),),CHOOSE(COUNTIF($A$4:$A362,"?*"),$A$4,$A$31,$A$51,$A$71,$A$91,$A$111,$A$131,$A$151,$A$171,$A$211,$A$231,$A$251,$A$271,$A$312,$A$333,$A$354,$A$375,$A$396))))*(TEXT(YEAR(OFFSET(Sheet1!$D$2:$D$73,72*(MATCH($I$2,Sheet1!$U$1:$U$35,0)-1),)),"0")=F$3)*CHOOSE(MATCH($B362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</v>
      </c>
      <c r="G362" s="14">
        <f t="array" aca="1" ref="G362" ca="1">SUM(NOT(ISERR(FIND(OFFSET(Sheet1!$B$2:$B$73,72*(MATCH($I$2,Sheet1!$U$1:$U$35,0)-1),),CHOOSE(COUNTIF($A$4:$A362,"?*"),$A$4,$A$31,$A$51,$A$71,$A$91,$A$111,$A$131,$A$151,$A$171,$A$211,$A$231,$A$251,$A$271,$A$312,$A$333,$A$354,$A$375,$A$396))))*(TEXT(YEAR(OFFSET(Sheet1!$D$2:$D$73,72*(MATCH($I$2,Sheet1!$U$1:$U$35,0)-1),)),"0")=G$3)*CHOOSE(MATCH($B362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</v>
      </c>
      <c r="H362" s="7">
        <f t="shared" ca="1" si="397"/>
        <v>-2.8571428571428581E-2</v>
      </c>
      <c r="I362" s="7">
        <f t="shared" ca="1" si="398"/>
        <v>-0.41176470588235292</v>
      </c>
      <c r="J362" s="7">
        <f t="shared" ca="1" si="399"/>
        <v>-0.7</v>
      </c>
      <c r="K362" s="27"/>
      <c r="L362" s="14">
        <v>844</v>
      </c>
      <c r="M362" s="14">
        <v>590</v>
      </c>
      <c r="N362" s="14">
        <v>464</v>
      </c>
      <c r="O362" s="14">
        <v>366</v>
      </c>
      <c r="P362" s="7">
        <v>-0.30094786729857825</v>
      </c>
      <c r="Q362" s="7">
        <v>-0.21355932203389827</v>
      </c>
      <c r="R362" s="7">
        <v>-0.21120689655172409</v>
      </c>
    </row>
    <row r="363" spans="1:18" ht="12.75" customHeight="1" thickBot="1" x14ac:dyDescent="0.3">
      <c r="A363" s="32"/>
      <c r="B363" s="5" t="s">
        <v>53</v>
      </c>
      <c r="C363" s="18" t="s">
        <v>53</v>
      </c>
      <c r="D363" s="15">
        <f ca="1">D361/D354</f>
        <v>0.967860422405877</v>
      </c>
      <c r="E363" s="15">
        <f t="shared" ref="E363:G363" ca="1" si="401">E361/E354</f>
        <v>0.97980997624703092</v>
      </c>
      <c r="F363" s="15">
        <f t="shared" ca="1" si="401"/>
        <v>0.96932515337423308</v>
      </c>
      <c r="G363" s="15">
        <f t="shared" ca="1" si="401"/>
        <v>0.97590361445783136</v>
      </c>
      <c r="H363" s="7">
        <f t="shared" ca="1" si="397"/>
        <v>1.2346360657510935E-2</v>
      </c>
      <c r="I363" s="7">
        <f t="shared" ca="1" si="398"/>
        <v>-1.0700873768358488E-2</v>
      </c>
      <c r="J363" s="7">
        <f t="shared" ca="1" si="399"/>
        <v>6.7866402318133012E-3</v>
      </c>
      <c r="K363" s="27"/>
      <c r="L363" s="15">
        <v>0.95280433931666941</v>
      </c>
      <c r="M363" s="15">
        <v>0.95286787026681574</v>
      </c>
      <c r="N363" s="15">
        <v>0.9590033574836544</v>
      </c>
      <c r="O363" s="15">
        <v>0.95756029684601118</v>
      </c>
      <c r="P363" s="7">
        <v>6.6677855593999524E-5</v>
      </c>
      <c r="Q363" s="7">
        <v>6.4389695657600665E-3</v>
      </c>
      <c r="R363" s="7">
        <v>-1.5047503498107906E-3</v>
      </c>
    </row>
    <row r="364" spans="1:18" ht="12.75" customHeight="1" thickBot="1" x14ac:dyDescent="0.3">
      <c r="A364" s="32"/>
      <c r="B364" s="5" t="s">
        <v>7</v>
      </c>
      <c r="C364" s="18" t="s">
        <v>7</v>
      </c>
      <c r="D364" s="12">
        <f ca="1">D359/D357</f>
        <v>144.64647424511546</v>
      </c>
      <c r="E364" s="12">
        <f t="shared" ref="E364:G364" ca="1" si="402">E359/E357</f>
        <v>234.13103548574753</v>
      </c>
      <c r="F364" s="12">
        <f t="shared" ca="1" si="402"/>
        <v>155.28113095238095</v>
      </c>
      <c r="G364" s="12">
        <f t="shared" ca="1" si="402"/>
        <v>172.48359375000001</v>
      </c>
      <c r="H364" s="7">
        <f t="shared" ca="1" si="397"/>
        <v>0.61864322450745024</v>
      </c>
      <c r="I364" s="7">
        <f t="shared" ca="1" si="398"/>
        <v>-0.33677681546907301</v>
      </c>
      <c r="J364" s="7">
        <f t="shared" ca="1" si="399"/>
        <v>0.11078269904470517</v>
      </c>
      <c r="K364" s="27"/>
      <c r="L364" s="12">
        <v>117.20136399851278</v>
      </c>
      <c r="M364" s="12">
        <v>130.11864230360129</v>
      </c>
      <c r="N364" s="12">
        <v>133.87992805146436</v>
      </c>
      <c r="O364" s="12">
        <v>144.5965540166205</v>
      </c>
      <c r="P364" s="7">
        <v>0.1102144024983569</v>
      </c>
      <c r="Q364" s="7">
        <v>2.8906586183761407E-2</v>
      </c>
      <c r="R364" s="7">
        <v>8.0046547089841491E-2</v>
      </c>
    </row>
    <row r="365" spans="1:18" ht="12.75" customHeight="1" thickBot="1" x14ac:dyDescent="0.3">
      <c r="A365" s="32"/>
      <c r="B365" s="5" t="s">
        <v>8</v>
      </c>
      <c r="C365" s="18" t="s">
        <v>8</v>
      </c>
      <c r="D365" s="12">
        <f ca="1">D359/D354</f>
        <v>149.56100091827363</v>
      </c>
      <c r="E365" s="12">
        <f t="shared" ref="E365:G365" ca="1" si="403">E359/E354</f>
        <v>238.99717933491686</v>
      </c>
      <c r="F365" s="12">
        <f t="shared" ca="1" si="403"/>
        <v>160.04435582822086</v>
      </c>
      <c r="G365" s="12">
        <f t="shared" ca="1" si="403"/>
        <v>177.33253012048195</v>
      </c>
      <c r="H365" s="7">
        <f t="shared" ca="1" si="397"/>
        <v>0.59799130700866931</v>
      </c>
      <c r="I365" s="7">
        <f t="shared" ca="1" si="398"/>
        <v>-0.33035044064706753</v>
      </c>
      <c r="J365" s="7">
        <f t="shared" ca="1" si="399"/>
        <v>0.1080211432811593</v>
      </c>
      <c r="K365" s="27"/>
      <c r="L365" s="12">
        <v>123.38813845551641</v>
      </c>
      <c r="M365" s="12">
        <v>136.81271528998244</v>
      </c>
      <c r="N365" s="12">
        <v>139.74708163986571</v>
      </c>
      <c r="O365" s="12">
        <v>151.32002551020406</v>
      </c>
      <c r="P365" s="7">
        <v>0.10879957346390978</v>
      </c>
      <c r="Q365" s="7">
        <v>2.1448052863096256E-2</v>
      </c>
      <c r="R365" s="7">
        <v>8.2813492307211911E-2</v>
      </c>
    </row>
    <row r="366" spans="1:18" ht="12.75" customHeight="1" thickBot="1" x14ac:dyDescent="0.3">
      <c r="A366" s="32"/>
      <c r="B366" s="5" t="s">
        <v>9</v>
      </c>
      <c r="C366" s="18" t="s">
        <v>9</v>
      </c>
      <c r="D366" s="14">
        <f t="array" aca="1" ref="D366" ca="1">SUM(NOT(ISERR(FIND(OFFSET(Sheet1!$B$2:$B$73,72*(MATCH($I$2,Sheet1!$U$1:$U$35,0)-1),),CHOOSE(COUNTIF($A$4:$A366,"?*"),$A$4,$A$31,$A$51,$A$71,$A$91,$A$111,$A$131,$A$151,$A$171,$A$211,$A$231,$A$251,$A$271,$A$312,$A$333,$A$354,$A$375,$A$396))))*(TEXT(YEAR(OFFSET(Sheet1!$D$2:$D$73,72*(MATCH($I$2,Sheet1!$U$1:$U$35,0)-1),)),"0")=D$3)*CHOOSE(MATCH($B366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3758</v>
      </c>
      <c r="E366" s="14">
        <f t="array" aca="1" ref="E366" ca="1">SUM(NOT(ISERR(FIND(OFFSET(Sheet1!$B$2:$B$73,72*(MATCH($I$2,Sheet1!$U$1:$U$35,0)-1),),CHOOSE(COUNTIF($A$4:$A366,"?*"),$A$4,$A$31,$A$51,$A$71,$A$91,$A$111,$A$131,$A$151,$A$171,$A$211,$A$231,$A$251,$A$271,$A$312,$A$333,$A$354,$A$375,$A$396))))*(TEXT(YEAR(OFFSET(Sheet1!$D$2:$D$73,72*(MATCH($I$2,Sheet1!$U$1:$U$35,0)-1),)),"0")=E$3)*CHOOSE(MATCH($B366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16408</v>
      </c>
      <c r="F366" s="14">
        <f t="array" aca="1" ref="F366" ca="1">SUM(NOT(ISERR(FIND(OFFSET(Sheet1!$B$2:$B$73,72*(MATCH($I$2,Sheet1!$U$1:$U$35,0)-1),),CHOOSE(COUNTIF($A$4:$A366,"?*"),$A$4,$A$31,$A$51,$A$71,$A$91,$A$111,$A$131,$A$151,$A$171,$A$211,$A$231,$A$251,$A$271,$A$312,$A$333,$A$354,$A$375,$A$396))))*(TEXT(YEAR(OFFSET(Sheet1!$D$2:$D$73,72*(MATCH($I$2,Sheet1!$U$1:$U$35,0)-1),)),"0")=F$3)*CHOOSE(MATCH($B366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2406</v>
      </c>
      <c r="G366" s="14">
        <f t="array" aca="1" ref="G366" ca="1">SUM(NOT(ISERR(FIND(OFFSET(Sheet1!$B$2:$B$73,72*(MATCH($I$2,Sheet1!$U$1:$U$35,0)-1),),CHOOSE(COUNTIF($A$4:$A366,"?*"),$A$4,$A$31,$A$51,$A$71,$A$91,$A$111,$A$131,$A$151,$A$171,$A$211,$A$231,$A$251,$A$271,$A$312,$A$333,$A$354,$A$375,$A$396))))*(TEXT(YEAR(OFFSET(Sheet1!$D$2:$D$73,72*(MATCH($I$2,Sheet1!$U$1:$U$35,0)-1),)),"0")=G$3)*CHOOSE(MATCH($B366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1051</v>
      </c>
      <c r="H366" s="7">
        <f t="shared" ca="1" si="397"/>
        <v>3.3661522086216076</v>
      </c>
      <c r="I366" s="7">
        <f t="shared" ca="1" si="398"/>
        <v>-0.85336421257922968</v>
      </c>
      <c r="J366" s="7">
        <f t="shared" ca="1" si="399"/>
        <v>-0.56317539484621781</v>
      </c>
      <c r="K366" s="27"/>
      <c r="L366" s="14">
        <v>61816</v>
      </c>
      <c r="M366" s="14">
        <v>47324</v>
      </c>
      <c r="N366" s="14">
        <v>42696</v>
      </c>
      <c r="O366" s="14">
        <v>35976</v>
      </c>
      <c r="P366" s="7">
        <v>-0.2344376860359777</v>
      </c>
      <c r="Q366" s="7">
        <v>-9.7793931197700967E-2</v>
      </c>
      <c r="R366" s="7">
        <v>-0.15739179314221474</v>
      </c>
    </row>
    <row r="367" spans="1:18" ht="12.75" customHeight="1" thickBot="1" x14ac:dyDescent="0.3">
      <c r="A367" s="32"/>
      <c r="B367" s="5"/>
      <c r="C367" s="18"/>
      <c r="D367" s="9"/>
      <c r="E367" s="9"/>
      <c r="F367" s="9"/>
      <c r="G367" s="9"/>
      <c r="H367" s="7"/>
      <c r="K367" s="27"/>
      <c r="L367" s="9"/>
      <c r="M367" s="9"/>
      <c r="N367" s="9"/>
      <c r="O367" s="9"/>
      <c r="P367" s="7"/>
    </row>
    <row r="368" spans="1:18" ht="12.75" customHeight="1" thickBot="1" x14ac:dyDescent="0.3">
      <c r="A368" s="32"/>
      <c r="B368" s="5"/>
      <c r="C368" s="18"/>
      <c r="D368" s="9"/>
      <c r="E368" s="9"/>
      <c r="F368" s="9"/>
      <c r="G368" s="9"/>
      <c r="H368" s="7"/>
      <c r="K368" s="27"/>
      <c r="L368" s="9"/>
      <c r="M368" s="9"/>
      <c r="N368" s="9"/>
      <c r="O368" s="9"/>
      <c r="P368" s="7"/>
    </row>
    <row r="369" spans="1:18" ht="12.75" customHeight="1" thickBot="1" x14ac:dyDescent="0.3">
      <c r="A369" s="32"/>
      <c r="B369" s="5"/>
      <c r="C369" s="18"/>
      <c r="D369" s="9"/>
      <c r="E369" s="9"/>
      <c r="F369" s="9"/>
      <c r="G369" s="9"/>
      <c r="H369" s="7"/>
      <c r="K369" s="27"/>
      <c r="L369" s="9"/>
      <c r="M369" s="9"/>
      <c r="N369" s="9"/>
      <c r="O369" s="9"/>
      <c r="P369" s="7"/>
    </row>
    <row r="370" spans="1:18" ht="12.75" customHeight="1" thickBot="1" x14ac:dyDescent="0.3">
      <c r="A370" s="32"/>
      <c r="B370" s="5" t="s">
        <v>10</v>
      </c>
      <c r="C370" s="18" t="s">
        <v>10</v>
      </c>
      <c r="D370" s="13">
        <f ca="1">D366/D357</f>
        <v>3.3374777975133214</v>
      </c>
      <c r="E370" s="13">
        <f t="shared" ref="E370:G370" ca="1" si="404">E366/E357</f>
        <v>9.5450843513670733</v>
      </c>
      <c r="F370" s="13">
        <f t="shared" ca="1" si="404"/>
        <v>3.5803571428571428</v>
      </c>
      <c r="G370" s="13">
        <f t="shared" ca="1" si="404"/>
        <v>4.10546875</v>
      </c>
      <c r="H370" s="7">
        <f t="shared" ref="H370:H372" ca="1" si="405">(E370/D370)-1</f>
        <v>1.8599693931983303</v>
      </c>
      <c r="I370" s="7">
        <f t="shared" ref="I370:I372" ca="1" si="406">(F370/E370)-1</f>
        <v>-0.62490041878526159</v>
      </c>
      <c r="J370" s="7">
        <f t="shared" ref="J370:J372" ca="1" si="407">(G370/F370)-1</f>
        <v>0.14666458852867836</v>
      </c>
      <c r="K370" s="27"/>
      <c r="L370" s="13">
        <v>3.2833696287247038</v>
      </c>
      <c r="M370" s="13">
        <v>3.5955022033125665</v>
      </c>
      <c r="N370" s="13">
        <v>3.6140172676485527</v>
      </c>
      <c r="O370" s="13">
        <v>3.9862603878116345</v>
      </c>
      <c r="P370" s="7">
        <v>9.5064707871193477E-2</v>
      </c>
      <c r="Q370" s="7">
        <v>5.1495071589520158E-3</v>
      </c>
      <c r="R370" s="7">
        <v>0.10299981781915513</v>
      </c>
    </row>
    <row r="371" spans="1:18" ht="12.75" customHeight="1" thickBot="1" x14ac:dyDescent="0.3">
      <c r="A371" s="32"/>
      <c r="B371" s="5" t="s">
        <v>11</v>
      </c>
      <c r="C371" s="18" t="s">
        <v>11</v>
      </c>
      <c r="D371" s="13">
        <f ca="1">D366/D354</f>
        <v>3.4508723599632689</v>
      </c>
      <c r="E371" s="13">
        <f t="shared" ref="E371:G371" ca="1" si="408">E366/E354</f>
        <v>9.7434679334916865</v>
      </c>
      <c r="F371" s="13">
        <f t="shared" ca="1" si="408"/>
        <v>3.6901840490797544</v>
      </c>
      <c r="G371" s="13">
        <f t="shared" ca="1" si="408"/>
        <v>4.2208835341365463</v>
      </c>
      <c r="H371" s="7">
        <f t="shared" ca="1" si="405"/>
        <v>1.8234796646015026</v>
      </c>
      <c r="I371" s="7">
        <f t="shared" ca="1" si="406"/>
        <v>-0.62126584966782628</v>
      </c>
      <c r="J371" s="7">
        <f t="shared" ca="1" si="407"/>
        <v>0.14381382554323707</v>
      </c>
      <c r="K371" s="27"/>
      <c r="L371" s="13">
        <v>3.4566907118492423</v>
      </c>
      <c r="M371" s="13">
        <v>3.7804761143952708</v>
      </c>
      <c r="N371" s="13">
        <v>3.7723979501678744</v>
      </c>
      <c r="O371" s="13">
        <v>4.1716141001855291</v>
      </c>
      <c r="P371" s="7">
        <v>9.3669185222768014E-2</v>
      </c>
      <c r="Q371" s="7">
        <v>-2.1368113388248178E-3</v>
      </c>
      <c r="R371" s="7">
        <v>0.10582556646758046</v>
      </c>
    </row>
    <row r="372" spans="1:18" ht="12.75" customHeight="1" thickBot="1" x14ac:dyDescent="0.3">
      <c r="A372" s="32"/>
      <c r="B372" s="5" t="s">
        <v>12</v>
      </c>
      <c r="C372" s="18" t="s">
        <v>12</v>
      </c>
      <c r="D372" s="12">
        <f ca="1">D359/D366</f>
        <v>43.340055880787652</v>
      </c>
      <c r="E372" s="12">
        <f t="shared" ref="E372:G372" ca="1" si="409">E359/E366</f>
        <v>24.528964529497806</v>
      </c>
      <c r="F372" s="12">
        <f t="shared" ca="1" si="409"/>
        <v>43.370290939318373</v>
      </c>
      <c r="G372" s="12">
        <f t="shared" ca="1" si="409"/>
        <v>42.013130352045671</v>
      </c>
      <c r="H372" s="7">
        <f t="shared" ca="1" si="405"/>
        <v>-0.43403477381367828</v>
      </c>
      <c r="I372" s="7">
        <f t="shared" ca="1" si="406"/>
        <v>0.76812563315351312</v>
      </c>
      <c r="J372" s="7">
        <f t="shared" ca="1" si="407"/>
        <v>-3.1292402192357294E-2</v>
      </c>
      <c r="K372" s="27"/>
      <c r="L372" s="12">
        <v>35.695452310081535</v>
      </c>
      <c r="M372" s="12">
        <v>36.189281759783618</v>
      </c>
      <c r="N372" s="12">
        <v>37.044628770845044</v>
      </c>
      <c r="O372" s="12">
        <v>36.273735267956411</v>
      </c>
      <c r="P372" s="7">
        <v>1.3834520022669938E-2</v>
      </c>
      <c r="Q372" s="7">
        <v>2.3635368525383615E-2</v>
      </c>
      <c r="R372" s="7">
        <v>-2.0809859039412015E-2</v>
      </c>
    </row>
    <row r="373" spans="1:18" ht="12.75" customHeight="1" thickBot="1" x14ac:dyDescent="0.3">
      <c r="A373" s="33"/>
      <c r="B373" s="8" t="s">
        <v>14</v>
      </c>
      <c r="C373" s="10"/>
      <c r="D373" s="10"/>
      <c r="E373" s="10"/>
      <c r="F373" s="3"/>
      <c r="G373" s="3"/>
      <c r="H373" s="3"/>
      <c r="K373" s="27"/>
      <c r="L373" s="10"/>
      <c r="M373" s="10"/>
      <c r="N373" s="3"/>
      <c r="O373" s="3"/>
      <c r="P373" s="3"/>
    </row>
    <row r="374" spans="1:18" ht="12.75" customHeight="1" thickBot="1" x14ac:dyDescent="0.3">
      <c r="A374" s="34"/>
      <c r="B374" s="34"/>
      <c r="C374" s="20"/>
      <c r="D374" s="16" t="s">
        <v>72</v>
      </c>
      <c r="E374" s="16" t="s">
        <v>107</v>
      </c>
      <c r="F374" s="16" t="s">
        <v>111</v>
      </c>
      <c r="G374" s="16" t="s">
        <v>113</v>
      </c>
      <c r="H374" s="1" t="s">
        <v>108</v>
      </c>
      <c r="I374" s="1" t="s">
        <v>112</v>
      </c>
      <c r="J374" s="1" t="s">
        <v>114</v>
      </c>
      <c r="K374" s="27"/>
      <c r="L374" s="16" t="s">
        <v>72</v>
      </c>
      <c r="M374" s="16" t="s">
        <v>107</v>
      </c>
      <c r="N374" s="16" t="s">
        <v>111</v>
      </c>
      <c r="O374" s="16" t="s">
        <v>113</v>
      </c>
      <c r="P374" s="1" t="s">
        <v>108</v>
      </c>
      <c r="Q374" s="1" t="s">
        <v>112</v>
      </c>
      <c r="R374" s="1" t="s">
        <v>114</v>
      </c>
    </row>
    <row r="375" spans="1:18" ht="12.75" customHeight="1" thickBot="1" x14ac:dyDescent="0.3">
      <c r="A375" s="31" t="s">
        <v>68</v>
      </c>
      <c r="B375" s="2" t="s">
        <v>1</v>
      </c>
      <c r="C375" s="17" t="s">
        <v>1</v>
      </c>
      <c r="D375" s="14">
        <f t="array" aca="1" ref="D375" ca="1">SUM(NOT(ISERR(FIND(OFFSET(Sheet1!$B$2:$B$73,72*(MATCH($I$2,Sheet1!$U$1:$U$35,0)-1),),CHOOSE(COUNTIF($A$4:$A375,"?*"),$A$4,$A$31,$A$51,$A$71,$A$91,$A$111,$A$131,$A$151,$A$171,$A$211,$A$231,$A$251,$A$271,$A$312,$A$333,$A$354,$A$375,$A$396))))*(TEXT(YEAR(OFFSET(Sheet1!$D$2:$D$73,72*(MATCH($I$2,Sheet1!$U$1:$U$35,0)-1),)),"0")=D$3)*CHOOSE(MATCH($B375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2566</v>
      </c>
      <c r="E375" s="14">
        <f t="array" aca="1" ref="E375" ca="1">SUM(NOT(ISERR(FIND(OFFSET(Sheet1!$B$2:$B$73,72*(MATCH($I$2,Sheet1!$U$1:$U$35,0)-1),),CHOOSE(COUNTIF($A$4:$A375,"?*"),$A$4,$A$31,$A$51,$A$71,$A$91,$A$111,$A$131,$A$151,$A$171,$A$211,$A$231,$A$251,$A$271,$A$312,$A$333,$A$354,$A$375,$A$396))))*(TEXT(YEAR(OFFSET(Sheet1!$D$2:$D$73,72*(MATCH($I$2,Sheet1!$U$1:$U$35,0)-1),)),"0")=E$3)*CHOOSE(MATCH($B375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3088</v>
      </c>
      <c r="F375" s="14">
        <f t="array" aca="1" ref="F375" ca="1">SUM(NOT(ISERR(FIND(OFFSET(Sheet1!$B$2:$B$73,72*(MATCH($I$2,Sheet1!$U$1:$U$35,0)-1),),CHOOSE(COUNTIF($A$4:$A375,"?*"),$A$4,$A$31,$A$51,$A$71,$A$91,$A$111,$A$131,$A$151,$A$171,$A$211,$A$231,$A$251,$A$271,$A$312,$A$333,$A$354,$A$375,$A$396))))*(TEXT(YEAR(OFFSET(Sheet1!$D$2:$D$73,72*(MATCH($I$2,Sheet1!$U$1:$U$35,0)-1),)),"0")=F$3)*CHOOSE(MATCH($B375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1828</v>
      </c>
      <c r="G375" s="14">
        <f t="array" aca="1" ref="G375" ca="1">SUM(NOT(ISERR(FIND(OFFSET(Sheet1!$B$2:$B$73,72*(MATCH($I$2,Sheet1!$U$1:$U$35,0)-1),),CHOOSE(COUNTIF($A$4:$A375,"?*"),$A$4,$A$31,$A$51,$A$71,$A$91,$A$111,$A$131,$A$151,$A$171,$A$211,$A$231,$A$251,$A$271,$A$312,$A$333,$A$354,$A$375,$A$396))))*(TEXT(YEAR(OFFSET(Sheet1!$D$2:$D$73,72*(MATCH($I$2,Sheet1!$U$1:$U$35,0)-1),)),"0")=G$3)*CHOOSE(MATCH($B375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788</v>
      </c>
      <c r="H375" s="7">
        <f t="shared" ref="H375" ca="1" si="410">(E375/D375)-1</f>
        <v>0.20342946219797353</v>
      </c>
      <c r="I375" s="7">
        <f t="shared" ref="I375" ca="1" si="411">(F375/E375)-1</f>
        <v>-0.40803108808290156</v>
      </c>
      <c r="J375" s="7">
        <f t="shared" ref="J375" ca="1" si="412">(G375/F375)-1</f>
        <v>-0.56892778993435456</v>
      </c>
      <c r="K375" s="27"/>
      <c r="L375" s="14">
        <v>60823</v>
      </c>
      <c r="M375" s="14">
        <v>40149</v>
      </c>
      <c r="N375" s="14">
        <v>35381</v>
      </c>
      <c r="O375" s="14">
        <v>27126</v>
      </c>
      <c r="P375" s="7">
        <v>-0.3399043125133584</v>
      </c>
      <c r="Q375" s="7">
        <v>-0.11875762783630972</v>
      </c>
      <c r="R375" s="7">
        <v>-0.23331731720414917</v>
      </c>
    </row>
    <row r="376" spans="1:18" ht="12.75" customHeight="1" thickBot="1" x14ac:dyDescent="0.3">
      <c r="A376" s="32"/>
      <c r="B376" s="5" t="s">
        <v>2</v>
      </c>
      <c r="C376" s="18" t="s">
        <v>2</v>
      </c>
      <c r="D376" s="14">
        <f t="array" aca="1" ref="D376" ca="1">SUM(NOT(ISERR(FIND(OFFSET(Sheet1!$B$2:$B$73,72*(MATCH($I$2,Sheet1!$U$1:$U$35,0)-1),),CHOOSE(COUNTIF($A$4:$A376,"?*"),$A$4,$A$31,$A$51,$A$71,$A$91,$A$111,$A$131,$A$151,$A$171,$A$211,$A$231,$A$251,$A$271,$A$312,$A$333,$A$354,$A$375,$A$396))))*(TEXT(YEAR(OFFSET(Sheet1!$D$2:$D$73,72*(MATCH($I$2,Sheet1!$U$1:$U$35,0)-1),)),"0")=D$3)*CHOOSE(MATCH($B376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76" s="14">
        <f t="array" aca="1" ref="E376" ca="1">SUM(NOT(ISERR(FIND(OFFSET(Sheet1!$B$2:$B$73,72*(MATCH($I$2,Sheet1!$U$1:$U$35,0)-1),),CHOOSE(COUNTIF($A$4:$A376,"?*"),$A$4,$A$31,$A$51,$A$71,$A$91,$A$111,$A$131,$A$151,$A$171,$A$211,$A$231,$A$251,$A$271,$A$312,$A$333,$A$354,$A$375,$A$396))))*(TEXT(YEAR(OFFSET(Sheet1!$D$2:$D$73,72*(MATCH($I$2,Sheet1!$U$1:$U$35,0)-1),)),"0")=E$3)*CHOOSE(MATCH($B376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76" s="14">
        <f t="array" aca="1" ref="F376" ca="1">SUM(NOT(ISERR(FIND(OFFSET(Sheet1!$B$2:$B$73,72*(MATCH($I$2,Sheet1!$U$1:$U$35,0)-1),),CHOOSE(COUNTIF($A$4:$A376,"?*"),$A$4,$A$31,$A$51,$A$71,$A$91,$A$111,$A$131,$A$151,$A$171,$A$211,$A$231,$A$251,$A$271,$A$312,$A$333,$A$354,$A$375,$A$396))))*(TEXT(YEAR(OFFSET(Sheet1!$D$2:$D$73,72*(MATCH($I$2,Sheet1!$U$1:$U$35,0)-1),)),"0")=F$3)*CHOOSE(MATCH($B376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376" s="14">
        <f t="array" aca="1" ref="G376" ca="1">SUM(NOT(ISERR(FIND(OFFSET(Sheet1!$B$2:$B$73,72*(MATCH($I$2,Sheet1!$U$1:$U$35,0)-1),),CHOOSE(COUNTIF($A$4:$A376,"?*"),$A$4,$A$31,$A$51,$A$71,$A$91,$A$111,$A$131,$A$151,$A$171,$A$211,$A$231,$A$251,$A$271,$A$312,$A$333,$A$354,$A$375,$A$396))))*(TEXT(YEAR(OFFSET(Sheet1!$D$2:$D$73,72*(MATCH($I$2,Sheet1!$U$1:$U$35,0)-1),)),"0")=G$3)*CHOOSE(MATCH($B376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376" s="7"/>
      <c r="I376" s="7"/>
      <c r="J376" s="7"/>
      <c r="K376" s="27"/>
      <c r="L376" s="14">
        <v>0</v>
      </c>
      <c r="M376" s="14">
        <v>0</v>
      </c>
      <c r="N376" s="14">
        <v>0</v>
      </c>
      <c r="O376" s="14">
        <v>0</v>
      </c>
      <c r="P376" s="7"/>
      <c r="Q376" s="7"/>
      <c r="R376" s="7"/>
    </row>
    <row r="377" spans="1:18" ht="12.75" customHeight="1" thickBot="1" x14ac:dyDescent="0.3">
      <c r="A377" s="32"/>
      <c r="B377" s="5" t="s">
        <v>3</v>
      </c>
      <c r="C377" s="18" t="s">
        <v>3</v>
      </c>
      <c r="D377" s="11">
        <f ca="1">D376/D375</f>
        <v>0</v>
      </c>
      <c r="E377" s="11">
        <f t="shared" ref="E377:G377" ca="1" si="413">E376/E375</f>
        <v>0</v>
      </c>
      <c r="F377" s="11">
        <f t="shared" ca="1" si="413"/>
        <v>0</v>
      </c>
      <c r="G377" s="11">
        <f t="shared" ca="1" si="413"/>
        <v>0</v>
      </c>
      <c r="H377" s="7"/>
      <c r="I377" s="7"/>
      <c r="J377" s="7"/>
      <c r="K377" s="27"/>
      <c r="L377" s="11">
        <v>0</v>
      </c>
      <c r="M377" s="11">
        <v>0</v>
      </c>
      <c r="N377" s="11">
        <v>0</v>
      </c>
      <c r="O377" s="11">
        <v>0</v>
      </c>
      <c r="P377" s="7"/>
      <c r="Q377" s="7"/>
      <c r="R377" s="7"/>
    </row>
    <row r="378" spans="1:18" ht="12.75" customHeight="1" thickBot="1" x14ac:dyDescent="0.3">
      <c r="A378" s="32"/>
      <c r="B378" s="5" t="s">
        <v>4</v>
      </c>
      <c r="C378" s="18" t="s">
        <v>4</v>
      </c>
      <c r="D378" s="14">
        <f t="array" aca="1" ref="D378" ca="1">SUM(NOT(ISERR(FIND(OFFSET(Sheet1!$B$2:$B$73,72*(MATCH($I$2,Sheet1!$U$1:$U$35,0)-1),),CHOOSE(COUNTIF($A$4:$A378,"?*"),$A$4,$A$31,$A$51,$A$71,$A$91,$A$111,$A$131,$A$151,$A$171,$A$211,$A$231,$A$251,$A$271,$A$312,$A$333,$A$354,$A$375,$A$396))))*(TEXT(YEAR(OFFSET(Sheet1!$D$2:$D$73,72*(MATCH($I$2,Sheet1!$U$1:$U$35,0)-1),)),"0")=D$3)*CHOOSE(MATCH($B378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2714</v>
      </c>
      <c r="E378" s="14">
        <f t="array" aca="1" ref="E378" ca="1">SUM(NOT(ISERR(FIND(OFFSET(Sheet1!$B$2:$B$73,72*(MATCH($I$2,Sheet1!$U$1:$U$35,0)-1),),CHOOSE(COUNTIF($A$4:$A378,"?*"),$A$4,$A$31,$A$51,$A$71,$A$91,$A$111,$A$131,$A$151,$A$171,$A$211,$A$231,$A$251,$A$271,$A$312,$A$333,$A$354,$A$375,$A$396))))*(TEXT(YEAR(OFFSET(Sheet1!$D$2:$D$73,72*(MATCH($I$2,Sheet1!$U$1:$U$35,0)-1),)),"0")=E$3)*CHOOSE(MATCH($B378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3253</v>
      </c>
      <c r="F378" s="14">
        <f t="array" aca="1" ref="F378" ca="1">SUM(NOT(ISERR(FIND(OFFSET(Sheet1!$B$2:$B$73,72*(MATCH($I$2,Sheet1!$U$1:$U$35,0)-1),),CHOOSE(COUNTIF($A$4:$A378,"?*"),$A$4,$A$31,$A$51,$A$71,$A$91,$A$111,$A$131,$A$151,$A$171,$A$211,$A$231,$A$251,$A$271,$A$312,$A$333,$A$354,$A$375,$A$396))))*(TEXT(YEAR(OFFSET(Sheet1!$D$2:$D$73,72*(MATCH($I$2,Sheet1!$U$1:$U$35,0)-1),)),"0")=F$3)*CHOOSE(MATCH($B378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1934</v>
      </c>
      <c r="G378" s="14">
        <f t="array" aca="1" ref="G378" ca="1">SUM(NOT(ISERR(FIND(OFFSET(Sheet1!$B$2:$B$73,72*(MATCH($I$2,Sheet1!$U$1:$U$35,0)-1),),CHOOSE(COUNTIF($A$4:$A378,"?*"),$A$4,$A$31,$A$51,$A$71,$A$91,$A$111,$A$131,$A$151,$A$171,$A$211,$A$231,$A$251,$A$271,$A$312,$A$333,$A$354,$A$375,$A$396))))*(TEXT(YEAR(OFFSET(Sheet1!$D$2:$D$73,72*(MATCH($I$2,Sheet1!$U$1:$U$35,0)-1),)),"0")=G$3)*CHOOSE(MATCH($B378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820</v>
      </c>
      <c r="H378" s="7">
        <f t="shared" ref="H378:H387" ca="1" si="414">(E378/D378)-1</f>
        <v>0.19859985261606483</v>
      </c>
      <c r="I378" s="7">
        <f t="shared" ref="I378:I387" ca="1" si="415">(F378/E378)-1</f>
        <v>-0.40547187211804492</v>
      </c>
      <c r="J378" s="7">
        <f t="shared" ref="J378:J387" ca="1" si="416">(G378/F378)-1</f>
        <v>-0.57600827300930713</v>
      </c>
      <c r="K378" s="27"/>
      <c r="L378" s="14">
        <v>68352</v>
      </c>
      <c r="M378" s="14">
        <v>45472</v>
      </c>
      <c r="N378" s="14">
        <v>39526</v>
      </c>
      <c r="O378" s="14">
        <v>30065</v>
      </c>
      <c r="P378" s="7">
        <v>-0.33473782771535576</v>
      </c>
      <c r="Q378" s="7">
        <v>-0.13076178747361011</v>
      </c>
      <c r="R378" s="7">
        <v>-0.2393614329808228</v>
      </c>
    </row>
    <row r="379" spans="1:18" ht="12.75" customHeight="1" thickBot="1" x14ac:dyDescent="0.3">
      <c r="A379" s="32"/>
      <c r="B379" s="5" t="s">
        <v>5</v>
      </c>
      <c r="C379" s="18" t="s">
        <v>5</v>
      </c>
      <c r="D379" s="13">
        <f ca="1">D378/D375</f>
        <v>1.0576773187840998</v>
      </c>
      <c r="E379" s="13">
        <f t="shared" ref="E379:G379" ca="1" si="417">E378/E375</f>
        <v>1.0534326424870466</v>
      </c>
      <c r="F379" s="13">
        <f t="shared" ca="1" si="417"/>
        <v>1.0579868708971554</v>
      </c>
      <c r="G379" s="13">
        <f t="shared" ca="1" si="417"/>
        <v>1.0406091370558375</v>
      </c>
      <c r="H379" s="7">
        <f t="shared" ca="1" si="414"/>
        <v>-4.0132053714954097E-3</v>
      </c>
      <c r="I379" s="7">
        <f t="shared" ca="1" si="415"/>
        <v>4.3232269690796077E-3</v>
      </c>
      <c r="J379" s="7">
        <f t="shared" ca="1" si="416"/>
        <v>-1.6425283072352137E-2</v>
      </c>
      <c r="K379" s="27"/>
      <c r="L379" s="13">
        <v>1.1237854101244595</v>
      </c>
      <c r="M379" s="13">
        <v>1.132581135271115</v>
      </c>
      <c r="N379" s="13">
        <v>1.1171532743562929</v>
      </c>
      <c r="O379" s="13">
        <v>1.1083462360834624</v>
      </c>
      <c r="P379" s="7">
        <v>7.8268725215797641E-3</v>
      </c>
      <c r="Q379" s="7">
        <v>-1.3621859339136067E-2</v>
      </c>
      <c r="R379" s="7">
        <v>-7.8834645835909045E-3</v>
      </c>
    </row>
    <row r="380" spans="1:18" ht="12.75" customHeight="1" thickBot="1" x14ac:dyDescent="0.3">
      <c r="A380" s="32"/>
      <c r="B380" s="5" t="s">
        <v>6</v>
      </c>
      <c r="C380" s="18" t="s">
        <v>6</v>
      </c>
      <c r="D380" s="14">
        <f t="array" aca="1" ref="D380" ca="1">SUM(NOT(ISERR(FIND(OFFSET(Sheet1!$B$2:$B$73,72*(MATCH($I$2,Sheet1!$U$1:$U$35,0)-1),),CHOOSE(COUNTIF($A$4:$A380,"?*"),$A$4,$A$31,$A$51,$A$71,$A$91,$A$111,$A$131,$A$151,$A$171,$A$211,$A$231,$A$251,$A$271,$A$312,$A$333,$A$354,$A$375,$A$396))))*(TEXT(YEAR(OFFSET(Sheet1!$D$2:$D$73,72*(MATCH($I$2,Sheet1!$U$1:$U$35,0)-1),)),"0")=D$3)*CHOOSE(MATCH($B380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412242.04</v>
      </c>
      <c r="E380" s="14">
        <f t="array" aca="1" ref="E380" ca="1">SUM(NOT(ISERR(FIND(OFFSET(Sheet1!$B$2:$B$73,72*(MATCH($I$2,Sheet1!$U$1:$U$35,0)-1),),CHOOSE(COUNTIF($A$4:$A380,"?*"),$A$4,$A$31,$A$51,$A$71,$A$91,$A$111,$A$131,$A$151,$A$171,$A$211,$A$231,$A$251,$A$271,$A$312,$A$333,$A$354,$A$375,$A$396))))*(TEXT(YEAR(OFFSET(Sheet1!$D$2:$D$73,72*(MATCH($I$2,Sheet1!$U$1:$U$35,0)-1),)),"0")=E$3)*CHOOSE(MATCH($B380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609012.31000000006</v>
      </c>
      <c r="F380" s="14">
        <f t="array" aca="1" ref="F380" ca="1">SUM(NOT(ISERR(FIND(OFFSET(Sheet1!$B$2:$B$73,72*(MATCH($I$2,Sheet1!$U$1:$U$35,0)-1),),CHOOSE(COUNTIF($A$4:$A380,"?*"),$A$4,$A$31,$A$51,$A$71,$A$91,$A$111,$A$131,$A$151,$A$171,$A$211,$A$231,$A$251,$A$271,$A$312,$A$333,$A$354,$A$375,$A$396))))*(TEXT(YEAR(OFFSET(Sheet1!$D$2:$D$73,72*(MATCH($I$2,Sheet1!$U$1:$U$35,0)-1),)),"0")=F$3)*CHOOSE(MATCH($B380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336252.76</v>
      </c>
      <c r="G380" s="14">
        <f t="array" aca="1" ref="G380" ca="1">SUM(NOT(ISERR(FIND(OFFSET(Sheet1!$B$2:$B$73,72*(MATCH($I$2,Sheet1!$U$1:$U$35,0)-1),),CHOOSE(COUNTIF($A$4:$A380,"?*"),$A$4,$A$31,$A$51,$A$71,$A$91,$A$111,$A$131,$A$151,$A$171,$A$211,$A$231,$A$251,$A$271,$A$312,$A$333,$A$354,$A$375,$A$396))))*(TEXT(YEAR(OFFSET(Sheet1!$D$2:$D$73,72*(MATCH($I$2,Sheet1!$U$1:$U$35,0)-1),)),"0")=G$3)*CHOOSE(MATCH($B380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135221.79</v>
      </c>
      <c r="H380" s="7">
        <f t="shared" ca="1" si="414"/>
        <v>0.47731733037222512</v>
      </c>
      <c r="I380" s="7">
        <f t="shared" ca="1" si="415"/>
        <v>-0.44787198143827345</v>
      </c>
      <c r="J380" s="7">
        <f t="shared" ca="1" si="416"/>
        <v>-0.59785671350325864</v>
      </c>
      <c r="K380" s="27"/>
      <c r="L380" s="14">
        <v>7814000.8300000001</v>
      </c>
      <c r="M380" s="14">
        <v>5779608.6600000001</v>
      </c>
      <c r="N380" s="14">
        <v>5110531</v>
      </c>
      <c r="O380" s="14">
        <v>4344293.51</v>
      </c>
      <c r="P380" s="7">
        <v>-0.26035218248114778</v>
      </c>
      <c r="Q380" s="7">
        <v>-0.11576521860910916</v>
      </c>
      <c r="R380" s="7">
        <v>-0.14993304805312802</v>
      </c>
    </row>
    <row r="381" spans="1:18" ht="12.75" customHeight="1" thickBot="1" x14ac:dyDescent="0.3">
      <c r="A381" s="32"/>
      <c r="B381" s="5" t="s">
        <v>109</v>
      </c>
      <c r="C381" s="18" t="s">
        <v>110</v>
      </c>
      <c r="D381" s="29">
        <f t="array" aca="1" ref="D381" ca="1">SUM(NOT(ISERR(FIND(OFFSET(Sheet1!$B$2:$B$73,72*(MATCH($I$2,Sheet1!$U$1:$U$35,0)-1),),CHOOSE(COUNTIF($A$4:$A381,"?*"),$A$4,$A$31,$A$51,$A$71,$A$91,$A$111,$A$131,$A$151,$A$171,$A$211,$A$231,$A$251,$A$271,$A$312,$A$333,$A$354,$A$375,$A$396))))*(TEXT(YEAR(OFFSET(Sheet1!$D$2:$D$73,72*(MATCH($I$2,Sheet1!$U$1:$U$35,0)-1),)),"0")=D$3)*CHOOSE(MATCH($B381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0.362095</v>
      </c>
      <c r="E381" s="30">
        <f t="array" aca="1" ref="E381" ca="1">SUM(NOT(ISERR(FIND(OFFSET(Sheet1!$B$2:$B$73,72*(MATCH($I$2,Sheet1!$U$1:$U$35,0)-1),),CHOOSE(COUNTIF($A$4:$A381,"?*"),$A$4,$A$31,$A$51,$A$71,$A$91,$A$111,$A$131,$A$151,$A$171,$A$211,$A$231,$A$251,$A$271,$A$312,$A$333,$A$354,$A$375,$A$396))))*(TEXT(YEAR(OFFSET(Sheet1!$D$2:$D$73,72*(MATCH($I$2,Sheet1!$U$1:$U$35,0)-1),)),"0")=E$3)*CHOOSE(MATCH($B381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0.30502000000000001</v>
      </c>
      <c r="F381" s="30">
        <f t="array" aca="1" ref="F381" ca="1">SUM(NOT(ISERR(FIND(OFFSET(Sheet1!$B$2:$B$73,72*(MATCH($I$2,Sheet1!$U$1:$U$35,0)-1),),CHOOSE(COUNTIF($A$4:$A381,"?*"),$A$4,$A$31,$A$51,$A$71,$A$91,$A$111,$A$131,$A$151,$A$171,$A$211,$A$231,$A$251,$A$271,$A$312,$A$333,$A$354,$A$375,$A$396))))*(TEXT(YEAR(OFFSET(Sheet1!$D$2:$D$73,72*(MATCH($I$2,Sheet1!$U$1:$U$35,0)-1),)),"0")=F$3)*CHOOSE(MATCH($B381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0.32027499999999998</v>
      </c>
      <c r="G381" s="30">
        <f t="array" aca="1" ref="G381" ca="1">SUM(NOT(ISERR(FIND(OFFSET(Sheet1!$B$2:$B$73,72*(MATCH($I$2,Sheet1!$U$1:$U$35,0)-1),),CHOOSE(COUNTIF($A$4:$A381,"?*"),$A$4,$A$31,$A$51,$A$71,$A$91,$A$111,$A$131,$A$151,$A$171,$A$211,$A$231,$A$251,$A$271,$A$312,$A$333,$A$354,$A$375,$A$396))))*(TEXT(YEAR(OFFSET(Sheet1!$D$2:$D$73,72*(MATCH($I$2,Sheet1!$U$1:$U$35,0)-1),)),"0")=G$3)*CHOOSE(MATCH($B381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0.34232099999999999</v>
      </c>
      <c r="H381" s="7"/>
      <c r="I381" s="7"/>
      <c r="J381" s="7"/>
      <c r="K381" s="27"/>
      <c r="L381" s="29">
        <v>0.313336</v>
      </c>
      <c r="M381" s="30">
        <v>0.30030899999999999</v>
      </c>
      <c r="N381" s="30">
        <v>0.30412099999999997</v>
      </c>
      <c r="O381" s="30">
        <v>0.29225800000000002</v>
      </c>
      <c r="P381" s="7"/>
      <c r="Q381" s="7"/>
      <c r="R381" s="7"/>
    </row>
    <row r="382" spans="1:18" ht="12.75" customHeight="1" thickBot="1" x14ac:dyDescent="0.3">
      <c r="A382" s="32"/>
      <c r="B382" s="5" t="s">
        <v>50</v>
      </c>
      <c r="C382" s="18" t="s">
        <v>50</v>
      </c>
      <c r="D382" s="14">
        <f t="array" aca="1" ref="D382" ca="1">SUM(NOT(ISERR(FIND(OFFSET(Sheet1!$B$2:$B$73,72*(MATCH($I$2,Sheet1!$U$1:$U$35,0)-1),),CHOOSE(COUNTIF($A$4:$A382,"?*"),$A$4,$A$31,$A$51,$A$71,$A$91,$A$111,$A$131,$A$151,$A$171,$A$211,$A$231,$A$251,$A$271,$A$312,$A$333,$A$354,$A$375,$A$396))))*(TEXT(YEAR(OFFSET(Sheet1!$D$2:$D$73,72*(MATCH($I$2,Sheet1!$U$1:$U$35,0)-1),)),"0")=D$3)*CHOOSE(MATCH($B382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2427</v>
      </c>
      <c r="E382" s="14">
        <f t="array" aca="1" ref="E382" ca="1">SUM(NOT(ISERR(FIND(OFFSET(Sheet1!$B$2:$B$73,72*(MATCH($I$2,Sheet1!$U$1:$U$35,0)-1),),CHOOSE(COUNTIF($A$4:$A382,"?*"),$A$4,$A$31,$A$51,$A$71,$A$91,$A$111,$A$131,$A$151,$A$171,$A$211,$A$231,$A$251,$A$271,$A$312,$A$333,$A$354,$A$375,$A$396))))*(TEXT(YEAR(OFFSET(Sheet1!$D$2:$D$73,72*(MATCH($I$2,Sheet1!$U$1:$U$35,0)-1),)),"0")=E$3)*CHOOSE(MATCH($B382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2941</v>
      </c>
      <c r="F382" s="14">
        <f t="array" aca="1" ref="F382" ca="1">SUM(NOT(ISERR(FIND(OFFSET(Sheet1!$B$2:$B$73,72*(MATCH($I$2,Sheet1!$U$1:$U$35,0)-1),),CHOOSE(COUNTIF($A$4:$A382,"?*"),$A$4,$A$31,$A$51,$A$71,$A$91,$A$111,$A$131,$A$151,$A$171,$A$211,$A$231,$A$251,$A$271,$A$312,$A$333,$A$354,$A$375,$A$396))))*(TEXT(YEAR(OFFSET(Sheet1!$D$2:$D$73,72*(MATCH($I$2,Sheet1!$U$1:$U$35,0)-1),)),"0")=F$3)*CHOOSE(MATCH($B382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1736</v>
      </c>
      <c r="G382" s="14">
        <f t="array" aca="1" ref="G382" ca="1">SUM(NOT(ISERR(FIND(OFFSET(Sheet1!$B$2:$B$73,72*(MATCH($I$2,Sheet1!$U$1:$U$35,0)-1),),CHOOSE(COUNTIF($A$4:$A382,"?*"),$A$4,$A$31,$A$51,$A$71,$A$91,$A$111,$A$131,$A$151,$A$171,$A$211,$A$231,$A$251,$A$271,$A$312,$A$333,$A$354,$A$375,$A$396))))*(TEXT(YEAR(OFFSET(Sheet1!$D$2:$D$73,72*(MATCH($I$2,Sheet1!$U$1:$U$35,0)-1),)),"0")=G$3)*CHOOSE(MATCH($B382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760</v>
      </c>
      <c r="H382" s="7">
        <f t="shared" ca="1" si="414"/>
        <v>0.21178409559126488</v>
      </c>
      <c r="I382" s="7">
        <f t="shared" ca="1" si="415"/>
        <v>-0.40972458347500851</v>
      </c>
      <c r="J382" s="7">
        <f t="shared" ca="1" si="416"/>
        <v>-0.56221198156682028</v>
      </c>
      <c r="K382" s="27"/>
      <c r="L382" s="14">
        <v>54877</v>
      </c>
      <c r="M382" s="14">
        <v>36051</v>
      </c>
      <c r="N382" s="14">
        <v>32059</v>
      </c>
      <c r="O382" s="14">
        <v>24789</v>
      </c>
      <c r="P382" s="7">
        <v>-0.34305811177724732</v>
      </c>
      <c r="Q382" s="7">
        <v>-0.1107320185293057</v>
      </c>
      <c r="R382" s="7">
        <v>-0.22676939392994167</v>
      </c>
    </row>
    <row r="383" spans="1:18" ht="12.75" customHeight="1" thickBot="1" x14ac:dyDescent="0.3">
      <c r="A383" s="32"/>
      <c r="B383" s="5" t="s">
        <v>51</v>
      </c>
      <c r="C383" s="18" t="s">
        <v>51</v>
      </c>
      <c r="D383" s="14">
        <f t="array" aca="1" ref="D383" ca="1">SUM(NOT(ISERR(FIND(OFFSET(Sheet1!$B$2:$B$73,72*(MATCH($I$2,Sheet1!$U$1:$U$35,0)-1),),CHOOSE(COUNTIF($A$4:$A383,"?*"),$A$4,$A$31,$A$51,$A$71,$A$91,$A$111,$A$131,$A$151,$A$171,$A$211,$A$231,$A$251,$A$271,$A$312,$A$333,$A$354,$A$375,$A$396))))*(TEXT(YEAR(OFFSET(Sheet1!$D$2:$D$73,72*(MATCH($I$2,Sheet1!$U$1:$U$35,0)-1),)),"0")=D$3)*CHOOSE(MATCH($B383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139</v>
      </c>
      <c r="E383" s="14">
        <f t="array" aca="1" ref="E383" ca="1">SUM(NOT(ISERR(FIND(OFFSET(Sheet1!$B$2:$B$73,72*(MATCH($I$2,Sheet1!$U$1:$U$35,0)-1),),CHOOSE(COUNTIF($A$4:$A383,"?*"),$A$4,$A$31,$A$51,$A$71,$A$91,$A$111,$A$131,$A$151,$A$171,$A$211,$A$231,$A$251,$A$271,$A$312,$A$333,$A$354,$A$375,$A$396))))*(TEXT(YEAR(OFFSET(Sheet1!$D$2:$D$73,72*(MATCH($I$2,Sheet1!$U$1:$U$35,0)-1),)),"0")=E$3)*CHOOSE(MATCH($B383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147</v>
      </c>
      <c r="F383" s="14">
        <f t="array" aca="1" ref="F383" ca="1">SUM(NOT(ISERR(FIND(OFFSET(Sheet1!$B$2:$B$73,72*(MATCH($I$2,Sheet1!$U$1:$U$35,0)-1),),CHOOSE(COUNTIF($A$4:$A383,"?*"),$A$4,$A$31,$A$51,$A$71,$A$91,$A$111,$A$131,$A$151,$A$171,$A$211,$A$231,$A$251,$A$271,$A$312,$A$333,$A$354,$A$375,$A$396))))*(TEXT(YEAR(OFFSET(Sheet1!$D$2:$D$73,72*(MATCH($I$2,Sheet1!$U$1:$U$35,0)-1),)),"0")=F$3)*CHOOSE(MATCH($B383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92</v>
      </c>
      <c r="G383" s="14">
        <f t="array" aca="1" ref="G383" ca="1">SUM(NOT(ISERR(FIND(OFFSET(Sheet1!$B$2:$B$73,72*(MATCH($I$2,Sheet1!$U$1:$U$35,0)-1),),CHOOSE(COUNTIF($A$4:$A383,"?*"),$A$4,$A$31,$A$51,$A$71,$A$91,$A$111,$A$131,$A$151,$A$171,$A$211,$A$231,$A$251,$A$271,$A$312,$A$333,$A$354,$A$375,$A$396))))*(TEXT(YEAR(OFFSET(Sheet1!$D$2:$D$73,72*(MATCH($I$2,Sheet1!$U$1:$U$35,0)-1),)),"0")=G$3)*CHOOSE(MATCH($B383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28</v>
      </c>
      <c r="H383" s="7">
        <f t="shared" ca="1" si="414"/>
        <v>5.755395683453246E-2</v>
      </c>
      <c r="I383" s="7">
        <f t="shared" ca="1" si="415"/>
        <v>-0.37414965986394555</v>
      </c>
      <c r="J383" s="7">
        <f t="shared" ca="1" si="416"/>
        <v>-0.69565217391304346</v>
      </c>
      <c r="K383" s="27"/>
      <c r="L383" s="14">
        <v>5946</v>
      </c>
      <c r="M383" s="14">
        <v>4098</v>
      </c>
      <c r="N383" s="14">
        <v>3322</v>
      </c>
      <c r="O383" s="14">
        <v>2337</v>
      </c>
      <c r="P383" s="7">
        <v>-0.31079717457114031</v>
      </c>
      <c r="Q383" s="7">
        <v>-0.18936066373840899</v>
      </c>
      <c r="R383" s="7">
        <v>-0.2965081276339554</v>
      </c>
    </row>
    <row r="384" spans="1:18" ht="12.75" customHeight="1" thickBot="1" x14ac:dyDescent="0.3">
      <c r="A384" s="32"/>
      <c r="B384" s="5" t="s">
        <v>53</v>
      </c>
      <c r="C384" s="18" t="s">
        <v>53</v>
      </c>
      <c r="D384" s="15">
        <f ca="1">D382/D375</f>
        <v>0.94583008573655492</v>
      </c>
      <c r="E384" s="15">
        <f t="shared" ref="E384:G384" ca="1" si="418">E382/E375</f>
        <v>0.95239637305699487</v>
      </c>
      <c r="F384" s="15">
        <f t="shared" ca="1" si="418"/>
        <v>0.94967177242888401</v>
      </c>
      <c r="G384" s="15">
        <f t="shared" ca="1" si="418"/>
        <v>0.96446700507614214</v>
      </c>
      <c r="H384" s="7">
        <f t="shared" ca="1" si="414"/>
        <v>6.9423540437778541E-3</v>
      </c>
      <c r="I384" s="7">
        <f t="shared" ca="1" si="415"/>
        <v>-2.8607843385264342E-3</v>
      </c>
      <c r="J384" s="7">
        <f t="shared" ca="1" si="416"/>
        <v>1.5579311796767303E-2</v>
      </c>
      <c r="K384" s="27"/>
      <c r="L384" s="15">
        <v>0.90224092859609029</v>
      </c>
      <c r="M384" s="15">
        <v>0.89793020996786965</v>
      </c>
      <c r="N384" s="15">
        <v>0.90610779797066221</v>
      </c>
      <c r="O384" s="15">
        <v>0.91384649413846497</v>
      </c>
      <c r="P384" s="7">
        <v>-4.7777910440487403E-3</v>
      </c>
      <c r="Q384" s="7">
        <v>9.1071532197197769E-3</v>
      </c>
      <c r="R384" s="7">
        <v>8.540591069996939E-3</v>
      </c>
    </row>
    <row r="385" spans="1:18" ht="12.75" customHeight="1" thickBot="1" x14ac:dyDescent="0.3">
      <c r="A385" s="32"/>
      <c r="B385" s="5" t="s">
        <v>7</v>
      </c>
      <c r="C385" s="18" t="s">
        <v>7</v>
      </c>
      <c r="D385" s="12">
        <f ca="1">D380/D378</f>
        <v>151.89463522476049</v>
      </c>
      <c r="E385" s="12">
        <f t="shared" ref="E385:G385" ca="1" si="419">E380/E378</f>
        <v>187.21558868736554</v>
      </c>
      <c r="F385" s="12">
        <f t="shared" ca="1" si="419"/>
        <v>173.86388831437435</v>
      </c>
      <c r="G385" s="12">
        <f t="shared" ca="1" si="419"/>
        <v>164.90462195121953</v>
      </c>
      <c r="H385" s="7">
        <f t="shared" ca="1" si="414"/>
        <v>0.23253588522293867</v>
      </c>
      <c r="I385" s="7">
        <f t="shared" ca="1" si="415"/>
        <v>-7.131724695899877E-2</v>
      </c>
      <c r="J385" s="7">
        <f t="shared" ca="1" si="416"/>
        <v>-5.153034623817343E-2</v>
      </c>
      <c r="K385" s="27"/>
      <c r="L385" s="12">
        <v>114.32000277972847</v>
      </c>
      <c r="M385" s="12">
        <v>127.10258312807882</v>
      </c>
      <c r="N385" s="12">
        <v>129.2954257956788</v>
      </c>
      <c r="O385" s="12">
        <v>144.49670746715449</v>
      </c>
      <c r="P385" s="7">
        <v>0.11181403111911914</v>
      </c>
      <c r="Q385" s="7">
        <v>1.7252542109158275E-2</v>
      </c>
      <c r="R385" s="7">
        <v>0.11757014277904743</v>
      </c>
    </row>
    <row r="386" spans="1:18" ht="12.75" customHeight="1" thickBot="1" x14ac:dyDescent="0.3">
      <c r="A386" s="32"/>
      <c r="B386" s="5" t="s">
        <v>8</v>
      </c>
      <c r="C386" s="18" t="s">
        <v>8</v>
      </c>
      <c r="D386" s="12">
        <f ca="1">D380/D375</f>
        <v>160.65551052221355</v>
      </c>
      <c r="E386" s="12">
        <f t="shared" ref="E386:G386" ca="1" si="420">E380/E375</f>
        <v>197.21901230569949</v>
      </c>
      <c r="F386" s="12">
        <f t="shared" ca="1" si="420"/>
        <v>183.94571115973741</v>
      </c>
      <c r="G386" s="12">
        <f t="shared" ca="1" si="420"/>
        <v>171.60125634517769</v>
      </c>
      <c r="H386" s="7">
        <f t="shared" ca="1" si="414"/>
        <v>0.22758946558780124</v>
      </c>
      <c r="I386" s="7">
        <f t="shared" ca="1" si="415"/>
        <v>-6.7302340635332802E-2</v>
      </c>
      <c r="J386" s="7">
        <f t="shared" ca="1" si="416"/>
        <v>-6.7109228786747188E-2</v>
      </c>
      <c r="K386" s="27"/>
      <c r="L386" s="12">
        <v>128.4711512092465</v>
      </c>
      <c r="M386" s="12">
        <v>143.95398789509079</v>
      </c>
      <c r="N386" s="12">
        <v>144.44280828693365</v>
      </c>
      <c r="O386" s="12">
        <v>160.15238184767381</v>
      </c>
      <c r="P386" s="7">
        <v>0.12051605780839258</v>
      </c>
      <c r="Q386" s="7">
        <v>3.3956710681686264E-3</v>
      </c>
      <c r="R386" s="7">
        <v>0.10875981813877011</v>
      </c>
    </row>
    <row r="387" spans="1:18" ht="12.75" customHeight="1" thickBot="1" x14ac:dyDescent="0.3">
      <c r="A387" s="32"/>
      <c r="B387" s="5" t="s">
        <v>9</v>
      </c>
      <c r="C387" s="18" t="s">
        <v>9</v>
      </c>
      <c r="D387" s="14">
        <f t="array" aca="1" ref="D387" ca="1">SUM(NOT(ISERR(FIND(OFFSET(Sheet1!$B$2:$B$73,72*(MATCH($I$2,Sheet1!$U$1:$U$35,0)-1),),CHOOSE(COUNTIF($A$4:$A387,"?*"),$A$4,$A$31,$A$51,$A$71,$A$91,$A$111,$A$131,$A$151,$A$171,$A$211,$A$231,$A$251,$A$271,$A$312,$A$333,$A$354,$A$375,$A$396))))*(TEXT(YEAR(OFFSET(Sheet1!$D$2:$D$73,72*(MATCH($I$2,Sheet1!$U$1:$U$35,0)-1),)),"0")=D$3)*CHOOSE(MATCH($B387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9385</v>
      </c>
      <c r="E387" s="14">
        <f t="array" aca="1" ref="E387" ca="1">SUM(NOT(ISERR(FIND(OFFSET(Sheet1!$B$2:$B$73,72*(MATCH($I$2,Sheet1!$U$1:$U$35,0)-1),),CHOOSE(COUNTIF($A$4:$A387,"?*"),$A$4,$A$31,$A$51,$A$71,$A$91,$A$111,$A$131,$A$151,$A$171,$A$211,$A$231,$A$251,$A$271,$A$312,$A$333,$A$354,$A$375,$A$396))))*(TEXT(YEAR(OFFSET(Sheet1!$D$2:$D$73,72*(MATCH($I$2,Sheet1!$U$1:$U$35,0)-1),)),"0")=E$3)*CHOOSE(MATCH($B387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21095</v>
      </c>
      <c r="F387" s="14">
        <f t="array" aca="1" ref="F387" ca="1">SUM(NOT(ISERR(FIND(OFFSET(Sheet1!$B$2:$B$73,72*(MATCH($I$2,Sheet1!$U$1:$U$35,0)-1),),CHOOSE(COUNTIF($A$4:$A387,"?*"),$A$4,$A$31,$A$51,$A$71,$A$91,$A$111,$A$131,$A$151,$A$171,$A$211,$A$231,$A$251,$A$271,$A$312,$A$333,$A$354,$A$375,$A$396))))*(TEXT(YEAR(OFFSET(Sheet1!$D$2:$D$73,72*(MATCH($I$2,Sheet1!$U$1:$U$35,0)-1),)),"0")=F$3)*CHOOSE(MATCH($B387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8014</v>
      </c>
      <c r="G387" s="14">
        <f t="array" aca="1" ref="G387" ca="1">SUM(NOT(ISERR(FIND(OFFSET(Sheet1!$B$2:$B$73,72*(MATCH($I$2,Sheet1!$U$1:$U$35,0)-1),),CHOOSE(COUNTIF($A$4:$A387,"?*"),$A$4,$A$31,$A$51,$A$71,$A$91,$A$111,$A$131,$A$151,$A$171,$A$211,$A$231,$A$251,$A$271,$A$312,$A$333,$A$354,$A$375,$A$396))))*(TEXT(YEAR(OFFSET(Sheet1!$D$2:$D$73,72*(MATCH($I$2,Sheet1!$U$1:$U$35,0)-1),)),"0")=G$3)*CHOOSE(MATCH($B387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3167</v>
      </c>
      <c r="H387" s="7">
        <f t="shared" ca="1" si="414"/>
        <v>1.2477357485348963</v>
      </c>
      <c r="I387" s="7">
        <f t="shared" ca="1" si="415"/>
        <v>-0.62009954965631664</v>
      </c>
      <c r="J387" s="7">
        <f t="shared" ca="1" si="416"/>
        <v>-0.6048165710007487</v>
      </c>
      <c r="K387" s="27"/>
      <c r="L387" s="14">
        <v>212260</v>
      </c>
      <c r="M387" s="14">
        <v>172931</v>
      </c>
      <c r="N387" s="14">
        <v>140907</v>
      </c>
      <c r="O387" s="14">
        <v>118286</v>
      </c>
      <c r="P387" s="7">
        <v>-0.18528691227739569</v>
      </c>
      <c r="Q387" s="7">
        <v>-0.18518368597880075</v>
      </c>
      <c r="R387" s="7">
        <v>-0.16053851121661811</v>
      </c>
    </row>
    <row r="388" spans="1:18" ht="12.75" customHeight="1" thickBot="1" x14ac:dyDescent="0.3">
      <c r="A388" s="32"/>
      <c r="B388" s="5"/>
      <c r="C388" s="18"/>
      <c r="D388" s="9"/>
      <c r="E388" s="9"/>
      <c r="F388" s="9"/>
      <c r="G388" s="9"/>
      <c r="H388" s="7"/>
      <c r="K388" s="27"/>
      <c r="L388" s="9"/>
      <c r="M388" s="9"/>
      <c r="N388" s="9"/>
      <c r="O388" s="9"/>
      <c r="P388" s="7"/>
    </row>
    <row r="389" spans="1:18" ht="12.75" customHeight="1" thickBot="1" x14ac:dyDescent="0.3">
      <c r="A389" s="32"/>
      <c r="B389" s="5"/>
      <c r="C389" s="18"/>
      <c r="D389" s="9"/>
      <c r="E389" s="9"/>
      <c r="F389" s="9"/>
      <c r="G389" s="9"/>
      <c r="H389" s="7"/>
      <c r="K389" s="27"/>
      <c r="L389" s="9"/>
      <c r="M389" s="9"/>
      <c r="N389" s="9"/>
      <c r="O389" s="9"/>
      <c r="P389" s="7"/>
    </row>
    <row r="390" spans="1:18" ht="12.75" customHeight="1" thickBot="1" x14ac:dyDescent="0.3">
      <c r="A390" s="32"/>
      <c r="B390" s="5"/>
      <c r="C390" s="18"/>
      <c r="D390" s="9"/>
      <c r="E390" s="9"/>
      <c r="F390" s="9"/>
      <c r="G390" s="9"/>
      <c r="H390" s="7"/>
      <c r="K390" s="27"/>
      <c r="L390" s="9"/>
      <c r="M390" s="9"/>
      <c r="N390" s="9"/>
      <c r="O390" s="9"/>
      <c r="P390" s="7"/>
    </row>
    <row r="391" spans="1:18" ht="12.75" customHeight="1" thickBot="1" x14ac:dyDescent="0.3">
      <c r="A391" s="32"/>
      <c r="B391" s="5" t="s">
        <v>10</v>
      </c>
      <c r="C391" s="18" t="s">
        <v>10</v>
      </c>
      <c r="D391" s="13">
        <f ca="1">D387/D378</f>
        <v>3.4579955784819454</v>
      </c>
      <c r="E391" s="13">
        <f t="shared" ref="E391:G391" ca="1" si="421">E387/E378</f>
        <v>6.4847832769750999</v>
      </c>
      <c r="F391" s="13">
        <f t="shared" ca="1" si="421"/>
        <v>4.1437435367114785</v>
      </c>
      <c r="G391" s="13">
        <f t="shared" ca="1" si="421"/>
        <v>3.8621951219512196</v>
      </c>
      <c r="H391" s="7">
        <f t="shared" ref="H391:H393" ca="1" si="422">(E391/D391)-1</f>
        <v>0.87530120550990098</v>
      </c>
      <c r="I391" s="7">
        <f t="shared" ref="I391:I393" ca="1" si="423">(F391/E391)-1</f>
        <v>-0.36100508533195352</v>
      </c>
      <c r="J391" s="7">
        <f t="shared" ref="J391:J393" ca="1" si="424">(G391/F391)-1</f>
        <v>-6.794542477493648E-2</v>
      </c>
      <c r="K391" s="27"/>
      <c r="L391" s="13">
        <v>3.1053955992509361</v>
      </c>
      <c r="M391" s="13">
        <v>3.8030216396903591</v>
      </c>
      <c r="N391" s="13">
        <v>3.5649192936295098</v>
      </c>
      <c r="O391" s="13">
        <v>3.9343422584400467</v>
      </c>
      <c r="P391" s="7">
        <v>0.22464965191800368</v>
      </c>
      <c r="Q391" s="7">
        <v>-6.2608727643273521E-2</v>
      </c>
      <c r="R391" s="7">
        <v>0.10362730103615347</v>
      </c>
    </row>
    <row r="392" spans="1:18" ht="12.75" customHeight="1" thickBot="1" x14ac:dyDescent="0.3">
      <c r="A392" s="32"/>
      <c r="B392" s="5" t="s">
        <v>11</v>
      </c>
      <c r="C392" s="18" t="s">
        <v>11</v>
      </c>
      <c r="D392" s="13">
        <f ca="1">D387/D375</f>
        <v>3.6574434918160561</v>
      </c>
      <c r="E392" s="13">
        <f t="shared" ref="E392:G392" ca="1" si="425">E387/E375</f>
        <v>6.8312823834196887</v>
      </c>
      <c r="F392" s="13">
        <f t="shared" ca="1" si="425"/>
        <v>4.3840262582056893</v>
      </c>
      <c r="G392" s="13">
        <f t="shared" ca="1" si="425"/>
        <v>4.0190355329949234</v>
      </c>
      <c r="H392" s="7">
        <f t="shared" ca="1" si="422"/>
        <v>0.86777523663877698</v>
      </c>
      <c r="I392" s="7">
        <f t="shared" ca="1" si="423"/>
        <v>-0.35824256528375586</v>
      </c>
      <c r="J392" s="7">
        <f t="shared" ca="1" si="424"/>
        <v>-8.3254685011889151E-2</v>
      </c>
      <c r="K392" s="27"/>
      <c r="L392" s="13">
        <v>3.4897982671029051</v>
      </c>
      <c r="M392" s="13">
        <v>4.3072305661411239</v>
      </c>
      <c r="N392" s="13">
        <v>3.9825612616941295</v>
      </c>
      <c r="O392" s="13">
        <v>4.360613433606134</v>
      </c>
      <c r="P392" s="7">
        <v>0.23423482862716294</v>
      </c>
      <c r="Q392" s="7">
        <v>-7.537773970105055E-2</v>
      </c>
      <c r="R392" s="7">
        <v>9.4926894294950825E-2</v>
      </c>
    </row>
    <row r="393" spans="1:18" ht="12.75" customHeight="1" thickBot="1" x14ac:dyDescent="0.3">
      <c r="A393" s="32"/>
      <c r="B393" s="5" t="s">
        <v>12</v>
      </c>
      <c r="C393" s="18" t="s">
        <v>12</v>
      </c>
      <c r="D393" s="12">
        <f ca="1">D380/D387</f>
        <v>43.92563026105487</v>
      </c>
      <c r="E393" s="12">
        <f t="shared" ref="E393:G393" ca="1" si="426">E380/E387</f>
        <v>28.8699838824366</v>
      </c>
      <c r="F393" s="12">
        <f t="shared" ca="1" si="426"/>
        <v>41.958168205640128</v>
      </c>
      <c r="G393" s="12">
        <f t="shared" ca="1" si="426"/>
        <v>42.697123460688353</v>
      </c>
      <c r="H393" s="7">
        <f t="shared" ca="1" si="422"/>
        <v>-0.34275310995291131</v>
      </c>
      <c r="I393" s="7">
        <f t="shared" ca="1" si="423"/>
        <v>0.45334920783124799</v>
      </c>
      <c r="J393" s="7">
        <f t="shared" ca="1" si="424"/>
        <v>1.7611713920077543E-2</v>
      </c>
      <c r="K393" s="27"/>
      <c r="L393" s="12">
        <v>36.813346037878077</v>
      </c>
      <c r="M393" s="12">
        <v>33.421472494810068</v>
      </c>
      <c r="N393" s="12">
        <v>36.268822698659399</v>
      </c>
      <c r="O393" s="12">
        <v>36.727030333260061</v>
      </c>
      <c r="P393" s="7">
        <v>-9.2137061911678253E-2</v>
      </c>
      <c r="Q393" s="7">
        <v>8.5195235018190374E-2</v>
      </c>
      <c r="R393" s="7">
        <v>1.2633650626260762E-2</v>
      </c>
    </row>
    <row r="394" spans="1:18" ht="12.75" customHeight="1" thickBot="1" x14ac:dyDescent="0.3">
      <c r="A394" s="33"/>
      <c r="B394" s="8" t="s">
        <v>14</v>
      </c>
      <c r="C394" s="10"/>
      <c r="D394" s="10"/>
      <c r="E394" s="10"/>
      <c r="F394" s="3"/>
      <c r="G394" s="3"/>
      <c r="H394" s="3"/>
      <c r="K394" s="27"/>
      <c r="L394" s="10"/>
      <c r="M394" s="10"/>
      <c r="N394" s="3"/>
      <c r="O394" s="3"/>
      <c r="P394" s="3"/>
    </row>
    <row r="395" spans="1:18" ht="12.75" customHeight="1" thickBot="1" x14ac:dyDescent="0.3">
      <c r="A395" s="34"/>
      <c r="B395" s="34"/>
      <c r="C395" s="20"/>
      <c r="D395" s="16" t="s">
        <v>72</v>
      </c>
      <c r="E395" s="16" t="s">
        <v>107</v>
      </c>
      <c r="F395" s="16" t="s">
        <v>111</v>
      </c>
      <c r="G395" s="16" t="s">
        <v>113</v>
      </c>
      <c r="H395" s="1" t="s">
        <v>108</v>
      </c>
      <c r="I395" s="1" t="s">
        <v>112</v>
      </c>
      <c r="J395" s="1" t="s">
        <v>114</v>
      </c>
      <c r="K395" s="27"/>
      <c r="L395" s="16" t="s">
        <v>72</v>
      </c>
      <c r="M395" s="16" t="s">
        <v>107</v>
      </c>
      <c r="N395" s="16" t="s">
        <v>111</v>
      </c>
      <c r="O395" s="16" t="s">
        <v>113</v>
      </c>
      <c r="P395" s="1" t="s">
        <v>108</v>
      </c>
      <c r="Q395" s="1" t="s">
        <v>112</v>
      </c>
      <c r="R395" s="1" t="s">
        <v>114</v>
      </c>
    </row>
    <row r="396" spans="1:18" ht="12.75" customHeight="1" thickBot="1" x14ac:dyDescent="0.3">
      <c r="A396" s="31" t="s">
        <v>69</v>
      </c>
      <c r="B396" s="2" t="s">
        <v>1</v>
      </c>
      <c r="C396" s="17" t="s">
        <v>1</v>
      </c>
      <c r="D396" s="14">
        <f t="array" aca="1" ref="D396" ca="1">SUM(NOT(ISERR(FIND(OFFSET(Sheet1!$B$2:$B$73,72*(MATCH($I$2,Sheet1!$U$1:$U$35,0)-1),),CHOOSE(COUNTIF($A$4:$A396,"?*"),$A$4,$A$31,$A$51,$A$71,$A$91,$A$111,$A$131,$A$151,$A$171,$A$211,$A$231,$A$251,$A$271,$A$312,$A$333,$A$354,$A$375,$A$396))))*(TEXT(YEAR(OFFSET(Sheet1!$D$2:$D$73,72*(MATCH($I$2,Sheet1!$U$1:$U$35,0)-1),)),"0")=D$3)*CHOOSE(MATCH($B396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5239</v>
      </c>
      <c r="E396" s="14">
        <f t="array" aca="1" ref="E396" ca="1">SUM(NOT(ISERR(FIND(OFFSET(Sheet1!$B$2:$B$73,72*(MATCH($I$2,Sheet1!$U$1:$U$35,0)-1),),CHOOSE(COUNTIF($A$4:$A396,"?*"),$A$4,$A$31,$A$51,$A$71,$A$91,$A$111,$A$131,$A$151,$A$171,$A$211,$A$231,$A$251,$A$271,$A$312,$A$333,$A$354,$A$375,$A$396))))*(TEXT(YEAR(OFFSET(Sheet1!$D$2:$D$73,72*(MATCH($I$2,Sheet1!$U$1:$U$35,0)-1),)),"0")=E$3)*CHOOSE(MATCH($B396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5488</v>
      </c>
      <c r="F396" s="14">
        <f t="array" aca="1" ref="F396" ca="1">SUM(NOT(ISERR(FIND(OFFSET(Sheet1!$B$2:$B$73,72*(MATCH($I$2,Sheet1!$U$1:$U$35,0)-1),),CHOOSE(COUNTIF($A$4:$A396,"?*"),$A$4,$A$31,$A$51,$A$71,$A$91,$A$111,$A$131,$A$151,$A$171,$A$211,$A$231,$A$251,$A$271,$A$312,$A$333,$A$354,$A$375,$A$396))))*(TEXT(YEAR(OFFSET(Sheet1!$D$2:$D$73,72*(MATCH($I$2,Sheet1!$U$1:$U$35,0)-1),)),"0")=F$3)*CHOOSE(MATCH($B396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4244</v>
      </c>
      <c r="G396" s="14">
        <f t="array" aca="1" ref="G396" ca="1">SUM(NOT(ISERR(FIND(OFFSET(Sheet1!$B$2:$B$73,72*(MATCH($I$2,Sheet1!$U$1:$U$35,0)-1),),CHOOSE(COUNTIF($A$4:$A396,"?*"),$A$4,$A$31,$A$51,$A$71,$A$91,$A$111,$A$131,$A$151,$A$171,$A$211,$A$231,$A$251,$A$271,$A$312,$A$333,$A$354,$A$375,$A$396))))*(TEXT(YEAR(OFFSET(Sheet1!$D$2:$D$73,72*(MATCH($I$2,Sheet1!$U$1:$U$35,0)-1),)),"0")=G$3)*CHOOSE(MATCH($B396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4526</v>
      </c>
      <c r="H396" s="7">
        <f t="shared" ref="H396" ca="1" si="427">(E396/D396)-1</f>
        <v>4.7528154227906017E-2</v>
      </c>
      <c r="I396" s="7">
        <f t="shared" ref="I396" ca="1" si="428">(F396/E396)-1</f>
        <v>-0.22667638483965014</v>
      </c>
      <c r="J396" s="7">
        <f t="shared" ref="J396" ca="1" si="429">(G396/F396)-1</f>
        <v>6.6446748350612594E-2</v>
      </c>
      <c r="K396" s="27"/>
      <c r="L396" s="14">
        <v>119279</v>
      </c>
      <c r="M396" s="14">
        <v>90422</v>
      </c>
      <c r="N396" s="14">
        <v>83019</v>
      </c>
      <c r="O396" s="14">
        <v>60864</v>
      </c>
      <c r="P396" s="7">
        <v>-0.24192858759714619</v>
      </c>
      <c r="Q396" s="7">
        <v>-8.1871668399283393E-2</v>
      </c>
      <c r="R396" s="7">
        <v>-0.26686662089401225</v>
      </c>
    </row>
    <row r="397" spans="1:18" ht="12.75" customHeight="1" thickBot="1" x14ac:dyDescent="0.3">
      <c r="A397" s="32"/>
      <c r="B397" s="5" t="s">
        <v>2</v>
      </c>
      <c r="C397" s="18" t="s">
        <v>2</v>
      </c>
      <c r="D397" s="14">
        <f t="array" aca="1" ref="D397" ca="1">SUM(NOT(ISERR(FIND(OFFSET(Sheet1!$B$2:$B$73,72*(MATCH($I$2,Sheet1!$U$1:$U$35,0)-1),),CHOOSE(COUNTIF($A$4:$A397,"?*"),$A$4,$A$31,$A$51,$A$71,$A$91,$A$111,$A$131,$A$151,$A$171,$A$211,$A$231,$A$251,$A$271,$A$312,$A$333,$A$354,$A$375,$A$396))))*(TEXT(YEAR(OFFSET(Sheet1!$D$2:$D$73,72*(MATCH($I$2,Sheet1!$U$1:$U$35,0)-1),)),"0")=D$3)*CHOOSE(MATCH($B397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E397" s="14">
        <f t="array" aca="1" ref="E397" ca="1">SUM(NOT(ISERR(FIND(OFFSET(Sheet1!$B$2:$B$73,72*(MATCH($I$2,Sheet1!$U$1:$U$35,0)-1),),CHOOSE(COUNTIF($A$4:$A397,"?*"),$A$4,$A$31,$A$51,$A$71,$A$91,$A$111,$A$131,$A$151,$A$171,$A$211,$A$231,$A$251,$A$271,$A$312,$A$333,$A$354,$A$375,$A$396))))*(TEXT(YEAR(OFFSET(Sheet1!$D$2:$D$73,72*(MATCH($I$2,Sheet1!$U$1:$U$35,0)-1),)),"0")=E$3)*CHOOSE(MATCH($B397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F397" s="14">
        <f t="array" aca="1" ref="F397" ca="1">SUM(NOT(ISERR(FIND(OFFSET(Sheet1!$B$2:$B$73,72*(MATCH($I$2,Sheet1!$U$1:$U$35,0)-1),),CHOOSE(COUNTIF($A$4:$A397,"?*"),$A$4,$A$31,$A$51,$A$71,$A$91,$A$111,$A$131,$A$151,$A$171,$A$211,$A$231,$A$251,$A$271,$A$312,$A$333,$A$354,$A$375,$A$396))))*(TEXT(YEAR(OFFSET(Sheet1!$D$2:$D$73,72*(MATCH($I$2,Sheet1!$U$1:$U$35,0)-1),)),"0")=F$3)*CHOOSE(MATCH($B397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G397" s="14">
        <f t="array" aca="1" ref="G397" ca="1">SUM(NOT(ISERR(FIND(OFFSET(Sheet1!$B$2:$B$73,72*(MATCH($I$2,Sheet1!$U$1:$U$35,0)-1),),CHOOSE(COUNTIF($A$4:$A397,"?*"),$A$4,$A$31,$A$51,$A$71,$A$91,$A$111,$A$131,$A$151,$A$171,$A$211,$A$231,$A$251,$A$271,$A$312,$A$333,$A$354,$A$375,$A$396))))*(TEXT(YEAR(OFFSET(Sheet1!$D$2:$D$73,72*(MATCH($I$2,Sheet1!$U$1:$U$35,0)-1),)),"0")=G$3)*CHOOSE(MATCH($B397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</v>
      </c>
      <c r="H397" s="7"/>
      <c r="I397" s="7"/>
      <c r="J397" s="7"/>
      <c r="K397" s="27"/>
      <c r="L397" s="14">
        <v>0</v>
      </c>
      <c r="M397" s="14">
        <v>0</v>
      </c>
      <c r="N397" s="14">
        <v>0</v>
      </c>
      <c r="O397" s="14">
        <v>0</v>
      </c>
      <c r="P397" s="7"/>
      <c r="Q397" s="7"/>
      <c r="R397" s="7"/>
    </row>
    <row r="398" spans="1:18" ht="12.75" customHeight="1" thickBot="1" x14ac:dyDescent="0.3">
      <c r="A398" s="32"/>
      <c r="B398" s="5" t="s">
        <v>3</v>
      </c>
      <c r="C398" s="18" t="s">
        <v>3</v>
      </c>
      <c r="D398" s="11">
        <f ca="1">D397/D396</f>
        <v>0</v>
      </c>
      <c r="E398" s="11">
        <f t="shared" ref="E398:G398" ca="1" si="430">E397/E396</f>
        <v>0</v>
      </c>
      <c r="F398" s="11">
        <f t="shared" ca="1" si="430"/>
        <v>0</v>
      </c>
      <c r="G398" s="11">
        <f t="shared" ca="1" si="430"/>
        <v>0</v>
      </c>
      <c r="H398" s="7"/>
      <c r="I398" s="7"/>
      <c r="J398" s="7"/>
      <c r="K398" s="27"/>
      <c r="L398" s="11">
        <v>0</v>
      </c>
      <c r="M398" s="11">
        <v>0</v>
      </c>
      <c r="N398" s="11">
        <v>0</v>
      </c>
      <c r="O398" s="11">
        <v>0</v>
      </c>
      <c r="P398" s="7"/>
      <c r="Q398" s="7"/>
      <c r="R398" s="7"/>
    </row>
    <row r="399" spans="1:18" ht="12.75" customHeight="1" thickBot="1" x14ac:dyDescent="0.3">
      <c r="A399" s="32"/>
      <c r="B399" s="5" t="s">
        <v>4</v>
      </c>
      <c r="C399" s="18" t="s">
        <v>4</v>
      </c>
      <c r="D399" s="14">
        <f t="array" aca="1" ref="D399" ca="1">SUM(NOT(ISERR(FIND(OFFSET(Sheet1!$B$2:$B$73,72*(MATCH($I$2,Sheet1!$U$1:$U$35,0)-1),),CHOOSE(COUNTIF($A$4:$A399,"?*"),$A$4,$A$31,$A$51,$A$71,$A$91,$A$111,$A$131,$A$151,$A$171,$A$211,$A$231,$A$251,$A$271,$A$312,$A$333,$A$354,$A$375,$A$396))))*(TEXT(YEAR(OFFSET(Sheet1!$D$2:$D$73,72*(MATCH($I$2,Sheet1!$U$1:$U$35,0)-1),)),"0")=D$3)*CHOOSE(MATCH($B399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5747</v>
      </c>
      <c r="E399" s="14">
        <f t="array" aca="1" ref="E399" ca="1">SUM(NOT(ISERR(FIND(OFFSET(Sheet1!$B$2:$B$73,72*(MATCH($I$2,Sheet1!$U$1:$U$35,0)-1),),CHOOSE(COUNTIF($A$4:$A399,"?*"),$A$4,$A$31,$A$51,$A$71,$A$91,$A$111,$A$131,$A$151,$A$171,$A$211,$A$231,$A$251,$A$271,$A$312,$A$333,$A$354,$A$375,$A$396))))*(TEXT(YEAR(OFFSET(Sheet1!$D$2:$D$73,72*(MATCH($I$2,Sheet1!$U$1:$U$35,0)-1),)),"0")=E$3)*CHOOSE(MATCH($B399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5896</v>
      </c>
      <c r="F399" s="14">
        <f t="array" aca="1" ref="F399" ca="1">SUM(NOT(ISERR(FIND(OFFSET(Sheet1!$B$2:$B$73,72*(MATCH($I$2,Sheet1!$U$1:$U$35,0)-1),),CHOOSE(COUNTIF($A$4:$A399,"?*"),$A$4,$A$31,$A$51,$A$71,$A$91,$A$111,$A$131,$A$151,$A$171,$A$211,$A$231,$A$251,$A$271,$A$312,$A$333,$A$354,$A$375,$A$396))))*(TEXT(YEAR(OFFSET(Sheet1!$D$2:$D$73,72*(MATCH($I$2,Sheet1!$U$1:$U$35,0)-1),)),"0")=F$3)*CHOOSE(MATCH($B399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4637</v>
      </c>
      <c r="G399" s="14">
        <f t="array" aca="1" ref="G399" ca="1">SUM(NOT(ISERR(FIND(OFFSET(Sheet1!$B$2:$B$73,72*(MATCH($I$2,Sheet1!$U$1:$U$35,0)-1),),CHOOSE(COUNTIF($A$4:$A399,"?*"),$A$4,$A$31,$A$51,$A$71,$A$91,$A$111,$A$131,$A$151,$A$171,$A$211,$A$231,$A$251,$A$271,$A$312,$A$333,$A$354,$A$375,$A$396))))*(TEXT(YEAR(OFFSET(Sheet1!$D$2:$D$73,72*(MATCH($I$2,Sheet1!$U$1:$U$35,0)-1),)),"0")=G$3)*CHOOSE(MATCH($B399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4784</v>
      </c>
      <c r="H399" s="7">
        <f t="shared" ref="H399:H408" ca="1" si="431">(E399/D399)-1</f>
        <v>2.5926570384548375E-2</v>
      </c>
      <c r="I399" s="7">
        <f t="shared" ref="I399:I408" ca="1" si="432">(F399/E399)-1</f>
        <v>-0.21353459972862954</v>
      </c>
      <c r="J399" s="7">
        <f t="shared" ref="J399:J408" ca="1" si="433">(G399/F399)-1</f>
        <v>3.1701531162389385E-2</v>
      </c>
      <c r="K399" s="27"/>
      <c r="L399" s="14">
        <v>145505</v>
      </c>
      <c r="M399" s="14">
        <v>112379</v>
      </c>
      <c r="N399" s="14">
        <v>100634</v>
      </c>
      <c r="O399" s="14">
        <v>72628</v>
      </c>
      <c r="P399" s="7">
        <v>-0.22766227964674757</v>
      </c>
      <c r="Q399" s="7">
        <v>-0.10451240890201907</v>
      </c>
      <c r="R399" s="7">
        <v>-0.27829560585885482</v>
      </c>
    </row>
    <row r="400" spans="1:18" ht="12.75" customHeight="1" thickBot="1" x14ac:dyDescent="0.3">
      <c r="A400" s="32"/>
      <c r="B400" s="5" t="s">
        <v>5</v>
      </c>
      <c r="C400" s="18" t="s">
        <v>5</v>
      </c>
      <c r="D400" s="13">
        <f ca="1">D399/D396</f>
        <v>1.0969650696697844</v>
      </c>
      <c r="E400" s="13">
        <f t="shared" ref="E400:G400" ca="1" si="434">E399/E396</f>
        <v>1.0743440233236152</v>
      </c>
      <c r="F400" s="13">
        <f t="shared" ca="1" si="434"/>
        <v>1.0926013195098963</v>
      </c>
      <c r="G400" s="13">
        <f t="shared" ca="1" si="434"/>
        <v>1.0570039770216526</v>
      </c>
      <c r="H400" s="7">
        <f t="shared" ca="1" si="431"/>
        <v>-2.0621482827141158E-2</v>
      </c>
      <c r="I400" s="7">
        <f t="shared" ca="1" si="432"/>
        <v>1.6993901199170658E-2</v>
      </c>
      <c r="J400" s="7">
        <f t="shared" ca="1" si="433"/>
        <v>-3.2580358317900848E-2</v>
      </c>
      <c r="K400" s="27"/>
      <c r="L400" s="13">
        <v>1.2198710586104846</v>
      </c>
      <c r="M400" s="13">
        <v>1.2428280728141381</v>
      </c>
      <c r="N400" s="13">
        <v>1.2121803442585433</v>
      </c>
      <c r="O400" s="13">
        <v>1.1932833859095688</v>
      </c>
      <c r="P400" s="7">
        <v>1.8819213753462627E-2</v>
      </c>
      <c r="Q400" s="7">
        <v>-2.4659668723284511E-2</v>
      </c>
      <c r="R400" s="7">
        <v>-1.5589230132693754E-2</v>
      </c>
    </row>
    <row r="401" spans="1:18" ht="12.75" customHeight="1" thickBot="1" x14ac:dyDescent="0.3">
      <c r="A401" s="32"/>
      <c r="B401" s="5" t="s">
        <v>6</v>
      </c>
      <c r="C401" s="18" t="s">
        <v>6</v>
      </c>
      <c r="D401" s="14">
        <f t="array" aca="1" ref="D401" ca="1">SUM(NOT(ISERR(FIND(OFFSET(Sheet1!$B$2:$B$73,72*(MATCH($I$2,Sheet1!$U$1:$U$35,0)-1),),CHOOSE(COUNTIF($A$4:$A401,"?*"),$A$4,$A$31,$A$51,$A$71,$A$91,$A$111,$A$131,$A$151,$A$171,$A$211,$A$231,$A$251,$A$271,$A$312,$A$333,$A$354,$A$375,$A$396))))*(TEXT(YEAR(OFFSET(Sheet1!$D$2:$D$73,72*(MATCH($I$2,Sheet1!$U$1:$U$35,0)-1),)),"0")=D$3)*CHOOSE(MATCH($B401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884552.38</v>
      </c>
      <c r="E401" s="14">
        <f t="array" aca="1" ref="E401" ca="1">SUM(NOT(ISERR(FIND(OFFSET(Sheet1!$B$2:$B$73,72*(MATCH($I$2,Sheet1!$U$1:$U$35,0)-1),),CHOOSE(COUNTIF($A$4:$A401,"?*"),$A$4,$A$31,$A$51,$A$71,$A$91,$A$111,$A$131,$A$151,$A$171,$A$211,$A$231,$A$251,$A$271,$A$312,$A$333,$A$354,$A$375,$A$396))))*(TEXT(YEAR(OFFSET(Sheet1!$D$2:$D$73,72*(MATCH($I$2,Sheet1!$U$1:$U$35,0)-1),)),"0")=E$3)*CHOOSE(MATCH($B401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986853.26</v>
      </c>
      <c r="F401" s="14">
        <f t="array" aca="1" ref="F401" ca="1">SUM(NOT(ISERR(FIND(OFFSET(Sheet1!$B$2:$B$73,72*(MATCH($I$2,Sheet1!$U$1:$U$35,0)-1),),CHOOSE(COUNTIF($A$4:$A401,"?*"),$A$4,$A$31,$A$51,$A$71,$A$91,$A$111,$A$131,$A$151,$A$171,$A$211,$A$231,$A$251,$A$271,$A$312,$A$333,$A$354,$A$375,$A$396))))*(TEXT(YEAR(OFFSET(Sheet1!$D$2:$D$73,72*(MATCH($I$2,Sheet1!$U$1:$U$35,0)-1),)),"0")=F$3)*CHOOSE(MATCH($B401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697477.81</v>
      </c>
      <c r="G401" s="14">
        <f t="array" aca="1" ref="G401" ca="1">SUM(NOT(ISERR(FIND(OFFSET(Sheet1!$B$2:$B$73,72*(MATCH($I$2,Sheet1!$U$1:$U$35,0)-1),),CHOOSE(COUNTIF($A$4:$A401,"?*"),$A$4,$A$31,$A$51,$A$71,$A$91,$A$111,$A$131,$A$151,$A$171,$A$211,$A$231,$A$251,$A$271,$A$312,$A$333,$A$354,$A$375,$A$396))))*(TEXT(YEAR(OFFSET(Sheet1!$D$2:$D$73,72*(MATCH($I$2,Sheet1!$U$1:$U$35,0)-1),)),"0")=G$3)*CHOOSE(MATCH($B401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1557887.69</v>
      </c>
      <c r="H401" s="7">
        <f t="shared" ca="1" si="431"/>
        <v>0.1156527101311966</v>
      </c>
      <c r="I401" s="7">
        <f t="shared" ca="1" si="432"/>
        <v>-0.29323047481243558</v>
      </c>
      <c r="J401" s="7">
        <f t="shared" ca="1" si="433"/>
        <v>1.2336017973102251</v>
      </c>
      <c r="K401" s="27"/>
      <c r="L401" s="14">
        <v>17842066.969999999</v>
      </c>
      <c r="M401" s="14">
        <v>14526488.66</v>
      </c>
      <c r="N401" s="14">
        <v>13015587.220000001</v>
      </c>
      <c r="O401" s="14">
        <v>10767411.449999999</v>
      </c>
      <c r="P401" s="7">
        <v>-0.18582927166313612</v>
      </c>
      <c r="Q401" s="7">
        <v>-0.10401009324162436</v>
      </c>
      <c r="R401" s="7">
        <v>-0.17272949210815558</v>
      </c>
    </row>
    <row r="402" spans="1:18" ht="12.75" customHeight="1" thickBot="1" x14ac:dyDescent="0.3">
      <c r="A402" s="32"/>
      <c r="B402" s="5" t="s">
        <v>109</v>
      </c>
      <c r="C402" s="18" t="s">
        <v>110</v>
      </c>
      <c r="D402" s="29">
        <f t="array" aca="1" ref="D402" ca="1">SUM(NOT(ISERR(FIND(OFFSET(Sheet1!$B$2:$B$73,72*(MATCH($I$2,Sheet1!$U$1:$U$35,0)-1),),CHOOSE(COUNTIF($A$4:$A402,"?*"),$A$4,$A$31,$A$51,$A$71,$A$91,$A$111,$A$131,$A$151,$A$171,$A$211,$A$231,$A$251,$A$271,$A$312,$A$333,$A$354,$A$375,$A$396))))*(TEXT(YEAR(OFFSET(Sheet1!$D$2:$D$73,72*(MATCH($I$2,Sheet1!$U$1:$U$35,0)-1),)),"0")=D$3)*CHOOSE(MATCH($B402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0.36111599999999999</v>
      </c>
      <c r="E402" s="30">
        <f t="array" aca="1" ref="E402" ca="1">SUM(NOT(ISERR(FIND(OFFSET(Sheet1!$B$2:$B$73,72*(MATCH($I$2,Sheet1!$U$1:$U$35,0)-1),),CHOOSE(COUNTIF($A$4:$A402,"?*"),$A$4,$A$31,$A$51,$A$71,$A$91,$A$111,$A$131,$A$151,$A$171,$A$211,$A$231,$A$251,$A$271,$A$312,$A$333,$A$354,$A$375,$A$396))))*(TEXT(YEAR(OFFSET(Sheet1!$D$2:$D$73,72*(MATCH($I$2,Sheet1!$U$1:$U$35,0)-1),)),"0")=E$3)*CHOOSE(MATCH($B402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0.31645800000000002</v>
      </c>
      <c r="F402" s="30">
        <f t="array" aca="1" ref="F402" ca="1">SUM(NOT(ISERR(FIND(OFFSET(Sheet1!$B$2:$B$73,72*(MATCH($I$2,Sheet1!$U$1:$U$35,0)-1),),CHOOSE(COUNTIF($A$4:$A402,"?*"),$A$4,$A$31,$A$51,$A$71,$A$91,$A$111,$A$131,$A$151,$A$171,$A$211,$A$231,$A$251,$A$271,$A$312,$A$333,$A$354,$A$375,$A$396))))*(TEXT(YEAR(OFFSET(Sheet1!$D$2:$D$73,72*(MATCH($I$2,Sheet1!$U$1:$U$35,0)-1),)),"0")=F$3)*CHOOSE(MATCH($B402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0.30776599999999998</v>
      </c>
      <c r="G402" s="30">
        <f t="array" aca="1" ref="G402" ca="1">SUM(NOT(ISERR(FIND(OFFSET(Sheet1!$B$2:$B$73,72*(MATCH($I$2,Sheet1!$U$1:$U$35,0)-1),),CHOOSE(COUNTIF($A$4:$A402,"?*"),$A$4,$A$31,$A$51,$A$71,$A$91,$A$111,$A$131,$A$151,$A$171,$A$211,$A$231,$A$251,$A$271,$A$312,$A$333,$A$354,$A$375,$A$396))))*(TEXT(YEAR(OFFSET(Sheet1!$D$2:$D$73,72*(MATCH($I$2,Sheet1!$U$1:$U$35,0)-1),)),"0")=G$3)*CHOOSE(MATCH($B402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0.28717199999999998</v>
      </c>
      <c r="H402" s="7"/>
      <c r="I402" s="7"/>
      <c r="J402" s="7"/>
      <c r="K402" s="27"/>
      <c r="L402" s="29">
        <v>0.30440600000000001</v>
      </c>
      <c r="M402" s="30">
        <v>0.30551899999999999</v>
      </c>
      <c r="N402" s="30">
        <v>0.29966700000000002</v>
      </c>
      <c r="O402" s="30">
        <v>0.29650399999999999</v>
      </c>
      <c r="P402" s="7"/>
      <c r="Q402" s="7"/>
      <c r="R402" s="7"/>
    </row>
    <row r="403" spans="1:18" ht="12.75" customHeight="1" thickBot="1" x14ac:dyDescent="0.3">
      <c r="A403" s="32"/>
      <c r="B403" s="5" t="s">
        <v>50</v>
      </c>
      <c r="C403" s="18" t="s">
        <v>50</v>
      </c>
      <c r="D403" s="14">
        <f t="array" aca="1" ref="D403" ca="1">SUM(NOT(ISERR(FIND(OFFSET(Sheet1!$B$2:$B$73,72*(MATCH($I$2,Sheet1!$U$1:$U$35,0)-1),),CHOOSE(COUNTIF($A$4:$A403,"?*"),$A$4,$A$31,$A$51,$A$71,$A$91,$A$111,$A$131,$A$151,$A$171,$A$211,$A$231,$A$251,$A$271,$A$312,$A$333,$A$354,$A$375,$A$396))))*(TEXT(YEAR(OFFSET(Sheet1!$D$2:$D$73,72*(MATCH($I$2,Sheet1!$U$1:$U$35,0)-1),)),"0")=D$3)*CHOOSE(MATCH($B403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4809</v>
      </c>
      <c r="E403" s="14">
        <f t="array" aca="1" ref="E403" ca="1">SUM(NOT(ISERR(FIND(OFFSET(Sheet1!$B$2:$B$73,72*(MATCH($I$2,Sheet1!$U$1:$U$35,0)-1),),CHOOSE(COUNTIF($A$4:$A403,"?*"),$A$4,$A$31,$A$51,$A$71,$A$91,$A$111,$A$131,$A$151,$A$171,$A$211,$A$231,$A$251,$A$271,$A$312,$A$333,$A$354,$A$375,$A$396))))*(TEXT(YEAR(OFFSET(Sheet1!$D$2:$D$73,72*(MATCH($I$2,Sheet1!$U$1:$U$35,0)-1),)),"0")=E$3)*CHOOSE(MATCH($B403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5128</v>
      </c>
      <c r="F403" s="14">
        <f t="array" aca="1" ref="F403" ca="1">SUM(NOT(ISERR(FIND(OFFSET(Sheet1!$B$2:$B$73,72*(MATCH($I$2,Sheet1!$U$1:$U$35,0)-1),),CHOOSE(COUNTIF($A$4:$A403,"?*"),$A$4,$A$31,$A$51,$A$71,$A$91,$A$111,$A$131,$A$151,$A$171,$A$211,$A$231,$A$251,$A$271,$A$312,$A$333,$A$354,$A$375,$A$396))))*(TEXT(YEAR(OFFSET(Sheet1!$D$2:$D$73,72*(MATCH($I$2,Sheet1!$U$1:$U$35,0)-1),)),"0")=F$3)*CHOOSE(MATCH($B403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3930</v>
      </c>
      <c r="G403" s="14">
        <f t="array" aca="1" ref="G403" ca="1">SUM(NOT(ISERR(FIND(OFFSET(Sheet1!$B$2:$B$73,72*(MATCH($I$2,Sheet1!$U$1:$U$35,0)-1),),CHOOSE(COUNTIF($A$4:$A403,"?*"),$A$4,$A$31,$A$51,$A$71,$A$91,$A$111,$A$131,$A$151,$A$171,$A$211,$A$231,$A$251,$A$271,$A$312,$A$333,$A$354,$A$375,$A$396))))*(TEXT(YEAR(OFFSET(Sheet1!$D$2:$D$73,72*(MATCH($I$2,Sheet1!$U$1:$U$35,0)-1),)),"0")=G$3)*CHOOSE(MATCH($B403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4317</v>
      </c>
      <c r="H403" s="7">
        <f t="shared" ca="1" si="431"/>
        <v>6.6333957163651425E-2</v>
      </c>
      <c r="I403" s="7">
        <f t="shared" ca="1" si="432"/>
        <v>-0.23361934477379098</v>
      </c>
      <c r="J403" s="7">
        <f t="shared" ca="1" si="433"/>
        <v>9.8473282442748111E-2</v>
      </c>
      <c r="K403" s="27"/>
      <c r="L403" s="14">
        <v>101550</v>
      </c>
      <c r="M403" s="14">
        <v>76153</v>
      </c>
      <c r="N403" s="14">
        <v>70929</v>
      </c>
      <c r="O403" s="14">
        <v>52808</v>
      </c>
      <c r="P403" s="7">
        <v>-0.25009354997538158</v>
      </c>
      <c r="Q403" s="7">
        <v>-6.8598742006224289E-2</v>
      </c>
      <c r="R403" s="7">
        <v>-0.25548083294562163</v>
      </c>
    </row>
    <row r="404" spans="1:18" ht="12.75" customHeight="1" thickBot="1" x14ac:dyDescent="0.3">
      <c r="A404" s="32"/>
      <c r="B404" s="5" t="s">
        <v>51</v>
      </c>
      <c r="C404" s="18" t="s">
        <v>51</v>
      </c>
      <c r="D404" s="14">
        <f t="array" aca="1" ref="D404" ca="1">SUM(NOT(ISERR(FIND(OFFSET(Sheet1!$B$2:$B$73,72*(MATCH($I$2,Sheet1!$U$1:$U$35,0)-1),),CHOOSE(COUNTIF($A$4:$A404,"?*"),$A$4,$A$31,$A$51,$A$71,$A$91,$A$111,$A$131,$A$151,$A$171,$A$211,$A$231,$A$251,$A$271,$A$312,$A$333,$A$354,$A$375,$A$396))))*(TEXT(YEAR(OFFSET(Sheet1!$D$2:$D$73,72*(MATCH($I$2,Sheet1!$U$1:$U$35,0)-1),)),"0")=D$3)*CHOOSE(MATCH($B404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430</v>
      </c>
      <c r="E404" s="14">
        <f t="array" aca="1" ref="E404" ca="1">SUM(NOT(ISERR(FIND(OFFSET(Sheet1!$B$2:$B$73,72*(MATCH($I$2,Sheet1!$U$1:$U$35,0)-1),),CHOOSE(COUNTIF($A$4:$A404,"?*"),$A$4,$A$31,$A$51,$A$71,$A$91,$A$111,$A$131,$A$151,$A$171,$A$211,$A$231,$A$251,$A$271,$A$312,$A$333,$A$354,$A$375,$A$396))))*(TEXT(YEAR(OFFSET(Sheet1!$D$2:$D$73,72*(MATCH($I$2,Sheet1!$U$1:$U$35,0)-1),)),"0")=E$3)*CHOOSE(MATCH($B404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360</v>
      </c>
      <c r="F404" s="14">
        <f t="array" aca="1" ref="F404" ca="1">SUM(NOT(ISERR(FIND(OFFSET(Sheet1!$B$2:$B$73,72*(MATCH($I$2,Sheet1!$U$1:$U$35,0)-1),),CHOOSE(COUNTIF($A$4:$A404,"?*"),$A$4,$A$31,$A$51,$A$71,$A$91,$A$111,$A$131,$A$151,$A$171,$A$211,$A$231,$A$251,$A$271,$A$312,$A$333,$A$354,$A$375,$A$396))))*(TEXT(YEAR(OFFSET(Sheet1!$D$2:$D$73,72*(MATCH($I$2,Sheet1!$U$1:$U$35,0)-1),)),"0")=F$3)*CHOOSE(MATCH($B404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314</v>
      </c>
      <c r="G404" s="14">
        <f t="array" aca="1" ref="G404" ca="1">SUM(NOT(ISERR(FIND(OFFSET(Sheet1!$B$2:$B$73,72*(MATCH($I$2,Sheet1!$U$1:$U$35,0)-1),),CHOOSE(COUNTIF($A$4:$A404,"?*"),$A$4,$A$31,$A$51,$A$71,$A$91,$A$111,$A$131,$A$151,$A$171,$A$211,$A$231,$A$251,$A$271,$A$312,$A$333,$A$354,$A$375,$A$396))))*(TEXT(YEAR(OFFSET(Sheet1!$D$2:$D$73,72*(MATCH($I$2,Sheet1!$U$1:$U$35,0)-1),)),"0")=G$3)*CHOOSE(MATCH($B404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209</v>
      </c>
      <c r="H404" s="7">
        <f t="shared" ca="1" si="431"/>
        <v>-0.16279069767441856</v>
      </c>
      <c r="I404" s="7">
        <f t="shared" ca="1" si="432"/>
        <v>-0.12777777777777777</v>
      </c>
      <c r="J404" s="7">
        <f t="shared" ca="1" si="433"/>
        <v>-0.33439490445859876</v>
      </c>
      <c r="K404" s="27"/>
      <c r="L404" s="14">
        <v>17729</v>
      </c>
      <c r="M404" s="14">
        <v>14269</v>
      </c>
      <c r="N404" s="14">
        <v>12090</v>
      </c>
      <c r="O404" s="14">
        <v>8056</v>
      </c>
      <c r="P404" s="7">
        <v>-0.19516047154379834</v>
      </c>
      <c r="Q404" s="7">
        <v>-0.15270866914289716</v>
      </c>
      <c r="R404" s="7">
        <v>-0.33366418527708852</v>
      </c>
    </row>
    <row r="405" spans="1:18" ht="12.75" customHeight="1" thickBot="1" x14ac:dyDescent="0.3">
      <c r="A405" s="32"/>
      <c r="B405" s="5" t="s">
        <v>53</v>
      </c>
      <c r="C405" s="18" t="s">
        <v>53</v>
      </c>
      <c r="D405" s="15">
        <f ca="1">D403/D396</f>
        <v>0.91792326779919831</v>
      </c>
      <c r="E405" s="15">
        <f t="shared" ref="E405:G405" ca="1" si="435">E403/E396</f>
        <v>0.93440233236151604</v>
      </c>
      <c r="F405" s="15">
        <f t="shared" ca="1" si="435"/>
        <v>0.92601319509896329</v>
      </c>
      <c r="G405" s="15">
        <f t="shared" ca="1" si="435"/>
        <v>0.9538223596995139</v>
      </c>
      <c r="H405" s="7">
        <f t="shared" ca="1" si="431"/>
        <v>1.7952551308376474E-2</v>
      </c>
      <c r="I405" s="7">
        <f t="shared" ca="1" si="432"/>
        <v>-8.9780782560237027E-3</v>
      </c>
      <c r="J405" s="7">
        <f t="shared" ca="1" si="433"/>
        <v>3.0031067319271409E-2</v>
      </c>
      <c r="K405" s="27"/>
      <c r="L405" s="15">
        <v>0.85136528642929599</v>
      </c>
      <c r="M405" s="15">
        <v>0.84219548340005745</v>
      </c>
      <c r="N405" s="15">
        <v>0.85437068622845369</v>
      </c>
      <c r="O405" s="15">
        <v>0.86763932702418511</v>
      </c>
      <c r="P405" s="7">
        <v>-1.0770703451743358E-2</v>
      </c>
      <c r="Q405" s="7">
        <v>1.4456504538878923E-2</v>
      </c>
      <c r="R405" s="7">
        <v>1.5530309044549107E-2</v>
      </c>
    </row>
    <row r="406" spans="1:18" ht="12.75" customHeight="1" thickBot="1" x14ac:dyDescent="0.3">
      <c r="A406" s="32"/>
      <c r="B406" s="5" t="s">
        <v>7</v>
      </c>
      <c r="C406" s="18" t="s">
        <v>7</v>
      </c>
      <c r="D406" s="12">
        <f ca="1">D401/D399</f>
        <v>153.91550026100575</v>
      </c>
      <c r="E406" s="12">
        <f t="shared" ref="E406:G406" ca="1" si="436">E401/E399</f>
        <v>167.37674016282224</v>
      </c>
      <c r="F406" s="12">
        <f t="shared" ca="1" si="436"/>
        <v>150.41574509381067</v>
      </c>
      <c r="G406" s="12">
        <f t="shared" ca="1" si="436"/>
        <v>325.64542015050165</v>
      </c>
      <c r="H406" s="7">
        <f t="shared" ca="1" si="431"/>
        <v>8.7458637232697756E-2</v>
      </c>
      <c r="I406" s="7">
        <f t="shared" ca="1" si="432"/>
        <v>-0.10133424185769246</v>
      </c>
      <c r="J406" s="7">
        <f t="shared" ca="1" si="433"/>
        <v>1.1649689661637779</v>
      </c>
      <c r="K406" s="27"/>
      <c r="L406" s="12">
        <v>122.62167602487887</v>
      </c>
      <c r="M406" s="12">
        <v>129.26337358403259</v>
      </c>
      <c r="N406" s="12">
        <v>129.3358827036588</v>
      </c>
      <c r="O406" s="12">
        <v>148.25427452222283</v>
      </c>
      <c r="P406" s="7">
        <v>5.4164139444694781E-2</v>
      </c>
      <c r="Q406" s="7">
        <v>5.6094095036951508E-4</v>
      </c>
      <c r="R406" s="7">
        <v>0.14627334211582133</v>
      </c>
    </row>
    <row r="407" spans="1:18" ht="12.75" customHeight="1" thickBot="1" x14ac:dyDescent="0.3">
      <c r="A407" s="32"/>
      <c r="B407" s="5" t="s">
        <v>8</v>
      </c>
      <c r="C407" s="18" t="s">
        <v>8</v>
      </c>
      <c r="D407" s="12">
        <f ca="1">D401/D396</f>
        <v>168.83992746707386</v>
      </c>
      <c r="E407" s="12">
        <f t="shared" ref="E407:G407" ca="1" si="437">E401/E396</f>
        <v>179.82020043731779</v>
      </c>
      <c r="F407" s="12">
        <f t="shared" ca="1" si="437"/>
        <v>164.34444156456175</v>
      </c>
      <c r="G407" s="12">
        <f t="shared" ca="1" si="437"/>
        <v>344.20850419796727</v>
      </c>
      <c r="H407" s="7">
        <f t="shared" ca="1" si="431"/>
        <v>6.5033627619777601E-2</v>
      </c>
      <c r="I407" s="7">
        <f t="shared" ca="1" si="432"/>
        <v>-8.6062404752744293E-2</v>
      </c>
      <c r="J407" s="7">
        <f t="shared" ca="1" si="433"/>
        <v>1.0944335014990267</v>
      </c>
      <c r="K407" s="27"/>
      <c r="L407" s="12">
        <v>149.58263374106087</v>
      </c>
      <c r="M407" s="12">
        <v>160.65214947689722</v>
      </c>
      <c r="N407" s="12">
        <v>156.77841482070372</v>
      </c>
      <c r="O407" s="12">
        <v>176.90936267744479</v>
      </c>
      <c r="P407" s="7">
        <v>7.4002679716139719E-2</v>
      </c>
      <c r="Q407" s="7">
        <v>-2.4112560390924465E-2</v>
      </c>
      <c r="R407" s="7">
        <v>0.12840382319060573</v>
      </c>
    </row>
    <row r="408" spans="1:18" ht="12.75" customHeight="1" thickBot="1" x14ac:dyDescent="0.3">
      <c r="A408" s="32"/>
      <c r="B408" s="5" t="s">
        <v>9</v>
      </c>
      <c r="C408" s="18" t="s">
        <v>9</v>
      </c>
      <c r="D408" s="14">
        <f t="array" aca="1" ref="D408" ca="1">SUM(NOT(ISERR(FIND(OFFSET(Sheet1!$B$2:$B$73,72*(MATCH($I$2,Sheet1!$U$1:$U$35,0)-1),),CHOOSE(COUNTIF($A$4:$A408,"?*"),$A$4,$A$31,$A$51,$A$71,$A$91,$A$111,$A$131,$A$151,$A$171,$A$211,$A$231,$A$251,$A$271,$A$312,$A$333,$A$354,$A$375,$A$396))))*(TEXT(YEAR(OFFSET(Sheet1!$D$2:$D$73,72*(MATCH($I$2,Sheet1!$U$1:$U$35,0)-1),)),"0")=D$3)*CHOOSE(MATCH($B408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20881</v>
      </c>
      <c r="E408" s="14">
        <f t="array" aca="1" ref="E408" ca="1">SUM(NOT(ISERR(FIND(OFFSET(Sheet1!$B$2:$B$73,72*(MATCH($I$2,Sheet1!$U$1:$U$35,0)-1),),CHOOSE(COUNTIF($A$4:$A408,"?*"),$A$4,$A$31,$A$51,$A$71,$A$91,$A$111,$A$131,$A$151,$A$171,$A$211,$A$231,$A$251,$A$271,$A$312,$A$333,$A$354,$A$375,$A$396))))*(TEXT(YEAR(OFFSET(Sheet1!$D$2:$D$73,72*(MATCH($I$2,Sheet1!$U$1:$U$35,0)-1),)),"0")=E$3)*CHOOSE(MATCH($B408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30539</v>
      </c>
      <c r="F408" s="14">
        <f t="array" aca="1" ref="F408" ca="1">SUM(NOT(ISERR(FIND(OFFSET(Sheet1!$B$2:$B$73,72*(MATCH($I$2,Sheet1!$U$1:$U$35,0)-1),),CHOOSE(COUNTIF($A$4:$A408,"?*"),$A$4,$A$31,$A$51,$A$71,$A$91,$A$111,$A$131,$A$151,$A$171,$A$211,$A$231,$A$251,$A$271,$A$312,$A$333,$A$354,$A$375,$A$396))))*(TEXT(YEAR(OFFSET(Sheet1!$D$2:$D$73,72*(MATCH($I$2,Sheet1!$U$1:$U$35,0)-1),)),"0")=F$3)*CHOOSE(MATCH($B408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16755</v>
      </c>
      <c r="G408" s="14">
        <f t="array" aca="1" ref="G408" ca="1">SUM(NOT(ISERR(FIND(OFFSET(Sheet1!$B$2:$B$73,72*(MATCH($I$2,Sheet1!$U$1:$U$35,0)-1),),CHOOSE(COUNTIF($A$4:$A408,"?*"),$A$4,$A$31,$A$51,$A$71,$A$91,$A$111,$A$131,$A$151,$A$171,$A$211,$A$231,$A$251,$A$271,$A$312,$A$333,$A$354,$A$375,$A$396))))*(TEXT(YEAR(OFFSET(Sheet1!$D$2:$D$73,72*(MATCH($I$2,Sheet1!$U$1:$U$35,0)-1),)),"0")=G$3)*CHOOSE(MATCH($B408,CHOOSE({1,2,3,4,5,6,7,8},$B$4,$B$5,$B$7,$B$9,$B$11,$B$12,$B$20,$B$10),0),OFFSET(Sheet1!$E$2:$E$73,72*(MATCH($I$2,Sheet1!$U$1:$U$35,0)-1),),OFFSET(Sheet1!$I$2:$I$73,72*(MATCH($I$2,Sheet1!$U$1:$U$35,0)-1),)+OFFSET(Sheet1!$J$2:$J$73,72*(MATCH($I$2,Sheet1!$U$1:$U$35,0)-1),)+OFFSET(Sheet1!$K$2:$K$73,72*(MATCH($I$2,Sheet1!$U$1:$U$35,0)-1),),OFFSET(Sheet1!$L$2:$L$73,72*(MATCH($I$2,Sheet1!$U$1:$U$35,0)-1),),OFFSET(Sheet1!$N$2:$N$73,72*(MATCH($I$2,Sheet1!$U$1:$U$35,0)-1),),OFFSET(Sheet1!$F$2:$F$73,72*(MATCH($I$2,Sheet1!$U$1:$U$35,0)-1),),OFFSET(Sheet1!$G$2:$G$73,72*(MATCH($I$2,Sheet1!$U$1:$U$35,0)-1),),OFFSET(Sheet1!$P$2:$P$73,72*(MATCH($I$2,Sheet1!$U$1:$U$35,0)-1),),OFFSET(Sheet1!$R$2:$R$73,72*(MATCH($I$2,Sheet1!$U$1:$U$35,0)-1),)))</f>
        <v>36945</v>
      </c>
      <c r="H408" s="7">
        <f t="shared" ca="1" si="431"/>
        <v>0.46252574110435329</v>
      </c>
      <c r="I408" s="7">
        <f t="shared" ca="1" si="432"/>
        <v>-0.45135728085398996</v>
      </c>
      <c r="J408" s="7">
        <f t="shared" ca="1" si="433"/>
        <v>1.2050134288272156</v>
      </c>
      <c r="K408" s="27"/>
      <c r="L408" s="14">
        <v>456185</v>
      </c>
      <c r="M408" s="14">
        <v>439587</v>
      </c>
      <c r="N408" s="14">
        <v>371897</v>
      </c>
      <c r="O408" s="14">
        <v>293703</v>
      </c>
      <c r="P408" s="7">
        <v>-3.6384361607681104E-2</v>
      </c>
      <c r="Q408" s="7">
        <v>-0.15398544542945991</v>
      </c>
      <c r="R408" s="7">
        <v>-0.2102571410901406</v>
      </c>
    </row>
    <row r="409" spans="1:18" ht="12.75" customHeight="1" thickBot="1" x14ac:dyDescent="0.3">
      <c r="A409" s="32"/>
      <c r="B409" s="5"/>
      <c r="C409" s="18"/>
      <c r="D409" s="9"/>
      <c r="E409" s="9"/>
      <c r="F409" s="9"/>
      <c r="G409" s="9"/>
      <c r="H409" s="7"/>
      <c r="K409" s="27"/>
      <c r="L409" s="9"/>
      <c r="M409" s="9"/>
      <c r="N409" s="9"/>
      <c r="O409" s="9"/>
      <c r="P409" s="7"/>
    </row>
    <row r="410" spans="1:18" ht="12.75" customHeight="1" thickBot="1" x14ac:dyDescent="0.3">
      <c r="A410" s="32"/>
      <c r="B410" s="5"/>
      <c r="C410" s="18"/>
      <c r="D410" s="9"/>
      <c r="E410" s="9"/>
      <c r="F410" s="9"/>
      <c r="G410" s="9"/>
      <c r="H410" s="7"/>
      <c r="K410" s="27"/>
      <c r="L410" s="9"/>
      <c r="M410" s="9"/>
      <c r="N410" s="9"/>
      <c r="O410" s="9"/>
      <c r="P410" s="7"/>
    </row>
    <row r="411" spans="1:18" ht="12.75" customHeight="1" thickBot="1" x14ac:dyDescent="0.3">
      <c r="A411" s="32"/>
      <c r="B411" s="5"/>
      <c r="C411" s="18"/>
      <c r="D411" s="9"/>
      <c r="E411" s="9"/>
      <c r="F411" s="9"/>
      <c r="G411" s="9"/>
      <c r="H411" s="7"/>
      <c r="K411" s="27"/>
      <c r="L411" s="9"/>
      <c r="M411" s="9"/>
      <c r="N411" s="9"/>
      <c r="O411" s="9"/>
      <c r="P411" s="7"/>
    </row>
    <row r="412" spans="1:18" ht="12.75" customHeight="1" thickBot="1" x14ac:dyDescent="0.3">
      <c r="A412" s="32"/>
      <c r="B412" s="5" t="s">
        <v>10</v>
      </c>
      <c r="C412" s="18" t="s">
        <v>10</v>
      </c>
      <c r="D412" s="13">
        <f ca="1">D408/D399</f>
        <v>3.6333739342265532</v>
      </c>
      <c r="E412" s="13">
        <f t="shared" ref="E412:G412" ca="1" si="438">E408/E399</f>
        <v>5.1796132971506106</v>
      </c>
      <c r="F412" s="13">
        <f t="shared" ca="1" si="438"/>
        <v>3.6133275824886781</v>
      </c>
      <c r="G412" s="13">
        <f t="shared" ca="1" si="438"/>
        <v>7.7226170568561869</v>
      </c>
      <c r="H412" s="7">
        <f t="shared" ref="H412:H414" ca="1" si="439">(E412/D412)-1</f>
        <v>0.42556571135120724</v>
      </c>
      <c r="I412" s="7">
        <f t="shared" ref="I412:I414" ca="1" si="440">(F412/E412)-1</f>
        <v>-0.30239433424954165</v>
      </c>
      <c r="J412" s="7">
        <f t="shared" ref="J412:J414" ca="1" si="441">(G412/F412)-1</f>
        <v>1.1372590446220316</v>
      </c>
      <c r="K412" s="27"/>
      <c r="L412" s="13">
        <v>3.1351843579258443</v>
      </c>
      <c r="M412" s="13">
        <v>3.9116471938707411</v>
      </c>
      <c r="N412" s="13">
        <v>3.6955402746586641</v>
      </c>
      <c r="O412" s="13">
        <v>4.0439362229443194</v>
      </c>
      <c r="P412" s="7">
        <v>0.24766098171610684</v>
      </c>
      <c r="Q412" s="7">
        <v>-5.5247037501413798E-2</v>
      </c>
      <c r="R412" s="7">
        <v>9.4274699338200207E-2</v>
      </c>
    </row>
    <row r="413" spans="1:18" ht="12.75" customHeight="1" thickBot="1" x14ac:dyDescent="0.3">
      <c r="A413" s="32"/>
      <c r="B413" s="5" t="s">
        <v>11</v>
      </c>
      <c r="C413" s="18" t="s">
        <v>11</v>
      </c>
      <c r="D413" s="13">
        <f ca="1">D408/D396</f>
        <v>3.9856842908952088</v>
      </c>
      <c r="E413" s="13">
        <f t="shared" ref="E413:G413" ca="1" si="442">E408/E396</f>
        <v>5.5646865889212824</v>
      </c>
      <c r="F413" s="13">
        <f t="shared" ca="1" si="442"/>
        <v>3.9479264844486335</v>
      </c>
      <c r="G413" s="13">
        <f t="shared" ca="1" si="442"/>
        <v>8.1628369421122411</v>
      </c>
      <c r="H413" s="7">
        <f t="shared" ca="1" si="439"/>
        <v>0.39616843251561717</v>
      </c>
      <c r="I413" s="7">
        <f t="shared" ca="1" si="440"/>
        <v>-0.2905392924897966</v>
      </c>
      <c r="J413" s="7">
        <f t="shared" ca="1" si="441"/>
        <v>1.0676263791300715</v>
      </c>
      <c r="K413" s="27"/>
      <c r="L413" s="13">
        <v>3.8245206616420324</v>
      </c>
      <c r="M413" s="13">
        <v>4.8615049434872049</v>
      </c>
      <c r="N413" s="13">
        <v>4.4796612823570507</v>
      </c>
      <c r="O413" s="13">
        <v>4.8255619085173498</v>
      </c>
      <c r="P413" s="7">
        <v>0.27114098042287749</v>
      </c>
      <c r="Q413" s="7">
        <v>-7.8544332581970799E-2</v>
      </c>
      <c r="R413" s="7">
        <v>7.7215799221832526E-2</v>
      </c>
    </row>
    <row r="414" spans="1:18" ht="12.75" customHeight="1" thickBot="1" x14ac:dyDescent="0.3">
      <c r="A414" s="32"/>
      <c r="B414" s="5" t="s">
        <v>12</v>
      </c>
      <c r="C414" s="18" t="s">
        <v>12</v>
      </c>
      <c r="D414" s="12">
        <f ca="1">D401/D408</f>
        <v>42.3615909199751</v>
      </c>
      <c r="E414" s="12">
        <f t="shared" ref="E414:G414" ca="1" si="443">E401/E408</f>
        <v>32.31452437866335</v>
      </c>
      <c r="F414" s="12">
        <f t="shared" ca="1" si="443"/>
        <v>41.628039988063271</v>
      </c>
      <c r="G414" s="12">
        <f t="shared" ca="1" si="443"/>
        <v>42.167754499932329</v>
      </c>
      <c r="H414" s="7">
        <f t="shared" ca="1" si="439"/>
        <v>-0.23717396639544475</v>
      </c>
      <c r="I414" s="7">
        <f t="shared" ca="1" si="440"/>
        <v>0.28821453474801739</v>
      </c>
      <c r="J414" s="7">
        <f t="shared" ca="1" si="441"/>
        <v>1.2965167517467124E-2</v>
      </c>
      <c r="K414" s="27"/>
      <c r="L414" s="12">
        <v>39.111472253581333</v>
      </c>
      <c r="M414" s="12">
        <v>33.045764911155246</v>
      </c>
      <c r="N414" s="12">
        <v>34.997827946985325</v>
      </c>
      <c r="O414" s="12">
        <v>36.66088344347861</v>
      </c>
      <c r="P414" s="7">
        <v>-0.15508767614521768</v>
      </c>
      <c r="Q414" s="7">
        <v>5.9071504051374513E-2</v>
      </c>
      <c r="R414" s="7">
        <v>4.7518820282575369E-2</v>
      </c>
    </row>
    <row r="415" spans="1:18" ht="12.75" customHeight="1" thickBot="1" x14ac:dyDescent="0.3">
      <c r="A415" s="33"/>
      <c r="B415" s="8" t="s">
        <v>14</v>
      </c>
      <c r="C415" s="10"/>
      <c r="D415" s="10"/>
      <c r="E415" s="10"/>
      <c r="F415" s="3"/>
      <c r="G415" s="3"/>
      <c r="H415" s="3"/>
    </row>
  </sheetData>
  <mergeCells count="32">
    <mergeCell ref="L2:R2"/>
    <mergeCell ref="A131:A150"/>
    <mergeCell ref="A151:A170"/>
    <mergeCell ref="A1:H1"/>
    <mergeCell ref="A3:B3"/>
    <mergeCell ref="A4:A30"/>
    <mergeCell ref="A31:A49"/>
    <mergeCell ref="A50:B50"/>
    <mergeCell ref="A51:A70"/>
    <mergeCell ref="I2:J2"/>
    <mergeCell ref="A332:B332"/>
    <mergeCell ref="A333:A352"/>
    <mergeCell ref="A2:H2"/>
    <mergeCell ref="A251:A270"/>
    <mergeCell ref="A271:A290"/>
    <mergeCell ref="A291:A310"/>
    <mergeCell ref="A311:B311"/>
    <mergeCell ref="A312:A331"/>
    <mergeCell ref="A171:A190"/>
    <mergeCell ref="A191:A209"/>
    <mergeCell ref="A210:B210"/>
    <mergeCell ref="A211:A230"/>
    <mergeCell ref="A231:A250"/>
    <mergeCell ref="A71:A90"/>
    <mergeCell ref="A91:A110"/>
    <mergeCell ref="A111:A130"/>
    <mergeCell ref="A396:A415"/>
    <mergeCell ref="A353:B353"/>
    <mergeCell ref="A354:A373"/>
    <mergeCell ref="A374:B374"/>
    <mergeCell ref="A375:A394"/>
    <mergeCell ref="A395:B395"/>
  </mergeCells>
  <dataValidations disablePrompts="1" count="1">
    <dataValidation type="list" showInputMessage="1" showErrorMessage="1" sqref="I2" xr:uid="{00000000-0002-0000-0000-000000000000}">
      <formula1>OFFSET(INDIRECT("Sheet1!R1C21",FALSE),0,0,COUNTIF(INDIRECT("Sheet1!R1C21:R1904C21",FALSE),"?*"))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2521"/>
  <sheetViews>
    <sheetView workbookViewId="0"/>
  </sheetViews>
  <sheetFormatPr defaultRowHeight="12.5" x14ac:dyDescent="0.25"/>
  <cols>
    <col min="1" max="1" width="27.81640625" bestFit="1" customWidth="1"/>
    <col min="2" max="2" width="22" bestFit="1" customWidth="1"/>
    <col min="3" max="3" width="16.453125" bestFit="1" customWidth="1"/>
    <col min="4" max="4" width="15" bestFit="1" customWidth="1"/>
  </cols>
  <sheetData>
    <row r="1" spans="1:21" x14ac:dyDescent="0.25">
      <c r="A1" t="s">
        <v>70</v>
      </c>
      <c r="B1" t="s">
        <v>27</v>
      </c>
      <c r="C1" t="s">
        <v>28</v>
      </c>
      <c r="D1" t="s">
        <v>29</v>
      </c>
      <c r="E1" t="s">
        <v>1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</v>
      </c>
      <c r="M1" t="s">
        <v>36</v>
      </c>
      <c r="N1" t="s">
        <v>6</v>
      </c>
      <c r="O1" t="s">
        <v>37</v>
      </c>
      <c r="P1" t="s">
        <v>9</v>
      </c>
      <c r="Q1" t="s">
        <v>38</v>
      </c>
      <c r="R1" t="s">
        <v>109</v>
      </c>
      <c r="U1" t="s">
        <v>73</v>
      </c>
    </row>
    <row r="2" spans="1:21" x14ac:dyDescent="0.25">
      <c r="A2" t="s">
        <v>73</v>
      </c>
      <c r="B2" t="s">
        <v>39</v>
      </c>
      <c r="C2" s="28">
        <v>45231</v>
      </c>
      <c r="D2" s="28">
        <v>45596</v>
      </c>
      <c r="E2">
        <v>12980</v>
      </c>
      <c r="F2">
        <v>10908</v>
      </c>
      <c r="G2">
        <v>2072</v>
      </c>
      <c r="H2">
        <v>8263</v>
      </c>
      <c r="I2">
        <v>2906</v>
      </c>
      <c r="J2">
        <v>1075</v>
      </c>
      <c r="K2">
        <v>736</v>
      </c>
      <c r="L2">
        <v>17668</v>
      </c>
      <c r="M2">
        <v>17668</v>
      </c>
      <c r="N2">
        <v>3548689.62</v>
      </c>
      <c r="O2">
        <v>3548689.62</v>
      </c>
      <c r="P2">
        <v>85859</v>
      </c>
      <c r="Q2">
        <v>85859</v>
      </c>
      <c r="R2">
        <v>0.30745</v>
      </c>
      <c r="U2" t="s">
        <v>74</v>
      </c>
    </row>
    <row r="3" spans="1:21" x14ac:dyDescent="0.25">
      <c r="A3" t="s">
        <v>73</v>
      </c>
      <c r="B3" t="s">
        <v>39</v>
      </c>
      <c r="C3" s="28">
        <v>44866</v>
      </c>
      <c r="D3" s="28">
        <v>45230</v>
      </c>
      <c r="E3">
        <v>15705</v>
      </c>
      <c r="F3">
        <v>13164</v>
      </c>
      <c r="G3">
        <v>2541</v>
      </c>
      <c r="H3">
        <v>10777</v>
      </c>
      <c r="I3">
        <v>3294</v>
      </c>
      <c r="J3">
        <v>1185</v>
      </c>
      <c r="K3">
        <v>449</v>
      </c>
      <c r="L3">
        <v>21328</v>
      </c>
      <c r="M3">
        <v>21328</v>
      </c>
      <c r="N3">
        <v>3276562.71</v>
      </c>
      <c r="O3">
        <v>3276562.71</v>
      </c>
      <c r="P3">
        <v>89159</v>
      </c>
      <c r="Q3">
        <v>89159</v>
      </c>
      <c r="R3">
        <v>0.32443100000000002</v>
      </c>
      <c r="U3" t="s">
        <v>75</v>
      </c>
    </row>
    <row r="4" spans="1:21" x14ac:dyDescent="0.25">
      <c r="A4" t="s">
        <v>73</v>
      </c>
      <c r="B4" t="s">
        <v>39</v>
      </c>
      <c r="C4" s="28">
        <v>44501</v>
      </c>
      <c r="D4" s="28">
        <v>44865</v>
      </c>
      <c r="E4">
        <v>16875</v>
      </c>
      <c r="F4">
        <v>14235</v>
      </c>
      <c r="G4">
        <v>2640</v>
      </c>
      <c r="H4">
        <v>12671</v>
      </c>
      <c r="I4">
        <v>3239</v>
      </c>
      <c r="J4">
        <v>965</v>
      </c>
      <c r="K4">
        <v>0</v>
      </c>
      <c r="L4">
        <v>21720</v>
      </c>
      <c r="M4">
        <v>21720</v>
      </c>
      <c r="N4">
        <v>3355770.99</v>
      </c>
      <c r="O4">
        <v>3355770.99</v>
      </c>
      <c r="P4">
        <v>84037</v>
      </c>
      <c r="Q4">
        <v>84037</v>
      </c>
      <c r="R4">
        <v>0.34699400000000002</v>
      </c>
      <c r="U4" t="s">
        <v>76</v>
      </c>
    </row>
    <row r="5" spans="1:21" x14ac:dyDescent="0.25">
      <c r="A5" t="s">
        <v>73</v>
      </c>
      <c r="B5" t="s">
        <v>39</v>
      </c>
      <c r="C5" s="28">
        <v>44136</v>
      </c>
      <c r="D5" s="28">
        <v>44500</v>
      </c>
      <c r="E5">
        <v>15848</v>
      </c>
      <c r="F5">
        <v>13232</v>
      </c>
      <c r="G5">
        <v>2616</v>
      </c>
      <c r="H5">
        <v>13241</v>
      </c>
      <c r="I5">
        <v>2607</v>
      </c>
      <c r="J5">
        <v>0</v>
      </c>
      <c r="K5">
        <v>0</v>
      </c>
      <c r="L5">
        <v>20651</v>
      </c>
      <c r="M5">
        <v>20651</v>
      </c>
      <c r="N5">
        <v>3151397.81</v>
      </c>
      <c r="O5">
        <v>3151397.81</v>
      </c>
      <c r="P5">
        <v>70737</v>
      </c>
      <c r="Q5">
        <v>70737</v>
      </c>
      <c r="R5">
        <v>0.35526000000000002</v>
      </c>
      <c r="U5" t="s">
        <v>77</v>
      </c>
    </row>
    <row r="6" spans="1:21" x14ac:dyDescent="0.25">
      <c r="A6" t="s">
        <v>73</v>
      </c>
      <c r="B6" t="s">
        <v>40</v>
      </c>
      <c r="C6" s="28">
        <v>45231</v>
      </c>
      <c r="D6" s="28">
        <v>45596</v>
      </c>
      <c r="E6">
        <v>43784</v>
      </c>
      <c r="F6">
        <v>35267</v>
      </c>
      <c r="G6">
        <v>8517</v>
      </c>
      <c r="H6">
        <v>43784</v>
      </c>
      <c r="L6">
        <v>58676</v>
      </c>
      <c r="M6">
        <v>58676</v>
      </c>
      <c r="N6">
        <v>8998016.9100000001</v>
      </c>
      <c r="O6">
        <v>8998016.9100000001</v>
      </c>
      <c r="P6">
        <v>223250</v>
      </c>
      <c r="Q6">
        <v>223250</v>
      </c>
      <c r="R6">
        <v>0.339142</v>
      </c>
      <c r="U6" t="s">
        <v>78</v>
      </c>
    </row>
    <row r="7" spans="1:21" x14ac:dyDescent="0.25">
      <c r="A7" t="s">
        <v>73</v>
      </c>
      <c r="B7" t="s">
        <v>40</v>
      </c>
      <c r="C7" s="28">
        <v>44866</v>
      </c>
      <c r="D7" s="28">
        <v>45230</v>
      </c>
      <c r="E7">
        <v>30985</v>
      </c>
      <c r="F7">
        <v>26196</v>
      </c>
      <c r="G7">
        <v>4789</v>
      </c>
      <c r="H7">
        <v>30985</v>
      </c>
      <c r="L7">
        <v>38186</v>
      </c>
      <c r="M7">
        <v>38186</v>
      </c>
      <c r="N7">
        <v>5706436.9199999999</v>
      </c>
      <c r="O7">
        <v>5706436.9199999999</v>
      </c>
      <c r="P7">
        <v>132790</v>
      </c>
      <c r="Q7">
        <v>132790</v>
      </c>
      <c r="R7">
        <v>0.34968199999999999</v>
      </c>
      <c r="U7" t="s">
        <v>79</v>
      </c>
    </row>
    <row r="8" spans="1:21" x14ac:dyDescent="0.25">
      <c r="A8" t="s">
        <v>73</v>
      </c>
      <c r="B8" t="s">
        <v>40</v>
      </c>
      <c r="C8" s="28">
        <v>44501</v>
      </c>
      <c r="D8" s="28">
        <v>44865</v>
      </c>
      <c r="E8">
        <v>20849</v>
      </c>
      <c r="F8">
        <v>17789</v>
      </c>
      <c r="G8">
        <v>3060</v>
      </c>
      <c r="H8">
        <v>20849</v>
      </c>
      <c r="L8">
        <v>25164</v>
      </c>
      <c r="M8">
        <v>25164</v>
      </c>
      <c r="N8">
        <v>3762338.68</v>
      </c>
      <c r="O8">
        <v>3762338.68</v>
      </c>
      <c r="P8">
        <v>83422</v>
      </c>
      <c r="Q8">
        <v>83422</v>
      </c>
      <c r="R8">
        <v>0.350024</v>
      </c>
      <c r="U8" t="s">
        <v>80</v>
      </c>
    </row>
    <row r="9" spans="1:21" x14ac:dyDescent="0.25">
      <c r="A9" t="s">
        <v>73</v>
      </c>
      <c r="B9" t="s">
        <v>40</v>
      </c>
      <c r="C9" s="28">
        <v>44136</v>
      </c>
      <c r="D9" s="28">
        <v>44500</v>
      </c>
      <c r="E9">
        <v>8240</v>
      </c>
      <c r="F9">
        <v>7504</v>
      </c>
      <c r="G9">
        <v>736</v>
      </c>
      <c r="H9">
        <v>8240</v>
      </c>
      <c r="L9">
        <v>9103</v>
      </c>
      <c r="M9">
        <v>9103</v>
      </c>
      <c r="N9">
        <v>1300408.1299999999</v>
      </c>
      <c r="O9">
        <v>1300408.1299999999</v>
      </c>
      <c r="P9">
        <v>28713</v>
      </c>
      <c r="Q9">
        <v>28713</v>
      </c>
      <c r="R9">
        <v>0.33862999999999999</v>
      </c>
      <c r="U9" t="s">
        <v>81</v>
      </c>
    </row>
    <row r="10" spans="1:21" x14ac:dyDescent="0.25">
      <c r="A10" t="s">
        <v>73</v>
      </c>
      <c r="B10" t="s">
        <v>66</v>
      </c>
      <c r="C10" s="28">
        <v>45231</v>
      </c>
      <c r="D10" s="28">
        <v>45596</v>
      </c>
      <c r="E10">
        <v>752</v>
      </c>
      <c r="F10">
        <v>692</v>
      </c>
      <c r="G10">
        <v>60</v>
      </c>
      <c r="H10">
        <v>292</v>
      </c>
      <c r="L10">
        <v>854</v>
      </c>
      <c r="M10">
        <v>2538</v>
      </c>
      <c r="N10">
        <v>136649.22</v>
      </c>
      <c r="O10">
        <v>334696.8</v>
      </c>
      <c r="P10">
        <v>3075</v>
      </c>
      <c r="Q10">
        <v>7201</v>
      </c>
      <c r="R10">
        <v>-0.58670199999999995</v>
      </c>
      <c r="U10" t="s">
        <v>82</v>
      </c>
    </row>
    <row r="11" spans="1:21" x14ac:dyDescent="0.25">
      <c r="A11" t="s">
        <v>73</v>
      </c>
      <c r="B11" t="s">
        <v>66</v>
      </c>
      <c r="C11" s="28">
        <v>44866</v>
      </c>
      <c r="D11" s="28">
        <v>45230</v>
      </c>
      <c r="E11">
        <v>1325</v>
      </c>
      <c r="F11">
        <v>1231</v>
      </c>
      <c r="G11">
        <v>94</v>
      </c>
      <c r="H11">
        <v>761</v>
      </c>
      <c r="L11">
        <v>1479</v>
      </c>
      <c r="M11">
        <v>3504</v>
      </c>
      <c r="N11">
        <v>224556.94</v>
      </c>
      <c r="O11">
        <v>461392.85</v>
      </c>
      <c r="P11">
        <v>5254</v>
      </c>
      <c r="Q11">
        <v>11113</v>
      </c>
      <c r="R11">
        <v>-0.34059200000000001</v>
      </c>
      <c r="U11" t="s">
        <v>83</v>
      </c>
    </row>
    <row r="12" spans="1:21" x14ac:dyDescent="0.25">
      <c r="A12" t="s">
        <v>73</v>
      </c>
      <c r="B12" t="s">
        <v>66</v>
      </c>
      <c r="C12" s="28">
        <v>44501</v>
      </c>
      <c r="D12" s="28">
        <v>44865</v>
      </c>
      <c r="E12">
        <v>2413</v>
      </c>
      <c r="F12">
        <v>2326</v>
      </c>
      <c r="G12">
        <v>87</v>
      </c>
      <c r="H12">
        <v>1873</v>
      </c>
      <c r="L12">
        <v>2524</v>
      </c>
      <c r="M12">
        <v>4043</v>
      </c>
      <c r="N12">
        <v>533216.85</v>
      </c>
      <c r="O12">
        <v>757460.56</v>
      </c>
      <c r="P12">
        <v>20227</v>
      </c>
      <c r="Q12">
        <v>24715</v>
      </c>
      <c r="R12">
        <v>2.7949000000000002E-2</v>
      </c>
      <c r="U12" t="s">
        <v>84</v>
      </c>
    </row>
    <row r="13" spans="1:21" x14ac:dyDescent="0.25">
      <c r="A13" t="s">
        <v>73</v>
      </c>
      <c r="B13" t="s">
        <v>66</v>
      </c>
      <c r="C13" s="28">
        <v>44136</v>
      </c>
      <c r="D13" s="28">
        <v>44500</v>
      </c>
      <c r="E13">
        <v>1676</v>
      </c>
      <c r="F13">
        <v>1591</v>
      </c>
      <c r="G13">
        <v>85</v>
      </c>
      <c r="H13">
        <v>1304</v>
      </c>
      <c r="L13">
        <v>1798</v>
      </c>
      <c r="M13">
        <v>3340</v>
      </c>
      <c r="N13">
        <v>276819.13</v>
      </c>
      <c r="O13">
        <v>486848.11</v>
      </c>
      <c r="P13">
        <v>6446</v>
      </c>
      <c r="Q13">
        <v>10729</v>
      </c>
      <c r="R13">
        <v>-0.14196400000000001</v>
      </c>
      <c r="U13" t="s">
        <v>85</v>
      </c>
    </row>
    <row r="14" spans="1:21" x14ac:dyDescent="0.25">
      <c r="A14" t="s">
        <v>73</v>
      </c>
      <c r="B14" t="s">
        <v>41</v>
      </c>
      <c r="C14" s="28">
        <v>45231</v>
      </c>
      <c r="D14" s="28">
        <v>45596</v>
      </c>
      <c r="E14">
        <v>2097</v>
      </c>
      <c r="F14">
        <v>1866</v>
      </c>
      <c r="G14">
        <v>231</v>
      </c>
      <c r="H14">
        <v>908</v>
      </c>
      <c r="L14">
        <v>2555</v>
      </c>
      <c r="M14">
        <v>4888</v>
      </c>
      <c r="N14">
        <v>397200.95</v>
      </c>
      <c r="O14">
        <v>703618.78</v>
      </c>
      <c r="P14">
        <v>9147</v>
      </c>
      <c r="Q14">
        <v>15917</v>
      </c>
      <c r="R14">
        <v>-0.16311899999999999</v>
      </c>
      <c r="U14" t="s">
        <v>86</v>
      </c>
    </row>
    <row r="15" spans="1:21" x14ac:dyDescent="0.25">
      <c r="A15" t="s">
        <v>73</v>
      </c>
      <c r="B15" t="s">
        <v>41</v>
      </c>
      <c r="C15" s="28">
        <v>44866</v>
      </c>
      <c r="D15" s="28">
        <v>45230</v>
      </c>
      <c r="E15">
        <v>3518</v>
      </c>
      <c r="F15">
        <v>3160</v>
      </c>
      <c r="G15">
        <v>358</v>
      </c>
      <c r="H15">
        <v>2084</v>
      </c>
      <c r="L15">
        <v>4271</v>
      </c>
      <c r="M15">
        <v>7113</v>
      </c>
      <c r="N15">
        <v>685012.22</v>
      </c>
      <c r="O15">
        <v>1053024.58</v>
      </c>
      <c r="P15">
        <v>16652</v>
      </c>
      <c r="Q15">
        <v>25520</v>
      </c>
      <c r="R15">
        <v>-1.3879000000000001E-2</v>
      </c>
      <c r="U15" t="s">
        <v>87</v>
      </c>
    </row>
    <row r="16" spans="1:21" x14ac:dyDescent="0.25">
      <c r="A16" t="s">
        <v>73</v>
      </c>
      <c r="B16" t="s">
        <v>41</v>
      </c>
      <c r="C16" s="28">
        <v>44501</v>
      </c>
      <c r="D16" s="28">
        <v>44865</v>
      </c>
      <c r="E16">
        <v>4707</v>
      </c>
      <c r="F16">
        <v>4321</v>
      </c>
      <c r="G16">
        <v>386</v>
      </c>
      <c r="H16">
        <v>3431</v>
      </c>
      <c r="L16">
        <v>5347</v>
      </c>
      <c r="M16">
        <v>7563</v>
      </c>
      <c r="N16">
        <v>948980.57</v>
      </c>
      <c r="O16">
        <v>1265724.1499999999</v>
      </c>
      <c r="P16">
        <v>29891</v>
      </c>
      <c r="Q16">
        <v>36668</v>
      </c>
      <c r="R16">
        <v>0.10964500000000001</v>
      </c>
      <c r="U16" t="s">
        <v>88</v>
      </c>
    </row>
    <row r="17" spans="1:21" x14ac:dyDescent="0.25">
      <c r="A17" t="s">
        <v>73</v>
      </c>
      <c r="B17" t="s">
        <v>41</v>
      </c>
      <c r="C17" s="28">
        <v>44136</v>
      </c>
      <c r="D17" s="28">
        <v>44500</v>
      </c>
      <c r="E17">
        <v>3864</v>
      </c>
      <c r="F17">
        <v>3503</v>
      </c>
      <c r="G17">
        <v>361</v>
      </c>
      <c r="H17">
        <v>3009</v>
      </c>
      <c r="L17">
        <v>4436</v>
      </c>
      <c r="M17">
        <v>6664</v>
      </c>
      <c r="N17">
        <v>686318.32</v>
      </c>
      <c r="O17">
        <v>998217.27</v>
      </c>
      <c r="P17">
        <v>16046</v>
      </c>
      <c r="Q17">
        <v>22905</v>
      </c>
      <c r="R17">
        <v>5.9360000000000003E-2</v>
      </c>
      <c r="U17" t="s">
        <v>89</v>
      </c>
    </row>
    <row r="18" spans="1:21" x14ac:dyDescent="0.25">
      <c r="A18" t="s">
        <v>73</v>
      </c>
      <c r="B18" t="s">
        <v>42</v>
      </c>
      <c r="C18" s="28">
        <v>45231</v>
      </c>
      <c r="D18" s="28">
        <v>45596</v>
      </c>
      <c r="E18">
        <v>5137</v>
      </c>
      <c r="F18">
        <v>4829</v>
      </c>
      <c r="G18">
        <v>308</v>
      </c>
      <c r="H18">
        <v>3795</v>
      </c>
      <c r="L18">
        <v>5499</v>
      </c>
      <c r="M18">
        <v>6230</v>
      </c>
      <c r="N18">
        <v>1760655.85</v>
      </c>
      <c r="O18">
        <v>1870990.55</v>
      </c>
      <c r="P18">
        <v>43013</v>
      </c>
      <c r="Q18">
        <v>46173</v>
      </c>
      <c r="R18">
        <v>0.24451999999999999</v>
      </c>
      <c r="U18" t="s">
        <v>90</v>
      </c>
    </row>
    <row r="19" spans="1:21" x14ac:dyDescent="0.25">
      <c r="A19" t="s">
        <v>73</v>
      </c>
      <c r="B19" t="s">
        <v>42</v>
      </c>
      <c r="C19" s="28">
        <v>44866</v>
      </c>
      <c r="D19" s="28">
        <v>45230</v>
      </c>
      <c r="E19">
        <v>2955</v>
      </c>
      <c r="F19">
        <v>2785</v>
      </c>
      <c r="G19">
        <v>170</v>
      </c>
      <c r="H19">
        <v>2261</v>
      </c>
      <c r="L19">
        <v>3156</v>
      </c>
      <c r="M19">
        <v>3450</v>
      </c>
      <c r="N19">
        <v>432883.72</v>
      </c>
      <c r="O19">
        <v>485644.22</v>
      </c>
      <c r="P19">
        <v>10599</v>
      </c>
      <c r="Q19">
        <v>11925</v>
      </c>
      <c r="R19">
        <v>0.22198399999999999</v>
      </c>
      <c r="U19" t="s">
        <v>91</v>
      </c>
    </row>
    <row r="20" spans="1:21" x14ac:dyDescent="0.25">
      <c r="A20" t="s">
        <v>73</v>
      </c>
      <c r="B20" t="s">
        <v>42</v>
      </c>
      <c r="C20" s="28">
        <v>44501</v>
      </c>
      <c r="D20" s="28">
        <v>44865</v>
      </c>
      <c r="E20">
        <v>3514</v>
      </c>
      <c r="F20">
        <v>3282</v>
      </c>
      <c r="G20">
        <v>232</v>
      </c>
      <c r="H20">
        <v>2482</v>
      </c>
      <c r="L20">
        <v>3796</v>
      </c>
      <c r="M20">
        <v>4541</v>
      </c>
      <c r="N20">
        <v>568295.02</v>
      </c>
      <c r="O20">
        <v>692565.1</v>
      </c>
      <c r="P20">
        <v>14248</v>
      </c>
      <c r="Q20">
        <v>17232</v>
      </c>
      <c r="R20">
        <v>0.19442200000000001</v>
      </c>
      <c r="U20" t="s">
        <v>92</v>
      </c>
    </row>
    <row r="21" spans="1:21" x14ac:dyDescent="0.25">
      <c r="A21" t="s">
        <v>73</v>
      </c>
      <c r="B21" t="s">
        <v>42</v>
      </c>
      <c r="C21" s="28">
        <v>44136</v>
      </c>
      <c r="D21" s="28">
        <v>44500</v>
      </c>
      <c r="E21">
        <v>2615</v>
      </c>
      <c r="F21">
        <v>2464</v>
      </c>
      <c r="G21">
        <v>151</v>
      </c>
      <c r="H21">
        <v>2319</v>
      </c>
      <c r="L21">
        <v>2774</v>
      </c>
      <c r="M21">
        <v>3031</v>
      </c>
      <c r="N21">
        <v>426760.4</v>
      </c>
      <c r="O21">
        <v>466120.74</v>
      </c>
      <c r="P21">
        <v>10313</v>
      </c>
      <c r="Q21">
        <v>11299</v>
      </c>
      <c r="R21">
        <v>0.30252800000000002</v>
      </c>
      <c r="U21" t="s">
        <v>93</v>
      </c>
    </row>
    <row r="22" spans="1:21" x14ac:dyDescent="0.25">
      <c r="A22" t="s">
        <v>73</v>
      </c>
      <c r="B22" t="s">
        <v>43</v>
      </c>
      <c r="C22" s="28">
        <v>45231</v>
      </c>
      <c r="D22" s="28">
        <v>45596</v>
      </c>
      <c r="E22">
        <v>2087</v>
      </c>
      <c r="F22">
        <v>1916</v>
      </c>
      <c r="G22">
        <v>171</v>
      </c>
      <c r="H22">
        <v>1117</v>
      </c>
      <c r="L22">
        <v>2295</v>
      </c>
      <c r="M22">
        <v>2590</v>
      </c>
      <c r="N22">
        <v>357348.38</v>
      </c>
      <c r="O22">
        <v>406050.76</v>
      </c>
      <c r="P22">
        <v>9653</v>
      </c>
      <c r="Q22">
        <v>10681</v>
      </c>
      <c r="R22">
        <v>0.20438000000000001</v>
      </c>
      <c r="U22" t="s">
        <v>94</v>
      </c>
    </row>
    <row r="23" spans="1:21" x14ac:dyDescent="0.25">
      <c r="A23" t="s">
        <v>73</v>
      </c>
      <c r="B23" t="s">
        <v>43</v>
      </c>
      <c r="C23" s="28">
        <v>44866</v>
      </c>
      <c r="D23" s="28">
        <v>45230</v>
      </c>
      <c r="E23">
        <v>2796</v>
      </c>
      <c r="F23">
        <v>2613</v>
      </c>
      <c r="G23">
        <v>183</v>
      </c>
      <c r="H23">
        <v>2109</v>
      </c>
      <c r="L23">
        <v>3016</v>
      </c>
      <c r="M23">
        <v>3184</v>
      </c>
      <c r="N23">
        <v>431808.97</v>
      </c>
      <c r="O23">
        <v>456673</v>
      </c>
      <c r="P23">
        <v>10327</v>
      </c>
      <c r="Q23">
        <v>10865</v>
      </c>
      <c r="R23">
        <v>0.28958400000000001</v>
      </c>
      <c r="U23" t="s">
        <v>95</v>
      </c>
    </row>
    <row r="24" spans="1:21" x14ac:dyDescent="0.25">
      <c r="A24" t="s">
        <v>73</v>
      </c>
      <c r="B24" t="s">
        <v>43</v>
      </c>
      <c r="C24" s="28">
        <v>44501</v>
      </c>
      <c r="D24" s="28">
        <v>44865</v>
      </c>
      <c r="E24">
        <v>3771</v>
      </c>
      <c r="F24">
        <v>3524</v>
      </c>
      <c r="G24">
        <v>247</v>
      </c>
      <c r="H24">
        <v>2853</v>
      </c>
      <c r="L24">
        <v>4053</v>
      </c>
      <c r="M24">
        <v>4405</v>
      </c>
      <c r="N24">
        <v>619065.13</v>
      </c>
      <c r="O24">
        <v>670886.56000000006</v>
      </c>
      <c r="P24">
        <v>13873</v>
      </c>
      <c r="Q24">
        <v>15064</v>
      </c>
      <c r="R24">
        <v>0.30005300000000001</v>
      </c>
      <c r="U24" t="s">
        <v>96</v>
      </c>
    </row>
    <row r="25" spans="1:21" x14ac:dyDescent="0.25">
      <c r="A25" t="s">
        <v>73</v>
      </c>
      <c r="B25" t="s">
        <v>43</v>
      </c>
      <c r="C25" s="28">
        <v>44136</v>
      </c>
      <c r="D25" s="28">
        <v>44500</v>
      </c>
      <c r="E25">
        <v>2912</v>
      </c>
      <c r="F25">
        <v>2728</v>
      </c>
      <c r="G25">
        <v>184</v>
      </c>
      <c r="H25">
        <v>2609</v>
      </c>
      <c r="L25">
        <v>3110</v>
      </c>
      <c r="M25">
        <v>3278</v>
      </c>
      <c r="N25">
        <v>518053.7</v>
      </c>
      <c r="O25">
        <v>544683.78</v>
      </c>
      <c r="P25">
        <v>11079</v>
      </c>
      <c r="Q25">
        <v>11667</v>
      </c>
      <c r="R25">
        <v>0.33131500000000003</v>
      </c>
      <c r="U25" t="s">
        <v>97</v>
      </c>
    </row>
    <row r="26" spans="1:21" x14ac:dyDescent="0.25">
      <c r="A26" t="s">
        <v>73</v>
      </c>
      <c r="B26" t="s">
        <v>44</v>
      </c>
      <c r="C26" s="28">
        <v>45231</v>
      </c>
      <c r="D26" s="28">
        <v>45596</v>
      </c>
      <c r="E26">
        <v>3659</v>
      </c>
      <c r="F26">
        <v>3397</v>
      </c>
      <c r="G26">
        <v>262</v>
      </c>
      <c r="H26">
        <v>2443</v>
      </c>
      <c r="L26">
        <v>3960</v>
      </c>
      <c r="M26">
        <v>3960</v>
      </c>
      <c r="N26">
        <v>568029.53</v>
      </c>
      <c r="O26">
        <v>568029.53</v>
      </c>
      <c r="P26">
        <v>13088</v>
      </c>
      <c r="Q26">
        <v>13088</v>
      </c>
      <c r="R26">
        <v>0.32890799999999998</v>
      </c>
      <c r="U26" t="s">
        <v>115</v>
      </c>
    </row>
    <row r="27" spans="1:21" x14ac:dyDescent="0.25">
      <c r="A27" t="s">
        <v>73</v>
      </c>
      <c r="B27" t="s">
        <v>44</v>
      </c>
      <c r="C27" s="28">
        <v>44866</v>
      </c>
      <c r="D27" s="28">
        <v>45230</v>
      </c>
      <c r="E27">
        <v>4546</v>
      </c>
      <c r="F27">
        <v>4330</v>
      </c>
      <c r="G27">
        <v>216</v>
      </c>
      <c r="H27">
        <v>3719</v>
      </c>
      <c r="L27">
        <v>4786</v>
      </c>
      <c r="M27">
        <v>4786</v>
      </c>
      <c r="N27">
        <v>827152.8</v>
      </c>
      <c r="O27">
        <v>827152.8</v>
      </c>
      <c r="P27">
        <v>29273</v>
      </c>
      <c r="Q27">
        <v>29273</v>
      </c>
      <c r="R27">
        <v>0.308894</v>
      </c>
      <c r="U27" t="s">
        <v>98</v>
      </c>
    </row>
    <row r="28" spans="1:21" x14ac:dyDescent="0.25">
      <c r="A28" t="s">
        <v>73</v>
      </c>
      <c r="B28" t="s">
        <v>44</v>
      </c>
      <c r="C28" s="28">
        <v>44501</v>
      </c>
      <c r="D28" s="28">
        <v>44865</v>
      </c>
      <c r="E28">
        <v>4883</v>
      </c>
      <c r="F28">
        <v>4608</v>
      </c>
      <c r="G28">
        <v>275</v>
      </c>
      <c r="H28">
        <v>3905</v>
      </c>
      <c r="L28">
        <v>5211</v>
      </c>
      <c r="M28">
        <v>5211</v>
      </c>
      <c r="N28">
        <v>726595.18</v>
      </c>
      <c r="O28">
        <v>726595.18</v>
      </c>
      <c r="P28">
        <v>15073</v>
      </c>
      <c r="Q28">
        <v>15073</v>
      </c>
      <c r="R28">
        <v>0.373394</v>
      </c>
      <c r="U28" t="s">
        <v>99</v>
      </c>
    </row>
    <row r="29" spans="1:21" x14ac:dyDescent="0.25">
      <c r="A29" t="s">
        <v>73</v>
      </c>
      <c r="B29" t="s">
        <v>44</v>
      </c>
      <c r="C29" s="28">
        <v>44136</v>
      </c>
      <c r="D29" s="28">
        <v>44500</v>
      </c>
      <c r="E29">
        <v>4282</v>
      </c>
      <c r="F29">
        <v>4038</v>
      </c>
      <c r="G29">
        <v>244</v>
      </c>
      <c r="H29">
        <v>3987</v>
      </c>
      <c r="L29">
        <v>4552</v>
      </c>
      <c r="M29">
        <v>4552</v>
      </c>
      <c r="N29">
        <v>634896.15</v>
      </c>
      <c r="O29">
        <v>634896.15</v>
      </c>
      <c r="P29">
        <v>11863</v>
      </c>
      <c r="Q29">
        <v>11863</v>
      </c>
      <c r="R29">
        <v>0.35622700000000002</v>
      </c>
      <c r="U29" t="s">
        <v>100</v>
      </c>
    </row>
    <row r="30" spans="1:21" x14ac:dyDescent="0.25">
      <c r="A30" t="s">
        <v>73</v>
      </c>
      <c r="B30" t="s">
        <v>46</v>
      </c>
      <c r="C30" s="28">
        <v>45231</v>
      </c>
      <c r="D30" s="28">
        <v>45596</v>
      </c>
      <c r="E30">
        <v>18479</v>
      </c>
      <c r="F30">
        <v>16216</v>
      </c>
      <c r="G30">
        <v>2263</v>
      </c>
      <c r="H30">
        <v>18479</v>
      </c>
      <c r="L30">
        <v>21497</v>
      </c>
      <c r="M30">
        <v>21497</v>
      </c>
      <c r="N30">
        <v>3133669.16</v>
      </c>
      <c r="O30">
        <v>3133669.16</v>
      </c>
      <c r="P30">
        <v>67642</v>
      </c>
      <c r="Q30">
        <v>67642</v>
      </c>
      <c r="R30">
        <v>0.35288599999999998</v>
      </c>
      <c r="U30" t="s">
        <v>101</v>
      </c>
    </row>
    <row r="31" spans="1:21" x14ac:dyDescent="0.25">
      <c r="A31" t="s">
        <v>73</v>
      </c>
      <c r="B31" t="s">
        <v>46</v>
      </c>
      <c r="C31" s="28">
        <v>44866</v>
      </c>
      <c r="D31" s="28">
        <v>45230</v>
      </c>
      <c r="E31">
        <v>7575</v>
      </c>
      <c r="F31">
        <v>6932</v>
      </c>
      <c r="G31">
        <v>643</v>
      </c>
      <c r="H31">
        <v>7575</v>
      </c>
      <c r="L31">
        <v>8326</v>
      </c>
      <c r="M31">
        <v>8326</v>
      </c>
      <c r="N31">
        <v>1173855.67</v>
      </c>
      <c r="O31">
        <v>1173855.67</v>
      </c>
      <c r="P31">
        <v>25452</v>
      </c>
      <c r="Q31">
        <v>25452</v>
      </c>
      <c r="R31">
        <v>0.33977000000000002</v>
      </c>
      <c r="U31" t="s">
        <v>102</v>
      </c>
    </row>
    <row r="32" spans="1:21" x14ac:dyDescent="0.25">
      <c r="A32" t="s">
        <v>73</v>
      </c>
      <c r="B32" t="s">
        <v>46</v>
      </c>
      <c r="C32" s="28">
        <v>44501</v>
      </c>
      <c r="D32" s="28">
        <v>44865</v>
      </c>
      <c r="E32">
        <v>0</v>
      </c>
      <c r="F32">
        <v>0</v>
      </c>
      <c r="G32">
        <v>0</v>
      </c>
      <c r="U32" t="s">
        <v>103</v>
      </c>
    </row>
    <row r="33" spans="1:21" x14ac:dyDescent="0.25">
      <c r="A33" t="s">
        <v>73</v>
      </c>
      <c r="B33" t="s">
        <v>46</v>
      </c>
      <c r="C33" s="28">
        <v>44136</v>
      </c>
      <c r="D33" s="28">
        <v>44500</v>
      </c>
      <c r="E33">
        <v>0</v>
      </c>
      <c r="F33">
        <v>0</v>
      </c>
      <c r="G33">
        <v>0</v>
      </c>
      <c r="U33" t="s">
        <v>104</v>
      </c>
    </row>
    <row r="34" spans="1:21" x14ac:dyDescent="0.25">
      <c r="A34" t="s">
        <v>73</v>
      </c>
      <c r="B34" t="s">
        <v>25</v>
      </c>
      <c r="C34" s="28">
        <v>45231</v>
      </c>
      <c r="D34" s="28">
        <v>45596</v>
      </c>
      <c r="E34">
        <v>2831</v>
      </c>
      <c r="F34">
        <v>1839</v>
      </c>
      <c r="G34">
        <v>992</v>
      </c>
      <c r="H34">
        <v>0</v>
      </c>
      <c r="L34">
        <v>5795</v>
      </c>
      <c r="M34">
        <v>5795</v>
      </c>
      <c r="N34">
        <v>905539.5</v>
      </c>
      <c r="O34">
        <v>905539.5</v>
      </c>
      <c r="P34">
        <v>21261</v>
      </c>
      <c r="Q34">
        <v>21261</v>
      </c>
      <c r="R34">
        <v>0.332152</v>
      </c>
      <c r="U34" t="s">
        <v>105</v>
      </c>
    </row>
    <row r="35" spans="1:21" x14ac:dyDescent="0.25">
      <c r="A35" t="s">
        <v>73</v>
      </c>
      <c r="B35" t="s">
        <v>25</v>
      </c>
      <c r="C35" s="28">
        <v>44866</v>
      </c>
      <c r="D35" s="28">
        <v>45230</v>
      </c>
      <c r="E35">
        <v>1930</v>
      </c>
      <c r="F35">
        <v>1165</v>
      </c>
      <c r="G35">
        <v>765</v>
      </c>
      <c r="H35">
        <v>0</v>
      </c>
      <c r="L35">
        <v>4729</v>
      </c>
      <c r="M35">
        <v>4729</v>
      </c>
      <c r="N35">
        <v>697821.68</v>
      </c>
      <c r="O35">
        <v>697821.68</v>
      </c>
      <c r="P35">
        <v>16997</v>
      </c>
      <c r="Q35">
        <v>16997</v>
      </c>
      <c r="R35">
        <v>0.35114200000000001</v>
      </c>
      <c r="U35" t="s">
        <v>106</v>
      </c>
    </row>
    <row r="36" spans="1:21" x14ac:dyDescent="0.25">
      <c r="A36" t="s">
        <v>73</v>
      </c>
      <c r="B36" t="s">
        <v>25</v>
      </c>
      <c r="C36" s="28">
        <v>44501</v>
      </c>
      <c r="D36" s="28">
        <v>44865</v>
      </c>
      <c r="E36">
        <v>0</v>
      </c>
      <c r="F36">
        <v>0</v>
      </c>
      <c r="G36">
        <v>0</v>
      </c>
    </row>
    <row r="37" spans="1:21" x14ac:dyDescent="0.25">
      <c r="A37" t="s">
        <v>73</v>
      </c>
      <c r="B37" t="s">
        <v>25</v>
      </c>
      <c r="C37" s="28">
        <v>44136</v>
      </c>
      <c r="D37" s="28">
        <v>44500</v>
      </c>
      <c r="E37">
        <v>0</v>
      </c>
      <c r="F37">
        <v>0</v>
      </c>
      <c r="G37">
        <v>0</v>
      </c>
      <c r="U37" t="s">
        <v>52</v>
      </c>
    </row>
    <row r="38" spans="1:21" x14ac:dyDescent="0.25">
      <c r="A38" t="s">
        <v>73</v>
      </c>
      <c r="B38" t="s">
        <v>26</v>
      </c>
      <c r="C38" s="28">
        <v>45231</v>
      </c>
      <c r="D38" s="28">
        <v>45596</v>
      </c>
      <c r="E38">
        <v>8263</v>
      </c>
      <c r="F38">
        <v>7625</v>
      </c>
      <c r="G38">
        <v>638</v>
      </c>
      <c r="H38">
        <v>8263</v>
      </c>
      <c r="L38">
        <v>9117</v>
      </c>
      <c r="M38">
        <v>9117</v>
      </c>
      <c r="N38">
        <v>2199771.8199999998</v>
      </c>
      <c r="O38">
        <v>2199771.8199999998</v>
      </c>
      <c r="P38">
        <v>52177</v>
      </c>
      <c r="Q38">
        <v>52177</v>
      </c>
      <c r="R38">
        <v>0.29585400000000001</v>
      </c>
      <c r="U38" t="s">
        <v>52</v>
      </c>
    </row>
    <row r="39" spans="1:21" x14ac:dyDescent="0.25">
      <c r="A39" t="s">
        <v>73</v>
      </c>
      <c r="B39" t="s">
        <v>26</v>
      </c>
      <c r="C39" s="28">
        <v>44866</v>
      </c>
      <c r="D39" s="28">
        <v>45230</v>
      </c>
      <c r="E39">
        <v>10777</v>
      </c>
      <c r="F39">
        <v>9773</v>
      </c>
      <c r="G39">
        <v>1004</v>
      </c>
      <c r="H39">
        <v>10777</v>
      </c>
      <c r="L39">
        <v>12139</v>
      </c>
      <c r="M39">
        <v>12139</v>
      </c>
      <c r="N39">
        <v>1903232.42</v>
      </c>
      <c r="O39">
        <v>1903232.42</v>
      </c>
      <c r="P39">
        <v>54488</v>
      </c>
      <c r="Q39">
        <v>54488</v>
      </c>
      <c r="R39">
        <v>0.31331799999999999</v>
      </c>
      <c r="U39" t="s">
        <v>52</v>
      </c>
    </row>
    <row r="40" spans="1:21" x14ac:dyDescent="0.25">
      <c r="A40" t="s">
        <v>73</v>
      </c>
      <c r="B40" t="s">
        <v>26</v>
      </c>
      <c r="C40" s="28">
        <v>44501</v>
      </c>
      <c r="D40" s="28">
        <v>44865</v>
      </c>
      <c r="E40">
        <v>12671</v>
      </c>
      <c r="F40">
        <v>11441</v>
      </c>
      <c r="G40">
        <v>1230</v>
      </c>
      <c r="H40">
        <v>12671</v>
      </c>
      <c r="L40">
        <v>14192</v>
      </c>
      <c r="M40">
        <v>14192</v>
      </c>
      <c r="N40">
        <v>2161421.7000000002</v>
      </c>
      <c r="O40">
        <v>2161421.7000000002</v>
      </c>
      <c r="P40">
        <v>55965</v>
      </c>
      <c r="Q40">
        <v>55965</v>
      </c>
      <c r="R40">
        <v>0.34255600000000003</v>
      </c>
      <c r="U40" t="s">
        <v>52</v>
      </c>
    </row>
    <row r="41" spans="1:21" x14ac:dyDescent="0.25">
      <c r="A41" t="s">
        <v>73</v>
      </c>
      <c r="B41" t="s">
        <v>26</v>
      </c>
      <c r="C41" s="28">
        <v>44136</v>
      </c>
      <c r="D41" s="28">
        <v>44500</v>
      </c>
      <c r="E41">
        <v>13241</v>
      </c>
      <c r="F41">
        <v>11640</v>
      </c>
      <c r="G41">
        <v>1601</v>
      </c>
      <c r="H41">
        <v>13241</v>
      </c>
      <c r="L41">
        <v>15291</v>
      </c>
      <c r="M41">
        <v>15291</v>
      </c>
      <c r="N41">
        <v>2317035.1</v>
      </c>
      <c r="O41">
        <v>2317035.1</v>
      </c>
      <c r="P41">
        <v>50974</v>
      </c>
      <c r="Q41">
        <v>50974</v>
      </c>
      <c r="R41">
        <v>0.35928199999999999</v>
      </c>
      <c r="U41" t="s">
        <v>52</v>
      </c>
    </row>
    <row r="42" spans="1:21" x14ac:dyDescent="0.25">
      <c r="A42" t="s">
        <v>73</v>
      </c>
      <c r="B42" t="s">
        <v>67</v>
      </c>
      <c r="C42" s="28">
        <v>45231</v>
      </c>
      <c r="D42" s="28">
        <v>45596</v>
      </c>
      <c r="E42">
        <v>249</v>
      </c>
      <c r="F42">
        <v>243</v>
      </c>
      <c r="G42">
        <v>6</v>
      </c>
      <c r="H42">
        <v>249</v>
      </c>
      <c r="L42">
        <v>256</v>
      </c>
      <c r="M42">
        <v>256</v>
      </c>
      <c r="N42">
        <v>44155.8</v>
      </c>
      <c r="O42">
        <v>44155.8</v>
      </c>
      <c r="P42">
        <v>1051</v>
      </c>
      <c r="Q42">
        <v>1051</v>
      </c>
      <c r="R42">
        <v>0.346916</v>
      </c>
      <c r="U42" t="s">
        <v>52</v>
      </c>
    </row>
    <row r="43" spans="1:21" x14ac:dyDescent="0.25">
      <c r="A43" t="s">
        <v>73</v>
      </c>
      <c r="B43" t="s">
        <v>67</v>
      </c>
      <c r="C43" s="28">
        <v>44866</v>
      </c>
      <c r="D43" s="28">
        <v>45230</v>
      </c>
      <c r="E43">
        <v>652</v>
      </c>
      <c r="F43">
        <v>632</v>
      </c>
      <c r="G43">
        <v>20</v>
      </c>
      <c r="H43">
        <v>652</v>
      </c>
      <c r="L43">
        <v>672</v>
      </c>
      <c r="M43">
        <v>672</v>
      </c>
      <c r="N43">
        <v>104348.92</v>
      </c>
      <c r="O43">
        <v>104348.92</v>
      </c>
      <c r="P43">
        <v>2406</v>
      </c>
      <c r="Q43">
        <v>2406</v>
      </c>
      <c r="R43">
        <v>0.30646099999999998</v>
      </c>
      <c r="U43" t="s">
        <v>52</v>
      </c>
    </row>
    <row r="44" spans="1:21" x14ac:dyDescent="0.25">
      <c r="A44" t="s">
        <v>73</v>
      </c>
      <c r="B44" t="s">
        <v>67</v>
      </c>
      <c r="C44" s="28">
        <v>44501</v>
      </c>
      <c r="D44" s="28">
        <v>44865</v>
      </c>
      <c r="E44">
        <v>1684</v>
      </c>
      <c r="F44">
        <v>1650</v>
      </c>
      <c r="G44">
        <v>34</v>
      </c>
      <c r="H44">
        <v>1684</v>
      </c>
      <c r="L44">
        <v>1719</v>
      </c>
      <c r="M44">
        <v>1719</v>
      </c>
      <c r="N44">
        <v>402471.25</v>
      </c>
      <c r="O44">
        <v>402471.25</v>
      </c>
      <c r="P44">
        <v>16408</v>
      </c>
      <c r="Q44">
        <v>16408</v>
      </c>
      <c r="R44">
        <v>0.27786100000000002</v>
      </c>
      <c r="U44" t="s">
        <v>52</v>
      </c>
    </row>
    <row r="45" spans="1:21" x14ac:dyDescent="0.25">
      <c r="A45" t="s">
        <v>73</v>
      </c>
      <c r="B45" t="s">
        <v>67</v>
      </c>
      <c r="C45" s="28">
        <v>44136</v>
      </c>
      <c r="D45" s="28">
        <v>44500</v>
      </c>
      <c r="E45">
        <v>1089</v>
      </c>
      <c r="F45">
        <v>1054</v>
      </c>
      <c r="G45">
        <v>35</v>
      </c>
      <c r="H45">
        <v>1089</v>
      </c>
      <c r="L45">
        <v>1126</v>
      </c>
      <c r="M45">
        <v>1126</v>
      </c>
      <c r="N45">
        <v>162871.93</v>
      </c>
      <c r="O45">
        <v>162871.93</v>
      </c>
      <c r="P45">
        <v>3758</v>
      </c>
      <c r="Q45">
        <v>3758</v>
      </c>
      <c r="R45">
        <v>0.36364800000000003</v>
      </c>
      <c r="U45" t="s">
        <v>52</v>
      </c>
    </row>
    <row r="46" spans="1:21" x14ac:dyDescent="0.25">
      <c r="A46" t="s">
        <v>73</v>
      </c>
      <c r="B46" t="s">
        <v>68</v>
      </c>
      <c r="C46" s="28">
        <v>45231</v>
      </c>
      <c r="D46" s="28">
        <v>45596</v>
      </c>
      <c r="E46">
        <v>788</v>
      </c>
      <c r="F46">
        <v>760</v>
      </c>
      <c r="G46">
        <v>28</v>
      </c>
      <c r="H46">
        <v>788</v>
      </c>
      <c r="L46">
        <v>820</v>
      </c>
      <c r="M46">
        <v>820</v>
      </c>
      <c r="N46">
        <v>135221.79</v>
      </c>
      <c r="O46">
        <v>135221.79</v>
      </c>
      <c r="P46">
        <v>3167</v>
      </c>
      <c r="Q46">
        <v>3167</v>
      </c>
      <c r="R46">
        <v>0.34232099999999999</v>
      </c>
      <c r="U46" t="s">
        <v>52</v>
      </c>
    </row>
    <row r="47" spans="1:21" x14ac:dyDescent="0.25">
      <c r="A47" t="s">
        <v>73</v>
      </c>
      <c r="B47" t="s">
        <v>68</v>
      </c>
      <c r="C47" s="28">
        <v>44866</v>
      </c>
      <c r="D47" s="28">
        <v>45230</v>
      </c>
      <c r="E47">
        <v>1828</v>
      </c>
      <c r="F47">
        <v>1736</v>
      </c>
      <c r="G47">
        <v>92</v>
      </c>
      <c r="H47">
        <v>1828</v>
      </c>
      <c r="L47">
        <v>1934</v>
      </c>
      <c r="M47">
        <v>1934</v>
      </c>
      <c r="N47">
        <v>336252.76</v>
      </c>
      <c r="O47">
        <v>336252.76</v>
      </c>
      <c r="P47">
        <v>8014</v>
      </c>
      <c r="Q47">
        <v>8014</v>
      </c>
      <c r="R47">
        <v>0.32027499999999998</v>
      </c>
      <c r="U47" t="s">
        <v>52</v>
      </c>
    </row>
    <row r="48" spans="1:21" x14ac:dyDescent="0.25">
      <c r="A48" t="s">
        <v>73</v>
      </c>
      <c r="B48" t="s">
        <v>68</v>
      </c>
      <c r="C48" s="28">
        <v>44501</v>
      </c>
      <c r="D48" s="28">
        <v>44865</v>
      </c>
      <c r="E48">
        <v>3088</v>
      </c>
      <c r="F48">
        <v>2941</v>
      </c>
      <c r="G48">
        <v>147</v>
      </c>
      <c r="H48">
        <v>3088</v>
      </c>
      <c r="L48">
        <v>3253</v>
      </c>
      <c r="M48">
        <v>3253</v>
      </c>
      <c r="N48">
        <v>609012.31000000006</v>
      </c>
      <c r="O48">
        <v>609012.31000000006</v>
      </c>
      <c r="P48">
        <v>21095</v>
      </c>
      <c r="Q48">
        <v>21095</v>
      </c>
      <c r="R48">
        <v>0.30502000000000001</v>
      </c>
      <c r="U48" t="s">
        <v>52</v>
      </c>
    </row>
    <row r="49" spans="1:21" x14ac:dyDescent="0.25">
      <c r="A49" t="s">
        <v>73</v>
      </c>
      <c r="B49" t="s">
        <v>68</v>
      </c>
      <c r="C49" s="28">
        <v>44136</v>
      </c>
      <c r="D49" s="28">
        <v>44500</v>
      </c>
      <c r="E49">
        <v>2566</v>
      </c>
      <c r="F49">
        <v>2427</v>
      </c>
      <c r="G49">
        <v>139</v>
      </c>
      <c r="H49">
        <v>2566</v>
      </c>
      <c r="L49">
        <v>2714</v>
      </c>
      <c r="M49">
        <v>2714</v>
      </c>
      <c r="N49">
        <v>412242.04</v>
      </c>
      <c r="O49">
        <v>412242.04</v>
      </c>
      <c r="P49">
        <v>9385</v>
      </c>
      <c r="Q49">
        <v>9385</v>
      </c>
      <c r="R49">
        <v>0.362095</v>
      </c>
      <c r="U49" t="s">
        <v>52</v>
      </c>
    </row>
    <row r="50" spans="1:21" x14ac:dyDescent="0.25">
      <c r="A50" t="s">
        <v>73</v>
      </c>
      <c r="B50" t="s">
        <v>69</v>
      </c>
      <c r="C50" s="28">
        <v>45231</v>
      </c>
      <c r="D50" s="28">
        <v>45596</v>
      </c>
      <c r="E50">
        <v>4526</v>
      </c>
      <c r="F50">
        <v>4317</v>
      </c>
      <c r="G50">
        <v>209</v>
      </c>
      <c r="H50">
        <v>4526</v>
      </c>
      <c r="L50">
        <v>4784</v>
      </c>
      <c r="M50">
        <v>4784</v>
      </c>
      <c r="N50">
        <v>1557887.69</v>
      </c>
      <c r="O50">
        <v>1557887.69</v>
      </c>
      <c r="P50">
        <v>36945</v>
      </c>
      <c r="Q50">
        <v>36945</v>
      </c>
      <c r="R50">
        <v>0.28717199999999998</v>
      </c>
      <c r="U50" t="s">
        <v>52</v>
      </c>
    </row>
    <row r="51" spans="1:21" x14ac:dyDescent="0.25">
      <c r="A51" t="s">
        <v>73</v>
      </c>
      <c r="B51" t="s">
        <v>69</v>
      </c>
      <c r="C51" s="28">
        <v>44866</v>
      </c>
      <c r="D51" s="28">
        <v>45230</v>
      </c>
      <c r="E51">
        <v>4244</v>
      </c>
      <c r="F51">
        <v>3930</v>
      </c>
      <c r="G51">
        <v>314</v>
      </c>
      <c r="H51">
        <v>4244</v>
      </c>
      <c r="L51">
        <v>4637</v>
      </c>
      <c r="M51">
        <v>4637</v>
      </c>
      <c r="N51">
        <v>697477.81</v>
      </c>
      <c r="O51">
        <v>697477.81</v>
      </c>
      <c r="P51">
        <v>16755</v>
      </c>
      <c r="Q51">
        <v>16755</v>
      </c>
      <c r="R51">
        <v>0.30776599999999998</v>
      </c>
      <c r="U51" t="s">
        <v>52</v>
      </c>
    </row>
    <row r="52" spans="1:21" x14ac:dyDescent="0.25">
      <c r="A52" t="s">
        <v>73</v>
      </c>
      <c r="B52" t="s">
        <v>69</v>
      </c>
      <c r="C52" s="28">
        <v>44501</v>
      </c>
      <c r="D52" s="28">
        <v>44865</v>
      </c>
      <c r="E52">
        <v>5488</v>
      </c>
      <c r="F52">
        <v>5128</v>
      </c>
      <c r="G52">
        <v>360</v>
      </c>
      <c r="H52">
        <v>5488</v>
      </c>
      <c r="L52">
        <v>5896</v>
      </c>
      <c r="M52">
        <v>5896</v>
      </c>
      <c r="N52">
        <v>986853.26</v>
      </c>
      <c r="O52">
        <v>986853.26</v>
      </c>
      <c r="P52">
        <v>30539</v>
      </c>
      <c r="Q52">
        <v>30539</v>
      </c>
      <c r="R52">
        <v>0.31645800000000002</v>
      </c>
      <c r="U52" t="s">
        <v>52</v>
      </c>
    </row>
    <row r="53" spans="1:21" x14ac:dyDescent="0.25">
      <c r="A53" t="s">
        <v>73</v>
      </c>
      <c r="B53" t="s">
        <v>69</v>
      </c>
      <c r="C53" s="28">
        <v>44136</v>
      </c>
      <c r="D53" s="28">
        <v>44500</v>
      </c>
      <c r="E53">
        <v>5239</v>
      </c>
      <c r="F53">
        <v>4809</v>
      </c>
      <c r="G53">
        <v>430</v>
      </c>
      <c r="H53">
        <v>5239</v>
      </c>
      <c r="L53">
        <v>5747</v>
      </c>
      <c r="M53">
        <v>5747</v>
      </c>
      <c r="N53">
        <v>884552.38</v>
      </c>
      <c r="O53">
        <v>884552.38</v>
      </c>
      <c r="P53">
        <v>20881</v>
      </c>
      <c r="Q53">
        <v>20881</v>
      </c>
      <c r="R53">
        <v>0.36111599999999999</v>
      </c>
      <c r="U53" t="s">
        <v>52</v>
      </c>
    </row>
    <row r="54" spans="1:21" x14ac:dyDescent="0.25">
      <c r="A54" t="s">
        <v>73</v>
      </c>
      <c r="B54" t="s">
        <v>45</v>
      </c>
      <c r="C54" s="28">
        <v>45231</v>
      </c>
      <c r="D54" s="28">
        <v>45596</v>
      </c>
      <c r="E54">
        <v>25305</v>
      </c>
      <c r="F54">
        <v>21451</v>
      </c>
      <c r="G54">
        <v>3854</v>
      </c>
      <c r="H54">
        <v>25305</v>
      </c>
      <c r="L54">
        <v>30999</v>
      </c>
      <c r="M54">
        <v>37179</v>
      </c>
      <c r="N54">
        <v>4860119.16</v>
      </c>
      <c r="O54">
        <v>5864347.75</v>
      </c>
      <c r="P54">
        <v>130100</v>
      </c>
      <c r="Q54">
        <v>155608</v>
      </c>
      <c r="R54">
        <v>0.19373000000000001</v>
      </c>
      <c r="U54" t="s">
        <v>52</v>
      </c>
    </row>
    <row r="55" spans="1:21" x14ac:dyDescent="0.25">
      <c r="A55" t="s">
        <v>73</v>
      </c>
      <c r="B55" t="s">
        <v>45</v>
      </c>
      <c r="C55" s="28">
        <v>44866</v>
      </c>
      <c r="D55" s="28">
        <v>45230</v>
      </c>
      <c r="E55">
        <v>23410</v>
      </c>
      <c r="F55">
        <v>20309</v>
      </c>
      <c r="G55">
        <v>3101</v>
      </c>
      <c r="H55">
        <v>23410</v>
      </c>
      <c r="L55">
        <v>27645</v>
      </c>
      <c r="M55">
        <v>29860</v>
      </c>
      <c r="N55">
        <v>4193583.43</v>
      </c>
      <c r="O55">
        <v>4532581.25</v>
      </c>
      <c r="P55">
        <v>98147</v>
      </c>
      <c r="Q55">
        <v>107338</v>
      </c>
      <c r="R55">
        <v>0.29988700000000001</v>
      </c>
      <c r="U55" t="s">
        <v>52</v>
      </c>
    </row>
    <row r="56" spans="1:21" x14ac:dyDescent="0.25">
      <c r="A56" t="s">
        <v>73</v>
      </c>
      <c r="B56" t="s">
        <v>45</v>
      </c>
      <c r="C56" s="28">
        <v>44501</v>
      </c>
      <c r="D56" s="28">
        <v>44865</v>
      </c>
      <c r="E56">
        <v>20849</v>
      </c>
      <c r="F56">
        <v>17789</v>
      </c>
      <c r="G56">
        <v>3060</v>
      </c>
      <c r="H56">
        <v>20849</v>
      </c>
      <c r="L56">
        <v>25164</v>
      </c>
      <c r="M56">
        <v>25164</v>
      </c>
      <c r="N56">
        <v>3762338.68</v>
      </c>
      <c r="O56">
        <v>3762338.68</v>
      </c>
      <c r="P56">
        <v>83422</v>
      </c>
      <c r="Q56">
        <v>83422</v>
      </c>
      <c r="R56">
        <v>0.350024</v>
      </c>
      <c r="U56" t="s">
        <v>52</v>
      </c>
    </row>
    <row r="57" spans="1:21" x14ac:dyDescent="0.25">
      <c r="A57" t="s">
        <v>73</v>
      </c>
      <c r="B57" t="s">
        <v>45</v>
      </c>
      <c r="C57" s="28">
        <v>44136</v>
      </c>
      <c r="D57" s="28">
        <v>44500</v>
      </c>
      <c r="E57">
        <v>8240</v>
      </c>
      <c r="F57">
        <v>7504</v>
      </c>
      <c r="G57">
        <v>736</v>
      </c>
      <c r="H57">
        <v>8240</v>
      </c>
      <c r="L57">
        <v>9103</v>
      </c>
      <c r="M57">
        <v>9103</v>
      </c>
      <c r="N57">
        <v>1300408.1299999999</v>
      </c>
      <c r="O57">
        <v>1300408.1299999999</v>
      </c>
      <c r="P57">
        <v>28713</v>
      </c>
      <c r="Q57">
        <v>28713</v>
      </c>
      <c r="R57">
        <v>0.33862999999999999</v>
      </c>
      <c r="U57" t="s">
        <v>52</v>
      </c>
    </row>
    <row r="58" spans="1:21" x14ac:dyDescent="0.25">
      <c r="A58" t="s">
        <v>73</v>
      </c>
      <c r="B58" t="s">
        <v>48</v>
      </c>
      <c r="C58" s="28">
        <v>45231</v>
      </c>
      <c r="D58" s="28">
        <v>45596</v>
      </c>
      <c r="E58">
        <v>708</v>
      </c>
      <c r="F58">
        <v>708</v>
      </c>
      <c r="G58">
        <v>0</v>
      </c>
      <c r="H58">
        <v>0</v>
      </c>
      <c r="L58">
        <v>708</v>
      </c>
      <c r="M58">
        <v>708</v>
      </c>
      <c r="N58">
        <v>125527.75</v>
      </c>
      <c r="O58">
        <v>125527.75</v>
      </c>
      <c r="P58">
        <v>3704</v>
      </c>
      <c r="Q58">
        <v>3704</v>
      </c>
      <c r="R58">
        <v>0.30745</v>
      </c>
      <c r="U58" t="s">
        <v>52</v>
      </c>
    </row>
    <row r="59" spans="1:21" x14ac:dyDescent="0.25">
      <c r="A59" t="s">
        <v>73</v>
      </c>
      <c r="B59" t="s">
        <v>48</v>
      </c>
      <c r="C59" s="28">
        <v>44866</v>
      </c>
      <c r="D59" s="28">
        <v>45230</v>
      </c>
      <c r="E59">
        <v>1057</v>
      </c>
      <c r="F59">
        <v>1057</v>
      </c>
      <c r="G59">
        <v>0</v>
      </c>
      <c r="H59">
        <v>0</v>
      </c>
      <c r="L59">
        <v>1057</v>
      </c>
      <c r="M59">
        <v>1057</v>
      </c>
      <c r="N59">
        <v>178617.8</v>
      </c>
      <c r="O59">
        <v>178617.8</v>
      </c>
      <c r="P59">
        <v>4937</v>
      </c>
      <c r="Q59">
        <v>4937</v>
      </c>
      <c r="R59">
        <v>0.29886200000000002</v>
      </c>
      <c r="U59" t="s">
        <v>52</v>
      </c>
    </row>
    <row r="60" spans="1:21" x14ac:dyDescent="0.25">
      <c r="A60" t="s">
        <v>73</v>
      </c>
      <c r="B60" t="s">
        <v>48</v>
      </c>
      <c r="C60" s="28">
        <v>44501</v>
      </c>
      <c r="D60" s="28">
        <v>44865</v>
      </c>
      <c r="E60">
        <v>1378</v>
      </c>
      <c r="F60">
        <v>1378</v>
      </c>
      <c r="G60">
        <v>0</v>
      </c>
      <c r="H60">
        <v>0</v>
      </c>
      <c r="L60">
        <v>1378</v>
      </c>
      <c r="M60">
        <v>1378</v>
      </c>
      <c r="N60">
        <v>239147.32</v>
      </c>
      <c r="O60">
        <v>239147.32</v>
      </c>
      <c r="P60">
        <v>6034</v>
      </c>
      <c r="Q60">
        <v>6034</v>
      </c>
      <c r="R60">
        <v>0.34299299999999999</v>
      </c>
      <c r="U60" t="s">
        <v>52</v>
      </c>
    </row>
    <row r="61" spans="1:21" x14ac:dyDescent="0.25">
      <c r="A61" t="s">
        <v>73</v>
      </c>
      <c r="B61" t="s">
        <v>48</v>
      </c>
      <c r="C61" s="28">
        <v>44136</v>
      </c>
      <c r="D61" s="28">
        <v>44500</v>
      </c>
      <c r="E61">
        <v>1592</v>
      </c>
      <c r="F61">
        <v>1592</v>
      </c>
      <c r="G61">
        <v>0</v>
      </c>
      <c r="H61">
        <v>0</v>
      </c>
      <c r="L61">
        <v>1592</v>
      </c>
      <c r="M61">
        <v>1592</v>
      </c>
      <c r="N61">
        <v>273928.37</v>
      </c>
      <c r="O61">
        <v>273928.37</v>
      </c>
      <c r="P61">
        <v>7068</v>
      </c>
      <c r="Q61">
        <v>7068</v>
      </c>
      <c r="R61">
        <v>0.328849</v>
      </c>
      <c r="U61" t="s">
        <v>52</v>
      </c>
    </row>
    <row r="62" spans="1:21" x14ac:dyDescent="0.25">
      <c r="A62" t="s">
        <v>73</v>
      </c>
      <c r="B62" t="s">
        <v>49</v>
      </c>
      <c r="C62" s="28">
        <v>45231</v>
      </c>
      <c r="D62" s="28">
        <v>45596</v>
      </c>
      <c r="E62">
        <v>221</v>
      </c>
      <c r="F62">
        <v>0</v>
      </c>
      <c r="G62">
        <v>221</v>
      </c>
      <c r="H62">
        <v>0</v>
      </c>
      <c r="L62">
        <v>696</v>
      </c>
      <c r="M62">
        <v>696</v>
      </c>
      <c r="N62">
        <v>86907.91</v>
      </c>
      <c r="O62">
        <v>86907.91</v>
      </c>
      <c r="P62">
        <v>2305</v>
      </c>
      <c r="Q62">
        <v>2305</v>
      </c>
      <c r="R62">
        <v>0.33487</v>
      </c>
      <c r="U62" t="s">
        <v>52</v>
      </c>
    </row>
    <row r="63" spans="1:21" x14ac:dyDescent="0.25">
      <c r="A63" t="s">
        <v>73</v>
      </c>
      <c r="B63" t="s">
        <v>49</v>
      </c>
      <c r="C63" s="28">
        <v>44866</v>
      </c>
      <c r="D63" s="28">
        <v>45230</v>
      </c>
      <c r="E63">
        <v>328</v>
      </c>
      <c r="F63">
        <v>0</v>
      </c>
      <c r="G63">
        <v>328</v>
      </c>
      <c r="H63">
        <v>0</v>
      </c>
      <c r="L63">
        <v>924</v>
      </c>
      <c r="M63">
        <v>924</v>
      </c>
      <c r="N63">
        <v>128724.16</v>
      </c>
      <c r="O63">
        <v>128724.16</v>
      </c>
      <c r="P63">
        <v>3260</v>
      </c>
      <c r="Q63">
        <v>3260</v>
      </c>
      <c r="R63">
        <v>0.33517799999999998</v>
      </c>
      <c r="U63" t="s">
        <v>52</v>
      </c>
    </row>
    <row r="64" spans="1:21" x14ac:dyDescent="0.25">
      <c r="A64" t="s">
        <v>73</v>
      </c>
      <c r="B64" t="s">
        <v>49</v>
      </c>
      <c r="C64" s="28">
        <v>44501</v>
      </c>
      <c r="D64" s="28">
        <v>44865</v>
      </c>
      <c r="E64">
        <v>501</v>
      </c>
      <c r="F64">
        <v>0</v>
      </c>
      <c r="G64">
        <v>501</v>
      </c>
      <c r="H64">
        <v>0</v>
      </c>
      <c r="L64">
        <v>1328</v>
      </c>
      <c r="M64">
        <v>1328</v>
      </c>
      <c r="N64">
        <v>204883.35</v>
      </c>
      <c r="O64">
        <v>204883.35</v>
      </c>
      <c r="P64">
        <v>5054</v>
      </c>
      <c r="Q64">
        <v>5054</v>
      </c>
      <c r="R64">
        <v>0.36382100000000001</v>
      </c>
      <c r="U64" t="s">
        <v>52</v>
      </c>
    </row>
    <row r="65" spans="1:21" x14ac:dyDescent="0.25">
      <c r="A65" t="s">
        <v>73</v>
      </c>
      <c r="B65" t="s">
        <v>49</v>
      </c>
      <c r="C65" s="28">
        <v>44136</v>
      </c>
      <c r="D65" s="28">
        <v>44500</v>
      </c>
      <c r="E65">
        <v>1015</v>
      </c>
      <c r="F65">
        <v>0</v>
      </c>
      <c r="G65">
        <v>1015</v>
      </c>
      <c r="H65">
        <v>0</v>
      </c>
      <c r="L65">
        <v>3768</v>
      </c>
      <c r="M65">
        <v>3768</v>
      </c>
      <c r="N65">
        <v>560434.34</v>
      </c>
      <c r="O65">
        <v>560434.34</v>
      </c>
      <c r="P65">
        <v>12695</v>
      </c>
      <c r="Q65">
        <v>12695</v>
      </c>
      <c r="R65">
        <v>0.35154000000000002</v>
      </c>
      <c r="U65" t="s">
        <v>52</v>
      </c>
    </row>
    <row r="66" spans="1:21" x14ac:dyDescent="0.25">
      <c r="A66" t="s">
        <v>73</v>
      </c>
      <c r="B66" t="s">
        <v>47</v>
      </c>
      <c r="C66" s="28">
        <v>45231</v>
      </c>
      <c r="D66" s="28">
        <v>45596</v>
      </c>
      <c r="E66">
        <v>2575</v>
      </c>
      <c r="F66">
        <v>2575</v>
      </c>
      <c r="G66">
        <v>0</v>
      </c>
      <c r="H66">
        <v>0</v>
      </c>
      <c r="L66">
        <v>2575</v>
      </c>
      <c r="M66">
        <v>2575</v>
      </c>
      <c r="N66">
        <v>481347.82</v>
      </c>
      <c r="O66">
        <v>481347.82</v>
      </c>
      <c r="P66">
        <v>12683</v>
      </c>
      <c r="Q66">
        <v>12683</v>
      </c>
      <c r="R66">
        <v>0.31515700000000002</v>
      </c>
      <c r="U66" t="s">
        <v>52</v>
      </c>
    </row>
    <row r="67" spans="1:21" x14ac:dyDescent="0.25">
      <c r="A67" t="s">
        <v>73</v>
      </c>
      <c r="B67" t="s">
        <v>47</v>
      </c>
      <c r="C67" s="28">
        <v>44866</v>
      </c>
      <c r="D67" s="28">
        <v>45230</v>
      </c>
      <c r="E67">
        <v>2334</v>
      </c>
      <c r="F67">
        <v>2334</v>
      </c>
      <c r="G67">
        <v>0</v>
      </c>
      <c r="H67">
        <v>0</v>
      </c>
      <c r="L67">
        <v>2334</v>
      </c>
      <c r="M67">
        <v>2334</v>
      </c>
      <c r="N67">
        <v>400965.01</v>
      </c>
      <c r="O67">
        <v>400965.01</v>
      </c>
      <c r="P67">
        <v>10576</v>
      </c>
      <c r="Q67">
        <v>10576</v>
      </c>
      <c r="R67">
        <v>0.32785799999999998</v>
      </c>
      <c r="U67" t="s">
        <v>52</v>
      </c>
    </row>
    <row r="68" spans="1:21" x14ac:dyDescent="0.25">
      <c r="A68" t="s">
        <v>73</v>
      </c>
      <c r="B68" t="s">
        <v>47</v>
      </c>
      <c r="C68" s="28">
        <v>44501</v>
      </c>
      <c r="D68" s="28">
        <v>44865</v>
      </c>
      <c r="E68">
        <v>1416</v>
      </c>
      <c r="F68">
        <v>1416</v>
      </c>
      <c r="G68">
        <v>0</v>
      </c>
      <c r="H68">
        <v>0</v>
      </c>
      <c r="L68">
        <v>1416</v>
      </c>
      <c r="M68">
        <v>1416</v>
      </c>
      <c r="N68">
        <v>246686.98</v>
      </c>
      <c r="O68">
        <v>246686.98</v>
      </c>
      <c r="P68">
        <v>6242</v>
      </c>
      <c r="Q68">
        <v>6242</v>
      </c>
      <c r="R68">
        <v>0.33000499999999999</v>
      </c>
      <c r="U68" t="s">
        <v>52</v>
      </c>
    </row>
    <row r="69" spans="1:21" x14ac:dyDescent="0.25">
      <c r="A69" t="s">
        <v>73</v>
      </c>
      <c r="B69" t="s">
        <v>47</v>
      </c>
      <c r="C69" s="28">
        <v>44136</v>
      </c>
      <c r="D69" s="28">
        <v>44500</v>
      </c>
      <c r="E69">
        <v>0</v>
      </c>
      <c r="F69">
        <v>0</v>
      </c>
      <c r="G69">
        <v>0</v>
      </c>
      <c r="U69" t="s">
        <v>52</v>
      </c>
    </row>
    <row r="70" spans="1:21" x14ac:dyDescent="0.25">
      <c r="A70" t="s">
        <v>73</v>
      </c>
      <c r="B70" t="s">
        <v>22</v>
      </c>
      <c r="C70" s="28">
        <v>45231</v>
      </c>
      <c r="D70" s="28">
        <v>45596</v>
      </c>
      <c r="E70">
        <v>1213</v>
      </c>
      <c r="F70">
        <v>0</v>
      </c>
      <c r="G70">
        <v>1213</v>
      </c>
      <c r="H70">
        <v>0</v>
      </c>
      <c r="L70">
        <v>4572</v>
      </c>
      <c r="M70">
        <v>4572</v>
      </c>
      <c r="N70">
        <v>655134.31999999995</v>
      </c>
      <c r="O70">
        <v>655134.31999999995</v>
      </c>
      <c r="P70">
        <v>14990</v>
      </c>
      <c r="Q70">
        <v>14990</v>
      </c>
      <c r="R70">
        <v>0.337086</v>
      </c>
      <c r="U70" t="s">
        <v>52</v>
      </c>
    </row>
    <row r="71" spans="1:21" x14ac:dyDescent="0.25">
      <c r="A71" t="s">
        <v>73</v>
      </c>
      <c r="B71" t="s">
        <v>22</v>
      </c>
      <c r="C71" s="28">
        <v>44866</v>
      </c>
      <c r="D71" s="28">
        <v>45230</v>
      </c>
      <c r="E71">
        <v>1209</v>
      </c>
      <c r="F71">
        <v>0</v>
      </c>
      <c r="G71">
        <v>1209</v>
      </c>
      <c r="H71">
        <v>0</v>
      </c>
      <c r="L71">
        <v>4874</v>
      </c>
      <c r="M71">
        <v>4874</v>
      </c>
      <c r="N71">
        <v>665023.31999999995</v>
      </c>
      <c r="O71">
        <v>665023.31999999995</v>
      </c>
      <c r="P71">
        <v>15898</v>
      </c>
      <c r="Q71">
        <v>15898</v>
      </c>
      <c r="R71">
        <v>0.35895500000000002</v>
      </c>
      <c r="U71" t="s">
        <v>52</v>
      </c>
    </row>
    <row r="72" spans="1:21" x14ac:dyDescent="0.25">
      <c r="A72" t="s">
        <v>73</v>
      </c>
      <c r="B72" t="s">
        <v>22</v>
      </c>
      <c r="C72" s="28">
        <v>44501</v>
      </c>
      <c r="D72" s="28">
        <v>44865</v>
      </c>
      <c r="E72">
        <v>909</v>
      </c>
      <c r="F72">
        <v>0</v>
      </c>
      <c r="G72">
        <v>909</v>
      </c>
      <c r="H72">
        <v>0</v>
      </c>
      <c r="L72">
        <v>3406</v>
      </c>
      <c r="M72">
        <v>3406</v>
      </c>
      <c r="N72">
        <v>503631.64</v>
      </c>
      <c r="O72">
        <v>503631.64</v>
      </c>
      <c r="P72">
        <v>10742</v>
      </c>
      <c r="Q72">
        <v>10742</v>
      </c>
      <c r="R72">
        <v>0.369419</v>
      </c>
      <c r="U72" t="s">
        <v>52</v>
      </c>
    </row>
    <row r="73" spans="1:21" x14ac:dyDescent="0.25">
      <c r="A73" t="s">
        <v>73</v>
      </c>
      <c r="B73" t="s">
        <v>22</v>
      </c>
      <c r="C73" s="28">
        <v>44136</v>
      </c>
      <c r="D73" s="28">
        <v>44500</v>
      </c>
      <c r="E73">
        <v>0</v>
      </c>
      <c r="F73">
        <v>0</v>
      </c>
      <c r="G73">
        <v>0</v>
      </c>
      <c r="U73" t="s">
        <v>52</v>
      </c>
    </row>
    <row r="74" spans="1:21" x14ac:dyDescent="0.25">
      <c r="A74" t="s">
        <v>74</v>
      </c>
      <c r="B74" t="s">
        <v>39</v>
      </c>
      <c r="C74" s="28">
        <v>45231</v>
      </c>
      <c r="D74" s="28">
        <v>45596</v>
      </c>
      <c r="E74">
        <v>13511</v>
      </c>
      <c r="F74">
        <v>10153</v>
      </c>
      <c r="G74">
        <v>3358</v>
      </c>
      <c r="H74">
        <v>5084</v>
      </c>
      <c r="I74">
        <v>6355</v>
      </c>
      <c r="J74">
        <v>1404</v>
      </c>
      <c r="K74">
        <v>668</v>
      </c>
      <c r="L74">
        <v>18391</v>
      </c>
      <c r="M74">
        <v>18391</v>
      </c>
      <c r="N74">
        <v>10704898.65</v>
      </c>
      <c r="O74">
        <v>10704898.65</v>
      </c>
      <c r="P74">
        <v>194788</v>
      </c>
      <c r="Q74">
        <v>194788</v>
      </c>
      <c r="R74">
        <v>0.240097</v>
      </c>
      <c r="U74" t="s">
        <v>52</v>
      </c>
    </row>
    <row r="75" spans="1:21" x14ac:dyDescent="0.25">
      <c r="A75" t="s">
        <v>74</v>
      </c>
      <c r="B75" t="s">
        <v>39</v>
      </c>
      <c r="C75" s="28">
        <v>44866</v>
      </c>
      <c r="D75" s="28">
        <v>45230</v>
      </c>
      <c r="E75">
        <v>13303</v>
      </c>
      <c r="F75">
        <v>9909</v>
      </c>
      <c r="G75">
        <v>3394</v>
      </c>
      <c r="H75">
        <v>5077</v>
      </c>
      <c r="I75">
        <v>6670</v>
      </c>
      <c r="J75">
        <v>1185</v>
      </c>
      <c r="K75">
        <v>371</v>
      </c>
      <c r="L75">
        <v>18285</v>
      </c>
      <c r="M75">
        <v>18285</v>
      </c>
      <c r="N75">
        <v>10367842</v>
      </c>
      <c r="O75">
        <v>10367842</v>
      </c>
      <c r="P75">
        <v>204325</v>
      </c>
      <c r="Q75">
        <v>204325</v>
      </c>
      <c r="R75">
        <v>0.2379</v>
      </c>
      <c r="U75" t="s">
        <v>52</v>
      </c>
    </row>
    <row r="76" spans="1:21" x14ac:dyDescent="0.25">
      <c r="A76" t="s">
        <v>74</v>
      </c>
      <c r="B76" t="s">
        <v>39</v>
      </c>
      <c r="C76" s="28">
        <v>44501</v>
      </c>
      <c r="D76" s="28">
        <v>44865</v>
      </c>
      <c r="E76">
        <v>13982</v>
      </c>
      <c r="F76">
        <v>10292</v>
      </c>
      <c r="G76">
        <v>3690</v>
      </c>
      <c r="H76">
        <v>6162</v>
      </c>
      <c r="I76">
        <v>6737</v>
      </c>
      <c r="J76">
        <v>1083</v>
      </c>
      <c r="K76">
        <v>0</v>
      </c>
      <c r="L76">
        <v>19640</v>
      </c>
      <c r="M76">
        <v>19640</v>
      </c>
      <c r="N76">
        <v>11290514.939999999</v>
      </c>
      <c r="O76">
        <v>11290514.939999999</v>
      </c>
      <c r="P76">
        <v>219662</v>
      </c>
      <c r="Q76">
        <v>219662</v>
      </c>
      <c r="R76">
        <v>0.25101000000000001</v>
      </c>
      <c r="U76" t="s">
        <v>52</v>
      </c>
    </row>
    <row r="77" spans="1:21" x14ac:dyDescent="0.25">
      <c r="A77" t="s">
        <v>74</v>
      </c>
      <c r="B77" t="s">
        <v>39</v>
      </c>
      <c r="C77" s="28">
        <v>44136</v>
      </c>
      <c r="D77" s="28">
        <v>44500</v>
      </c>
      <c r="E77">
        <v>13120</v>
      </c>
      <c r="F77">
        <v>9498</v>
      </c>
      <c r="G77">
        <v>3622</v>
      </c>
      <c r="H77">
        <v>7175</v>
      </c>
      <c r="I77">
        <v>5945</v>
      </c>
      <c r="J77">
        <v>0</v>
      </c>
      <c r="K77">
        <v>0</v>
      </c>
      <c r="L77">
        <v>18661</v>
      </c>
      <c r="M77">
        <v>18661</v>
      </c>
      <c r="N77">
        <v>10763176.380000001</v>
      </c>
      <c r="O77">
        <v>10763176.380000001</v>
      </c>
      <c r="P77">
        <v>217733</v>
      </c>
      <c r="Q77">
        <v>217733</v>
      </c>
      <c r="R77">
        <v>0.25023699999999999</v>
      </c>
      <c r="U77" t="s">
        <v>52</v>
      </c>
    </row>
    <row r="78" spans="1:21" x14ac:dyDescent="0.25">
      <c r="A78" t="s">
        <v>74</v>
      </c>
      <c r="B78" t="s">
        <v>40</v>
      </c>
      <c r="C78" s="28">
        <v>45231</v>
      </c>
      <c r="D78" s="28">
        <v>45596</v>
      </c>
      <c r="E78">
        <v>21435</v>
      </c>
      <c r="F78">
        <v>13879</v>
      </c>
      <c r="G78">
        <v>7556</v>
      </c>
      <c r="H78">
        <v>21435</v>
      </c>
      <c r="L78">
        <v>37840</v>
      </c>
      <c r="M78">
        <v>37840</v>
      </c>
      <c r="N78">
        <v>18490326.699999999</v>
      </c>
      <c r="O78">
        <v>18490326.699999999</v>
      </c>
      <c r="P78">
        <v>383864</v>
      </c>
      <c r="Q78">
        <v>383864</v>
      </c>
      <c r="R78">
        <v>0.250467</v>
      </c>
      <c r="U78" t="s">
        <v>52</v>
      </c>
    </row>
    <row r="79" spans="1:21" x14ac:dyDescent="0.25">
      <c r="A79" t="s">
        <v>74</v>
      </c>
      <c r="B79" t="s">
        <v>40</v>
      </c>
      <c r="C79" s="28">
        <v>44866</v>
      </c>
      <c r="D79" s="28">
        <v>45230</v>
      </c>
      <c r="E79">
        <v>14487</v>
      </c>
      <c r="F79">
        <v>10445</v>
      </c>
      <c r="G79">
        <v>4042</v>
      </c>
      <c r="H79">
        <v>14487</v>
      </c>
      <c r="L79">
        <v>21467</v>
      </c>
      <c r="M79">
        <v>21467</v>
      </c>
      <c r="N79">
        <v>9898372.5800000001</v>
      </c>
      <c r="O79">
        <v>9898372.5800000001</v>
      </c>
      <c r="P79">
        <v>210507</v>
      </c>
      <c r="Q79">
        <v>210507</v>
      </c>
      <c r="R79">
        <v>0.25373800000000002</v>
      </c>
      <c r="U79" t="s">
        <v>52</v>
      </c>
    </row>
    <row r="80" spans="1:21" x14ac:dyDescent="0.25">
      <c r="A80" t="s">
        <v>74</v>
      </c>
      <c r="B80" t="s">
        <v>40</v>
      </c>
      <c r="C80" s="28">
        <v>44501</v>
      </c>
      <c r="D80" s="28">
        <v>44865</v>
      </c>
      <c r="E80">
        <v>10803</v>
      </c>
      <c r="F80">
        <v>8186</v>
      </c>
      <c r="G80">
        <v>2617</v>
      </c>
      <c r="H80">
        <v>10803</v>
      </c>
      <c r="L80">
        <v>14698</v>
      </c>
      <c r="M80">
        <v>14698</v>
      </c>
      <c r="N80">
        <v>6748917.9699999997</v>
      </c>
      <c r="O80">
        <v>6748917.9699999997</v>
      </c>
      <c r="P80">
        <v>147525</v>
      </c>
      <c r="Q80">
        <v>147525</v>
      </c>
      <c r="R80">
        <v>0.25289</v>
      </c>
      <c r="U80" t="s">
        <v>52</v>
      </c>
    </row>
    <row r="81" spans="1:21" x14ac:dyDescent="0.25">
      <c r="A81" t="s">
        <v>74</v>
      </c>
      <c r="B81" t="s">
        <v>40</v>
      </c>
      <c r="C81" s="28">
        <v>44136</v>
      </c>
      <c r="D81" s="28">
        <v>44500</v>
      </c>
      <c r="E81">
        <v>4420</v>
      </c>
      <c r="F81">
        <v>3943</v>
      </c>
      <c r="G81">
        <v>477</v>
      </c>
      <c r="H81">
        <v>4420</v>
      </c>
      <c r="L81">
        <v>4989</v>
      </c>
      <c r="M81">
        <v>4989</v>
      </c>
      <c r="N81">
        <v>2111032.79</v>
      </c>
      <c r="O81">
        <v>2111032.79</v>
      </c>
      <c r="P81">
        <v>47494</v>
      </c>
      <c r="Q81">
        <v>47494</v>
      </c>
      <c r="R81">
        <v>0.25201099999999999</v>
      </c>
      <c r="U81" t="s">
        <v>52</v>
      </c>
    </row>
    <row r="82" spans="1:21" x14ac:dyDescent="0.25">
      <c r="A82" t="s">
        <v>74</v>
      </c>
      <c r="B82" t="s">
        <v>66</v>
      </c>
      <c r="C82" s="28">
        <v>45231</v>
      </c>
      <c r="D82" s="28">
        <v>45596</v>
      </c>
      <c r="E82">
        <v>1925</v>
      </c>
      <c r="F82">
        <v>1857</v>
      </c>
      <c r="G82">
        <v>68</v>
      </c>
      <c r="H82">
        <v>644</v>
      </c>
      <c r="L82">
        <v>2003</v>
      </c>
      <c r="M82">
        <v>3644</v>
      </c>
      <c r="N82">
        <v>1258526.81</v>
      </c>
      <c r="O82">
        <v>2486707.1</v>
      </c>
      <c r="P82">
        <v>20948</v>
      </c>
      <c r="Q82">
        <v>42482</v>
      </c>
      <c r="R82">
        <v>-0.529034</v>
      </c>
      <c r="U82" t="s">
        <v>52</v>
      </c>
    </row>
    <row r="83" spans="1:21" x14ac:dyDescent="0.25">
      <c r="A83" t="s">
        <v>74</v>
      </c>
      <c r="B83" t="s">
        <v>66</v>
      </c>
      <c r="C83" s="28">
        <v>44866</v>
      </c>
      <c r="D83" s="28">
        <v>45230</v>
      </c>
      <c r="E83">
        <v>1530</v>
      </c>
      <c r="F83">
        <v>1484</v>
      </c>
      <c r="G83">
        <v>46</v>
      </c>
      <c r="H83">
        <v>511</v>
      </c>
      <c r="L83">
        <v>1581</v>
      </c>
      <c r="M83">
        <v>3054</v>
      </c>
      <c r="N83">
        <v>973107.19</v>
      </c>
      <c r="O83">
        <v>2115612.9300000002</v>
      </c>
      <c r="P83">
        <v>16924</v>
      </c>
      <c r="Q83">
        <v>38233</v>
      </c>
      <c r="R83">
        <v>-0.65367799999999998</v>
      </c>
      <c r="U83" t="s">
        <v>52</v>
      </c>
    </row>
    <row r="84" spans="1:21" x14ac:dyDescent="0.25">
      <c r="A84" t="s">
        <v>74</v>
      </c>
      <c r="B84" t="s">
        <v>66</v>
      </c>
      <c r="C84" s="28">
        <v>44501</v>
      </c>
      <c r="D84" s="28">
        <v>44865</v>
      </c>
      <c r="E84">
        <v>1911</v>
      </c>
      <c r="F84">
        <v>1845</v>
      </c>
      <c r="G84">
        <v>66</v>
      </c>
      <c r="H84">
        <v>700</v>
      </c>
      <c r="L84">
        <v>1982</v>
      </c>
      <c r="M84">
        <v>3872</v>
      </c>
      <c r="N84">
        <v>1189574.0900000001</v>
      </c>
      <c r="O84">
        <v>2587027.85</v>
      </c>
      <c r="P84">
        <v>22490</v>
      </c>
      <c r="Q84">
        <v>49179</v>
      </c>
      <c r="R84">
        <v>-0.64121799999999995</v>
      </c>
      <c r="U84" t="s">
        <v>52</v>
      </c>
    </row>
    <row r="85" spans="1:21" x14ac:dyDescent="0.25">
      <c r="A85" t="s">
        <v>74</v>
      </c>
      <c r="B85" t="s">
        <v>66</v>
      </c>
      <c r="C85" s="28">
        <v>44136</v>
      </c>
      <c r="D85" s="28">
        <v>44500</v>
      </c>
      <c r="E85">
        <v>1740</v>
      </c>
      <c r="F85">
        <v>1682</v>
      </c>
      <c r="G85">
        <v>58</v>
      </c>
      <c r="H85">
        <v>790</v>
      </c>
      <c r="L85">
        <v>1808</v>
      </c>
      <c r="M85">
        <v>3599</v>
      </c>
      <c r="N85">
        <v>1110262.6200000001</v>
      </c>
      <c r="O85">
        <v>2392676.38</v>
      </c>
      <c r="P85">
        <v>20773</v>
      </c>
      <c r="Q85">
        <v>46126</v>
      </c>
      <c r="R85">
        <v>-0.61726199999999998</v>
      </c>
      <c r="U85" t="s">
        <v>52</v>
      </c>
    </row>
    <row r="86" spans="1:21" x14ac:dyDescent="0.25">
      <c r="A86" t="s">
        <v>74</v>
      </c>
      <c r="B86" t="s">
        <v>41</v>
      </c>
      <c r="C86" s="28">
        <v>45231</v>
      </c>
      <c r="D86" s="28">
        <v>45596</v>
      </c>
      <c r="E86">
        <v>4406</v>
      </c>
      <c r="F86">
        <v>4055</v>
      </c>
      <c r="G86">
        <v>351</v>
      </c>
      <c r="H86">
        <v>1510</v>
      </c>
      <c r="L86">
        <v>4830</v>
      </c>
      <c r="M86">
        <v>7677</v>
      </c>
      <c r="N86">
        <v>3039962.02</v>
      </c>
      <c r="O86">
        <v>5167643.01</v>
      </c>
      <c r="P86">
        <v>52073</v>
      </c>
      <c r="Q86">
        <v>89177</v>
      </c>
      <c r="R86">
        <v>-0.31299399999999999</v>
      </c>
      <c r="U86" t="s">
        <v>52</v>
      </c>
    </row>
    <row r="87" spans="1:21" x14ac:dyDescent="0.25">
      <c r="A87" t="s">
        <v>74</v>
      </c>
      <c r="B87" t="s">
        <v>41</v>
      </c>
      <c r="C87" s="28">
        <v>44866</v>
      </c>
      <c r="D87" s="28">
        <v>45230</v>
      </c>
      <c r="E87">
        <v>3648</v>
      </c>
      <c r="F87">
        <v>3351</v>
      </c>
      <c r="G87">
        <v>297</v>
      </c>
      <c r="H87">
        <v>1218</v>
      </c>
      <c r="L87">
        <v>3994</v>
      </c>
      <c r="M87">
        <v>6732</v>
      </c>
      <c r="N87">
        <v>2433684.5499999998</v>
      </c>
      <c r="O87">
        <v>4488186.78</v>
      </c>
      <c r="P87">
        <v>43661</v>
      </c>
      <c r="Q87">
        <v>82776</v>
      </c>
      <c r="R87">
        <v>-0.39998400000000001</v>
      </c>
      <c r="U87" t="s">
        <v>52</v>
      </c>
    </row>
    <row r="88" spans="1:21" x14ac:dyDescent="0.25">
      <c r="A88" t="s">
        <v>74</v>
      </c>
      <c r="B88" t="s">
        <v>41</v>
      </c>
      <c r="C88" s="28">
        <v>44501</v>
      </c>
      <c r="D88" s="28">
        <v>44865</v>
      </c>
      <c r="E88">
        <v>4261</v>
      </c>
      <c r="F88">
        <v>3898</v>
      </c>
      <c r="G88">
        <v>363</v>
      </c>
      <c r="H88">
        <v>1555</v>
      </c>
      <c r="L88">
        <v>4698</v>
      </c>
      <c r="M88">
        <v>8049</v>
      </c>
      <c r="N88">
        <v>2857640.37</v>
      </c>
      <c r="O88">
        <v>5395200.2000000002</v>
      </c>
      <c r="P88">
        <v>53421</v>
      </c>
      <c r="Q88">
        <v>101281</v>
      </c>
      <c r="R88">
        <v>-0.42264699999999999</v>
      </c>
      <c r="U88" t="s">
        <v>52</v>
      </c>
    </row>
    <row r="89" spans="1:21" x14ac:dyDescent="0.25">
      <c r="A89" t="s">
        <v>74</v>
      </c>
      <c r="B89" t="s">
        <v>41</v>
      </c>
      <c r="C89" s="28">
        <v>44136</v>
      </c>
      <c r="D89" s="28">
        <v>44500</v>
      </c>
      <c r="E89">
        <v>4086</v>
      </c>
      <c r="F89">
        <v>3742</v>
      </c>
      <c r="G89">
        <v>344</v>
      </c>
      <c r="H89">
        <v>1894</v>
      </c>
      <c r="L89">
        <v>4525</v>
      </c>
      <c r="M89">
        <v>7741</v>
      </c>
      <c r="N89">
        <v>2727637.41</v>
      </c>
      <c r="O89">
        <v>5064191.71</v>
      </c>
      <c r="P89">
        <v>51569</v>
      </c>
      <c r="Q89">
        <v>97986</v>
      </c>
      <c r="R89">
        <v>-0.39179799999999998</v>
      </c>
      <c r="U89" t="s">
        <v>52</v>
      </c>
    </row>
    <row r="90" spans="1:21" x14ac:dyDescent="0.25">
      <c r="A90" t="s">
        <v>74</v>
      </c>
      <c r="B90" t="s">
        <v>42</v>
      </c>
      <c r="C90" s="28">
        <v>45231</v>
      </c>
      <c r="D90" s="28">
        <v>45596</v>
      </c>
      <c r="E90">
        <v>3263</v>
      </c>
      <c r="F90">
        <v>3099</v>
      </c>
      <c r="G90">
        <v>164</v>
      </c>
      <c r="H90">
        <v>1372</v>
      </c>
      <c r="L90">
        <v>3436</v>
      </c>
      <c r="M90">
        <v>4244</v>
      </c>
      <c r="N90">
        <v>1620816.04</v>
      </c>
      <c r="O90">
        <v>2169031.37</v>
      </c>
      <c r="P90">
        <v>31292</v>
      </c>
      <c r="Q90">
        <v>40924</v>
      </c>
      <c r="R90">
        <v>-2.2439999999999999E-3</v>
      </c>
      <c r="U90" t="s">
        <v>52</v>
      </c>
    </row>
    <row r="91" spans="1:21" x14ac:dyDescent="0.25">
      <c r="A91" t="s">
        <v>74</v>
      </c>
      <c r="B91" t="s">
        <v>42</v>
      </c>
      <c r="C91" s="28">
        <v>44866</v>
      </c>
      <c r="D91" s="28">
        <v>45230</v>
      </c>
      <c r="E91">
        <v>1575</v>
      </c>
      <c r="F91">
        <v>1529</v>
      </c>
      <c r="G91">
        <v>46</v>
      </c>
      <c r="H91">
        <v>861</v>
      </c>
      <c r="L91">
        <v>1624</v>
      </c>
      <c r="M91">
        <v>1849</v>
      </c>
      <c r="N91">
        <v>684099.88</v>
      </c>
      <c r="O91">
        <v>816690.17</v>
      </c>
      <c r="P91">
        <v>14530</v>
      </c>
      <c r="Q91">
        <v>17587</v>
      </c>
      <c r="R91">
        <v>9.1878000000000001E-2</v>
      </c>
      <c r="U91" t="s">
        <v>52</v>
      </c>
    </row>
    <row r="92" spans="1:21" x14ac:dyDescent="0.25">
      <c r="A92" t="s">
        <v>74</v>
      </c>
      <c r="B92" t="s">
        <v>42</v>
      </c>
      <c r="C92" s="28">
        <v>44501</v>
      </c>
      <c r="D92" s="28">
        <v>44865</v>
      </c>
      <c r="E92">
        <v>3170</v>
      </c>
      <c r="F92">
        <v>3011</v>
      </c>
      <c r="G92">
        <v>159</v>
      </c>
      <c r="H92">
        <v>1460</v>
      </c>
      <c r="L92">
        <v>3342</v>
      </c>
      <c r="M92">
        <v>4253</v>
      </c>
      <c r="N92">
        <v>1556748.68</v>
      </c>
      <c r="O92">
        <v>2116827.06</v>
      </c>
      <c r="P92">
        <v>31403</v>
      </c>
      <c r="Q92">
        <v>41987</v>
      </c>
      <c r="R92">
        <v>-1.4725E-2</v>
      </c>
      <c r="U92" t="s">
        <v>52</v>
      </c>
    </row>
    <row r="93" spans="1:21" x14ac:dyDescent="0.25">
      <c r="A93" t="s">
        <v>74</v>
      </c>
      <c r="B93" t="s">
        <v>42</v>
      </c>
      <c r="C93" s="28">
        <v>44136</v>
      </c>
      <c r="D93" s="28">
        <v>44500</v>
      </c>
      <c r="E93">
        <v>1398</v>
      </c>
      <c r="F93">
        <v>1358</v>
      </c>
      <c r="G93">
        <v>40</v>
      </c>
      <c r="H93">
        <v>1017</v>
      </c>
      <c r="L93">
        <v>1443</v>
      </c>
      <c r="M93">
        <v>1643</v>
      </c>
      <c r="N93">
        <v>574055.06000000006</v>
      </c>
      <c r="O93">
        <v>672428.54</v>
      </c>
      <c r="P93">
        <v>13065</v>
      </c>
      <c r="Q93">
        <v>15238</v>
      </c>
      <c r="R93">
        <v>0.128549</v>
      </c>
      <c r="U93" t="s">
        <v>52</v>
      </c>
    </row>
    <row r="94" spans="1:21" x14ac:dyDescent="0.25">
      <c r="A94" t="s">
        <v>74</v>
      </c>
      <c r="B94" t="s">
        <v>43</v>
      </c>
      <c r="C94" s="28">
        <v>45231</v>
      </c>
      <c r="D94" s="28">
        <v>45596</v>
      </c>
      <c r="E94">
        <v>4324</v>
      </c>
      <c r="F94">
        <v>4125</v>
      </c>
      <c r="G94">
        <v>199</v>
      </c>
      <c r="H94">
        <v>1599</v>
      </c>
      <c r="L94">
        <v>4539</v>
      </c>
      <c r="M94">
        <v>4896</v>
      </c>
      <c r="N94">
        <v>2398415.37</v>
      </c>
      <c r="O94">
        <v>2615225.4700000002</v>
      </c>
      <c r="P94">
        <v>44913</v>
      </c>
      <c r="Q94">
        <v>49135</v>
      </c>
      <c r="R94">
        <v>0.181697</v>
      </c>
      <c r="U94" t="s">
        <v>52</v>
      </c>
    </row>
    <row r="95" spans="1:21" x14ac:dyDescent="0.25">
      <c r="A95" t="s">
        <v>74</v>
      </c>
      <c r="B95" t="s">
        <v>43</v>
      </c>
      <c r="C95" s="28">
        <v>44866</v>
      </c>
      <c r="D95" s="28">
        <v>45230</v>
      </c>
      <c r="E95">
        <v>2556</v>
      </c>
      <c r="F95">
        <v>2438</v>
      </c>
      <c r="G95">
        <v>118</v>
      </c>
      <c r="H95">
        <v>1349</v>
      </c>
      <c r="L95">
        <v>2681</v>
      </c>
      <c r="M95">
        <v>2860</v>
      </c>
      <c r="N95">
        <v>1206488.31</v>
      </c>
      <c r="O95">
        <v>1294045.46</v>
      </c>
      <c r="P95">
        <v>25375</v>
      </c>
      <c r="Q95">
        <v>27184</v>
      </c>
      <c r="R95">
        <v>0.18068999999999999</v>
      </c>
      <c r="U95" t="s">
        <v>52</v>
      </c>
    </row>
    <row r="96" spans="1:21" x14ac:dyDescent="0.25">
      <c r="A96" t="s">
        <v>74</v>
      </c>
      <c r="B96" t="s">
        <v>43</v>
      </c>
      <c r="C96" s="28">
        <v>44501</v>
      </c>
      <c r="D96" s="28">
        <v>44865</v>
      </c>
      <c r="E96">
        <v>4569</v>
      </c>
      <c r="F96">
        <v>4348</v>
      </c>
      <c r="G96">
        <v>221</v>
      </c>
      <c r="H96">
        <v>2095</v>
      </c>
      <c r="L96">
        <v>4815</v>
      </c>
      <c r="M96">
        <v>5258</v>
      </c>
      <c r="N96">
        <v>2551309.1</v>
      </c>
      <c r="O96">
        <v>2816111.4</v>
      </c>
      <c r="P96">
        <v>51388</v>
      </c>
      <c r="Q96">
        <v>56532</v>
      </c>
      <c r="R96">
        <v>0.177983</v>
      </c>
      <c r="U96" t="s">
        <v>52</v>
      </c>
    </row>
    <row r="97" spans="1:21" x14ac:dyDescent="0.25">
      <c r="A97" t="s">
        <v>74</v>
      </c>
      <c r="B97" t="s">
        <v>43</v>
      </c>
      <c r="C97" s="28">
        <v>44136</v>
      </c>
      <c r="D97" s="28">
        <v>44500</v>
      </c>
      <c r="E97">
        <v>2395</v>
      </c>
      <c r="F97">
        <v>2304</v>
      </c>
      <c r="G97">
        <v>91</v>
      </c>
      <c r="H97">
        <v>1732</v>
      </c>
      <c r="L97">
        <v>2496</v>
      </c>
      <c r="M97">
        <v>2622</v>
      </c>
      <c r="N97">
        <v>1203283.8400000001</v>
      </c>
      <c r="O97">
        <v>1261982.99</v>
      </c>
      <c r="P97">
        <v>25599</v>
      </c>
      <c r="Q97">
        <v>26733</v>
      </c>
      <c r="R97">
        <v>0.213592</v>
      </c>
      <c r="U97" t="s">
        <v>52</v>
      </c>
    </row>
    <row r="98" spans="1:21" x14ac:dyDescent="0.25">
      <c r="A98" t="s">
        <v>74</v>
      </c>
      <c r="B98" t="s">
        <v>44</v>
      </c>
      <c r="C98" s="28">
        <v>45231</v>
      </c>
      <c r="D98" s="28">
        <v>45596</v>
      </c>
      <c r="E98">
        <v>1518</v>
      </c>
      <c r="F98">
        <v>1467</v>
      </c>
      <c r="G98">
        <v>51</v>
      </c>
      <c r="H98">
        <v>603</v>
      </c>
      <c r="L98">
        <v>1574</v>
      </c>
      <c r="M98">
        <v>1574</v>
      </c>
      <c r="N98">
        <v>752998.8</v>
      </c>
      <c r="O98">
        <v>752998.8</v>
      </c>
      <c r="P98">
        <v>15552</v>
      </c>
      <c r="Q98">
        <v>15552</v>
      </c>
      <c r="R98">
        <v>0.26142399999999999</v>
      </c>
      <c r="U98" t="s">
        <v>52</v>
      </c>
    </row>
    <row r="99" spans="1:21" x14ac:dyDescent="0.25">
      <c r="A99" t="s">
        <v>74</v>
      </c>
      <c r="B99" t="s">
        <v>44</v>
      </c>
      <c r="C99" s="28">
        <v>44866</v>
      </c>
      <c r="D99" s="28">
        <v>45230</v>
      </c>
      <c r="E99">
        <v>1362</v>
      </c>
      <c r="F99">
        <v>1319</v>
      </c>
      <c r="G99">
        <v>43</v>
      </c>
      <c r="H99">
        <v>751</v>
      </c>
      <c r="L99">
        <v>1409</v>
      </c>
      <c r="M99">
        <v>1409</v>
      </c>
      <c r="N99">
        <v>599916.07999999996</v>
      </c>
      <c r="O99">
        <v>599916.07999999996</v>
      </c>
      <c r="P99">
        <v>12719</v>
      </c>
      <c r="Q99">
        <v>12719</v>
      </c>
      <c r="R99">
        <v>0.25215399999999999</v>
      </c>
      <c r="U99" t="s">
        <v>52</v>
      </c>
    </row>
    <row r="100" spans="1:21" x14ac:dyDescent="0.25">
      <c r="A100" t="s">
        <v>74</v>
      </c>
      <c r="B100" t="s">
        <v>44</v>
      </c>
      <c r="C100" s="28">
        <v>44501</v>
      </c>
      <c r="D100" s="28">
        <v>44865</v>
      </c>
      <c r="E100">
        <v>1982</v>
      </c>
      <c r="F100">
        <v>1889</v>
      </c>
      <c r="G100">
        <v>93</v>
      </c>
      <c r="H100">
        <v>1052</v>
      </c>
      <c r="L100">
        <v>2080</v>
      </c>
      <c r="M100">
        <v>2080</v>
      </c>
      <c r="N100">
        <v>962376.28</v>
      </c>
      <c r="O100">
        <v>962376.28</v>
      </c>
      <c r="P100">
        <v>19862</v>
      </c>
      <c r="Q100">
        <v>19862</v>
      </c>
      <c r="R100">
        <v>0.25790099999999999</v>
      </c>
      <c r="U100" t="s">
        <v>52</v>
      </c>
    </row>
    <row r="101" spans="1:21" x14ac:dyDescent="0.25">
      <c r="A101" t="s">
        <v>74</v>
      </c>
      <c r="B101" t="s">
        <v>44</v>
      </c>
      <c r="C101" s="28">
        <v>44136</v>
      </c>
      <c r="D101" s="28">
        <v>44500</v>
      </c>
      <c r="E101">
        <v>1034</v>
      </c>
      <c r="F101">
        <v>1001</v>
      </c>
      <c r="G101">
        <v>33</v>
      </c>
      <c r="H101">
        <v>810</v>
      </c>
      <c r="L101">
        <v>1069</v>
      </c>
      <c r="M101">
        <v>1069</v>
      </c>
      <c r="N101">
        <v>427020.04</v>
      </c>
      <c r="O101">
        <v>427020.04</v>
      </c>
      <c r="P101">
        <v>9634</v>
      </c>
      <c r="Q101">
        <v>9634</v>
      </c>
      <c r="R101">
        <v>0.25986999999999999</v>
      </c>
      <c r="U101" t="s">
        <v>52</v>
      </c>
    </row>
    <row r="102" spans="1:21" x14ac:dyDescent="0.25">
      <c r="A102" t="s">
        <v>74</v>
      </c>
      <c r="B102" t="s">
        <v>46</v>
      </c>
      <c r="C102" s="28">
        <v>45231</v>
      </c>
      <c r="D102" s="28">
        <v>45596</v>
      </c>
      <c r="E102">
        <v>8579</v>
      </c>
      <c r="F102">
        <v>6817</v>
      </c>
      <c r="G102">
        <v>1762</v>
      </c>
      <c r="H102">
        <v>8579</v>
      </c>
      <c r="L102">
        <v>11107</v>
      </c>
      <c r="M102">
        <v>11107</v>
      </c>
      <c r="N102">
        <v>4929264.78</v>
      </c>
      <c r="O102">
        <v>4929264.78</v>
      </c>
      <c r="P102">
        <v>108017</v>
      </c>
      <c r="Q102">
        <v>108017</v>
      </c>
      <c r="R102">
        <v>0.253388</v>
      </c>
      <c r="U102" t="s">
        <v>52</v>
      </c>
    </row>
    <row r="103" spans="1:21" x14ac:dyDescent="0.25">
      <c r="A103" t="s">
        <v>74</v>
      </c>
      <c r="B103" t="s">
        <v>46</v>
      </c>
      <c r="C103" s="28">
        <v>44866</v>
      </c>
      <c r="D103" s="28">
        <v>45230</v>
      </c>
      <c r="E103">
        <v>3844</v>
      </c>
      <c r="F103">
        <v>3438</v>
      </c>
      <c r="G103">
        <v>406</v>
      </c>
      <c r="H103">
        <v>3844</v>
      </c>
      <c r="L103">
        <v>4324</v>
      </c>
      <c r="M103">
        <v>4324</v>
      </c>
      <c r="N103">
        <v>1790261.5</v>
      </c>
      <c r="O103">
        <v>1790261.5</v>
      </c>
      <c r="P103">
        <v>40650</v>
      </c>
      <c r="Q103">
        <v>40650</v>
      </c>
      <c r="R103">
        <v>0.252716</v>
      </c>
      <c r="U103" t="s">
        <v>52</v>
      </c>
    </row>
    <row r="104" spans="1:21" x14ac:dyDescent="0.25">
      <c r="A104" t="s">
        <v>74</v>
      </c>
      <c r="B104" t="s">
        <v>46</v>
      </c>
      <c r="C104" s="28">
        <v>44501</v>
      </c>
      <c r="D104" s="28">
        <v>44865</v>
      </c>
      <c r="E104">
        <v>1</v>
      </c>
      <c r="F104">
        <v>1</v>
      </c>
      <c r="G104">
        <v>0</v>
      </c>
      <c r="H104">
        <v>1</v>
      </c>
      <c r="L104">
        <v>1</v>
      </c>
      <c r="M104">
        <v>1</v>
      </c>
      <c r="N104">
        <v>699.22</v>
      </c>
      <c r="O104">
        <v>699.22</v>
      </c>
      <c r="P104">
        <v>19</v>
      </c>
      <c r="Q104">
        <v>19</v>
      </c>
      <c r="R104">
        <v>0.25362499999999999</v>
      </c>
      <c r="U104" t="s">
        <v>52</v>
      </c>
    </row>
    <row r="105" spans="1:21" x14ac:dyDescent="0.25">
      <c r="A105" t="s">
        <v>74</v>
      </c>
      <c r="B105" t="s">
        <v>46</v>
      </c>
      <c r="C105" s="28">
        <v>44136</v>
      </c>
      <c r="D105" s="28">
        <v>44500</v>
      </c>
      <c r="E105">
        <v>0</v>
      </c>
      <c r="F105">
        <v>0</v>
      </c>
      <c r="G105">
        <v>0</v>
      </c>
      <c r="U105" t="s">
        <v>52</v>
      </c>
    </row>
    <row r="106" spans="1:21" x14ac:dyDescent="0.25">
      <c r="A106" t="s">
        <v>74</v>
      </c>
      <c r="B106" t="s">
        <v>25</v>
      </c>
      <c r="C106" s="28">
        <v>45231</v>
      </c>
      <c r="D106" s="28">
        <v>45596</v>
      </c>
      <c r="E106">
        <v>5704</v>
      </c>
      <c r="F106">
        <v>3646</v>
      </c>
      <c r="G106">
        <v>2058</v>
      </c>
      <c r="H106">
        <v>0</v>
      </c>
      <c r="L106">
        <v>8842</v>
      </c>
      <c r="M106">
        <v>8842</v>
      </c>
      <c r="N106">
        <v>6123382.8600000003</v>
      </c>
      <c r="O106">
        <v>6123382.8600000003</v>
      </c>
      <c r="P106">
        <v>108432</v>
      </c>
      <c r="Q106">
        <v>108432</v>
      </c>
      <c r="R106">
        <v>0.23798</v>
      </c>
      <c r="U106" t="s">
        <v>52</v>
      </c>
    </row>
    <row r="107" spans="1:21" x14ac:dyDescent="0.25">
      <c r="A107" t="s">
        <v>74</v>
      </c>
      <c r="B107" t="s">
        <v>25</v>
      </c>
      <c r="C107" s="28">
        <v>44866</v>
      </c>
      <c r="D107" s="28">
        <v>45230</v>
      </c>
      <c r="E107">
        <v>4470</v>
      </c>
      <c r="F107">
        <v>2647</v>
      </c>
      <c r="G107">
        <v>1823</v>
      </c>
      <c r="H107">
        <v>0</v>
      </c>
      <c r="L107">
        <v>7357</v>
      </c>
      <c r="M107">
        <v>7357</v>
      </c>
      <c r="N107">
        <v>5135845.1399999997</v>
      </c>
      <c r="O107">
        <v>5135845.1399999997</v>
      </c>
      <c r="P107">
        <v>99019</v>
      </c>
      <c r="Q107">
        <v>99019</v>
      </c>
      <c r="R107">
        <v>0.23488300000000001</v>
      </c>
      <c r="U107" t="s">
        <v>52</v>
      </c>
    </row>
    <row r="108" spans="1:21" x14ac:dyDescent="0.25">
      <c r="A108" t="s">
        <v>74</v>
      </c>
      <c r="B108" t="s">
        <v>25</v>
      </c>
      <c r="C108" s="28">
        <v>44501</v>
      </c>
      <c r="D108" s="28">
        <v>44865</v>
      </c>
      <c r="E108">
        <v>0</v>
      </c>
      <c r="F108">
        <v>0</v>
      </c>
      <c r="G108">
        <v>0</v>
      </c>
      <c r="U108" t="s">
        <v>52</v>
      </c>
    </row>
    <row r="109" spans="1:21" x14ac:dyDescent="0.25">
      <c r="A109" t="s">
        <v>74</v>
      </c>
      <c r="B109" t="s">
        <v>25</v>
      </c>
      <c r="C109" s="28">
        <v>44136</v>
      </c>
      <c r="D109" s="28">
        <v>44500</v>
      </c>
      <c r="E109">
        <v>0</v>
      </c>
      <c r="F109">
        <v>0</v>
      </c>
      <c r="G109">
        <v>0</v>
      </c>
      <c r="U109" t="s">
        <v>52</v>
      </c>
    </row>
    <row r="110" spans="1:21" x14ac:dyDescent="0.25">
      <c r="A110" t="s">
        <v>74</v>
      </c>
      <c r="B110" t="s">
        <v>26</v>
      </c>
      <c r="C110" s="28">
        <v>45231</v>
      </c>
      <c r="D110" s="28">
        <v>45596</v>
      </c>
      <c r="E110">
        <v>5084</v>
      </c>
      <c r="F110">
        <v>4471</v>
      </c>
      <c r="G110">
        <v>613</v>
      </c>
      <c r="H110">
        <v>5084</v>
      </c>
      <c r="L110">
        <v>5856</v>
      </c>
      <c r="M110">
        <v>5856</v>
      </c>
      <c r="N110">
        <v>2461554.41</v>
      </c>
      <c r="O110">
        <v>2461554.41</v>
      </c>
      <c r="P110">
        <v>48420</v>
      </c>
      <c r="Q110">
        <v>48420</v>
      </c>
      <c r="R110">
        <v>0.2455</v>
      </c>
      <c r="U110" t="s">
        <v>52</v>
      </c>
    </row>
    <row r="111" spans="1:21" x14ac:dyDescent="0.25">
      <c r="A111" t="s">
        <v>74</v>
      </c>
      <c r="B111" t="s">
        <v>26</v>
      </c>
      <c r="C111" s="28">
        <v>44866</v>
      </c>
      <c r="D111" s="28">
        <v>45230</v>
      </c>
      <c r="E111">
        <v>5077</v>
      </c>
      <c r="F111">
        <v>4463</v>
      </c>
      <c r="G111">
        <v>614</v>
      </c>
      <c r="H111">
        <v>5077</v>
      </c>
      <c r="L111">
        <v>5829</v>
      </c>
      <c r="M111">
        <v>5829</v>
      </c>
      <c r="N111">
        <v>2416178.21</v>
      </c>
      <c r="O111">
        <v>2416178.21</v>
      </c>
      <c r="P111">
        <v>52046</v>
      </c>
      <c r="Q111">
        <v>52046</v>
      </c>
      <c r="R111">
        <v>0.24643699999999999</v>
      </c>
      <c r="U111" t="s">
        <v>52</v>
      </c>
    </row>
    <row r="112" spans="1:21" x14ac:dyDescent="0.25">
      <c r="A112" t="s">
        <v>74</v>
      </c>
      <c r="B112" t="s">
        <v>26</v>
      </c>
      <c r="C112" s="28">
        <v>44501</v>
      </c>
      <c r="D112" s="28">
        <v>44865</v>
      </c>
      <c r="E112">
        <v>6162</v>
      </c>
      <c r="F112">
        <v>5398</v>
      </c>
      <c r="G112">
        <v>764</v>
      </c>
      <c r="H112">
        <v>6162</v>
      </c>
      <c r="L112">
        <v>7108</v>
      </c>
      <c r="M112">
        <v>7108</v>
      </c>
      <c r="N112">
        <v>3060157.89</v>
      </c>
      <c r="O112">
        <v>3060157.89</v>
      </c>
      <c r="P112">
        <v>63942</v>
      </c>
      <c r="Q112">
        <v>63942</v>
      </c>
      <c r="R112">
        <v>0.25667000000000001</v>
      </c>
      <c r="U112" t="s">
        <v>52</v>
      </c>
    </row>
    <row r="113" spans="1:21" x14ac:dyDescent="0.25">
      <c r="A113" t="s">
        <v>74</v>
      </c>
      <c r="B113" t="s">
        <v>26</v>
      </c>
      <c r="C113" s="28">
        <v>44136</v>
      </c>
      <c r="D113" s="28">
        <v>44500</v>
      </c>
      <c r="E113">
        <v>7175</v>
      </c>
      <c r="F113">
        <v>6072</v>
      </c>
      <c r="G113">
        <v>1103</v>
      </c>
      <c r="H113">
        <v>7175</v>
      </c>
      <c r="L113">
        <v>8577</v>
      </c>
      <c r="M113">
        <v>8577</v>
      </c>
      <c r="N113">
        <v>3918845.47</v>
      </c>
      <c r="O113">
        <v>3918845.47</v>
      </c>
      <c r="P113">
        <v>82995</v>
      </c>
      <c r="Q113">
        <v>82995</v>
      </c>
      <c r="R113">
        <v>0.25463999999999998</v>
      </c>
      <c r="U113" t="s">
        <v>52</v>
      </c>
    </row>
    <row r="114" spans="1:21" x14ac:dyDescent="0.25">
      <c r="A114" t="s">
        <v>74</v>
      </c>
      <c r="B114" t="s">
        <v>67</v>
      </c>
      <c r="C114" s="28">
        <v>45231</v>
      </c>
      <c r="D114" s="28">
        <v>45596</v>
      </c>
      <c r="E114">
        <v>477</v>
      </c>
      <c r="F114">
        <v>471</v>
      </c>
      <c r="G114">
        <v>6</v>
      </c>
      <c r="H114">
        <v>477</v>
      </c>
      <c r="L114">
        <v>483</v>
      </c>
      <c r="M114">
        <v>483</v>
      </c>
      <c r="N114">
        <v>217810.37</v>
      </c>
      <c r="O114">
        <v>217810.37</v>
      </c>
      <c r="P114">
        <v>4007</v>
      </c>
      <c r="Q114">
        <v>4007</v>
      </c>
      <c r="R114">
        <v>0.21729399999999999</v>
      </c>
      <c r="U114" t="s">
        <v>52</v>
      </c>
    </row>
    <row r="115" spans="1:21" x14ac:dyDescent="0.25">
      <c r="A115" t="s">
        <v>74</v>
      </c>
      <c r="B115" t="s">
        <v>67</v>
      </c>
      <c r="C115" s="28">
        <v>44866</v>
      </c>
      <c r="D115" s="28">
        <v>45230</v>
      </c>
      <c r="E115">
        <v>359</v>
      </c>
      <c r="F115">
        <v>352</v>
      </c>
      <c r="G115">
        <v>7</v>
      </c>
      <c r="H115">
        <v>359</v>
      </c>
      <c r="L115">
        <v>366</v>
      </c>
      <c r="M115">
        <v>366</v>
      </c>
      <c r="N115">
        <v>152170.37</v>
      </c>
      <c r="O115">
        <v>152170.37</v>
      </c>
      <c r="P115">
        <v>3025</v>
      </c>
      <c r="Q115">
        <v>3025</v>
      </c>
      <c r="R115">
        <v>0.26538699999999998</v>
      </c>
      <c r="U115" t="s">
        <v>52</v>
      </c>
    </row>
    <row r="116" spans="1:21" x14ac:dyDescent="0.25">
      <c r="A116" t="s">
        <v>74</v>
      </c>
      <c r="B116" t="s">
        <v>67</v>
      </c>
      <c r="C116" s="28">
        <v>44501</v>
      </c>
      <c r="D116" s="28">
        <v>44865</v>
      </c>
      <c r="E116">
        <v>498</v>
      </c>
      <c r="F116">
        <v>492</v>
      </c>
      <c r="G116">
        <v>6</v>
      </c>
      <c r="H116">
        <v>498</v>
      </c>
      <c r="L116">
        <v>505</v>
      </c>
      <c r="M116">
        <v>505</v>
      </c>
      <c r="N116">
        <v>217364.53</v>
      </c>
      <c r="O116">
        <v>217364.53</v>
      </c>
      <c r="P116">
        <v>4445</v>
      </c>
      <c r="Q116">
        <v>4445</v>
      </c>
      <c r="R116">
        <v>0.25031599999999998</v>
      </c>
      <c r="U116" t="s">
        <v>52</v>
      </c>
    </row>
    <row r="117" spans="1:21" x14ac:dyDescent="0.25">
      <c r="A117" t="s">
        <v>74</v>
      </c>
      <c r="B117" t="s">
        <v>67</v>
      </c>
      <c r="C117" s="28">
        <v>44136</v>
      </c>
      <c r="D117" s="28">
        <v>44500</v>
      </c>
      <c r="E117">
        <v>543</v>
      </c>
      <c r="F117">
        <v>533</v>
      </c>
      <c r="G117">
        <v>10</v>
      </c>
      <c r="H117">
        <v>543</v>
      </c>
      <c r="L117">
        <v>554</v>
      </c>
      <c r="M117">
        <v>554</v>
      </c>
      <c r="N117">
        <v>247657.18</v>
      </c>
      <c r="O117">
        <v>247657.18</v>
      </c>
      <c r="P117">
        <v>5089</v>
      </c>
      <c r="Q117">
        <v>5089</v>
      </c>
      <c r="R117">
        <v>0.260959</v>
      </c>
      <c r="U117" t="s">
        <v>52</v>
      </c>
    </row>
    <row r="118" spans="1:21" x14ac:dyDescent="0.25">
      <c r="A118" t="s">
        <v>74</v>
      </c>
      <c r="B118" t="s">
        <v>68</v>
      </c>
      <c r="C118" s="28">
        <v>45231</v>
      </c>
      <c r="D118" s="28">
        <v>45596</v>
      </c>
      <c r="E118">
        <v>1208</v>
      </c>
      <c r="F118">
        <v>1158</v>
      </c>
      <c r="G118">
        <v>50</v>
      </c>
      <c r="H118">
        <v>1208</v>
      </c>
      <c r="L118">
        <v>1263</v>
      </c>
      <c r="M118">
        <v>1263</v>
      </c>
      <c r="N118">
        <v>580229.04</v>
      </c>
      <c r="O118">
        <v>580229.04</v>
      </c>
      <c r="P118">
        <v>10561</v>
      </c>
      <c r="Q118">
        <v>10561</v>
      </c>
      <c r="R118">
        <v>0.22056300000000001</v>
      </c>
      <c r="U118" t="s">
        <v>52</v>
      </c>
    </row>
    <row r="119" spans="1:21" x14ac:dyDescent="0.25">
      <c r="A119" t="s">
        <v>74</v>
      </c>
      <c r="B119" t="s">
        <v>68</v>
      </c>
      <c r="C119" s="28">
        <v>44866</v>
      </c>
      <c r="D119" s="28">
        <v>45230</v>
      </c>
      <c r="E119">
        <v>944</v>
      </c>
      <c r="F119">
        <v>906</v>
      </c>
      <c r="G119">
        <v>38</v>
      </c>
      <c r="H119">
        <v>944</v>
      </c>
      <c r="L119">
        <v>983</v>
      </c>
      <c r="M119">
        <v>983</v>
      </c>
      <c r="N119">
        <v>405545.8</v>
      </c>
      <c r="O119">
        <v>405545.8</v>
      </c>
      <c r="P119">
        <v>8410</v>
      </c>
      <c r="Q119">
        <v>8410</v>
      </c>
      <c r="R119">
        <v>0.26388499999999998</v>
      </c>
      <c r="U119" t="s">
        <v>52</v>
      </c>
    </row>
    <row r="120" spans="1:21" x14ac:dyDescent="0.25">
      <c r="A120" t="s">
        <v>74</v>
      </c>
      <c r="B120" t="s">
        <v>68</v>
      </c>
      <c r="C120" s="28">
        <v>44501</v>
      </c>
      <c r="D120" s="28">
        <v>44865</v>
      </c>
      <c r="E120">
        <v>1214</v>
      </c>
      <c r="F120">
        <v>1155</v>
      </c>
      <c r="G120">
        <v>59</v>
      </c>
      <c r="H120">
        <v>1214</v>
      </c>
      <c r="L120">
        <v>1279</v>
      </c>
      <c r="M120">
        <v>1279</v>
      </c>
      <c r="N120">
        <v>542910.52</v>
      </c>
      <c r="O120">
        <v>542910.52</v>
      </c>
      <c r="P120">
        <v>11634</v>
      </c>
      <c r="Q120">
        <v>11634</v>
      </c>
      <c r="R120">
        <v>0.252112</v>
      </c>
      <c r="U120" t="s">
        <v>52</v>
      </c>
    </row>
    <row r="121" spans="1:21" x14ac:dyDescent="0.25">
      <c r="A121" t="s">
        <v>74</v>
      </c>
      <c r="B121" t="s">
        <v>68</v>
      </c>
      <c r="C121" s="28">
        <v>44136</v>
      </c>
      <c r="D121" s="28">
        <v>44500</v>
      </c>
      <c r="E121">
        <v>1376</v>
      </c>
      <c r="F121">
        <v>1324</v>
      </c>
      <c r="G121">
        <v>52</v>
      </c>
      <c r="H121">
        <v>1376</v>
      </c>
      <c r="L121">
        <v>1436</v>
      </c>
      <c r="M121">
        <v>1436</v>
      </c>
      <c r="N121">
        <v>582435.71</v>
      </c>
      <c r="O121">
        <v>582435.71</v>
      </c>
      <c r="P121">
        <v>12730</v>
      </c>
      <c r="Q121">
        <v>12730</v>
      </c>
      <c r="R121">
        <v>0.26575399999999999</v>
      </c>
      <c r="U121" t="s">
        <v>52</v>
      </c>
    </row>
    <row r="122" spans="1:21" x14ac:dyDescent="0.25">
      <c r="A122" t="s">
        <v>74</v>
      </c>
      <c r="B122" t="s">
        <v>69</v>
      </c>
      <c r="C122" s="28">
        <v>45231</v>
      </c>
      <c r="D122" s="28">
        <v>45596</v>
      </c>
      <c r="E122">
        <v>2550</v>
      </c>
      <c r="F122">
        <v>2365</v>
      </c>
      <c r="G122">
        <v>185</v>
      </c>
      <c r="H122">
        <v>2550</v>
      </c>
      <c r="L122">
        <v>2763</v>
      </c>
      <c r="M122">
        <v>2763</v>
      </c>
      <c r="N122">
        <v>1130541.3999999999</v>
      </c>
      <c r="O122">
        <v>1130541.3999999999</v>
      </c>
      <c r="P122">
        <v>22213</v>
      </c>
      <c r="Q122">
        <v>22213</v>
      </c>
      <c r="R122">
        <v>0.237177</v>
      </c>
      <c r="U122" t="s">
        <v>52</v>
      </c>
    </row>
    <row r="123" spans="1:21" x14ac:dyDescent="0.25">
      <c r="A123" t="s">
        <v>74</v>
      </c>
      <c r="B123" t="s">
        <v>69</v>
      </c>
      <c r="C123" s="28">
        <v>44866</v>
      </c>
      <c r="D123" s="28">
        <v>45230</v>
      </c>
      <c r="E123">
        <v>2082</v>
      </c>
      <c r="F123">
        <v>1943</v>
      </c>
      <c r="G123">
        <v>139</v>
      </c>
      <c r="H123">
        <v>2082</v>
      </c>
      <c r="L123">
        <v>2240</v>
      </c>
      <c r="M123">
        <v>2240</v>
      </c>
      <c r="N123">
        <v>904671.85</v>
      </c>
      <c r="O123">
        <v>904671.85</v>
      </c>
      <c r="P123">
        <v>19303</v>
      </c>
      <c r="Q123">
        <v>19303</v>
      </c>
      <c r="R123">
        <v>0.25286399999999998</v>
      </c>
      <c r="U123" t="s">
        <v>52</v>
      </c>
    </row>
    <row r="124" spans="1:21" x14ac:dyDescent="0.25">
      <c r="A124" t="s">
        <v>74</v>
      </c>
      <c r="B124" t="s">
        <v>69</v>
      </c>
      <c r="C124" s="28">
        <v>44501</v>
      </c>
      <c r="D124" s="28">
        <v>44865</v>
      </c>
      <c r="E124">
        <v>2622</v>
      </c>
      <c r="F124">
        <v>2428</v>
      </c>
      <c r="G124">
        <v>194</v>
      </c>
      <c r="H124">
        <v>2622</v>
      </c>
      <c r="L124">
        <v>2850</v>
      </c>
      <c r="M124">
        <v>2850</v>
      </c>
      <c r="N124">
        <v>1159949.6399999999</v>
      </c>
      <c r="O124">
        <v>1159949.6399999999</v>
      </c>
      <c r="P124">
        <v>24579</v>
      </c>
      <c r="Q124">
        <v>24579</v>
      </c>
      <c r="R124">
        <v>0.25278200000000001</v>
      </c>
      <c r="U124" t="s">
        <v>52</v>
      </c>
    </row>
    <row r="125" spans="1:21" x14ac:dyDescent="0.25">
      <c r="A125" t="s">
        <v>74</v>
      </c>
      <c r="B125" t="s">
        <v>69</v>
      </c>
      <c r="C125" s="28">
        <v>44136</v>
      </c>
      <c r="D125" s="28">
        <v>44500</v>
      </c>
      <c r="E125">
        <v>2832</v>
      </c>
      <c r="F125">
        <v>2651</v>
      </c>
      <c r="G125">
        <v>181</v>
      </c>
      <c r="H125">
        <v>2832</v>
      </c>
      <c r="L125">
        <v>3051</v>
      </c>
      <c r="M125">
        <v>3051</v>
      </c>
      <c r="N125">
        <v>1262590.58</v>
      </c>
      <c r="O125">
        <v>1262590.58</v>
      </c>
      <c r="P125">
        <v>27496</v>
      </c>
      <c r="Q125">
        <v>27496</v>
      </c>
      <c r="R125">
        <v>0.26083200000000001</v>
      </c>
      <c r="U125" t="s">
        <v>52</v>
      </c>
    </row>
    <row r="126" spans="1:21" x14ac:dyDescent="0.25">
      <c r="A126" t="s">
        <v>74</v>
      </c>
      <c r="B126" t="s">
        <v>45</v>
      </c>
      <c r="C126" s="28">
        <v>45231</v>
      </c>
      <c r="D126" s="28">
        <v>45596</v>
      </c>
      <c r="E126">
        <v>12856</v>
      </c>
      <c r="F126">
        <v>9453</v>
      </c>
      <c r="G126">
        <v>3403</v>
      </c>
      <c r="H126">
        <v>12856</v>
      </c>
      <c r="L126">
        <v>18173</v>
      </c>
      <c r="M126">
        <v>26733</v>
      </c>
      <c r="N126">
        <v>8653582.1400000006</v>
      </c>
      <c r="O126">
        <v>13561061.92</v>
      </c>
      <c r="P126">
        <v>175084</v>
      </c>
      <c r="Q126">
        <v>275847</v>
      </c>
      <c r="R126">
        <v>-0.17626</v>
      </c>
      <c r="U126" t="s">
        <v>52</v>
      </c>
    </row>
    <row r="127" spans="1:21" x14ac:dyDescent="0.25">
      <c r="A127" t="s">
        <v>74</v>
      </c>
      <c r="B127" t="s">
        <v>45</v>
      </c>
      <c r="C127" s="28">
        <v>44866</v>
      </c>
      <c r="D127" s="28">
        <v>45230</v>
      </c>
      <c r="E127">
        <v>10643</v>
      </c>
      <c r="F127">
        <v>8242</v>
      </c>
      <c r="G127">
        <v>2401</v>
      </c>
      <c r="H127">
        <v>10643</v>
      </c>
      <c r="L127">
        <v>14243</v>
      </c>
      <c r="M127">
        <v>17143</v>
      </c>
      <c r="N127">
        <v>6523749.5899999999</v>
      </c>
      <c r="O127">
        <v>8108111.0800000001</v>
      </c>
      <c r="P127">
        <v>135583</v>
      </c>
      <c r="Q127">
        <v>169857</v>
      </c>
      <c r="R127">
        <v>7.2780999999999998E-2</v>
      </c>
      <c r="U127" t="s">
        <v>52</v>
      </c>
    </row>
    <row r="128" spans="1:21" x14ac:dyDescent="0.25">
      <c r="A128" t="s">
        <v>74</v>
      </c>
      <c r="B128" t="s">
        <v>45</v>
      </c>
      <c r="C128" s="28">
        <v>44501</v>
      </c>
      <c r="D128" s="28">
        <v>44865</v>
      </c>
      <c r="E128">
        <v>10802</v>
      </c>
      <c r="F128">
        <v>8185</v>
      </c>
      <c r="G128">
        <v>2617</v>
      </c>
      <c r="H128">
        <v>10802</v>
      </c>
      <c r="L128">
        <v>14697</v>
      </c>
      <c r="M128">
        <v>14697</v>
      </c>
      <c r="N128">
        <v>6748218.75</v>
      </c>
      <c r="O128">
        <v>6748218.75</v>
      </c>
      <c r="P128">
        <v>147506</v>
      </c>
      <c r="Q128">
        <v>147506</v>
      </c>
      <c r="R128">
        <v>0.25289</v>
      </c>
      <c r="U128" t="s">
        <v>52</v>
      </c>
    </row>
    <row r="129" spans="1:21" x14ac:dyDescent="0.25">
      <c r="A129" t="s">
        <v>74</v>
      </c>
      <c r="B129" t="s">
        <v>45</v>
      </c>
      <c r="C129" s="28">
        <v>44136</v>
      </c>
      <c r="D129" s="28">
        <v>44500</v>
      </c>
      <c r="E129">
        <v>4420</v>
      </c>
      <c r="F129">
        <v>3943</v>
      </c>
      <c r="G129">
        <v>477</v>
      </c>
      <c r="H129">
        <v>4420</v>
      </c>
      <c r="L129">
        <v>4989</v>
      </c>
      <c r="M129">
        <v>4989</v>
      </c>
      <c r="N129">
        <v>2111032.79</v>
      </c>
      <c r="O129">
        <v>2111032.79</v>
      </c>
      <c r="P129">
        <v>47494</v>
      </c>
      <c r="Q129">
        <v>47494</v>
      </c>
      <c r="R129">
        <v>0.25201099999999999</v>
      </c>
      <c r="U129" t="s">
        <v>52</v>
      </c>
    </row>
    <row r="130" spans="1:21" x14ac:dyDescent="0.25">
      <c r="A130" t="s">
        <v>74</v>
      </c>
      <c r="B130" t="s">
        <v>48</v>
      </c>
      <c r="C130" s="28">
        <v>45231</v>
      </c>
      <c r="D130" s="28">
        <v>45596</v>
      </c>
      <c r="E130">
        <v>998</v>
      </c>
      <c r="F130">
        <v>998</v>
      </c>
      <c r="G130">
        <v>0</v>
      </c>
      <c r="H130">
        <v>0</v>
      </c>
      <c r="L130">
        <v>998</v>
      </c>
      <c r="M130">
        <v>998</v>
      </c>
      <c r="N130">
        <v>529156.67000000004</v>
      </c>
      <c r="O130">
        <v>529156.67000000004</v>
      </c>
      <c r="P130">
        <v>9806</v>
      </c>
      <c r="Q130">
        <v>9806</v>
      </c>
      <c r="R130">
        <v>0.24322199999999999</v>
      </c>
      <c r="U130" t="s">
        <v>52</v>
      </c>
    </row>
    <row r="131" spans="1:21" x14ac:dyDescent="0.25">
      <c r="A131" t="s">
        <v>74</v>
      </c>
      <c r="B131" t="s">
        <v>48</v>
      </c>
      <c r="C131" s="28">
        <v>44866</v>
      </c>
      <c r="D131" s="28">
        <v>45230</v>
      </c>
      <c r="E131">
        <v>1291</v>
      </c>
      <c r="F131">
        <v>1291</v>
      </c>
      <c r="G131">
        <v>0</v>
      </c>
      <c r="H131">
        <v>0</v>
      </c>
      <c r="L131">
        <v>1291</v>
      </c>
      <c r="M131">
        <v>1291</v>
      </c>
      <c r="N131">
        <v>611829.84</v>
      </c>
      <c r="O131">
        <v>611829.84</v>
      </c>
      <c r="P131">
        <v>12186</v>
      </c>
      <c r="Q131">
        <v>12186</v>
      </c>
      <c r="R131">
        <v>0.23949899999999999</v>
      </c>
      <c r="U131" t="s">
        <v>52</v>
      </c>
    </row>
    <row r="132" spans="1:21" x14ac:dyDescent="0.25">
      <c r="A132" t="s">
        <v>74</v>
      </c>
      <c r="B132" t="s">
        <v>48</v>
      </c>
      <c r="C132" s="28">
        <v>44501</v>
      </c>
      <c r="D132" s="28">
        <v>44865</v>
      </c>
      <c r="E132">
        <v>1790</v>
      </c>
      <c r="F132">
        <v>1790</v>
      </c>
      <c r="G132">
        <v>0</v>
      </c>
      <c r="H132">
        <v>0</v>
      </c>
      <c r="L132">
        <v>1790</v>
      </c>
      <c r="M132">
        <v>1790</v>
      </c>
      <c r="N132">
        <v>893234.29</v>
      </c>
      <c r="O132">
        <v>893234.29</v>
      </c>
      <c r="P132">
        <v>17949</v>
      </c>
      <c r="Q132">
        <v>17949</v>
      </c>
      <c r="R132">
        <v>0.25585799999999997</v>
      </c>
      <c r="U132" t="s">
        <v>52</v>
      </c>
    </row>
    <row r="133" spans="1:21" x14ac:dyDescent="0.25">
      <c r="A133" t="s">
        <v>74</v>
      </c>
      <c r="B133" t="s">
        <v>48</v>
      </c>
      <c r="C133" s="28">
        <v>44136</v>
      </c>
      <c r="D133" s="28">
        <v>44500</v>
      </c>
      <c r="E133">
        <v>3426</v>
      </c>
      <c r="F133">
        <v>3426</v>
      </c>
      <c r="G133">
        <v>0</v>
      </c>
      <c r="H133">
        <v>0</v>
      </c>
      <c r="L133">
        <v>3426</v>
      </c>
      <c r="M133">
        <v>3426</v>
      </c>
      <c r="N133">
        <v>2032925.06</v>
      </c>
      <c r="O133">
        <v>2032925.06</v>
      </c>
      <c r="P133">
        <v>41831</v>
      </c>
      <c r="Q133">
        <v>41831</v>
      </c>
      <c r="R133">
        <v>0.24915799999999999</v>
      </c>
      <c r="U133" t="s">
        <v>52</v>
      </c>
    </row>
    <row r="134" spans="1:21" x14ac:dyDescent="0.25">
      <c r="A134" t="s">
        <v>74</v>
      </c>
      <c r="B134" t="s">
        <v>49</v>
      </c>
      <c r="C134" s="28">
        <v>45231</v>
      </c>
      <c r="D134" s="28">
        <v>45596</v>
      </c>
      <c r="E134">
        <v>342</v>
      </c>
      <c r="F134">
        <v>0</v>
      </c>
      <c r="G134">
        <v>342</v>
      </c>
      <c r="H134">
        <v>0</v>
      </c>
      <c r="L134">
        <v>816</v>
      </c>
      <c r="M134">
        <v>816</v>
      </c>
      <c r="N134">
        <v>489442.13</v>
      </c>
      <c r="O134">
        <v>489442.13</v>
      </c>
      <c r="P134">
        <v>9034</v>
      </c>
      <c r="Q134">
        <v>9034</v>
      </c>
      <c r="R134">
        <v>0.23985699999999999</v>
      </c>
      <c r="U134" t="s">
        <v>52</v>
      </c>
    </row>
    <row r="135" spans="1:21" x14ac:dyDescent="0.25">
      <c r="A135" t="s">
        <v>74</v>
      </c>
      <c r="B135" t="s">
        <v>49</v>
      </c>
      <c r="C135" s="28">
        <v>44866</v>
      </c>
      <c r="D135" s="28">
        <v>45230</v>
      </c>
      <c r="E135">
        <v>400</v>
      </c>
      <c r="F135">
        <v>0</v>
      </c>
      <c r="G135">
        <v>400</v>
      </c>
      <c r="H135">
        <v>0</v>
      </c>
      <c r="L135">
        <v>973</v>
      </c>
      <c r="M135">
        <v>973</v>
      </c>
      <c r="N135">
        <v>603868.64</v>
      </c>
      <c r="O135">
        <v>603868.64</v>
      </c>
      <c r="P135">
        <v>11066</v>
      </c>
      <c r="Q135">
        <v>11066</v>
      </c>
      <c r="R135">
        <v>0.22983799999999999</v>
      </c>
      <c r="U135" t="s">
        <v>52</v>
      </c>
    </row>
    <row r="136" spans="1:21" x14ac:dyDescent="0.25">
      <c r="A136" t="s">
        <v>74</v>
      </c>
      <c r="B136" t="s">
        <v>49</v>
      </c>
      <c r="C136" s="28">
        <v>44501</v>
      </c>
      <c r="D136" s="28">
        <v>44865</v>
      </c>
      <c r="E136">
        <v>718</v>
      </c>
      <c r="F136">
        <v>0</v>
      </c>
      <c r="G136">
        <v>718</v>
      </c>
      <c r="H136">
        <v>0</v>
      </c>
      <c r="L136">
        <v>1781</v>
      </c>
      <c r="M136">
        <v>1781</v>
      </c>
      <c r="N136">
        <v>1143547.3</v>
      </c>
      <c r="O136">
        <v>1143547.3</v>
      </c>
      <c r="P136">
        <v>21283</v>
      </c>
      <c r="Q136">
        <v>21283</v>
      </c>
      <c r="R136">
        <v>0.24970899999999999</v>
      </c>
      <c r="U136" t="s">
        <v>52</v>
      </c>
    </row>
    <row r="137" spans="1:21" x14ac:dyDescent="0.25">
      <c r="A137" t="s">
        <v>74</v>
      </c>
      <c r="B137" t="s">
        <v>49</v>
      </c>
      <c r="C137" s="28">
        <v>44136</v>
      </c>
      <c r="D137" s="28">
        <v>44500</v>
      </c>
      <c r="E137">
        <v>2519</v>
      </c>
      <c r="F137">
        <v>0</v>
      </c>
      <c r="G137">
        <v>2519</v>
      </c>
      <c r="H137">
        <v>0</v>
      </c>
      <c r="L137">
        <v>6658</v>
      </c>
      <c r="M137">
        <v>6658</v>
      </c>
      <c r="N137">
        <v>4811405.8499999996</v>
      </c>
      <c r="O137">
        <v>4811405.8499999996</v>
      </c>
      <c r="P137">
        <v>92907</v>
      </c>
      <c r="Q137">
        <v>92907</v>
      </c>
      <c r="R137">
        <v>0.24710799999999999</v>
      </c>
      <c r="U137" t="s">
        <v>52</v>
      </c>
    </row>
    <row r="138" spans="1:21" x14ac:dyDescent="0.25">
      <c r="A138" t="s">
        <v>74</v>
      </c>
      <c r="B138" t="s">
        <v>47</v>
      </c>
      <c r="C138" s="28">
        <v>45231</v>
      </c>
      <c r="D138" s="28">
        <v>45596</v>
      </c>
      <c r="E138">
        <v>4684</v>
      </c>
      <c r="F138">
        <v>4684</v>
      </c>
      <c r="G138">
        <v>0</v>
      </c>
      <c r="H138">
        <v>0</v>
      </c>
      <c r="L138">
        <v>4684</v>
      </c>
      <c r="M138">
        <v>4684</v>
      </c>
      <c r="N138">
        <v>2603567.11</v>
      </c>
      <c r="O138">
        <v>2603567.11</v>
      </c>
      <c r="P138">
        <v>49202</v>
      </c>
      <c r="Q138">
        <v>49202</v>
      </c>
      <c r="R138">
        <v>0.24565600000000001</v>
      </c>
      <c r="U138" t="s">
        <v>52</v>
      </c>
    </row>
    <row r="139" spans="1:21" x14ac:dyDescent="0.25">
      <c r="A139" t="s">
        <v>74</v>
      </c>
      <c r="B139" t="s">
        <v>47</v>
      </c>
      <c r="C139" s="28">
        <v>44866</v>
      </c>
      <c r="D139" s="28">
        <v>45230</v>
      </c>
      <c r="E139">
        <v>4155</v>
      </c>
      <c r="F139">
        <v>4155</v>
      </c>
      <c r="G139">
        <v>0</v>
      </c>
      <c r="H139">
        <v>0</v>
      </c>
      <c r="L139">
        <v>4155</v>
      </c>
      <c r="M139">
        <v>4155</v>
      </c>
      <c r="N139">
        <v>2370097.11</v>
      </c>
      <c r="O139">
        <v>2370097.11</v>
      </c>
      <c r="P139">
        <v>46800</v>
      </c>
      <c r="Q139">
        <v>46800</v>
      </c>
      <c r="R139">
        <v>0.23564199999999999</v>
      </c>
      <c r="U139" t="s">
        <v>52</v>
      </c>
    </row>
    <row r="140" spans="1:21" x14ac:dyDescent="0.25">
      <c r="A140" t="s">
        <v>74</v>
      </c>
      <c r="B140" t="s">
        <v>47</v>
      </c>
      <c r="C140" s="28">
        <v>44501</v>
      </c>
      <c r="D140" s="28">
        <v>44865</v>
      </c>
      <c r="E140">
        <v>3104</v>
      </c>
      <c r="F140">
        <v>3104</v>
      </c>
      <c r="G140">
        <v>0</v>
      </c>
      <c r="H140">
        <v>0</v>
      </c>
      <c r="L140">
        <v>3104</v>
      </c>
      <c r="M140">
        <v>3104</v>
      </c>
      <c r="N140">
        <v>1868078.89</v>
      </c>
      <c r="O140">
        <v>1868078.89</v>
      </c>
      <c r="P140">
        <v>36733</v>
      </c>
      <c r="Q140">
        <v>36733</v>
      </c>
      <c r="R140">
        <v>0.25112800000000002</v>
      </c>
      <c r="U140" t="s">
        <v>52</v>
      </c>
    </row>
    <row r="141" spans="1:21" x14ac:dyDescent="0.25">
      <c r="A141" t="s">
        <v>74</v>
      </c>
      <c r="B141" t="s">
        <v>47</v>
      </c>
      <c r="C141" s="28">
        <v>44136</v>
      </c>
      <c r="D141" s="28">
        <v>44500</v>
      </c>
      <c r="E141">
        <v>0</v>
      </c>
      <c r="F141">
        <v>0</v>
      </c>
      <c r="G141">
        <v>0</v>
      </c>
      <c r="U141" t="s">
        <v>52</v>
      </c>
    </row>
    <row r="142" spans="1:21" x14ac:dyDescent="0.25">
      <c r="A142" t="s">
        <v>74</v>
      </c>
      <c r="B142" t="s">
        <v>22</v>
      </c>
      <c r="C142" s="28">
        <v>45231</v>
      </c>
      <c r="D142" s="28">
        <v>45596</v>
      </c>
      <c r="E142">
        <v>2403</v>
      </c>
      <c r="F142">
        <v>0</v>
      </c>
      <c r="G142">
        <v>2403</v>
      </c>
      <c r="H142">
        <v>0</v>
      </c>
      <c r="L142">
        <v>6037</v>
      </c>
      <c r="M142">
        <v>6037</v>
      </c>
      <c r="N142">
        <v>4621178.33</v>
      </c>
      <c r="O142">
        <v>4621178.33</v>
      </c>
      <c r="P142">
        <v>78326</v>
      </c>
      <c r="Q142">
        <v>78326</v>
      </c>
      <c r="R142">
        <v>0.23375399999999999</v>
      </c>
      <c r="U142" t="s">
        <v>52</v>
      </c>
    </row>
    <row r="143" spans="1:21" x14ac:dyDescent="0.25">
      <c r="A143" t="s">
        <v>74</v>
      </c>
      <c r="B143" t="s">
        <v>22</v>
      </c>
      <c r="C143" s="28">
        <v>44866</v>
      </c>
      <c r="D143" s="28">
        <v>45230</v>
      </c>
      <c r="E143">
        <v>2380</v>
      </c>
      <c r="F143">
        <v>0</v>
      </c>
      <c r="G143">
        <v>2380</v>
      </c>
      <c r="H143">
        <v>0</v>
      </c>
      <c r="L143">
        <v>6037</v>
      </c>
      <c r="M143">
        <v>6037</v>
      </c>
      <c r="N143">
        <v>4365868.2</v>
      </c>
      <c r="O143">
        <v>4365868.2</v>
      </c>
      <c r="P143">
        <v>82227</v>
      </c>
      <c r="Q143">
        <v>82227</v>
      </c>
      <c r="R143">
        <v>0.235292</v>
      </c>
      <c r="U143" t="s">
        <v>52</v>
      </c>
    </row>
    <row r="144" spans="1:21" x14ac:dyDescent="0.25">
      <c r="A144" t="s">
        <v>74</v>
      </c>
      <c r="B144" t="s">
        <v>22</v>
      </c>
      <c r="C144" s="28">
        <v>44501</v>
      </c>
      <c r="D144" s="28">
        <v>44865</v>
      </c>
      <c r="E144">
        <v>2208</v>
      </c>
      <c r="F144">
        <v>0</v>
      </c>
      <c r="G144">
        <v>2208</v>
      </c>
      <c r="H144">
        <v>0</v>
      </c>
      <c r="L144">
        <v>5857</v>
      </c>
      <c r="M144">
        <v>5857</v>
      </c>
      <c r="N144">
        <v>4325496.57</v>
      </c>
      <c r="O144">
        <v>4325496.57</v>
      </c>
      <c r="P144">
        <v>79755</v>
      </c>
      <c r="Q144">
        <v>79755</v>
      </c>
      <c r="R144">
        <v>0.24629599999999999</v>
      </c>
      <c r="U144" t="s">
        <v>52</v>
      </c>
    </row>
    <row r="145" spans="1:21" x14ac:dyDescent="0.25">
      <c r="A145" t="s">
        <v>74</v>
      </c>
      <c r="B145" t="s">
        <v>22</v>
      </c>
      <c r="C145" s="28">
        <v>44136</v>
      </c>
      <c r="D145" s="28">
        <v>44500</v>
      </c>
      <c r="E145">
        <v>0</v>
      </c>
      <c r="F145">
        <v>0</v>
      </c>
      <c r="G145">
        <v>0</v>
      </c>
      <c r="U145" t="s">
        <v>52</v>
      </c>
    </row>
    <row r="146" spans="1:21" x14ac:dyDescent="0.25">
      <c r="A146" t="s">
        <v>75</v>
      </c>
      <c r="B146" t="s">
        <v>39</v>
      </c>
      <c r="C146" s="28">
        <v>45231</v>
      </c>
      <c r="D146" s="28">
        <v>45596</v>
      </c>
      <c r="E146">
        <v>2403</v>
      </c>
      <c r="F146">
        <v>2239</v>
      </c>
      <c r="G146">
        <v>164</v>
      </c>
      <c r="H146">
        <v>2090</v>
      </c>
      <c r="I146">
        <v>181</v>
      </c>
      <c r="J146">
        <v>79</v>
      </c>
      <c r="K146">
        <v>53</v>
      </c>
      <c r="L146">
        <v>2617</v>
      </c>
      <c r="M146">
        <v>2617</v>
      </c>
      <c r="N146">
        <v>471198.18</v>
      </c>
      <c r="O146">
        <v>471198.18</v>
      </c>
      <c r="P146">
        <v>13453</v>
      </c>
      <c r="Q146">
        <v>13453</v>
      </c>
      <c r="R146">
        <v>0.32058199999999998</v>
      </c>
      <c r="U146" t="s">
        <v>52</v>
      </c>
    </row>
    <row r="147" spans="1:21" x14ac:dyDescent="0.25">
      <c r="A147" t="s">
        <v>75</v>
      </c>
      <c r="B147" t="s">
        <v>39</v>
      </c>
      <c r="C147" s="28">
        <v>44866</v>
      </c>
      <c r="D147" s="28">
        <v>45230</v>
      </c>
      <c r="E147">
        <v>2672</v>
      </c>
      <c r="F147">
        <v>2477</v>
      </c>
      <c r="G147">
        <v>195</v>
      </c>
      <c r="H147">
        <v>2421</v>
      </c>
      <c r="I147">
        <v>171</v>
      </c>
      <c r="J147">
        <v>66</v>
      </c>
      <c r="K147">
        <v>14</v>
      </c>
      <c r="L147">
        <v>2938</v>
      </c>
      <c r="M147">
        <v>2938</v>
      </c>
      <c r="N147">
        <v>317212.40000000002</v>
      </c>
      <c r="O147">
        <v>317212.40000000002</v>
      </c>
      <c r="P147">
        <v>11314</v>
      </c>
      <c r="Q147">
        <v>11314</v>
      </c>
      <c r="R147">
        <v>0.362178</v>
      </c>
      <c r="U147" t="s">
        <v>52</v>
      </c>
    </row>
    <row r="148" spans="1:21" x14ac:dyDescent="0.25">
      <c r="A148" t="s">
        <v>75</v>
      </c>
      <c r="B148" t="s">
        <v>39</v>
      </c>
      <c r="C148" s="28">
        <v>44501</v>
      </c>
      <c r="D148" s="28">
        <v>44865</v>
      </c>
      <c r="E148">
        <v>3223</v>
      </c>
      <c r="F148">
        <v>3042</v>
      </c>
      <c r="G148">
        <v>181</v>
      </c>
      <c r="H148">
        <v>2929</v>
      </c>
      <c r="I148">
        <v>220</v>
      </c>
      <c r="J148">
        <v>74</v>
      </c>
      <c r="K148">
        <v>0</v>
      </c>
      <c r="L148">
        <v>3458</v>
      </c>
      <c r="M148">
        <v>3458</v>
      </c>
      <c r="N148">
        <v>420604.57</v>
      </c>
      <c r="O148">
        <v>420604.57</v>
      </c>
      <c r="P148">
        <v>15965</v>
      </c>
      <c r="Q148">
        <v>15965</v>
      </c>
      <c r="R148">
        <v>0.35520800000000002</v>
      </c>
      <c r="U148" t="s">
        <v>52</v>
      </c>
    </row>
    <row r="149" spans="1:21" x14ac:dyDescent="0.25">
      <c r="A149" t="s">
        <v>75</v>
      </c>
      <c r="B149" t="s">
        <v>39</v>
      </c>
      <c r="C149" s="28">
        <v>44136</v>
      </c>
      <c r="D149" s="28">
        <v>44500</v>
      </c>
      <c r="E149">
        <v>2756</v>
      </c>
      <c r="F149">
        <v>2584</v>
      </c>
      <c r="G149">
        <v>172</v>
      </c>
      <c r="H149">
        <v>2593</v>
      </c>
      <c r="I149">
        <v>163</v>
      </c>
      <c r="J149">
        <v>0</v>
      </c>
      <c r="K149">
        <v>0</v>
      </c>
      <c r="L149">
        <v>2949</v>
      </c>
      <c r="M149">
        <v>2949</v>
      </c>
      <c r="N149">
        <v>399397.67</v>
      </c>
      <c r="O149">
        <v>399397.67</v>
      </c>
      <c r="P149">
        <v>14859</v>
      </c>
      <c r="Q149">
        <v>14859</v>
      </c>
      <c r="R149">
        <v>0.340312</v>
      </c>
      <c r="U149" t="s">
        <v>52</v>
      </c>
    </row>
    <row r="150" spans="1:21" x14ac:dyDescent="0.25">
      <c r="A150" t="s">
        <v>75</v>
      </c>
      <c r="B150" t="s">
        <v>40</v>
      </c>
      <c r="C150" s="28">
        <v>45231</v>
      </c>
      <c r="D150" s="28">
        <v>45596</v>
      </c>
      <c r="E150">
        <v>9257</v>
      </c>
      <c r="F150">
        <v>8350</v>
      </c>
      <c r="G150">
        <v>907</v>
      </c>
      <c r="H150">
        <v>9257</v>
      </c>
      <c r="L150">
        <v>10470</v>
      </c>
      <c r="M150">
        <v>10470</v>
      </c>
      <c r="N150">
        <v>1322347.56</v>
      </c>
      <c r="O150">
        <v>1322347.56</v>
      </c>
      <c r="P150">
        <v>50108</v>
      </c>
      <c r="Q150">
        <v>50108</v>
      </c>
      <c r="R150">
        <v>0.34561900000000001</v>
      </c>
      <c r="U150" t="s">
        <v>52</v>
      </c>
    </row>
    <row r="151" spans="1:21" x14ac:dyDescent="0.25">
      <c r="A151" t="s">
        <v>75</v>
      </c>
      <c r="B151" t="s">
        <v>40</v>
      </c>
      <c r="C151" s="28">
        <v>44866</v>
      </c>
      <c r="D151" s="28">
        <v>45230</v>
      </c>
      <c r="E151">
        <v>6766</v>
      </c>
      <c r="F151">
        <v>6165</v>
      </c>
      <c r="G151">
        <v>601</v>
      </c>
      <c r="H151">
        <v>6766</v>
      </c>
      <c r="L151">
        <v>7507</v>
      </c>
      <c r="M151">
        <v>7507</v>
      </c>
      <c r="N151">
        <v>1007699.67</v>
      </c>
      <c r="O151">
        <v>1007699.67</v>
      </c>
      <c r="P151">
        <v>39058</v>
      </c>
      <c r="Q151">
        <v>39058</v>
      </c>
      <c r="R151">
        <v>0.33994000000000002</v>
      </c>
      <c r="U151" t="s">
        <v>52</v>
      </c>
    </row>
    <row r="152" spans="1:21" x14ac:dyDescent="0.25">
      <c r="A152" t="s">
        <v>75</v>
      </c>
      <c r="B152" t="s">
        <v>40</v>
      </c>
      <c r="C152" s="28">
        <v>44501</v>
      </c>
      <c r="D152" s="28">
        <v>44865</v>
      </c>
      <c r="E152">
        <v>3926</v>
      </c>
      <c r="F152">
        <v>3650</v>
      </c>
      <c r="G152">
        <v>276</v>
      </c>
      <c r="H152">
        <v>3926</v>
      </c>
      <c r="L152">
        <v>4263</v>
      </c>
      <c r="M152">
        <v>4263</v>
      </c>
      <c r="N152">
        <v>583079.67000000004</v>
      </c>
      <c r="O152">
        <v>583079.67000000004</v>
      </c>
      <c r="P152">
        <v>22640</v>
      </c>
      <c r="Q152">
        <v>22640</v>
      </c>
      <c r="R152">
        <v>0.33580300000000002</v>
      </c>
      <c r="U152" t="s">
        <v>52</v>
      </c>
    </row>
    <row r="153" spans="1:21" x14ac:dyDescent="0.25">
      <c r="A153" t="s">
        <v>75</v>
      </c>
      <c r="B153" t="s">
        <v>40</v>
      </c>
      <c r="C153" s="28">
        <v>44136</v>
      </c>
      <c r="D153" s="28">
        <v>44500</v>
      </c>
      <c r="E153">
        <v>1390</v>
      </c>
      <c r="F153">
        <v>1346</v>
      </c>
      <c r="G153">
        <v>44</v>
      </c>
      <c r="H153">
        <v>1390</v>
      </c>
      <c r="L153">
        <v>1439</v>
      </c>
      <c r="M153">
        <v>1439</v>
      </c>
      <c r="N153">
        <v>212131.02</v>
      </c>
      <c r="O153">
        <v>212131.02</v>
      </c>
      <c r="P153">
        <v>8657</v>
      </c>
      <c r="Q153">
        <v>8657</v>
      </c>
      <c r="R153">
        <v>0.32401200000000002</v>
      </c>
      <c r="U153" t="s">
        <v>52</v>
      </c>
    </row>
    <row r="154" spans="1:21" x14ac:dyDescent="0.25">
      <c r="A154" t="s">
        <v>75</v>
      </c>
      <c r="B154" t="s">
        <v>66</v>
      </c>
      <c r="C154" s="28">
        <v>45231</v>
      </c>
      <c r="D154" s="28">
        <v>45596</v>
      </c>
      <c r="E154">
        <v>142</v>
      </c>
      <c r="F154">
        <v>139</v>
      </c>
      <c r="G154">
        <v>3</v>
      </c>
      <c r="H154">
        <v>118</v>
      </c>
      <c r="L154">
        <v>145</v>
      </c>
      <c r="M154">
        <v>170</v>
      </c>
      <c r="N154">
        <v>18833.93</v>
      </c>
      <c r="O154">
        <v>21550.45</v>
      </c>
      <c r="P154">
        <v>639</v>
      </c>
      <c r="Q154">
        <v>758</v>
      </c>
      <c r="R154">
        <v>0.27604800000000002</v>
      </c>
      <c r="U154" t="s">
        <v>52</v>
      </c>
    </row>
    <row r="155" spans="1:21" x14ac:dyDescent="0.25">
      <c r="A155" t="s">
        <v>75</v>
      </c>
      <c r="B155" t="s">
        <v>66</v>
      </c>
      <c r="C155" s="28">
        <v>44866</v>
      </c>
      <c r="D155" s="28">
        <v>45230</v>
      </c>
      <c r="E155">
        <v>227</v>
      </c>
      <c r="F155">
        <v>219</v>
      </c>
      <c r="G155">
        <v>8</v>
      </c>
      <c r="H155">
        <v>208</v>
      </c>
      <c r="L155">
        <v>236</v>
      </c>
      <c r="M155">
        <v>273</v>
      </c>
      <c r="N155">
        <v>26244.36</v>
      </c>
      <c r="O155">
        <v>29140.23</v>
      </c>
      <c r="P155">
        <v>914</v>
      </c>
      <c r="Q155">
        <v>1034</v>
      </c>
      <c r="R155">
        <v>0.27743899999999999</v>
      </c>
      <c r="U155" t="s">
        <v>52</v>
      </c>
    </row>
    <row r="156" spans="1:21" x14ac:dyDescent="0.25">
      <c r="A156" t="s">
        <v>75</v>
      </c>
      <c r="B156" t="s">
        <v>66</v>
      </c>
      <c r="C156" s="28">
        <v>44501</v>
      </c>
      <c r="D156" s="28">
        <v>44865</v>
      </c>
      <c r="E156">
        <v>386</v>
      </c>
      <c r="F156">
        <v>374</v>
      </c>
      <c r="G156">
        <v>12</v>
      </c>
      <c r="H156">
        <v>370</v>
      </c>
      <c r="L156">
        <v>398</v>
      </c>
      <c r="M156">
        <v>425</v>
      </c>
      <c r="N156">
        <v>40104.949999999997</v>
      </c>
      <c r="O156">
        <v>42864.15</v>
      </c>
      <c r="P156">
        <v>1547</v>
      </c>
      <c r="Q156">
        <v>1646</v>
      </c>
      <c r="R156">
        <v>0.34173599999999998</v>
      </c>
      <c r="U156" t="s">
        <v>52</v>
      </c>
    </row>
    <row r="157" spans="1:21" x14ac:dyDescent="0.25">
      <c r="A157" t="s">
        <v>75</v>
      </c>
      <c r="B157" t="s">
        <v>66</v>
      </c>
      <c r="C157" s="28">
        <v>44136</v>
      </c>
      <c r="D157" s="28">
        <v>44500</v>
      </c>
      <c r="E157">
        <v>270</v>
      </c>
      <c r="F157">
        <v>266</v>
      </c>
      <c r="G157">
        <v>4</v>
      </c>
      <c r="H157">
        <v>255</v>
      </c>
      <c r="L157">
        <v>275</v>
      </c>
      <c r="M157">
        <v>304</v>
      </c>
      <c r="N157">
        <v>37868.51</v>
      </c>
      <c r="O157">
        <v>42831.48</v>
      </c>
      <c r="P157">
        <v>1254</v>
      </c>
      <c r="Q157">
        <v>1428</v>
      </c>
      <c r="R157">
        <v>0.260187</v>
      </c>
      <c r="U157" t="s">
        <v>52</v>
      </c>
    </row>
    <row r="158" spans="1:21" x14ac:dyDescent="0.25">
      <c r="A158" t="s">
        <v>75</v>
      </c>
      <c r="B158" t="s">
        <v>41</v>
      </c>
      <c r="C158" s="28">
        <v>45231</v>
      </c>
      <c r="D158" s="28">
        <v>45596</v>
      </c>
      <c r="E158">
        <v>312</v>
      </c>
      <c r="F158">
        <v>302</v>
      </c>
      <c r="G158">
        <v>10</v>
      </c>
      <c r="H158">
        <v>261</v>
      </c>
      <c r="L158">
        <v>322</v>
      </c>
      <c r="M158">
        <v>370</v>
      </c>
      <c r="N158">
        <v>42307.02</v>
      </c>
      <c r="O158">
        <v>50138.18</v>
      </c>
      <c r="P158">
        <v>1613</v>
      </c>
      <c r="Q158">
        <v>1899</v>
      </c>
      <c r="R158">
        <v>0.231984</v>
      </c>
      <c r="U158" t="s">
        <v>52</v>
      </c>
    </row>
    <row r="159" spans="1:21" x14ac:dyDescent="0.25">
      <c r="A159" t="s">
        <v>75</v>
      </c>
      <c r="B159" t="s">
        <v>41</v>
      </c>
      <c r="C159" s="28">
        <v>44866</v>
      </c>
      <c r="D159" s="28">
        <v>45230</v>
      </c>
      <c r="E159">
        <v>458</v>
      </c>
      <c r="F159">
        <v>430</v>
      </c>
      <c r="G159">
        <v>28</v>
      </c>
      <c r="H159">
        <v>402</v>
      </c>
      <c r="L159">
        <v>489</v>
      </c>
      <c r="M159">
        <v>573</v>
      </c>
      <c r="N159">
        <v>55481.8</v>
      </c>
      <c r="O159">
        <v>62488.11</v>
      </c>
      <c r="P159">
        <v>1985</v>
      </c>
      <c r="Q159">
        <v>2306</v>
      </c>
      <c r="R159">
        <v>0.28628500000000001</v>
      </c>
      <c r="U159" t="s">
        <v>52</v>
      </c>
    </row>
    <row r="160" spans="1:21" x14ac:dyDescent="0.25">
      <c r="A160" t="s">
        <v>75</v>
      </c>
      <c r="B160" t="s">
        <v>41</v>
      </c>
      <c r="C160" s="28">
        <v>44501</v>
      </c>
      <c r="D160" s="28">
        <v>44865</v>
      </c>
      <c r="E160">
        <v>694</v>
      </c>
      <c r="F160">
        <v>673</v>
      </c>
      <c r="G160">
        <v>21</v>
      </c>
      <c r="H160">
        <v>648</v>
      </c>
      <c r="L160">
        <v>715</v>
      </c>
      <c r="M160">
        <v>782</v>
      </c>
      <c r="N160">
        <v>75879.289999999994</v>
      </c>
      <c r="O160">
        <v>82371.990000000005</v>
      </c>
      <c r="P160">
        <v>2993</v>
      </c>
      <c r="Q160">
        <v>3265</v>
      </c>
      <c r="R160">
        <v>0.31461899999999998</v>
      </c>
      <c r="U160" t="s">
        <v>52</v>
      </c>
    </row>
    <row r="161" spans="1:21" x14ac:dyDescent="0.25">
      <c r="A161" t="s">
        <v>75</v>
      </c>
      <c r="B161" t="s">
        <v>41</v>
      </c>
      <c r="C161" s="28">
        <v>44136</v>
      </c>
      <c r="D161" s="28">
        <v>44500</v>
      </c>
      <c r="E161">
        <v>545</v>
      </c>
      <c r="F161">
        <v>526</v>
      </c>
      <c r="G161">
        <v>19</v>
      </c>
      <c r="H161">
        <v>516</v>
      </c>
      <c r="L161">
        <v>566</v>
      </c>
      <c r="M161">
        <v>614</v>
      </c>
      <c r="N161">
        <v>71234.710000000006</v>
      </c>
      <c r="O161">
        <v>81344.320000000007</v>
      </c>
      <c r="P161">
        <v>2503</v>
      </c>
      <c r="Q161">
        <v>2830</v>
      </c>
      <c r="R161">
        <v>0.257544</v>
      </c>
      <c r="U161" t="s">
        <v>52</v>
      </c>
    </row>
    <row r="162" spans="1:21" x14ac:dyDescent="0.25">
      <c r="A162" t="s">
        <v>75</v>
      </c>
      <c r="B162" t="s">
        <v>42</v>
      </c>
      <c r="C162" s="28">
        <v>45231</v>
      </c>
      <c r="D162" s="28">
        <v>45596</v>
      </c>
      <c r="E162">
        <v>445</v>
      </c>
      <c r="F162">
        <v>426</v>
      </c>
      <c r="G162">
        <v>19</v>
      </c>
      <c r="H162">
        <v>368</v>
      </c>
      <c r="L162">
        <v>469</v>
      </c>
      <c r="M162">
        <v>500</v>
      </c>
      <c r="N162">
        <v>169035.43</v>
      </c>
      <c r="O162">
        <v>174302.91</v>
      </c>
      <c r="P162">
        <v>4107</v>
      </c>
      <c r="Q162">
        <v>4222</v>
      </c>
      <c r="R162">
        <v>0.2737</v>
      </c>
      <c r="U162" t="s">
        <v>52</v>
      </c>
    </row>
    <row r="163" spans="1:21" x14ac:dyDescent="0.25">
      <c r="A163" t="s">
        <v>75</v>
      </c>
      <c r="B163" t="s">
        <v>42</v>
      </c>
      <c r="C163" s="28">
        <v>44866</v>
      </c>
      <c r="D163" s="28">
        <v>45230</v>
      </c>
      <c r="E163">
        <v>199</v>
      </c>
      <c r="F163">
        <v>190</v>
      </c>
      <c r="G163">
        <v>9</v>
      </c>
      <c r="H163">
        <v>180</v>
      </c>
      <c r="L163">
        <v>208</v>
      </c>
      <c r="M163">
        <v>222</v>
      </c>
      <c r="N163">
        <v>28302.080000000002</v>
      </c>
      <c r="O163">
        <v>30076.25</v>
      </c>
      <c r="P163">
        <v>1063</v>
      </c>
      <c r="Q163">
        <v>1112</v>
      </c>
      <c r="R163">
        <v>0.31128800000000001</v>
      </c>
      <c r="U163" t="s">
        <v>52</v>
      </c>
    </row>
    <row r="164" spans="1:21" x14ac:dyDescent="0.25">
      <c r="A164" t="s">
        <v>75</v>
      </c>
      <c r="B164" t="s">
        <v>42</v>
      </c>
      <c r="C164" s="28">
        <v>44501</v>
      </c>
      <c r="D164" s="28">
        <v>44865</v>
      </c>
      <c r="E164">
        <v>381</v>
      </c>
      <c r="F164">
        <v>375</v>
      </c>
      <c r="G164">
        <v>6</v>
      </c>
      <c r="H164">
        <v>349</v>
      </c>
      <c r="L164">
        <v>393</v>
      </c>
      <c r="M164">
        <v>415</v>
      </c>
      <c r="N164">
        <v>48515.99</v>
      </c>
      <c r="O164">
        <v>52167.78</v>
      </c>
      <c r="P164">
        <v>1802</v>
      </c>
      <c r="Q164">
        <v>1918</v>
      </c>
      <c r="R164">
        <v>0.29947600000000002</v>
      </c>
      <c r="U164" t="s">
        <v>52</v>
      </c>
    </row>
    <row r="165" spans="1:21" x14ac:dyDescent="0.25">
      <c r="A165" t="s">
        <v>75</v>
      </c>
      <c r="B165" t="s">
        <v>42</v>
      </c>
      <c r="C165" s="28">
        <v>44136</v>
      </c>
      <c r="D165" s="28">
        <v>44500</v>
      </c>
      <c r="E165">
        <v>267</v>
      </c>
      <c r="F165">
        <v>264</v>
      </c>
      <c r="G165">
        <v>3</v>
      </c>
      <c r="H165">
        <v>254</v>
      </c>
      <c r="L165">
        <v>270</v>
      </c>
      <c r="M165">
        <v>286</v>
      </c>
      <c r="N165">
        <v>36884.19</v>
      </c>
      <c r="O165">
        <v>40507.96</v>
      </c>
      <c r="P165">
        <v>1313</v>
      </c>
      <c r="Q165">
        <v>1430</v>
      </c>
      <c r="R165">
        <v>0.27767199999999997</v>
      </c>
      <c r="U165" t="s">
        <v>52</v>
      </c>
    </row>
    <row r="166" spans="1:21" x14ac:dyDescent="0.25">
      <c r="A166" t="s">
        <v>75</v>
      </c>
      <c r="B166" t="s">
        <v>43</v>
      </c>
      <c r="C166" s="28">
        <v>45231</v>
      </c>
      <c r="D166" s="28">
        <v>45596</v>
      </c>
      <c r="E166">
        <v>284</v>
      </c>
      <c r="F166">
        <v>272</v>
      </c>
      <c r="G166">
        <v>12</v>
      </c>
      <c r="H166">
        <v>238</v>
      </c>
      <c r="L166">
        <v>299</v>
      </c>
      <c r="M166">
        <v>315</v>
      </c>
      <c r="N166">
        <v>80147.350000000006</v>
      </c>
      <c r="O166">
        <v>83685.149999999994</v>
      </c>
      <c r="P166">
        <v>1979</v>
      </c>
      <c r="Q166">
        <v>2092</v>
      </c>
      <c r="R166">
        <v>0.27137899999999998</v>
      </c>
      <c r="U166" t="s">
        <v>52</v>
      </c>
    </row>
    <row r="167" spans="1:21" x14ac:dyDescent="0.25">
      <c r="A167" t="s">
        <v>75</v>
      </c>
      <c r="B167" t="s">
        <v>43</v>
      </c>
      <c r="C167" s="28">
        <v>44866</v>
      </c>
      <c r="D167" s="28">
        <v>45230</v>
      </c>
      <c r="E167">
        <v>342</v>
      </c>
      <c r="F167">
        <v>339</v>
      </c>
      <c r="G167">
        <v>3</v>
      </c>
      <c r="H167">
        <v>316</v>
      </c>
      <c r="L167">
        <v>345</v>
      </c>
      <c r="M167">
        <v>369</v>
      </c>
      <c r="N167">
        <v>35414.47</v>
      </c>
      <c r="O167">
        <v>37788.019999999997</v>
      </c>
      <c r="P167">
        <v>1263</v>
      </c>
      <c r="Q167">
        <v>1344</v>
      </c>
      <c r="R167">
        <v>0.306029</v>
      </c>
      <c r="U167" t="s">
        <v>52</v>
      </c>
    </row>
    <row r="168" spans="1:21" x14ac:dyDescent="0.25">
      <c r="A168" t="s">
        <v>75</v>
      </c>
      <c r="B168" t="s">
        <v>43</v>
      </c>
      <c r="C168" s="28">
        <v>44501</v>
      </c>
      <c r="D168" s="28">
        <v>44865</v>
      </c>
      <c r="E168">
        <v>708</v>
      </c>
      <c r="F168">
        <v>692</v>
      </c>
      <c r="G168">
        <v>16</v>
      </c>
      <c r="H168">
        <v>632</v>
      </c>
      <c r="L168">
        <v>726</v>
      </c>
      <c r="M168">
        <v>743</v>
      </c>
      <c r="N168">
        <v>109975.71</v>
      </c>
      <c r="O168">
        <v>112522.01</v>
      </c>
      <c r="P168">
        <v>4592</v>
      </c>
      <c r="Q168">
        <v>4723</v>
      </c>
      <c r="R168">
        <v>0.310699</v>
      </c>
      <c r="U168" t="s">
        <v>52</v>
      </c>
    </row>
    <row r="169" spans="1:21" x14ac:dyDescent="0.25">
      <c r="A169" t="s">
        <v>75</v>
      </c>
      <c r="B169" t="s">
        <v>43</v>
      </c>
      <c r="C169" s="28">
        <v>44136</v>
      </c>
      <c r="D169" s="28">
        <v>44500</v>
      </c>
      <c r="E169">
        <v>574</v>
      </c>
      <c r="F169">
        <v>561</v>
      </c>
      <c r="G169">
        <v>13</v>
      </c>
      <c r="H169">
        <v>535</v>
      </c>
      <c r="L169">
        <v>587</v>
      </c>
      <c r="M169">
        <v>610</v>
      </c>
      <c r="N169">
        <v>95302.26</v>
      </c>
      <c r="O169">
        <v>98836.71</v>
      </c>
      <c r="P169">
        <v>3880</v>
      </c>
      <c r="Q169">
        <v>4008</v>
      </c>
      <c r="R169">
        <v>0.298211</v>
      </c>
      <c r="U169" t="s">
        <v>52</v>
      </c>
    </row>
    <row r="170" spans="1:21" x14ac:dyDescent="0.25">
      <c r="A170" t="s">
        <v>75</v>
      </c>
      <c r="B170" t="s">
        <v>44</v>
      </c>
      <c r="C170" s="28">
        <v>45231</v>
      </c>
      <c r="D170" s="28">
        <v>45596</v>
      </c>
      <c r="E170">
        <v>1362</v>
      </c>
      <c r="F170">
        <v>1299</v>
      </c>
      <c r="G170">
        <v>63</v>
      </c>
      <c r="H170">
        <v>1223</v>
      </c>
      <c r="L170">
        <v>1432</v>
      </c>
      <c r="M170">
        <v>1432</v>
      </c>
      <c r="N170">
        <v>163071.94</v>
      </c>
      <c r="O170">
        <v>163071.94</v>
      </c>
      <c r="P170">
        <v>5240</v>
      </c>
      <c r="Q170">
        <v>5240</v>
      </c>
      <c r="R170">
        <v>0.34703200000000001</v>
      </c>
      <c r="U170" t="s">
        <v>52</v>
      </c>
    </row>
    <row r="171" spans="1:21" x14ac:dyDescent="0.25">
      <c r="A171" t="s">
        <v>75</v>
      </c>
      <c r="B171" t="s">
        <v>44</v>
      </c>
      <c r="C171" s="28">
        <v>44866</v>
      </c>
      <c r="D171" s="28">
        <v>45230</v>
      </c>
      <c r="E171">
        <v>1543</v>
      </c>
      <c r="F171">
        <v>1478</v>
      </c>
      <c r="G171">
        <v>65</v>
      </c>
      <c r="H171">
        <v>1435</v>
      </c>
      <c r="L171">
        <v>1611</v>
      </c>
      <c r="M171">
        <v>1611</v>
      </c>
      <c r="N171">
        <v>160938.79999999999</v>
      </c>
      <c r="O171">
        <v>160938.79999999999</v>
      </c>
      <c r="P171">
        <v>5430</v>
      </c>
      <c r="Q171">
        <v>5430</v>
      </c>
      <c r="R171">
        <v>0.36613299999999999</v>
      </c>
      <c r="U171" t="s">
        <v>52</v>
      </c>
    </row>
    <row r="172" spans="1:21" x14ac:dyDescent="0.25">
      <c r="A172" t="s">
        <v>75</v>
      </c>
      <c r="B172" t="s">
        <v>44</v>
      </c>
      <c r="C172" s="28">
        <v>44501</v>
      </c>
      <c r="D172" s="28">
        <v>44865</v>
      </c>
      <c r="E172">
        <v>1440</v>
      </c>
      <c r="F172">
        <v>1374</v>
      </c>
      <c r="G172">
        <v>66</v>
      </c>
      <c r="H172">
        <v>1300</v>
      </c>
      <c r="L172">
        <v>1518</v>
      </c>
      <c r="M172">
        <v>1518</v>
      </c>
      <c r="N172">
        <v>173542.79</v>
      </c>
      <c r="O172">
        <v>173542.79</v>
      </c>
      <c r="P172">
        <v>6059</v>
      </c>
      <c r="Q172">
        <v>6059</v>
      </c>
      <c r="R172">
        <v>0.369589</v>
      </c>
      <c r="U172" t="s">
        <v>52</v>
      </c>
    </row>
    <row r="173" spans="1:21" x14ac:dyDescent="0.25">
      <c r="A173" t="s">
        <v>75</v>
      </c>
      <c r="B173" t="s">
        <v>44</v>
      </c>
      <c r="C173" s="28">
        <v>44136</v>
      </c>
      <c r="D173" s="28">
        <v>44500</v>
      </c>
      <c r="E173">
        <v>1199</v>
      </c>
      <c r="F173">
        <v>1157</v>
      </c>
      <c r="G173">
        <v>42</v>
      </c>
      <c r="H173">
        <v>1160</v>
      </c>
      <c r="L173">
        <v>1241</v>
      </c>
      <c r="M173">
        <v>1241</v>
      </c>
      <c r="N173">
        <v>133546.92000000001</v>
      </c>
      <c r="O173">
        <v>133546.92000000001</v>
      </c>
      <c r="P173">
        <v>4904</v>
      </c>
      <c r="Q173">
        <v>4904</v>
      </c>
      <c r="R173">
        <v>0.35536200000000001</v>
      </c>
      <c r="U173" t="s">
        <v>52</v>
      </c>
    </row>
    <row r="174" spans="1:21" x14ac:dyDescent="0.25">
      <c r="A174" t="s">
        <v>75</v>
      </c>
      <c r="B174" t="s">
        <v>46</v>
      </c>
      <c r="C174" s="28">
        <v>45231</v>
      </c>
      <c r="D174" s="28">
        <v>45596</v>
      </c>
      <c r="E174">
        <v>3793</v>
      </c>
      <c r="F174">
        <v>3539</v>
      </c>
      <c r="G174">
        <v>254</v>
      </c>
      <c r="H174">
        <v>3793</v>
      </c>
      <c r="L174">
        <v>4091</v>
      </c>
      <c r="M174">
        <v>4091</v>
      </c>
      <c r="N174">
        <v>555685.80000000005</v>
      </c>
      <c r="O174">
        <v>555685.80000000005</v>
      </c>
      <c r="P174">
        <v>21698</v>
      </c>
      <c r="Q174">
        <v>21698</v>
      </c>
      <c r="R174">
        <v>0.33573900000000001</v>
      </c>
      <c r="U174" t="s">
        <v>52</v>
      </c>
    </row>
    <row r="175" spans="1:21" x14ac:dyDescent="0.25">
      <c r="A175" t="s">
        <v>75</v>
      </c>
      <c r="B175" t="s">
        <v>46</v>
      </c>
      <c r="C175" s="28">
        <v>44866</v>
      </c>
      <c r="D175" s="28">
        <v>45230</v>
      </c>
      <c r="E175">
        <v>1364</v>
      </c>
      <c r="F175">
        <v>1322</v>
      </c>
      <c r="G175">
        <v>42</v>
      </c>
      <c r="H175">
        <v>1364</v>
      </c>
      <c r="L175">
        <v>1411</v>
      </c>
      <c r="M175">
        <v>1411</v>
      </c>
      <c r="N175">
        <v>207106.4</v>
      </c>
      <c r="O175">
        <v>207106.4</v>
      </c>
      <c r="P175">
        <v>8480</v>
      </c>
      <c r="Q175">
        <v>8480</v>
      </c>
      <c r="R175">
        <v>0.32412099999999999</v>
      </c>
      <c r="U175" t="s">
        <v>52</v>
      </c>
    </row>
    <row r="176" spans="1:21" x14ac:dyDescent="0.25">
      <c r="A176" t="s">
        <v>75</v>
      </c>
      <c r="B176" t="s">
        <v>46</v>
      </c>
      <c r="C176" s="28">
        <v>44501</v>
      </c>
      <c r="D176" s="28">
        <v>44865</v>
      </c>
      <c r="E176">
        <v>0</v>
      </c>
      <c r="F176">
        <v>0</v>
      </c>
      <c r="G176">
        <v>0</v>
      </c>
      <c r="U176" t="s">
        <v>52</v>
      </c>
    </row>
    <row r="177" spans="1:21" x14ac:dyDescent="0.25">
      <c r="A177" t="s">
        <v>75</v>
      </c>
      <c r="B177" t="s">
        <v>46</v>
      </c>
      <c r="C177" s="28">
        <v>44136</v>
      </c>
      <c r="D177" s="28">
        <v>44500</v>
      </c>
      <c r="E177">
        <v>0</v>
      </c>
      <c r="F177">
        <v>0</v>
      </c>
      <c r="G177">
        <v>0</v>
      </c>
      <c r="U177" t="s">
        <v>52</v>
      </c>
    </row>
    <row r="178" spans="1:21" x14ac:dyDescent="0.25">
      <c r="A178" t="s">
        <v>75</v>
      </c>
      <c r="B178" t="s">
        <v>25</v>
      </c>
      <c r="C178" s="28">
        <v>45231</v>
      </c>
      <c r="D178" s="28">
        <v>45596</v>
      </c>
      <c r="E178">
        <v>105</v>
      </c>
      <c r="F178">
        <v>85</v>
      </c>
      <c r="G178">
        <v>20</v>
      </c>
      <c r="H178">
        <v>0</v>
      </c>
      <c r="L178">
        <v>146</v>
      </c>
      <c r="M178">
        <v>146</v>
      </c>
      <c r="N178">
        <v>29601.63</v>
      </c>
      <c r="O178">
        <v>29601.63</v>
      </c>
      <c r="P178">
        <v>781</v>
      </c>
      <c r="Q178">
        <v>781</v>
      </c>
      <c r="R178">
        <v>0.31725399999999998</v>
      </c>
      <c r="U178" t="s">
        <v>52</v>
      </c>
    </row>
    <row r="179" spans="1:21" x14ac:dyDescent="0.25">
      <c r="A179" t="s">
        <v>75</v>
      </c>
      <c r="B179" t="s">
        <v>25</v>
      </c>
      <c r="C179" s="28">
        <v>44866</v>
      </c>
      <c r="D179" s="28">
        <v>45230</v>
      </c>
      <c r="E179">
        <v>43</v>
      </c>
      <c r="F179">
        <v>30</v>
      </c>
      <c r="G179">
        <v>13</v>
      </c>
      <c r="H179">
        <v>0</v>
      </c>
      <c r="L179">
        <v>72</v>
      </c>
      <c r="M179">
        <v>72</v>
      </c>
      <c r="N179">
        <v>6606.22</v>
      </c>
      <c r="O179">
        <v>6606.22</v>
      </c>
      <c r="P179">
        <v>262</v>
      </c>
      <c r="Q179">
        <v>262</v>
      </c>
      <c r="R179">
        <v>0.34470200000000001</v>
      </c>
      <c r="U179" t="s">
        <v>52</v>
      </c>
    </row>
    <row r="180" spans="1:21" x14ac:dyDescent="0.25">
      <c r="A180" t="s">
        <v>75</v>
      </c>
      <c r="B180" t="s">
        <v>25</v>
      </c>
      <c r="C180" s="28">
        <v>44501</v>
      </c>
      <c r="D180" s="28">
        <v>44865</v>
      </c>
      <c r="E180">
        <v>0</v>
      </c>
      <c r="F180">
        <v>0</v>
      </c>
      <c r="G180">
        <v>0</v>
      </c>
      <c r="U180" t="s">
        <v>52</v>
      </c>
    </row>
    <row r="181" spans="1:21" x14ac:dyDescent="0.25">
      <c r="A181" t="s">
        <v>75</v>
      </c>
      <c r="B181" t="s">
        <v>25</v>
      </c>
      <c r="C181" s="28">
        <v>44136</v>
      </c>
      <c r="D181" s="28">
        <v>44500</v>
      </c>
      <c r="E181">
        <v>0</v>
      </c>
      <c r="F181">
        <v>0</v>
      </c>
      <c r="G181">
        <v>0</v>
      </c>
      <c r="U181" t="s">
        <v>52</v>
      </c>
    </row>
    <row r="182" spans="1:21" x14ac:dyDescent="0.25">
      <c r="A182" t="s">
        <v>75</v>
      </c>
      <c r="B182" t="s">
        <v>26</v>
      </c>
      <c r="C182" s="28">
        <v>45231</v>
      </c>
      <c r="D182" s="28">
        <v>45596</v>
      </c>
      <c r="E182">
        <v>2090</v>
      </c>
      <c r="F182">
        <v>1982</v>
      </c>
      <c r="G182">
        <v>108</v>
      </c>
      <c r="H182">
        <v>2090</v>
      </c>
      <c r="L182">
        <v>2213</v>
      </c>
      <c r="M182">
        <v>2213</v>
      </c>
      <c r="N182">
        <v>387032.73</v>
      </c>
      <c r="O182">
        <v>387032.73</v>
      </c>
      <c r="P182">
        <v>11140</v>
      </c>
      <c r="Q182">
        <v>11140</v>
      </c>
      <c r="R182">
        <v>0.322239</v>
      </c>
      <c r="U182" t="s">
        <v>52</v>
      </c>
    </row>
    <row r="183" spans="1:21" x14ac:dyDescent="0.25">
      <c r="A183" t="s">
        <v>75</v>
      </c>
      <c r="B183" t="s">
        <v>26</v>
      </c>
      <c r="C183" s="28">
        <v>44866</v>
      </c>
      <c r="D183" s="28">
        <v>45230</v>
      </c>
      <c r="E183">
        <v>2421</v>
      </c>
      <c r="F183">
        <v>2279</v>
      </c>
      <c r="G183">
        <v>142</v>
      </c>
      <c r="H183">
        <v>2421</v>
      </c>
      <c r="L183">
        <v>2579</v>
      </c>
      <c r="M183">
        <v>2579</v>
      </c>
      <c r="N183">
        <v>269748.82</v>
      </c>
      <c r="O183">
        <v>269748.82</v>
      </c>
      <c r="P183">
        <v>9396</v>
      </c>
      <c r="Q183">
        <v>9396</v>
      </c>
      <c r="R183">
        <v>0.36715900000000001</v>
      </c>
      <c r="U183" t="s">
        <v>52</v>
      </c>
    </row>
    <row r="184" spans="1:21" x14ac:dyDescent="0.25">
      <c r="A184" t="s">
        <v>75</v>
      </c>
      <c r="B184" t="s">
        <v>26</v>
      </c>
      <c r="C184" s="28">
        <v>44501</v>
      </c>
      <c r="D184" s="28">
        <v>44865</v>
      </c>
      <c r="E184">
        <v>2929</v>
      </c>
      <c r="F184">
        <v>2784</v>
      </c>
      <c r="G184">
        <v>145</v>
      </c>
      <c r="H184">
        <v>2929</v>
      </c>
      <c r="L184">
        <v>3106</v>
      </c>
      <c r="M184">
        <v>3106</v>
      </c>
      <c r="N184">
        <v>351892.19</v>
      </c>
      <c r="O184">
        <v>351892.19</v>
      </c>
      <c r="P184">
        <v>13302</v>
      </c>
      <c r="Q184">
        <v>13302</v>
      </c>
      <c r="R184">
        <v>0.36226700000000001</v>
      </c>
      <c r="U184" t="s">
        <v>52</v>
      </c>
    </row>
    <row r="185" spans="1:21" x14ac:dyDescent="0.25">
      <c r="A185" t="s">
        <v>75</v>
      </c>
      <c r="B185" t="s">
        <v>26</v>
      </c>
      <c r="C185" s="28">
        <v>44136</v>
      </c>
      <c r="D185" s="28">
        <v>44500</v>
      </c>
      <c r="E185">
        <v>2593</v>
      </c>
      <c r="F185">
        <v>2451</v>
      </c>
      <c r="G185">
        <v>142</v>
      </c>
      <c r="H185">
        <v>2593</v>
      </c>
      <c r="L185">
        <v>2744</v>
      </c>
      <c r="M185">
        <v>2744</v>
      </c>
      <c r="N185">
        <v>355027.26</v>
      </c>
      <c r="O185">
        <v>355027.26</v>
      </c>
      <c r="P185">
        <v>12906</v>
      </c>
      <c r="Q185">
        <v>12906</v>
      </c>
      <c r="R185">
        <v>0.34273500000000001</v>
      </c>
      <c r="U185" t="s">
        <v>52</v>
      </c>
    </row>
    <row r="186" spans="1:21" x14ac:dyDescent="0.25">
      <c r="A186" t="s">
        <v>75</v>
      </c>
      <c r="B186" t="s">
        <v>67</v>
      </c>
      <c r="C186" s="28">
        <v>45231</v>
      </c>
      <c r="D186" s="28">
        <v>45596</v>
      </c>
      <c r="E186">
        <v>110</v>
      </c>
      <c r="F186">
        <v>107</v>
      </c>
      <c r="G186">
        <v>3</v>
      </c>
      <c r="H186">
        <v>110</v>
      </c>
      <c r="L186">
        <v>113</v>
      </c>
      <c r="M186">
        <v>113</v>
      </c>
      <c r="N186">
        <v>12726.89</v>
      </c>
      <c r="O186">
        <v>12726.89</v>
      </c>
      <c r="P186">
        <v>472</v>
      </c>
      <c r="Q186">
        <v>472</v>
      </c>
      <c r="R186">
        <v>0.39389600000000002</v>
      </c>
      <c r="U186" t="s">
        <v>52</v>
      </c>
    </row>
    <row r="187" spans="1:21" x14ac:dyDescent="0.25">
      <c r="A187" t="s">
        <v>75</v>
      </c>
      <c r="B187" t="s">
        <v>67</v>
      </c>
      <c r="C187" s="28">
        <v>44866</v>
      </c>
      <c r="D187" s="28">
        <v>45230</v>
      </c>
      <c r="E187">
        <v>195</v>
      </c>
      <c r="F187">
        <v>190</v>
      </c>
      <c r="G187">
        <v>5</v>
      </c>
      <c r="H187">
        <v>195</v>
      </c>
      <c r="L187">
        <v>200</v>
      </c>
      <c r="M187">
        <v>200</v>
      </c>
      <c r="N187">
        <v>23647.48</v>
      </c>
      <c r="O187">
        <v>23647.48</v>
      </c>
      <c r="P187">
        <v>817</v>
      </c>
      <c r="Q187">
        <v>817</v>
      </c>
      <c r="R187">
        <v>0.35435299999999997</v>
      </c>
      <c r="U187" t="s">
        <v>52</v>
      </c>
    </row>
    <row r="188" spans="1:21" x14ac:dyDescent="0.25">
      <c r="A188" t="s">
        <v>75</v>
      </c>
      <c r="B188" t="s">
        <v>67</v>
      </c>
      <c r="C188" s="28">
        <v>44501</v>
      </c>
      <c r="D188" s="28">
        <v>44865</v>
      </c>
      <c r="E188">
        <v>357</v>
      </c>
      <c r="F188">
        <v>346</v>
      </c>
      <c r="G188">
        <v>11</v>
      </c>
      <c r="H188">
        <v>357</v>
      </c>
      <c r="L188">
        <v>368</v>
      </c>
      <c r="M188">
        <v>368</v>
      </c>
      <c r="N188">
        <v>34803.769999999997</v>
      </c>
      <c r="O188">
        <v>34803.769999999997</v>
      </c>
      <c r="P188">
        <v>1332</v>
      </c>
      <c r="Q188">
        <v>1332</v>
      </c>
      <c r="R188">
        <v>0.39237</v>
      </c>
      <c r="U188" t="s">
        <v>52</v>
      </c>
    </row>
    <row r="189" spans="1:21" x14ac:dyDescent="0.25">
      <c r="A189" t="s">
        <v>75</v>
      </c>
      <c r="B189" t="s">
        <v>67</v>
      </c>
      <c r="C189" s="28">
        <v>44136</v>
      </c>
      <c r="D189" s="28">
        <v>44500</v>
      </c>
      <c r="E189">
        <v>239</v>
      </c>
      <c r="F189">
        <v>235</v>
      </c>
      <c r="G189">
        <v>4</v>
      </c>
      <c r="H189">
        <v>239</v>
      </c>
      <c r="L189">
        <v>244</v>
      </c>
      <c r="M189">
        <v>244</v>
      </c>
      <c r="N189">
        <v>30972.5</v>
      </c>
      <c r="O189">
        <v>30972.5</v>
      </c>
      <c r="P189">
        <v>1061</v>
      </c>
      <c r="Q189">
        <v>1061</v>
      </c>
      <c r="R189">
        <v>0.35302699999999998</v>
      </c>
      <c r="U189" t="s">
        <v>52</v>
      </c>
    </row>
    <row r="190" spans="1:21" x14ac:dyDescent="0.25">
      <c r="A190" t="s">
        <v>75</v>
      </c>
      <c r="B190" t="s">
        <v>68</v>
      </c>
      <c r="C190" s="28">
        <v>45231</v>
      </c>
      <c r="D190" s="28">
        <v>45596</v>
      </c>
      <c r="E190">
        <v>246</v>
      </c>
      <c r="F190">
        <v>241</v>
      </c>
      <c r="G190">
        <v>5</v>
      </c>
      <c r="H190">
        <v>246</v>
      </c>
      <c r="L190">
        <v>251</v>
      </c>
      <c r="M190">
        <v>251</v>
      </c>
      <c r="N190">
        <v>30040.92</v>
      </c>
      <c r="O190">
        <v>30040.92</v>
      </c>
      <c r="P190">
        <v>1237</v>
      </c>
      <c r="Q190">
        <v>1237</v>
      </c>
      <c r="R190">
        <v>0.361649</v>
      </c>
      <c r="U190" t="s">
        <v>52</v>
      </c>
    </row>
    <row r="191" spans="1:21" x14ac:dyDescent="0.25">
      <c r="A191" t="s">
        <v>75</v>
      </c>
      <c r="B191" t="s">
        <v>68</v>
      </c>
      <c r="C191" s="28">
        <v>44866</v>
      </c>
      <c r="D191" s="28">
        <v>45230</v>
      </c>
      <c r="E191">
        <v>380</v>
      </c>
      <c r="F191">
        <v>360</v>
      </c>
      <c r="G191">
        <v>20</v>
      </c>
      <c r="H191">
        <v>380</v>
      </c>
      <c r="L191">
        <v>401</v>
      </c>
      <c r="M191">
        <v>401</v>
      </c>
      <c r="N191">
        <v>44496.52</v>
      </c>
      <c r="O191">
        <v>44496.52</v>
      </c>
      <c r="P191">
        <v>1593</v>
      </c>
      <c r="Q191">
        <v>1593</v>
      </c>
      <c r="R191">
        <v>0.37946099999999999</v>
      </c>
      <c r="U191" t="s">
        <v>52</v>
      </c>
    </row>
    <row r="192" spans="1:21" x14ac:dyDescent="0.25">
      <c r="A192" t="s">
        <v>75</v>
      </c>
      <c r="B192" t="s">
        <v>68</v>
      </c>
      <c r="C192" s="28">
        <v>44501</v>
      </c>
      <c r="D192" s="28">
        <v>44865</v>
      </c>
      <c r="E192">
        <v>621</v>
      </c>
      <c r="F192">
        <v>604</v>
      </c>
      <c r="G192">
        <v>17</v>
      </c>
      <c r="H192">
        <v>621</v>
      </c>
      <c r="L192">
        <v>638</v>
      </c>
      <c r="M192">
        <v>638</v>
      </c>
      <c r="N192">
        <v>64888.11</v>
      </c>
      <c r="O192">
        <v>64888.11</v>
      </c>
      <c r="P192">
        <v>2560</v>
      </c>
      <c r="Q192">
        <v>2560</v>
      </c>
      <c r="R192">
        <v>0.37366700000000003</v>
      </c>
      <c r="U192" t="s">
        <v>52</v>
      </c>
    </row>
    <row r="193" spans="1:21" x14ac:dyDescent="0.25">
      <c r="A193" t="s">
        <v>75</v>
      </c>
      <c r="B193" t="s">
        <v>68</v>
      </c>
      <c r="C193" s="28">
        <v>44136</v>
      </c>
      <c r="D193" s="28">
        <v>44500</v>
      </c>
      <c r="E193">
        <v>490</v>
      </c>
      <c r="F193">
        <v>471</v>
      </c>
      <c r="G193">
        <v>19</v>
      </c>
      <c r="H193">
        <v>490</v>
      </c>
      <c r="L193">
        <v>511</v>
      </c>
      <c r="M193">
        <v>511</v>
      </c>
      <c r="N193">
        <v>63149.67</v>
      </c>
      <c r="O193">
        <v>63149.67</v>
      </c>
      <c r="P193">
        <v>2159</v>
      </c>
      <c r="Q193">
        <v>2159</v>
      </c>
      <c r="R193">
        <v>0.356657</v>
      </c>
      <c r="U193" t="s">
        <v>52</v>
      </c>
    </row>
    <row r="194" spans="1:21" x14ac:dyDescent="0.25">
      <c r="A194" t="s">
        <v>75</v>
      </c>
      <c r="B194" t="s">
        <v>69</v>
      </c>
      <c r="C194" s="28">
        <v>45231</v>
      </c>
      <c r="D194" s="28">
        <v>45596</v>
      </c>
      <c r="E194">
        <v>607</v>
      </c>
      <c r="F194">
        <v>585</v>
      </c>
      <c r="G194">
        <v>22</v>
      </c>
      <c r="H194">
        <v>607</v>
      </c>
      <c r="L194">
        <v>632</v>
      </c>
      <c r="M194">
        <v>632</v>
      </c>
      <c r="N194">
        <v>168173.86</v>
      </c>
      <c r="O194">
        <v>168173.86</v>
      </c>
      <c r="P194">
        <v>4595</v>
      </c>
      <c r="Q194">
        <v>4595</v>
      </c>
      <c r="R194">
        <v>0.30660300000000001</v>
      </c>
      <c r="U194" t="s">
        <v>52</v>
      </c>
    </row>
    <row r="195" spans="1:21" x14ac:dyDescent="0.25">
      <c r="A195" t="s">
        <v>75</v>
      </c>
      <c r="B195" t="s">
        <v>69</v>
      </c>
      <c r="C195" s="28">
        <v>44866</v>
      </c>
      <c r="D195" s="28">
        <v>45230</v>
      </c>
      <c r="E195">
        <v>566</v>
      </c>
      <c r="F195">
        <v>537</v>
      </c>
      <c r="G195">
        <v>29</v>
      </c>
      <c r="H195">
        <v>566</v>
      </c>
      <c r="L195">
        <v>597</v>
      </c>
      <c r="M195">
        <v>597</v>
      </c>
      <c r="N195">
        <v>71734.81</v>
      </c>
      <c r="O195">
        <v>71734.81</v>
      </c>
      <c r="P195">
        <v>2568</v>
      </c>
      <c r="Q195">
        <v>2568</v>
      </c>
      <c r="R195">
        <v>0.367398</v>
      </c>
      <c r="U195" t="s">
        <v>52</v>
      </c>
    </row>
    <row r="196" spans="1:21" x14ac:dyDescent="0.25">
      <c r="A196" t="s">
        <v>75</v>
      </c>
      <c r="B196" t="s">
        <v>69</v>
      </c>
      <c r="C196" s="28">
        <v>44501</v>
      </c>
      <c r="D196" s="28">
        <v>44865</v>
      </c>
      <c r="E196">
        <v>963</v>
      </c>
      <c r="F196">
        <v>933</v>
      </c>
      <c r="G196">
        <v>30</v>
      </c>
      <c r="H196">
        <v>963</v>
      </c>
      <c r="L196">
        <v>1000</v>
      </c>
      <c r="M196">
        <v>1000</v>
      </c>
      <c r="N196">
        <v>108762.23</v>
      </c>
      <c r="O196">
        <v>108762.23</v>
      </c>
      <c r="P196">
        <v>4122</v>
      </c>
      <c r="Q196">
        <v>4122</v>
      </c>
      <c r="R196">
        <v>0.363732</v>
      </c>
      <c r="U196" t="s">
        <v>52</v>
      </c>
    </row>
    <row r="197" spans="1:21" x14ac:dyDescent="0.25">
      <c r="A197" t="s">
        <v>75</v>
      </c>
      <c r="B197" t="s">
        <v>69</v>
      </c>
      <c r="C197" s="28">
        <v>44136</v>
      </c>
      <c r="D197" s="28">
        <v>44500</v>
      </c>
      <c r="E197">
        <v>750</v>
      </c>
      <c r="F197">
        <v>725</v>
      </c>
      <c r="G197">
        <v>25</v>
      </c>
      <c r="H197">
        <v>750</v>
      </c>
      <c r="L197">
        <v>778</v>
      </c>
      <c r="M197">
        <v>778</v>
      </c>
      <c r="N197">
        <v>97996.44</v>
      </c>
      <c r="O197">
        <v>97996.44</v>
      </c>
      <c r="P197">
        <v>3329</v>
      </c>
      <c r="Q197">
        <v>3329</v>
      </c>
      <c r="R197">
        <v>0.34799999999999998</v>
      </c>
      <c r="U197" t="s">
        <v>52</v>
      </c>
    </row>
    <row r="198" spans="1:21" x14ac:dyDescent="0.25">
      <c r="A198" t="s">
        <v>75</v>
      </c>
      <c r="B198" t="s">
        <v>45</v>
      </c>
      <c r="C198" s="28">
        <v>45231</v>
      </c>
      <c r="D198" s="28">
        <v>45596</v>
      </c>
      <c r="E198">
        <v>5464</v>
      </c>
      <c r="F198">
        <v>5084</v>
      </c>
      <c r="G198">
        <v>380</v>
      </c>
      <c r="H198">
        <v>5464</v>
      </c>
      <c r="L198">
        <v>5959</v>
      </c>
      <c r="M198">
        <v>6379</v>
      </c>
      <c r="N198">
        <v>681063.67</v>
      </c>
      <c r="O198">
        <v>766661.76</v>
      </c>
      <c r="P198">
        <v>24997</v>
      </c>
      <c r="Q198">
        <v>28410</v>
      </c>
      <c r="R198">
        <v>0.27143499999999998</v>
      </c>
      <c r="U198" t="s">
        <v>52</v>
      </c>
    </row>
    <row r="199" spans="1:21" x14ac:dyDescent="0.25">
      <c r="A199" t="s">
        <v>75</v>
      </c>
      <c r="B199" t="s">
        <v>45</v>
      </c>
      <c r="C199" s="28">
        <v>44866</v>
      </c>
      <c r="D199" s="28">
        <v>45230</v>
      </c>
      <c r="E199">
        <v>5402</v>
      </c>
      <c r="F199">
        <v>4990</v>
      </c>
      <c r="G199">
        <v>412</v>
      </c>
      <c r="H199">
        <v>5402</v>
      </c>
      <c r="L199">
        <v>5879</v>
      </c>
      <c r="M199">
        <v>6096</v>
      </c>
      <c r="N199">
        <v>753456.26</v>
      </c>
      <c r="O199">
        <v>800593.27</v>
      </c>
      <c r="P199">
        <v>28412</v>
      </c>
      <c r="Q199">
        <v>30578</v>
      </c>
      <c r="R199">
        <v>0.30299399999999999</v>
      </c>
      <c r="U199" t="s">
        <v>52</v>
      </c>
    </row>
    <row r="200" spans="1:21" x14ac:dyDescent="0.25">
      <c r="A200" t="s">
        <v>75</v>
      </c>
      <c r="B200" t="s">
        <v>45</v>
      </c>
      <c r="C200" s="28">
        <v>44501</v>
      </c>
      <c r="D200" s="28">
        <v>44865</v>
      </c>
      <c r="E200">
        <v>3926</v>
      </c>
      <c r="F200">
        <v>3650</v>
      </c>
      <c r="G200">
        <v>276</v>
      </c>
      <c r="H200">
        <v>3926</v>
      </c>
      <c r="L200">
        <v>4263</v>
      </c>
      <c r="M200">
        <v>4263</v>
      </c>
      <c r="N200">
        <v>583079.67000000004</v>
      </c>
      <c r="O200">
        <v>583079.67000000004</v>
      </c>
      <c r="P200">
        <v>22640</v>
      </c>
      <c r="Q200">
        <v>22640</v>
      </c>
      <c r="R200">
        <v>0.33580300000000002</v>
      </c>
      <c r="U200" t="s">
        <v>52</v>
      </c>
    </row>
    <row r="201" spans="1:21" x14ac:dyDescent="0.25">
      <c r="A201" t="s">
        <v>75</v>
      </c>
      <c r="B201" t="s">
        <v>45</v>
      </c>
      <c r="C201" s="28">
        <v>44136</v>
      </c>
      <c r="D201" s="28">
        <v>44500</v>
      </c>
      <c r="E201">
        <v>1390</v>
      </c>
      <c r="F201">
        <v>1346</v>
      </c>
      <c r="G201">
        <v>44</v>
      </c>
      <c r="H201">
        <v>1390</v>
      </c>
      <c r="L201">
        <v>1439</v>
      </c>
      <c r="M201">
        <v>1439</v>
      </c>
      <c r="N201">
        <v>212131.02</v>
      </c>
      <c r="O201">
        <v>212131.02</v>
      </c>
      <c r="P201">
        <v>8657</v>
      </c>
      <c r="Q201">
        <v>8657</v>
      </c>
      <c r="R201">
        <v>0.32401200000000002</v>
      </c>
      <c r="U201" t="s">
        <v>52</v>
      </c>
    </row>
    <row r="202" spans="1:21" x14ac:dyDescent="0.25">
      <c r="A202" t="s">
        <v>75</v>
      </c>
      <c r="B202" t="s">
        <v>48</v>
      </c>
      <c r="C202" s="28">
        <v>45231</v>
      </c>
      <c r="D202" s="28">
        <v>45596</v>
      </c>
      <c r="E202">
        <v>98</v>
      </c>
      <c r="F202">
        <v>98</v>
      </c>
      <c r="G202">
        <v>0</v>
      </c>
      <c r="H202">
        <v>0</v>
      </c>
      <c r="L202">
        <v>98</v>
      </c>
      <c r="M202">
        <v>98</v>
      </c>
      <c r="N202">
        <v>21742</v>
      </c>
      <c r="O202">
        <v>21742</v>
      </c>
      <c r="P202">
        <v>653</v>
      </c>
      <c r="Q202">
        <v>653</v>
      </c>
      <c r="R202">
        <v>0.32674199999999998</v>
      </c>
      <c r="U202" t="s">
        <v>52</v>
      </c>
    </row>
    <row r="203" spans="1:21" x14ac:dyDescent="0.25">
      <c r="A203" t="s">
        <v>75</v>
      </c>
      <c r="B203" t="s">
        <v>48</v>
      </c>
      <c r="C203" s="28">
        <v>44866</v>
      </c>
      <c r="D203" s="28">
        <v>45230</v>
      </c>
      <c r="E203">
        <v>94</v>
      </c>
      <c r="F203">
        <v>94</v>
      </c>
      <c r="G203">
        <v>0</v>
      </c>
      <c r="H203">
        <v>0</v>
      </c>
      <c r="L203">
        <v>94</v>
      </c>
      <c r="M203">
        <v>94</v>
      </c>
      <c r="N203">
        <v>12084.82</v>
      </c>
      <c r="O203">
        <v>12084.82</v>
      </c>
      <c r="P203">
        <v>765</v>
      </c>
      <c r="Q203">
        <v>765</v>
      </c>
      <c r="R203">
        <v>0.35593200000000003</v>
      </c>
      <c r="U203" t="s">
        <v>52</v>
      </c>
    </row>
    <row r="204" spans="1:21" x14ac:dyDescent="0.25">
      <c r="A204" t="s">
        <v>75</v>
      </c>
      <c r="B204" t="s">
        <v>48</v>
      </c>
      <c r="C204" s="28">
        <v>44501</v>
      </c>
      <c r="D204" s="28">
        <v>44865</v>
      </c>
      <c r="E204">
        <v>145</v>
      </c>
      <c r="F204">
        <v>145</v>
      </c>
      <c r="G204">
        <v>0</v>
      </c>
      <c r="H204">
        <v>0</v>
      </c>
      <c r="L204">
        <v>145</v>
      </c>
      <c r="M204">
        <v>145</v>
      </c>
      <c r="N204">
        <v>29505.99</v>
      </c>
      <c r="O204">
        <v>29505.99</v>
      </c>
      <c r="P204">
        <v>1014</v>
      </c>
      <c r="Q204">
        <v>1014</v>
      </c>
      <c r="R204">
        <v>0.33613900000000002</v>
      </c>
      <c r="U204" t="s">
        <v>52</v>
      </c>
    </row>
    <row r="205" spans="1:21" x14ac:dyDescent="0.25">
      <c r="A205" t="s">
        <v>75</v>
      </c>
      <c r="B205" t="s">
        <v>48</v>
      </c>
      <c r="C205" s="28">
        <v>44136</v>
      </c>
      <c r="D205" s="28">
        <v>44500</v>
      </c>
      <c r="E205">
        <v>133</v>
      </c>
      <c r="F205">
        <v>133</v>
      </c>
      <c r="G205">
        <v>0</v>
      </c>
      <c r="H205">
        <v>0</v>
      </c>
      <c r="L205">
        <v>133</v>
      </c>
      <c r="M205">
        <v>133</v>
      </c>
      <c r="N205">
        <v>34074.559999999998</v>
      </c>
      <c r="O205">
        <v>34074.559999999998</v>
      </c>
      <c r="P205">
        <v>1449</v>
      </c>
      <c r="Q205">
        <v>1449</v>
      </c>
      <c r="R205">
        <v>0.30808600000000003</v>
      </c>
      <c r="U205" t="s">
        <v>52</v>
      </c>
    </row>
    <row r="206" spans="1:21" x14ac:dyDescent="0.25">
      <c r="A206" t="s">
        <v>75</v>
      </c>
      <c r="B206" t="s">
        <v>49</v>
      </c>
      <c r="C206" s="28">
        <v>45231</v>
      </c>
      <c r="D206" s="28">
        <v>45596</v>
      </c>
      <c r="E206">
        <v>18</v>
      </c>
      <c r="F206">
        <v>0</v>
      </c>
      <c r="G206">
        <v>18</v>
      </c>
      <c r="H206">
        <v>0</v>
      </c>
      <c r="L206">
        <v>41</v>
      </c>
      <c r="M206">
        <v>41</v>
      </c>
      <c r="N206">
        <v>8336</v>
      </c>
      <c r="O206">
        <v>8336</v>
      </c>
      <c r="P206">
        <v>232</v>
      </c>
      <c r="Q206">
        <v>232</v>
      </c>
      <c r="R206">
        <v>0.307952</v>
      </c>
      <c r="U206" t="s">
        <v>52</v>
      </c>
    </row>
    <row r="207" spans="1:21" x14ac:dyDescent="0.25">
      <c r="A207" t="s">
        <v>75</v>
      </c>
      <c r="B207" t="s">
        <v>49</v>
      </c>
      <c r="C207" s="28">
        <v>44866</v>
      </c>
      <c r="D207" s="28">
        <v>45230</v>
      </c>
      <c r="E207">
        <v>28</v>
      </c>
      <c r="F207">
        <v>0</v>
      </c>
      <c r="G207">
        <v>28</v>
      </c>
      <c r="H207">
        <v>0</v>
      </c>
      <c r="L207">
        <v>81</v>
      </c>
      <c r="M207">
        <v>81</v>
      </c>
      <c r="N207">
        <v>7358.04</v>
      </c>
      <c r="O207">
        <v>7358.04</v>
      </c>
      <c r="P207">
        <v>287</v>
      </c>
      <c r="Q207">
        <v>287</v>
      </c>
      <c r="R207">
        <v>0.34462399999999999</v>
      </c>
      <c r="U207" t="s">
        <v>52</v>
      </c>
    </row>
    <row r="208" spans="1:21" x14ac:dyDescent="0.25">
      <c r="A208" t="s">
        <v>75</v>
      </c>
      <c r="B208" t="s">
        <v>49</v>
      </c>
      <c r="C208" s="28">
        <v>44501</v>
      </c>
      <c r="D208" s="28">
        <v>44865</v>
      </c>
      <c r="E208">
        <v>22</v>
      </c>
      <c r="F208">
        <v>0</v>
      </c>
      <c r="G208">
        <v>22</v>
      </c>
      <c r="H208">
        <v>0</v>
      </c>
      <c r="L208">
        <v>54</v>
      </c>
      <c r="M208">
        <v>54</v>
      </c>
      <c r="N208">
        <v>6066.11</v>
      </c>
      <c r="O208">
        <v>6066.11</v>
      </c>
      <c r="P208">
        <v>228</v>
      </c>
      <c r="Q208">
        <v>228</v>
      </c>
      <c r="R208">
        <v>0.40195399999999998</v>
      </c>
      <c r="U208" t="s">
        <v>52</v>
      </c>
    </row>
    <row r="209" spans="1:21" x14ac:dyDescent="0.25">
      <c r="A209" t="s">
        <v>75</v>
      </c>
      <c r="B209" t="s">
        <v>49</v>
      </c>
      <c r="C209" s="28">
        <v>44136</v>
      </c>
      <c r="D209" s="28">
        <v>44500</v>
      </c>
      <c r="E209">
        <v>30</v>
      </c>
      <c r="F209">
        <v>0</v>
      </c>
      <c r="G209">
        <v>30</v>
      </c>
      <c r="H209">
        <v>0</v>
      </c>
      <c r="L209">
        <v>72</v>
      </c>
      <c r="M209">
        <v>72</v>
      </c>
      <c r="N209">
        <v>10295.85</v>
      </c>
      <c r="O209">
        <v>10295.85</v>
      </c>
      <c r="P209">
        <v>504</v>
      </c>
      <c r="Q209">
        <v>504</v>
      </c>
      <c r="R209">
        <v>0.36341800000000002</v>
      </c>
      <c r="U209" t="s">
        <v>52</v>
      </c>
    </row>
    <row r="210" spans="1:21" x14ac:dyDescent="0.25">
      <c r="A210" t="s">
        <v>75</v>
      </c>
      <c r="B210" t="s">
        <v>47</v>
      </c>
      <c r="C210" s="28">
        <v>45231</v>
      </c>
      <c r="D210" s="28">
        <v>45596</v>
      </c>
      <c r="E210">
        <v>159</v>
      </c>
      <c r="F210">
        <v>159</v>
      </c>
      <c r="G210">
        <v>0</v>
      </c>
      <c r="H210">
        <v>0</v>
      </c>
      <c r="L210">
        <v>159</v>
      </c>
      <c r="M210">
        <v>159</v>
      </c>
      <c r="N210">
        <v>35647.089999999997</v>
      </c>
      <c r="O210">
        <v>35647.089999999997</v>
      </c>
      <c r="P210">
        <v>919</v>
      </c>
      <c r="Q210">
        <v>919</v>
      </c>
      <c r="R210">
        <v>0.30749399999999999</v>
      </c>
      <c r="U210" t="s">
        <v>52</v>
      </c>
    </row>
    <row r="211" spans="1:21" x14ac:dyDescent="0.25">
      <c r="A211" t="s">
        <v>75</v>
      </c>
      <c r="B211" t="s">
        <v>47</v>
      </c>
      <c r="C211" s="28">
        <v>44866</v>
      </c>
      <c r="D211" s="28">
        <v>45230</v>
      </c>
      <c r="E211">
        <v>104</v>
      </c>
      <c r="F211">
        <v>104</v>
      </c>
      <c r="G211">
        <v>0</v>
      </c>
      <c r="H211">
        <v>0</v>
      </c>
      <c r="L211">
        <v>104</v>
      </c>
      <c r="M211">
        <v>104</v>
      </c>
      <c r="N211">
        <v>18197.48</v>
      </c>
      <c r="O211">
        <v>18197.48</v>
      </c>
      <c r="P211">
        <v>519</v>
      </c>
      <c r="Q211">
        <v>519</v>
      </c>
      <c r="R211">
        <v>0.32240099999999999</v>
      </c>
      <c r="U211" t="s">
        <v>52</v>
      </c>
    </row>
    <row r="212" spans="1:21" x14ac:dyDescent="0.25">
      <c r="A212" t="s">
        <v>75</v>
      </c>
      <c r="B212" t="s">
        <v>47</v>
      </c>
      <c r="C212" s="28">
        <v>44501</v>
      </c>
      <c r="D212" s="28">
        <v>44865</v>
      </c>
      <c r="E212">
        <v>113</v>
      </c>
      <c r="F212">
        <v>113</v>
      </c>
      <c r="G212">
        <v>0</v>
      </c>
      <c r="H212">
        <v>0</v>
      </c>
      <c r="L212">
        <v>113</v>
      </c>
      <c r="M212">
        <v>113</v>
      </c>
      <c r="N212">
        <v>30621.22</v>
      </c>
      <c r="O212">
        <v>30621.22</v>
      </c>
      <c r="P212">
        <v>1220</v>
      </c>
      <c r="Q212">
        <v>1220</v>
      </c>
      <c r="R212">
        <v>0.28611999999999999</v>
      </c>
      <c r="U212" t="s">
        <v>52</v>
      </c>
    </row>
    <row r="213" spans="1:21" x14ac:dyDescent="0.25">
      <c r="A213" t="s">
        <v>75</v>
      </c>
      <c r="B213" t="s">
        <v>47</v>
      </c>
      <c r="C213" s="28">
        <v>44136</v>
      </c>
      <c r="D213" s="28">
        <v>44500</v>
      </c>
      <c r="E213">
        <v>0</v>
      </c>
      <c r="F213">
        <v>0</v>
      </c>
      <c r="G213">
        <v>0</v>
      </c>
      <c r="U213" t="s">
        <v>52</v>
      </c>
    </row>
    <row r="214" spans="1:21" x14ac:dyDescent="0.25">
      <c r="A214" t="s">
        <v>75</v>
      </c>
      <c r="B214" t="s">
        <v>22</v>
      </c>
      <c r="C214" s="28">
        <v>45231</v>
      </c>
      <c r="D214" s="28">
        <v>45596</v>
      </c>
      <c r="E214">
        <v>38</v>
      </c>
      <c r="F214">
        <v>0</v>
      </c>
      <c r="G214">
        <v>38</v>
      </c>
      <c r="H214">
        <v>0</v>
      </c>
      <c r="L214">
        <v>106</v>
      </c>
      <c r="M214">
        <v>106</v>
      </c>
      <c r="N214">
        <v>18440.36</v>
      </c>
      <c r="O214">
        <v>18440.36</v>
      </c>
      <c r="P214">
        <v>509</v>
      </c>
      <c r="Q214">
        <v>509</v>
      </c>
      <c r="R214">
        <v>0.30954500000000001</v>
      </c>
      <c r="U214" t="s">
        <v>52</v>
      </c>
    </row>
    <row r="215" spans="1:21" x14ac:dyDescent="0.25">
      <c r="A215" t="s">
        <v>75</v>
      </c>
      <c r="B215" t="s">
        <v>22</v>
      </c>
      <c r="C215" s="28">
        <v>44866</v>
      </c>
      <c r="D215" s="28">
        <v>45230</v>
      </c>
      <c r="E215">
        <v>25</v>
      </c>
      <c r="F215">
        <v>0</v>
      </c>
      <c r="G215">
        <v>25</v>
      </c>
      <c r="H215">
        <v>0</v>
      </c>
      <c r="L215">
        <v>80</v>
      </c>
      <c r="M215">
        <v>80</v>
      </c>
      <c r="N215">
        <v>9823.24</v>
      </c>
      <c r="O215">
        <v>9823.24</v>
      </c>
      <c r="P215">
        <v>347</v>
      </c>
      <c r="Q215">
        <v>347</v>
      </c>
      <c r="R215">
        <v>0.31993100000000002</v>
      </c>
      <c r="U215" t="s">
        <v>52</v>
      </c>
    </row>
    <row r="216" spans="1:21" x14ac:dyDescent="0.25">
      <c r="A216" t="s">
        <v>75</v>
      </c>
      <c r="B216" t="s">
        <v>22</v>
      </c>
      <c r="C216" s="28">
        <v>44501</v>
      </c>
      <c r="D216" s="28">
        <v>44865</v>
      </c>
      <c r="E216">
        <v>14</v>
      </c>
      <c r="F216">
        <v>0</v>
      </c>
      <c r="G216">
        <v>14</v>
      </c>
      <c r="H216">
        <v>0</v>
      </c>
      <c r="L216">
        <v>40</v>
      </c>
      <c r="M216">
        <v>40</v>
      </c>
      <c r="N216">
        <v>2519.06</v>
      </c>
      <c r="O216">
        <v>2519.06</v>
      </c>
      <c r="P216">
        <v>201</v>
      </c>
      <c r="Q216">
        <v>201</v>
      </c>
      <c r="R216">
        <v>0.31964700000000001</v>
      </c>
      <c r="U216" t="s">
        <v>52</v>
      </c>
    </row>
    <row r="217" spans="1:21" x14ac:dyDescent="0.25">
      <c r="A217" t="s">
        <v>75</v>
      </c>
      <c r="B217" t="s">
        <v>22</v>
      </c>
      <c r="C217" s="28">
        <v>44136</v>
      </c>
      <c r="D217" s="28">
        <v>44500</v>
      </c>
      <c r="E217">
        <v>0</v>
      </c>
      <c r="F217">
        <v>0</v>
      </c>
      <c r="G217">
        <v>0</v>
      </c>
      <c r="U217" t="s">
        <v>52</v>
      </c>
    </row>
    <row r="218" spans="1:21" x14ac:dyDescent="0.25">
      <c r="A218" t="s">
        <v>76</v>
      </c>
      <c r="B218" t="s">
        <v>39</v>
      </c>
      <c r="C218" s="28">
        <v>45231</v>
      </c>
      <c r="D218" s="28">
        <v>45596</v>
      </c>
      <c r="E218">
        <v>37727</v>
      </c>
      <c r="F218">
        <v>28713</v>
      </c>
      <c r="G218">
        <v>9014</v>
      </c>
      <c r="H218">
        <v>18864</v>
      </c>
      <c r="I218">
        <v>13226</v>
      </c>
      <c r="J218">
        <v>3467</v>
      </c>
      <c r="K218">
        <v>2170</v>
      </c>
      <c r="L218">
        <v>54019</v>
      </c>
      <c r="M218">
        <v>54019</v>
      </c>
      <c r="N218">
        <v>15153095.390000001</v>
      </c>
      <c r="O218">
        <v>15153095.390000001</v>
      </c>
      <c r="P218">
        <v>410531</v>
      </c>
      <c r="Q218">
        <v>410531</v>
      </c>
      <c r="R218">
        <v>0.27920800000000001</v>
      </c>
      <c r="U218" t="s">
        <v>52</v>
      </c>
    </row>
    <row r="219" spans="1:21" x14ac:dyDescent="0.25">
      <c r="A219" t="s">
        <v>76</v>
      </c>
      <c r="B219" t="s">
        <v>39</v>
      </c>
      <c r="C219" s="28">
        <v>44866</v>
      </c>
      <c r="D219" s="28">
        <v>45230</v>
      </c>
      <c r="E219">
        <v>48543</v>
      </c>
      <c r="F219">
        <v>37008</v>
      </c>
      <c r="G219">
        <v>11535</v>
      </c>
      <c r="H219">
        <v>28483</v>
      </c>
      <c r="I219">
        <v>14449</v>
      </c>
      <c r="J219">
        <v>4056</v>
      </c>
      <c r="K219">
        <v>1555</v>
      </c>
      <c r="L219">
        <v>69095</v>
      </c>
      <c r="M219">
        <v>69095</v>
      </c>
      <c r="N219">
        <v>17938816.550000001</v>
      </c>
      <c r="O219">
        <v>17938816.550000001</v>
      </c>
      <c r="P219">
        <v>499950</v>
      </c>
      <c r="Q219">
        <v>499950</v>
      </c>
      <c r="R219">
        <v>0.26986500000000002</v>
      </c>
      <c r="U219" t="s">
        <v>52</v>
      </c>
    </row>
    <row r="220" spans="1:21" x14ac:dyDescent="0.25">
      <c r="A220" t="s">
        <v>76</v>
      </c>
      <c r="B220" t="s">
        <v>39</v>
      </c>
      <c r="C220" s="28">
        <v>44501</v>
      </c>
      <c r="D220" s="28">
        <v>44865</v>
      </c>
      <c r="E220">
        <v>45829</v>
      </c>
      <c r="F220">
        <v>35226</v>
      </c>
      <c r="G220">
        <v>10603</v>
      </c>
      <c r="H220">
        <v>29020</v>
      </c>
      <c r="I220">
        <v>13742</v>
      </c>
      <c r="J220">
        <v>3067</v>
      </c>
      <c r="K220">
        <v>0</v>
      </c>
      <c r="L220">
        <v>64823</v>
      </c>
      <c r="M220">
        <v>64823</v>
      </c>
      <c r="N220">
        <v>16532714.390000001</v>
      </c>
      <c r="O220">
        <v>16532714.390000001</v>
      </c>
      <c r="P220">
        <v>453340</v>
      </c>
      <c r="Q220">
        <v>453340</v>
      </c>
      <c r="R220">
        <v>0.27563300000000002</v>
      </c>
      <c r="U220" t="s">
        <v>52</v>
      </c>
    </row>
    <row r="221" spans="1:21" x14ac:dyDescent="0.25">
      <c r="A221" t="s">
        <v>76</v>
      </c>
      <c r="B221" t="s">
        <v>39</v>
      </c>
      <c r="C221" s="28">
        <v>44136</v>
      </c>
      <c r="D221" s="28">
        <v>44500</v>
      </c>
      <c r="E221">
        <v>43989</v>
      </c>
      <c r="F221">
        <v>33653</v>
      </c>
      <c r="G221">
        <v>10336</v>
      </c>
      <c r="H221">
        <v>32357</v>
      </c>
      <c r="I221">
        <v>11632</v>
      </c>
      <c r="J221">
        <v>0</v>
      </c>
      <c r="K221">
        <v>0</v>
      </c>
      <c r="L221">
        <v>62564</v>
      </c>
      <c r="M221">
        <v>62564</v>
      </c>
      <c r="N221">
        <v>15633429.83</v>
      </c>
      <c r="O221">
        <v>15633429.83</v>
      </c>
      <c r="P221">
        <v>444486</v>
      </c>
      <c r="Q221">
        <v>444486</v>
      </c>
      <c r="R221">
        <v>0.27353</v>
      </c>
      <c r="U221" t="s">
        <v>52</v>
      </c>
    </row>
    <row r="222" spans="1:21" x14ac:dyDescent="0.25">
      <c r="A222" t="s">
        <v>76</v>
      </c>
      <c r="B222" t="s">
        <v>40</v>
      </c>
      <c r="C222" s="28">
        <v>45231</v>
      </c>
      <c r="D222" s="28">
        <v>45596</v>
      </c>
      <c r="E222">
        <v>105251</v>
      </c>
      <c r="F222">
        <v>76074</v>
      </c>
      <c r="G222">
        <v>29177</v>
      </c>
      <c r="H222">
        <v>105251</v>
      </c>
      <c r="L222">
        <v>165870</v>
      </c>
      <c r="M222">
        <v>165870</v>
      </c>
      <c r="N222">
        <v>34586381.57</v>
      </c>
      <c r="O222">
        <v>34586381.57</v>
      </c>
      <c r="P222">
        <v>1029326</v>
      </c>
      <c r="Q222">
        <v>1029326</v>
      </c>
      <c r="R222">
        <v>0.28034300000000001</v>
      </c>
      <c r="U222" t="s">
        <v>52</v>
      </c>
    </row>
    <row r="223" spans="1:21" x14ac:dyDescent="0.25">
      <c r="A223" t="s">
        <v>76</v>
      </c>
      <c r="B223" t="s">
        <v>40</v>
      </c>
      <c r="C223" s="28">
        <v>44866</v>
      </c>
      <c r="D223" s="28">
        <v>45230</v>
      </c>
      <c r="E223">
        <v>69934</v>
      </c>
      <c r="F223">
        <v>54580</v>
      </c>
      <c r="G223">
        <v>15354</v>
      </c>
      <c r="H223">
        <v>69934</v>
      </c>
      <c r="L223">
        <v>96573</v>
      </c>
      <c r="M223">
        <v>96573</v>
      </c>
      <c r="N223">
        <v>18193546.350000001</v>
      </c>
      <c r="O223">
        <v>18193546.350000001</v>
      </c>
      <c r="P223">
        <v>561299</v>
      </c>
      <c r="Q223">
        <v>561299</v>
      </c>
      <c r="R223">
        <v>0.28403200000000001</v>
      </c>
      <c r="U223" t="s">
        <v>52</v>
      </c>
    </row>
    <row r="224" spans="1:21" x14ac:dyDescent="0.25">
      <c r="A224" t="s">
        <v>76</v>
      </c>
      <c r="B224" t="s">
        <v>40</v>
      </c>
      <c r="C224" s="28">
        <v>44501</v>
      </c>
      <c r="D224" s="28">
        <v>44865</v>
      </c>
      <c r="E224">
        <v>49802</v>
      </c>
      <c r="F224">
        <v>39906</v>
      </c>
      <c r="G224">
        <v>9896</v>
      </c>
      <c r="H224">
        <v>49802</v>
      </c>
      <c r="L224">
        <v>65301</v>
      </c>
      <c r="M224">
        <v>65301</v>
      </c>
      <c r="N224">
        <v>12545099.380000001</v>
      </c>
      <c r="O224">
        <v>12545099.380000001</v>
      </c>
      <c r="P224">
        <v>394679</v>
      </c>
      <c r="Q224">
        <v>394679</v>
      </c>
      <c r="R224">
        <v>0.281331</v>
      </c>
      <c r="U224" t="s">
        <v>52</v>
      </c>
    </row>
    <row r="225" spans="1:21" x14ac:dyDescent="0.25">
      <c r="A225" t="s">
        <v>76</v>
      </c>
      <c r="B225" t="s">
        <v>40</v>
      </c>
      <c r="C225" s="28">
        <v>44136</v>
      </c>
      <c r="D225" s="28">
        <v>44500</v>
      </c>
      <c r="E225">
        <v>19555</v>
      </c>
      <c r="F225">
        <v>17518</v>
      </c>
      <c r="G225">
        <v>2037</v>
      </c>
      <c r="H225">
        <v>19555</v>
      </c>
      <c r="L225">
        <v>22185</v>
      </c>
      <c r="M225">
        <v>22185</v>
      </c>
      <c r="N225">
        <v>3826189.19</v>
      </c>
      <c r="O225">
        <v>3826189.19</v>
      </c>
      <c r="P225">
        <v>126620</v>
      </c>
      <c r="Q225">
        <v>126620</v>
      </c>
      <c r="R225">
        <v>0.28180100000000002</v>
      </c>
      <c r="U225" t="s">
        <v>52</v>
      </c>
    </row>
    <row r="226" spans="1:21" x14ac:dyDescent="0.25">
      <c r="A226" t="s">
        <v>76</v>
      </c>
      <c r="B226" t="s">
        <v>66</v>
      </c>
      <c r="C226" s="28">
        <v>45231</v>
      </c>
      <c r="D226" s="28">
        <v>45596</v>
      </c>
      <c r="E226">
        <v>3151</v>
      </c>
      <c r="F226">
        <v>3006</v>
      </c>
      <c r="G226">
        <v>145</v>
      </c>
      <c r="H226">
        <v>1437</v>
      </c>
      <c r="L226">
        <v>3318</v>
      </c>
      <c r="M226">
        <v>6859</v>
      </c>
      <c r="N226">
        <v>1114670.78</v>
      </c>
      <c r="O226">
        <v>2355876.84</v>
      </c>
      <c r="P226">
        <v>25524</v>
      </c>
      <c r="Q226">
        <v>55532</v>
      </c>
      <c r="R226">
        <v>-0.56310700000000002</v>
      </c>
      <c r="U226" t="s">
        <v>52</v>
      </c>
    </row>
    <row r="227" spans="1:21" x14ac:dyDescent="0.25">
      <c r="A227" t="s">
        <v>76</v>
      </c>
      <c r="B227" t="s">
        <v>66</v>
      </c>
      <c r="C227" s="28">
        <v>44866</v>
      </c>
      <c r="D227" s="28">
        <v>45230</v>
      </c>
      <c r="E227">
        <v>3774</v>
      </c>
      <c r="F227">
        <v>3596</v>
      </c>
      <c r="G227">
        <v>178</v>
      </c>
      <c r="H227">
        <v>1998</v>
      </c>
      <c r="L227">
        <v>3988</v>
      </c>
      <c r="M227">
        <v>8278</v>
      </c>
      <c r="N227">
        <v>1232026.99</v>
      </c>
      <c r="O227">
        <v>2795659.59</v>
      </c>
      <c r="P227">
        <v>30425</v>
      </c>
      <c r="Q227">
        <v>69931</v>
      </c>
      <c r="R227">
        <v>-0.67286900000000005</v>
      </c>
      <c r="U227" t="s">
        <v>52</v>
      </c>
    </row>
    <row r="228" spans="1:21" x14ac:dyDescent="0.25">
      <c r="A228" t="s">
        <v>76</v>
      </c>
      <c r="B228" t="s">
        <v>66</v>
      </c>
      <c r="C228" s="28">
        <v>44501</v>
      </c>
      <c r="D228" s="28">
        <v>44865</v>
      </c>
      <c r="E228">
        <v>4064</v>
      </c>
      <c r="F228">
        <v>3855</v>
      </c>
      <c r="G228">
        <v>209</v>
      </c>
      <c r="H228">
        <v>2430</v>
      </c>
      <c r="L228">
        <v>4312</v>
      </c>
      <c r="M228">
        <v>8645</v>
      </c>
      <c r="N228">
        <v>1249741.17</v>
      </c>
      <c r="O228">
        <v>2843647.95</v>
      </c>
      <c r="P228">
        <v>32280</v>
      </c>
      <c r="Q228">
        <v>71551</v>
      </c>
      <c r="R228">
        <v>-0.67569000000000001</v>
      </c>
      <c r="U228" t="s">
        <v>52</v>
      </c>
    </row>
    <row r="229" spans="1:21" x14ac:dyDescent="0.25">
      <c r="A229" t="s">
        <v>76</v>
      </c>
      <c r="B229" t="s">
        <v>66</v>
      </c>
      <c r="C229" s="28">
        <v>44136</v>
      </c>
      <c r="D229" s="28">
        <v>44500</v>
      </c>
      <c r="E229">
        <v>3623</v>
      </c>
      <c r="F229">
        <v>3435</v>
      </c>
      <c r="G229">
        <v>188</v>
      </c>
      <c r="H229">
        <v>2450</v>
      </c>
      <c r="L229">
        <v>3835</v>
      </c>
      <c r="M229">
        <v>8000</v>
      </c>
      <c r="N229">
        <v>1064616.46</v>
      </c>
      <c r="O229">
        <v>2513502.16</v>
      </c>
      <c r="P229">
        <v>28075</v>
      </c>
      <c r="Q229">
        <v>65960</v>
      </c>
      <c r="R229">
        <v>-0.73289099999999996</v>
      </c>
      <c r="U229" t="s">
        <v>52</v>
      </c>
    </row>
    <row r="230" spans="1:21" x14ac:dyDescent="0.25">
      <c r="A230" t="s">
        <v>76</v>
      </c>
      <c r="B230" t="s">
        <v>41</v>
      </c>
      <c r="C230" s="28">
        <v>45231</v>
      </c>
      <c r="D230" s="28">
        <v>45596</v>
      </c>
      <c r="E230">
        <v>9202</v>
      </c>
      <c r="F230">
        <v>8066</v>
      </c>
      <c r="G230">
        <v>1136</v>
      </c>
      <c r="H230">
        <v>4387</v>
      </c>
      <c r="L230">
        <v>10742</v>
      </c>
      <c r="M230">
        <v>17862</v>
      </c>
      <c r="N230">
        <v>3030471.53</v>
      </c>
      <c r="O230">
        <v>5558139.7800000003</v>
      </c>
      <c r="P230">
        <v>79271</v>
      </c>
      <c r="Q230">
        <v>144187</v>
      </c>
      <c r="R230">
        <v>-0.341144</v>
      </c>
      <c r="U230" t="s">
        <v>52</v>
      </c>
    </row>
    <row r="231" spans="1:21" x14ac:dyDescent="0.25">
      <c r="A231" t="s">
        <v>76</v>
      </c>
      <c r="B231" t="s">
        <v>41</v>
      </c>
      <c r="C231" s="28">
        <v>44866</v>
      </c>
      <c r="D231" s="28">
        <v>45230</v>
      </c>
      <c r="E231">
        <v>10792</v>
      </c>
      <c r="F231">
        <v>9510</v>
      </c>
      <c r="G231">
        <v>1282</v>
      </c>
      <c r="H231">
        <v>5891</v>
      </c>
      <c r="L231">
        <v>12563</v>
      </c>
      <c r="M231">
        <v>21177</v>
      </c>
      <c r="N231">
        <v>3232925.68</v>
      </c>
      <c r="O231">
        <v>6166784.5499999998</v>
      </c>
      <c r="P231">
        <v>89038</v>
      </c>
      <c r="Q231">
        <v>164892</v>
      </c>
      <c r="R231">
        <v>-0.38999299999999998</v>
      </c>
      <c r="U231" t="s">
        <v>52</v>
      </c>
    </row>
    <row r="232" spans="1:21" x14ac:dyDescent="0.25">
      <c r="A232" t="s">
        <v>76</v>
      </c>
      <c r="B232" t="s">
        <v>41</v>
      </c>
      <c r="C232" s="28">
        <v>44501</v>
      </c>
      <c r="D232" s="28">
        <v>44865</v>
      </c>
      <c r="E232">
        <v>11934</v>
      </c>
      <c r="F232">
        <v>10557</v>
      </c>
      <c r="G232">
        <v>1377</v>
      </c>
      <c r="H232">
        <v>7328</v>
      </c>
      <c r="L232">
        <v>13815</v>
      </c>
      <c r="M232">
        <v>22310</v>
      </c>
      <c r="N232">
        <v>3453229.59</v>
      </c>
      <c r="O232">
        <v>6381949.4900000002</v>
      </c>
      <c r="P232">
        <v>95136</v>
      </c>
      <c r="Q232">
        <v>168503</v>
      </c>
      <c r="R232">
        <v>-0.34497699999999998</v>
      </c>
      <c r="U232" t="s">
        <v>52</v>
      </c>
    </row>
    <row r="233" spans="1:21" x14ac:dyDescent="0.25">
      <c r="A233" t="s">
        <v>76</v>
      </c>
      <c r="B233" t="s">
        <v>41</v>
      </c>
      <c r="C233" s="28">
        <v>44136</v>
      </c>
      <c r="D233" s="28">
        <v>44500</v>
      </c>
      <c r="E233">
        <v>10843</v>
      </c>
      <c r="F233">
        <v>9589</v>
      </c>
      <c r="G233">
        <v>1254</v>
      </c>
      <c r="H233">
        <v>7524</v>
      </c>
      <c r="L233">
        <v>12552</v>
      </c>
      <c r="M233">
        <v>20836</v>
      </c>
      <c r="N233">
        <v>3059606.16</v>
      </c>
      <c r="O233">
        <v>5851792.7300000004</v>
      </c>
      <c r="P233">
        <v>85555</v>
      </c>
      <c r="Q233">
        <v>158855</v>
      </c>
      <c r="R233">
        <v>-0.39170300000000002</v>
      </c>
      <c r="U233" t="s">
        <v>52</v>
      </c>
    </row>
    <row r="234" spans="1:21" x14ac:dyDescent="0.25">
      <c r="A234" t="s">
        <v>76</v>
      </c>
      <c r="B234" t="s">
        <v>42</v>
      </c>
      <c r="C234" s="28">
        <v>45231</v>
      </c>
      <c r="D234" s="28">
        <v>45596</v>
      </c>
      <c r="E234">
        <v>10475</v>
      </c>
      <c r="F234">
        <v>9247</v>
      </c>
      <c r="G234">
        <v>1228</v>
      </c>
      <c r="H234">
        <v>5382</v>
      </c>
      <c r="L234">
        <v>12028</v>
      </c>
      <c r="M234">
        <v>15206</v>
      </c>
      <c r="N234">
        <v>2757210.07</v>
      </c>
      <c r="O234">
        <v>3800816.5</v>
      </c>
      <c r="P234">
        <v>77755</v>
      </c>
      <c r="Q234">
        <v>103312</v>
      </c>
      <c r="R234">
        <v>1.7878999999999999E-2</v>
      </c>
      <c r="U234" t="s">
        <v>52</v>
      </c>
    </row>
    <row r="235" spans="1:21" x14ac:dyDescent="0.25">
      <c r="A235" t="s">
        <v>76</v>
      </c>
      <c r="B235" t="s">
        <v>42</v>
      </c>
      <c r="C235" s="28">
        <v>44866</v>
      </c>
      <c r="D235" s="28">
        <v>45230</v>
      </c>
      <c r="E235">
        <v>11419</v>
      </c>
      <c r="F235">
        <v>10485</v>
      </c>
      <c r="G235">
        <v>934</v>
      </c>
      <c r="H235">
        <v>8051</v>
      </c>
      <c r="L235">
        <v>12502</v>
      </c>
      <c r="M235">
        <v>14322</v>
      </c>
      <c r="N235">
        <v>2284430.38</v>
      </c>
      <c r="O235">
        <v>2778469.75</v>
      </c>
      <c r="P235">
        <v>66182</v>
      </c>
      <c r="Q235">
        <v>79013</v>
      </c>
      <c r="R235">
        <v>0.121326</v>
      </c>
      <c r="U235" t="s">
        <v>52</v>
      </c>
    </row>
    <row r="236" spans="1:21" x14ac:dyDescent="0.25">
      <c r="A236" t="s">
        <v>76</v>
      </c>
      <c r="B236" t="s">
        <v>42</v>
      </c>
      <c r="C236" s="28">
        <v>44501</v>
      </c>
      <c r="D236" s="28">
        <v>44865</v>
      </c>
      <c r="E236">
        <v>12836</v>
      </c>
      <c r="F236">
        <v>11521</v>
      </c>
      <c r="G236">
        <v>1315</v>
      </c>
      <c r="H236">
        <v>8241</v>
      </c>
      <c r="L236">
        <v>14482</v>
      </c>
      <c r="M236">
        <v>18103</v>
      </c>
      <c r="N236">
        <v>3030910.91</v>
      </c>
      <c r="O236">
        <v>4207619.57</v>
      </c>
      <c r="P236">
        <v>86104</v>
      </c>
      <c r="Q236">
        <v>115526</v>
      </c>
      <c r="R236">
        <v>2.5999999999999998E-4</v>
      </c>
      <c r="U236" t="s">
        <v>52</v>
      </c>
    </row>
    <row r="237" spans="1:21" x14ac:dyDescent="0.25">
      <c r="A237" t="s">
        <v>76</v>
      </c>
      <c r="B237" t="s">
        <v>42</v>
      </c>
      <c r="C237" s="28">
        <v>44136</v>
      </c>
      <c r="D237" s="28">
        <v>44500</v>
      </c>
      <c r="E237">
        <v>8356</v>
      </c>
      <c r="F237">
        <v>7755</v>
      </c>
      <c r="G237">
        <v>601</v>
      </c>
      <c r="H237">
        <v>7055</v>
      </c>
      <c r="L237">
        <v>9067</v>
      </c>
      <c r="M237">
        <v>10326</v>
      </c>
      <c r="N237">
        <v>1514942.87</v>
      </c>
      <c r="O237">
        <v>1830921.14</v>
      </c>
      <c r="P237">
        <v>46876</v>
      </c>
      <c r="Q237">
        <v>55796</v>
      </c>
      <c r="R237">
        <v>0.13286999999999999</v>
      </c>
      <c r="U237" t="s">
        <v>52</v>
      </c>
    </row>
    <row r="238" spans="1:21" x14ac:dyDescent="0.25">
      <c r="A238" t="s">
        <v>76</v>
      </c>
      <c r="B238" t="s">
        <v>43</v>
      </c>
      <c r="C238" s="28">
        <v>45231</v>
      </c>
      <c r="D238" s="28">
        <v>45596</v>
      </c>
      <c r="E238">
        <v>11141</v>
      </c>
      <c r="F238">
        <v>10182</v>
      </c>
      <c r="G238">
        <v>959</v>
      </c>
      <c r="H238">
        <v>5408</v>
      </c>
      <c r="L238">
        <v>12244</v>
      </c>
      <c r="M238">
        <v>13502</v>
      </c>
      <c r="N238">
        <v>3553580.71</v>
      </c>
      <c r="O238">
        <v>3965251.7</v>
      </c>
      <c r="P238">
        <v>95521</v>
      </c>
      <c r="Q238">
        <v>107386</v>
      </c>
      <c r="R238">
        <v>0.19805200000000001</v>
      </c>
      <c r="U238" t="s">
        <v>52</v>
      </c>
    </row>
    <row r="239" spans="1:21" x14ac:dyDescent="0.25">
      <c r="A239" t="s">
        <v>76</v>
      </c>
      <c r="B239" t="s">
        <v>43</v>
      </c>
      <c r="C239" s="28">
        <v>44866</v>
      </c>
      <c r="D239" s="28">
        <v>45230</v>
      </c>
      <c r="E239">
        <v>10833</v>
      </c>
      <c r="F239">
        <v>10099</v>
      </c>
      <c r="G239">
        <v>734</v>
      </c>
      <c r="H239">
        <v>7295</v>
      </c>
      <c r="L239">
        <v>11688</v>
      </c>
      <c r="M239">
        <v>12521</v>
      </c>
      <c r="N239">
        <v>2612640.5299999998</v>
      </c>
      <c r="O239">
        <v>2821722.7</v>
      </c>
      <c r="P239">
        <v>79934</v>
      </c>
      <c r="Q239">
        <v>86269</v>
      </c>
      <c r="R239">
        <v>0.21539</v>
      </c>
      <c r="U239" t="s">
        <v>52</v>
      </c>
    </row>
    <row r="240" spans="1:21" x14ac:dyDescent="0.25">
      <c r="A240" t="s">
        <v>76</v>
      </c>
      <c r="B240" t="s">
        <v>43</v>
      </c>
      <c r="C240" s="28">
        <v>44501</v>
      </c>
      <c r="D240" s="28">
        <v>44865</v>
      </c>
      <c r="E240">
        <v>13321</v>
      </c>
      <c r="F240">
        <v>12152</v>
      </c>
      <c r="G240">
        <v>1169</v>
      </c>
      <c r="H240">
        <v>8338</v>
      </c>
      <c r="L240">
        <v>14687</v>
      </c>
      <c r="M240">
        <v>16129</v>
      </c>
      <c r="N240">
        <v>3660490.61</v>
      </c>
      <c r="O240">
        <v>4109296.43</v>
      </c>
      <c r="P240">
        <v>102380</v>
      </c>
      <c r="Q240">
        <v>114427</v>
      </c>
      <c r="R240">
        <v>0.18448999999999999</v>
      </c>
      <c r="U240" t="s">
        <v>52</v>
      </c>
    </row>
    <row r="241" spans="1:21" x14ac:dyDescent="0.25">
      <c r="A241" t="s">
        <v>76</v>
      </c>
      <c r="B241" t="s">
        <v>43</v>
      </c>
      <c r="C241" s="28">
        <v>44136</v>
      </c>
      <c r="D241" s="28">
        <v>44500</v>
      </c>
      <c r="E241">
        <v>9614</v>
      </c>
      <c r="F241">
        <v>9012</v>
      </c>
      <c r="G241">
        <v>602</v>
      </c>
      <c r="H241">
        <v>7910</v>
      </c>
      <c r="L241">
        <v>10279</v>
      </c>
      <c r="M241">
        <v>10943</v>
      </c>
      <c r="N241">
        <v>2130636.4</v>
      </c>
      <c r="O241">
        <v>2290664.06</v>
      </c>
      <c r="P241">
        <v>68056</v>
      </c>
      <c r="Q241">
        <v>72605</v>
      </c>
      <c r="R241">
        <v>0.226268</v>
      </c>
      <c r="U241" t="s">
        <v>52</v>
      </c>
    </row>
    <row r="242" spans="1:21" x14ac:dyDescent="0.25">
      <c r="A242" t="s">
        <v>76</v>
      </c>
      <c r="B242" t="s">
        <v>44</v>
      </c>
      <c r="C242" s="28">
        <v>45231</v>
      </c>
      <c r="D242" s="28">
        <v>45596</v>
      </c>
      <c r="E242">
        <v>6909</v>
      </c>
      <c r="F242">
        <v>6448</v>
      </c>
      <c r="G242">
        <v>461</v>
      </c>
      <c r="H242">
        <v>3687</v>
      </c>
      <c r="L242">
        <v>7449</v>
      </c>
      <c r="M242">
        <v>7449</v>
      </c>
      <c r="N242">
        <v>1828887.41</v>
      </c>
      <c r="O242">
        <v>1828887.41</v>
      </c>
      <c r="P242">
        <v>55646</v>
      </c>
      <c r="Q242">
        <v>55646</v>
      </c>
      <c r="R242">
        <v>0.28906199999999999</v>
      </c>
      <c r="U242" t="s">
        <v>52</v>
      </c>
    </row>
    <row r="243" spans="1:21" x14ac:dyDescent="0.25">
      <c r="A243" t="s">
        <v>76</v>
      </c>
      <c r="B243" t="s">
        <v>44</v>
      </c>
      <c r="C243" s="28">
        <v>44866</v>
      </c>
      <c r="D243" s="28">
        <v>45230</v>
      </c>
      <c r="E243">
        <v>6481</v>
      </c>
      <c r="F243">
        <v>6123</v>
      </c>
      <c r="G243">
        <v>358</v>
      </c>
      <c r="H243">
        <v>4358</v>
      </c>
      <c r="L243">
        <v>6903</v>
      </c>
      <c r="M243">
        <v>6903</v>
      </c>
      <c r="N243">
        <v>1368885.35</v>
      </c>
      <c r="O243">
        <v>1368885.35</v>
      </c>
      <c r="P243">
        <v>43725</v>
      </c>
      <c r="Q243">
        <v>43725</v>
      </c>
      <c r="R243">
        <v>0.28572500000000001</v>
      </c>
    </row>
    <row r="244" spans="1:21" x14ac:dyDescent="0.25">
      <c r="A244" t="s">
        <v>76</v>
      </c>
      <c r="B244" t="s">
        <v>44</v>
      </c>
      <c r="C244" s="28">
        <v>44501</v>
      </c>
      <c r="D244" s="28">
        <v>44865</v>
      </c>
      <c r="E244">
        <v>7738</v>
      </c>
      <c r="F244">
        <v>7274</v>
      </c>
      <c r="G244">
        <v>464</v>
      </c>
      <c r="H244">
        <v>5113</v>
      </c>
      <c r="L244">
        <v>8281</v>
      </c>
      <c r="M244">
        <v>8281</v>
      </c>
      <c r="N244">
        <v>1833848.9</v>
      </c>
      <c r="O244">
        <v>1833848.9</v>
      </c>
      <c r="P244">
        <v>54884</v>
      </c>
      <c r="Q244">
        <v>54884</v>
      </c>
      <c r="R244">
        <v>0.282414</v>
      </c>
    </row>
    <row r="245" spans="1:21" x14ac:dyDescent="0.25">
      <c r="A245" t="s">
        <v>76</v>
      </c>
      <c r="B245" t="s">
        <v>44</v>
      </c>
      <c r="C245" s="28">
        <v>44136</v>
      </c>
      <c r="D245" s="28">
        <v>44500</v>
      </c>
      <c r="E245">
        <v>5841</v>
      </c>
      <c r="F245">
        <v>5506</v>
      </c>
      <c r="G245">
        <v>335</v>
      </c>
      <c r="H245">
        <v>4930</v>
      </c>
      <c r="L245">
        <v>6204</v>
      </c>
      <c r="M245">
        <v>6204</v>
      </c>
      <c r="N245">
        <v>1034568.91</v>
      </c>
      <c r="O245">
        <v>1034568.91</v>
      </c>
      <c r="P245">
        <v>33734</v>
      </c>
      <c r="Q245">
        <v>33734</v>
      </c>
      <c r="R245">
        <v>0.28929500000000002</v>
      </c>
    </row>
    <row r="246" spans="1:21" x14ac:dyDescent="0.25">
      <c r="A246" t="s">
        <v>76</v>
      </c>
      <c r="B246" t="s">
        <v>46</v>
      </c>
      <c r="C246" s="28">
        <v>45231</v>
      </c>
      <c r="D246" s="28">
        <v>45596</v>
      </c>
      <c r="E246">
        <v>42021</v>
      </c>
      <c r="F246">
        <v>34967</v>
      </c>
      <c r="G246">
        <v>7054</v>
      </c>
      <c r="H246">
        <v>42021</v>
      </c>
      <c r="L246">
        <v>52577</v>
      </c>
      <c r="M246">
        <v>52577</v>
      </c>
      <c r="N246">
        <v>9268354.2699999996</v>
      </c>
      <c r="O246">
        <v>9268354.2699999996</v>
      </c>
      <c r="P246">
        <v>298634</v>
      </c>
      <c r="Q246">
        <v>298634</v>
      </c>
      <c r="R246">
        <v>0.28428999999999999</v>
      </c>
    </row>
    <row r="247" spans="1:21" x14ac:dyDescent="0.25">
      <c r="A247" t="s">
        <v>76</v>
      </c>
      <c r="B247" t="s">
        <v>46</v>
      </c>
      <c r="C247" s="28">
        <v>44866</v>
      </c>
      <c r="D247" s="28">
        <v>45230</v>
      </c>
      <c r="E247">
        <v>17328</v>
      </c>
      <c r="F247">
        <v>15674</v>
      </c>
      <c r="G247">
        <v>1654</v>
      </c>
      <c r="H247">
        <v>17328</v>
      </c>
      <c r="L247">
        <v>19460</v>
      </c>
      <c r="M247">
        <v>19460</v>
      </c>
      <c r="N247">
        <v>3198531.55</v>
      </c>
      <c r="O247">
        <v>3198531.55</v>
      </c>
      <c r="P247">
        <v>106759</v>
      </c>
      <c r="Q247">
        <v>106759</v>
      </c>
      <c r="R247">
        <v>0.282974</v>
      </c>
    </row>
    <row r="248" spans="1:21" x14ac:dyDescent="0.25">
      <c r="A248" t="s">
        <v>76</v>
      </c>
      <c r="B248" t="s">
        <v>46</v>
      </c>
      <c r="C248" s="28">
        <v>44501</v>
      </c>
      <c r="D248" s="28">
        <v>44865</v>
      </c>
      <c r="E248">
        <v>0</v>
      </c>
      <c r="F248">
        <v>0</v>
      </c>
      <c r="G248">
        <v>0</v>
      </c>
    </row>
    <row r="249" spans="1:21" x14ac:dyDescent="0.25">
      <c r="A249" t="s">
        <v>76</v>
      </c>
      <c r="B249" t="s">
        <v>46</v>
      </c>
      <c r="C249" s="28">
        <v>44136</v>
      </c>
      <c r="D249" s="28">
        <v>44500</v>
      </c>
      <c r="E249">
        <v>0</v>
      </c>
      <c r="F249">
        <v>0</v>
      </c>
      <c r="G249">
        <v>0</v>
      </c>
    </row>
    <row r="250" spans="1:21" x14ac:dyDescent="0.25">
      <c r="A250" t="s">
        <v>76</v>
      </c>
      <c r="B250" t="s">
        <v>25</v>
      </c>
      <c r="C250" s="28">
        <v>45231</v>
      </c>
      <c r="D250" s="28">
        <v>45596</v>
      </c>
      <c r="E250">
        <v>10852</v>
      </c>
      <c r="F250">
        <v>6803</v>
      </c>
      <c r="G250">
        <v>4049</v>
      </c>
      <c r="H250">
        <v>0</v>
      </c>
      <c r="L250">
        <v>19150</v>
      </c>
      <c r="M250">
        <v>19150</v>
      </c>
      <c r="N250">
        <v>7178202.4299999997</v>
      </c>
      <c r="O250">
        <v>7178202.4299999997</v>
      </c>
      <c r="P250">
        <v>181159</v>
      </c>
      <c r="Q250">
        <v>181159</v>
      </c>
      <c r="R250">
        <v>0.26835999999999999</v>
      </c>
    </row>
    <row r="251" spans="1:21" x14ac:dyDescent="0.25">
      <c r="A251" t="s">
        <v>76</v>
      </c>
      <c r="B251" t="s">
        <v>25</v>
      </c>
      <c r="C251" s="28">
        <v>44866</v>
      </c>
      <c r="D251" s="28">
        <v>45230</v>
      </c>
      <c r="E251">
        <v>8622</v>
      </c>
      <c r="F251">
        <v>4950</v>
      </c>
      <c r="G251">
        <v>3672</v>
      </c>
      <c r="H251">
        <v>0</v>
      </c>
      <c r="L251">
        <v>16566</v>
      </c>
      <c r="M251">
        <v>16566</v>
      </c>
      <c r="N251">
        <v>6394876.8600000003</v>
      </c>
      <c r="O251">
        <v>6394876.8600000003</v>
      </c>
      <c r="P251">
        <v>163249</v>
      </c>
      <c r="Q251">
        <v>163249</v>
      </c>
      <c r="R251">
        <v>0.25531599999999999</v>
      </c>
    </row>
    <row r="252" spans="1:21" x14ac:dyDescent="0.25">
      <c r="A252" t="s">
        <v>76</v>
      </c>
      <c r="B252" t="s">
        <v>25</v>
      </c>
      <c r="C252" s="28">
        <v>44501</v>
      </c>
      <c r="D252" s="28">
        <v>44865</v>
      </c>
      <c r="E252">
        <v>0</v>
      </c>
      <c r="F252">
        <v>0</v>
      </c>
      <c r="G252">
        <v>0</v>
      </c>
    </row>
    <row r="253" spans="1:21" x14ac:dyDescent="0.25">
      <c r="A253" t="s">
        <v>76</v>
      </c>
      <c r="B253" t="s">
        <v>25</v>
      </c>
      <c r="C253" s="28">
        <v>44136</v>
      </c>
      <c r="D253" s="28">
        <v>44500</v>
      </c>
      <c r="E253">
        <v>0</v>
      </c>
      <c r="F253">
        <v>0</v>
      </c>
      <c r="G253">
        <v>0</v>
      </c>
    </row>
    <row r="254" spans="1:21" x14ac:dyDescent="0.25">
      <c r="A254" t="s">
        <v>76</v>
      </c>
      <c r="B254" t="s">
        <v>26</v>
      </c>
      <c r="C254" s="28">
        <v>45231</v>
      </c>
      <c r="D254" s="28">
        <v>45596</v>
      </c>
      <c r="E254">
        <v>18864</v>
      </c>
      <c r="F254">
        <v>16327</v>
      </c>
      <c r="G254">
        <v>2537</v>
      </c>
      <c r="H254">
        <v>18864</v>
      </c>
      <c r="L254">
        <v>22445</v>
      </c>
      <c r="M254">
        <v>22445</v>
      </c>
      <c r="N254">
        <v>4507298.5199999996</v>
      </c>
      <c r="O254">
        <v>4507298.5199999996</v>
      </c>
      <c r="P254">
        <v>132870</v>
      </c>
      <c r="Q254">
        <v>132870</v>
      </c>
      <c r="R254">
        <v>0.29448299999999999</v>
      </c>
    </row>
    <row r="255" spans="1:21" x14ac:dyDescent="0.25">
      <c r="A255" t="s">
        <v>76</v>
      </c>
      <c r="B255" t="s">
        <v>26</v>
      </c>
      <c r="C255" s="28">
        <v>44866</v>
      </c>
      <c r="D255" s="28">
        <v>45230</v>
      </c>
      <c r="E255">
        <v>28483</v>
      </c>
      <c r="F255">
        <v>24455</v>
      </c>
      <c r="G255">
        <v>4028</v>
      </c>
      <c r="H255">
        <v>28483</v>
      </c>
      <c r="L255">
        <v>34233</v>
      </c>
      <c r="M255">
        <v>34233</v>
      </c>
      <c r="N255">
        <v>6366446.2999999998</v>
      </c>
      <c r="O255">
        <v>6366446.2999999998</v>
      </c>
      <c r="P255">
        <v>197781</v>
      </c>
      <c r="Q255">
        <v>197781</v>
      </c>
      <c r="R255">
        <v>0.28539399999999998</v>
      </c>
    </row>
    <row r="256" spans="1:21" x14ac:dyDescent="0.25">
      <c r="A256" t="s">
        <v>76</v>
      </c>
      <c r="B256" t="s">
        <v>26</v>
      </c>
      <c r="C256" s="28">
        <v>44501</v>
      </c>
      <c r="D256" s="28">
        <v>44865</v>
      </c>
      <c r="E256">
        <v>29020</v>
      </c>
      <c r="F256">
        <v>24944</v>
      </c>
      <c r="G256">
        <v>4076</v>
      </c>
      <c r="H256">
        <v>29020</v>
      </c>
      <c r="L256">
        <v>34709</v>
      </c>
      <c r="M256">
        <v>34709</v>
      </c>
      <c r="N256">
        <v>6363549.4299999997</v>
      </c>
      <c r="O256">
        <v>6363549.4299999997</v>
      </c>
      <c r="P256">
        <v>193916</v>
      </c>
      <c r="Q256">
        <v>193916</v>
      </c>
      <c r="R256">
        <v>0.29089799999999999</v>
      </c>
    </row>
    <row r="257" spans="1:18" x14ac:dyDescent="0.25">
      <c r="A257" t="s">
        <v>76</v>
      </c>
      <c r="B257" t="s">
        <v>26</v>
      </c>
      <c r="C257" s="28">
        <v>44136</v>
      </c>
      <c r="D257" s="28">
        <v>44500</v>
      </c>
      <c r="E257">
        <v>32357</v>
      </c>
      <c r="F257">
        <v>27197</v>
      </c>
      <c r="G257">
        <v>5160</v>
      </c>
      <c r="H257">
        <v>32357</v>
      </c>
      <c r="L257">
        <v>39682</v>
      </c>
      <c r="M257">
        <v>39682</v>
      </c>
      <c r="N257">
        <v>7612507.4699999997</v>
      </c>
      <c r="O257">
        <v>7612507.4699999997</v>
      </c>
      <c r="P257">
        <v>235721</v>
      </c>
      <c r="Q257">
        <v>235721</v>
      </c>
      <c r="R257">
        <v>0.28319299999999997</v>
      </c>
    </row>
    <row r="258" spans="1:18" x14ac:dyDescent="0.25">
      <c r="A258" t="s">
        <v>76</v>
      </c>
      <c r="B258" t="s">
        <v>67</v>
      </c>
      <c r="C258" s="28">
        <v>45231</v>
      </c>
      <c r="D258" s="28">
        <v>45596</v>
      </c>
      <c r="E258">
        <v>1097</v>
      </c>
      <c r="F258">
        <v>1066</v>
      </c>
      <c r="G258">
        <v>31</v>
      </c>
      <c r="H258">
        <v>1097</v>
      </c>
      <c r="L258">
        <v>1129</v>
      </c>
      <c r="M258">
        <v>1129</v>
      </c>
      <c r="N258">
        <v>252385.28</v>
      </c>
      <c r="O258">
        <v>252385.28</v>
      </c>
      <c r="P258">
        <v>6503</v>
      </c>
      <c r="Q258">
        <v>6503</v>
      </c>
      <c r="R258">
        <v>0.27943000000000001</v>
      </c>
    </row>
    <row r="259" spans="1:18" x14ac:dyDescent="0.25">
      <c r="A259" t="s">
        <v>76</v>
      </c>
      <c r="B259" t="s">
        <v>67</v>
      </c>
      <c r="C259" s="28">
        <v>44866</v>
      </c>
      <c r="D259" s="28">
        <v>45230</v>
      </c>
      <c r="E259">
        <v>1526</v>
      </c>
      <c r="F259">
        <v>1492</v>
      </c>
      <c r="G259">
        <v>34</v>
      </c>
      <c r="H259">
        <v>1526</v>
      </c>
      <c r="L259">
        <v>1563</v>
      </c>
      <c r="M259">
        <v>1563</v>
      </c>
      <c r="N259">
        <v>332429.2</v>
      </c>
      <c r="O259">
        <v>332429.2</v>
      </c>
      <c r="P259">
        <v>9777</v>
      </c>
      <c r="Q259">
        <v>9777</v>
      </c>
      <c r="R259">
        <v>0.28598000000000001</v>
      </c>
    </row>
    <row r="260" spans="1:18" x14ac:dyDescent="0.25">
      <c r="A260" t="s">
        <v>76</v>
      </c>
      <c r="B260" t="s">
        <v>67</v>
      </c>
      <c r="C260" s="28">
        <v>44501</v>
      </c>
      <c r="D260" s="28">
        <v>44865</v>
      </c>
      <c r="E260">
        <v>1866</v>
      </c>
      <c r="F260">
        <v>1807</v>
      </c>
      <c r="G260">
        <v>59</v>
      </c>
      <c r="H260">
        <v>1866</v>
      </c>
      <c r="L260">
        <v>1928</v>
      </c>
      <c r="M260">
        <v>1928</v>
      </c>
      <c r="N260">
        <v>370261.91</v>
      </c>
      <c r="O260">
        <v>370261.91</v>
      </c>
      <c r="P260">
        <v>11164</v>
      </c>
      <c r="Q260">
        <v>11164</v>
      </c>
      <c r="R260">
        <v>0.28904999999999997</v>
      </c>
    </row>
    <row r="261" spans="1:18" x14ac:dyDescent="0.25">
      <c r="A261" t="s">
        <v>76</v>
      </c>
      <c r="B261" t="s">
        <v>67</v>
      </c>
      <c r="C261" s="28">
        <v>44136</v>
      </c>
      <c r="D261" s="28">
        <v>44500</v>
      </c>
      <c r="E261">
        <v>1800</v>
      </c>
      <c r="F261">
        <v>1745</v>
      </c>
      <c r="G261">
        <v>55</v>
      </c>
      <c r="H261">
        <v>1800</v>
      </c>
      <c r="L261">
        <v>1856</v>
      </c>
      <c r="M261">
        <v>1856</v>
      </c>
      <c r="N261">
        <v>358640.09</v>
      </c>
      <c r="O261">
        <v>358640.09</v>
      </c>
      <c r="P261">
        <v>10592</v>
      </c>
      <c r="Q261">
        <v>10592</v>
      </c>
      <c r="R261">
        <v>0.28742600000000001</v>
      </c>
    </row>
    <row r="262" spans="1:18" x14ac:dyDescent="0.25">
      <c r="A262" t="s">
        <v>76</v>
      </c>
      <c r="B262" t="s">
        <v>68</v>
      </c>
      <c r="C262" s="28">
        <v>45231</v>
      </c>
      <c r="D262" s="28">
        <v>45596</v>
      </c>
      <c r="E262">
        <v>3599</v>
      </c>
      <c r="F262">
        <v>3375</v>
      </c>
      <c r="G262">
        <v>224</v>
      </c>
      <c r="H262">
        <v>3599</v>
      </c>
      <c r="L262">
        <v>3856</v>
      </c>
      <c r="M262">
        <v>3856</v>
      </c>
      <c r="N262">
        <v>719155.08</v>
      </c>
      <c r="O262">
        <v>719155.08</v>
      </c>
      <c r="P262">
        <v>21239</v>
      </c>
      <c r="Q262">
        <v>21239</v>
      </c>
      <c r="R262">
        <v>0.288798</v>
      </c>
    </row>
    <row r="263" spans="1:18" x14ac:dyDescent="0.25">
      <c r="A263" t="s">
        <v>76</v>
      </c>
      <c r="B263" t="s">
        <v>68</v>
      </c>
      <c r="C263" s="28">
        <v>44866</v>
      </c>
      <c r="D263" s="28">
        <v>45230</v>
      </c>
      <c r="E263">
        <v>4723</v>
      </c>
      <c r="F263">
        <v>4447</v>
      </c>
      <c r="G263">
        <v>276</v>
      </c>
      <c r="H263">
        <v>4723</v>
      </c>
      <c r="L263">
        <v>5047</v>
      </c>
      <c r="M263">
        <v>5047</v>
      </c>
      <c r="N263">
        <v>892138.55</v>
      </c>
      <c r="O263">
        <v>892138.55</v>
      </c>
      <c r="P263">
        <v>28451</v>
      </c>
      <c r="Q263">
        <v>28451</v>
      </c>
      <c r="R263">
        <v>0.30252499999999999</v>
      </c>
    </row>
    <row r="264" spans="1:18" x14ac:dyDescent="0.25">
      <c r="A264" t="s">
        <v>76</v>
      </c>
      <c r="B264" t="s">
        <v>68</v>
      </c>
      <c r="C264" s="28">
        <v>44501</v>
      </c>
      <c r="D264" s="28">
        <v>44865</v>
      </c>
      <c r="E264">
        <v>6003</v>
      </c>
      <c r="F264">
        <v>5616</v>
      </c>
      <c r="G264">
        <v>387</v>
      </c>
      <c r="H264">
        <v>6003</v>
      </c>
      <c r="L264">
        <v>6463</v>
      </c>
      <c r="M264">
        <v>6463</v>
      </c>
      <c r="N264">
        <v>1081856.31</v>
      </c>
      <c r="O264">
        <v>1081856.31</v>
      </c>
      <c r="P264">
        <v>34441</v>
      </c>
      <c r="Q264">
        <v>34441</v>
      </c>
      <c r="R264">
        <v>0.29352800000000001</v>
      </c>
    </row>
    <row r="265" spans="1:18" x14ac:dyDescent="0.25">
      <c r="A265" t="s">
        <v>76</v>
      </c>
      <c r="B265" t="s">
        <v>68</v>
      </c>
      <c r="C265" s="28">
        <v>44136</v>
      </c>
      <c r="D265" s="28">
        <v>44500</v>
      </c>
      <c r="E265">
        <v>5909</v>
      </c>
      <c r="F265">
        <v>5531</v>
      </c>
      <c r="G265">
        <v>378</v>
      </c>
      <c r="H265">
        <v>5909</v>
      </c>
      <c r="L265">
        <v>6335</v>
      </c>
      <c r="M265">
        <v>6335</v>
      </c>
      <c r="N265">
        <v>1072722.98</v>
      </c>
      <c r="O265">
        <v>1072722.98</v>
      </c>
      <c r="P265">
        <v>34264</v>
      </c>
      <c r="Q265">
        <v>34264</v>
      </c>
      <c r="R265">
        <v>0.29359400000000002</v>
      </c>
    </row>
    <row r="266" spans="1:18" x14ac:dyDescent="0.25">
      <c r="A266" t="s">
        <v>76</v>
      </c>
      <c r="B266" t="s">
        <v>69</v>
      </c>
      <c r="C266" s="28">
        <v>45231</v>
      </c>
      <c r="D266" s="28">
        <v>45596</v>
      </c>
      <c r="E266">
        <v>8796</v>
      </c>
      <c r="F266">
        <v>7909</v>
      </c>
      <c r="G266">
        <v>887</v>
      </c>
      <c r="H266">
        <v>8796</v>
      </c>
      <c r="L266">
        <v>9947</v>
      </c>
      <c r="M266">
        <v>9947</v>
      </c>
      <c r="N266">
        <v>1804167.99</v>
      </c>
      <c r="O266">
        <v>1804167.99</v>
      </c>
      <c r="P266">
        <v>54920</v>
      </c>
      <c r="Q266">
        <v>54920</v>
      </c>
      <c r="R266">
        <v>0.29645199999999999</v>
      </c>
    </row>
    <row r="267" spans="1:18" x14ac:dyDescent="0.25">
      <c r="A267" t="s">
        <v>76</v>
      </c>
      <c r="B267" t="s">
        <v>69</v>
      </c>
      <c r="C267" s="28">
        <v>44866</v>
      </c>
      <c r="D267" s="28">
        <v>45230</v>
      </c>
      <c r="E267">
        <v>13737</v>
      </c>
      <c r="F267">
        <v>12332</v>
      </c>
      <c r="G267">
        <v>1405</v>
      </c>
      <c r="H267">
        <v>13737</v>
      </c>
      <c r="L267">
        <v>15530</v>
      </c>
      <c r="M267">
        <v>15530</v>
      </c>
      <c r="N267">
        <v>2586997.71</v>
      </c>
      <c r="O267">
        <v>2586997.71</v>
      </c>
      <c r="P267">
        <v>81309</v>
      </c>
      <c r="Q267">
        <v>81309</v>
      </c>
      <c r="R267">
        <v>0.29167900000000002</v>
      </c>
    </row>
    <row r="268" spans="1:18" x14ac:dyDescent="0.25">
      <c r="A268" t="s">
        <v>76</v>
      </c>
      <c r="B268" t="s">
        <v>69</v>
      </c>
      <c r="C268" s="28">
        <v>44501</v>
      </c>
      <c r="D268" s="28">
        <v>44865</v>
      </c>
      <c r="E268">
        <v>13915</v>
      </c>
      <c r="F268">
        <v>12473</v>
      </c>
      <c r="G268">
        <v>1442</v>
      </c>
      <c r="H268">
        <v>13915</v>
      </c>
      <c r="L268">
        <v>15769</v>
      </c>
      <c r="M268">
        <v>15769</v>
      </c>
      <c r="N268">
        <v>2624185.84</v>
      </c>
      <c r="O268">
        <v>2624185.84</v>
      </c>
      <c r="P268">
        <v>82461</v>
      </c>
      <c r="Q268">
        <v>82461</v>
      </c>
      <c r="R268">
        <v>0.295157</v>
      </c>
    </row>
    <row r="269" spans="1:18" x14ac:dyDescent="0.25">
      <c r="A269" t="s">
        <v>76</v>
      </c>
      <c r="B269" t="s">
        <v>69</v>
      </c>
      <c r="C269" s="28">
        <v>44136</v>
      </c>
      <c r="D269" s="28">
        <v>44500</v>
      </c>
      <c r="E269">
        <v>14454</v>
      </c>
      <c r="F269">
        <v>12890</v>
      </c>
      <c r="G269">
        <v>1564</v>
      </c>
      <c r="H269">
        <v>14454</v>
      </c>
      <c r="L269">
        <v>16461</v>
      </c>
      <c r="M269">
        <v>16461</v>
      </c>
      <c r="N269">
        <v>2760150.58</v>
      </c>
      <c r="O269">
        <v>2760150.58</v>
      </c>
      <c r="P269">
        <v>87517</v>
      </c>
      <c r="Q269">
        <v>87517</v>
      </c>
      <c r="R269">
        <v>0.290184</v>
      </c>
    </row>
    <row r="270" spans="1:18" x14ac:dyDescent="0.25">
      <c r="A270" t="s">
        <v>76</v>
      </c>
      <c r="B270" t="s">
        <v>45</v>
      </c>
      <c r="C270" s="28">
        <v>45231</v>
      </c>
      <c r="D270" s="28">
        <v>45596</v>
      </c>
      <c r="E270">
        <v>63230</v>
      </c>
      <c r="F270">
        <v>49026</v>
      </c>
      <c r="G270">
        <v>14204</v>
      </c>
      <c r="H270">
        <v>63230</v>
      </c>
      <c r="L270">
        <v>86714</v>
      </c>
      <c r="M270">
        <v>113293</v>
      </c>
      <c r="N270">
        <v>18044270.370000001</v>
      </c>
      <c r="O270">
        <v>25318027.300000001</v>
      </c>
      <c r="P270">
        <v>528779</v>
      </c>
      <c r="Q270">
        <v>730692</v>
      </c>
      <c r="R270">
        <v>-1.1782000000000001E-2</v>
      </c>
    </row>
    <row r="271" spans="1:18" x14ac:dyDescent="0.25">
      <c r="A271" t="s">
        <v>76</v>
      </c>
      <c r="B271" t="s">
        <v>45</v>
      </c>
      <c r="C271" s="28">
        <v>44866</v>
      </c>
      <c r="D271" s="28">
        <v>45230</v>
      </c>
      <c r="E271">
        <v>52606</v>
      </c>
      <c r="F271">
        <v>42612</v>
      </c>
      <c r="G271">
        <v>9994</v>
      </c>
      <c r="H271">
        <v>52606</v>
      </c>
      <c r="L271">
        <v>68162</v>
      </c>
      <c r="M271">
        <v>77113</v>
      </c>
      <c r="N271">
        <v>12742849.32</v>
      </c>
      <c r="O271">
        <v>14995014.800000001</v>
      </c>
      <c r="P271">
        <v>388503</v>
      </c>
      <c r="Q271">
        <v>454540</v>
      </c>
      <c r="R271">
        <v>0.15775800000000001</v>
      </c>
    </row>
    <row r="272" spans="1:18" x14ac:dyDescent="0.25">
      <c r="A272" t="s">
        <v>76</v>
      </c>
      <c r="B272" t="s">
        <v>45</v>
      </c>
      <c r="C272" s="28">
        <v>44501</v>
      </c>
      <c r="D272" s="28">
        <v>44865</v>
      </c>
      <c r="E272">
        <v>49802</v>
      </c>
      <c r="F272">
        <v>39906</v>
      </c>
      <c r="G272">
        <v>9896</v>
      </c>
      <c r="H272">
        <v>49802</v>
      </c>
      <c r="L272">
        <v>65301</v>
      </c>
      <c r="M272">
        <v>65301</v>
      </c>
      <c r="N272">
        <v>12545099.380000001</v>
      </c>
      <c r="O272">
        <v>12545099.380000001</v>
      </c>
      <c r="P272">
        <v>394679</v>
      </c>
      <c r="Q272">
        <v>394679</v>
      </c>
      <c r="R272">
        <v>0.281331</v>
      </c>
    </row>
    <row r="273" spans="1:18" x14ac:dyDescent="0.25">
      <c r="A273" t="s">
        <v>76</v>
      </c>
      <c r="B273" t="s">
        <v>45</v>
      </c>
      <c r="C273" s="28">
        <v>44136</v>
      </c>
      <c r="D273" s="28">
        <v>44500</v>
      </c>
      <c r="E273">
        <v>19555</v>
      </c>
      <c r="F273">
        <v>17518</v>
      </c>
      <c r="G273">
        <v>2037</v>
      </c>
      <c r="H273">
        <v>19555</v>
      </c>
      <c r="L273">
        <v>22185</v>
      </c>
      <c r="M273">
        <v>22185</v>
      </c>
      <c r="N273">
        <v>3826189.19</v>
      </c>
      <c r="O273">
        <v>3826189.19</v>
      </c>
      <c r="P273">
        <v>126620</v>
      </c>
      <c r="Q273">
        <v>126620</v>
      </c>
      <c r="R273">
        <v>0.28180100000000002</v>
      </c>
    </row>
    <row r="274" spans="1:18" x14ac:dyDescent="0.25">
      <c r="A274" t="s">
        <v>76</v>
      </c>
      <c r="B274" t="s">
        <v>48</v>
      </c>
      <c r="C274" s="28">
        <v>45231</v>
      </c>
      <c r="D274" s="28">
        <v>45596</v>
      </c>
      <c r="E274">
        <v>3005</v>
      </c>
      <c r="F274">
        <v>3005</v>
      </c>
      <c r="G274">
        <v>0</v>
      </c>
      <c r="H274">
        <v>0</v>
      </c>
      <c r="L274">
        <v>3005</v>
      </c>
      <c r="M274">
        <v>3005</v>
      </c>
      <c r="N274">
        <v>766020.04</v>
      </c>
      <c r="O274">
        <v>766020.04</v>
      </c>
      <c r="P274">
        <v>22525</v>
      </c>
      <c r="Q274">
        <v>22525</v>
      </c>
      <c r="R274">
        <v>0.286831</v>
      </c>
    </row>
    <row r="275" spans="1:18" x14ac:dyDescent="0.25">
      <c r="A275" t="s">
        <v>76</v>
      </c>
      <c r="B275" t="s">
        <v>48</v>
      </c>
      <c r="C275" s="28">
        <v>44866</v>
      </c>
      <c r="D275" s="28">
        <v>45230</v>
      </c>
      <c r="E275">
        <v>3717</v>
      </c>
      <c r="F275">
        <v>3717</v>
      </c>
      <c r="G275">
        <v>0</v>
      </c>
      <c r="H275">
        <v>0</v>
      </c>
      <c r="L275">
        <v>3717</v>
      </c>
      <c r="M275">
        <v>3717</v>
      </c>
      <c r="N275">
        <v>922660.26</v>
      </c>
      <c r="O275">
        <v>922660.26</v>
      </c>
      <c r="P275">
        <v>26746</v>
      </c>
      <c r="Q275">
        <v>26746</v>
      </c>
      <c r="R275">
        <v>0.27433600000000002</v>
      </c>
    </row>
    <row r="276" spans="1:18" x14ac:dyDescent="0.25">
      <c r="A276" t="s">
        <v>76</v>
      </c>
      <c r="B276" t="s">
        <v>48</v>
      </c>
      <c r="C276" s="28">
        <v>44501</v>
      </c>
      <c r="D276" s="28">
        <v>44865</v>
      </c>
      <c r="E276">
        <v>4693</v>
      </c>
      <c r="F276">
        <v>4693</v>
      </c>
      <c r="G276">
        <v>0</v>
      </c>
      <c r="H276">
        <v>0</v>
      </c>
      <c r="L276">
        <v>4693</v>
      </c>
      <c r="M276">
        <v>4693</v>
      </c>
      <c r="N276">
        <v>1263780.79</v>
      </c>
      <c r="O276">
        <v>1263780.79</v>
      </c>
      <c r="P276">
        <v>35093</v>
      </c>
      <c r="Q276">
        <v>35093</v>
      </c>
      <c r="R276">
        <v>0.27269900000000002</v>
      </c>
    </row>
    <row r="277" spans="1:18" x14ac:dyDescent="0.25">
      <c r="A277" t="s">
        <v>76</v>
      </c>
      <c r="B277" t="s">
        <v>48</v>
      </c>
      <c r="C277" s="28">
        <v>44136</v>
      </c>
      <c r="D277" s="28">
        <v>44500</v>
      </c>
      <c r="E277">
        <v>6456</v>
      </c>
      <c r="F277">
        <v>6456</v>
      </c>
      <c r="G277">
        <v>0</v>
      </c>
      <c r="H277">
        <v>0</v>
      </c>
      <c r="L277">
        <v>6456</v>
      </c>
      <c r="M277">
        <v>6456</v>
      </c>
      <c r="N277">
        <v>2101129.9</v>
      </c>
      <c r="O277">
        <v>2101129.9</v>
      </c>
      <c r="P277">
        <v>56717</v>
      </c>
      <c r="Q277">
        <v>56717</v>
      </c>
      <c r="R277">
        <v>0.26580900000000002</v>
      </c>
    </row>
    <row r="278" spans="1:18" x14ac:dyDescent="0.25">
      <c r="A278" t="s">
        <v>76</v>
      </c>
      <c r="B278" t="s">
        <v>49</v>
      </c>
      <c r="C278" s="28">
        <v>45231</v>
      </c>
      <c r="D278" s="28">
        <v>45596</v>
      </c>
      <c r="E278">
        <v>1296</v>
      </c>
      <c r="F278">
        <v>0</v>
      </c>
      <c r="G278">
        <v>1296</v>
      </c>
      <c r="H278">
        <v>0</v>
      </c>
      <c r="L278">
        <v>3682</v>
      </c>
      <c r="M278">
        <v>3682</v>
      </c>
      <c r="N278">
        <v>1061546.78</v>
      </c>
      <c r="O278">
        <v>1061546.78</v>
      </c>
      <c r="P278">
        <v>29605</v>
      </c>
      <c r="Q278">
        <v>29605</v>
      </c>
      <c r="R278">
        <v>0.282138</v>
      </c>
    </row>
    <row r="279" spans="1:18" x14ac:dyDescent="0.25">
      <c r="A279" t="s">
        <v>76</v>
      </c>
      <c r="B279" t="s">
        <v>49</v>
      </c>
      <c r="C279" s="28">
        <v>44866</v>
      </c>
      <c r="D279" s="28">
        <v>45230</v>
      </c>
      <c r="E279">
        <v>1817</v>
      </c>
      <c r="F279">
        <v>0</v>
      </c>
      <c r="G279">
        <v>1817</v>
      </c>
      <c r="H279">
        <v>0</v>
      </c>
      <c r="L279">
        <v>5102</v>
      </c>
      <c r="M279">
        <v>5102</v>
      </c>
      <c r="N279">
        <v>1369540.54</v>
      </c>
      <c r="O279">
        <v>1369540.54</v>
      </c>
      <c r="P279">
        <v>36667</v>
      </c>
      <c r="Q279">
        <v>36667</v>
      </c>
      <c r="R279">
        <v>0.271233</v>
      </c>
    </row>
    <row r="280" spans="1:18" x14ac:dyDescent="0.25">
      <c r="A280" t="s">
        <v>76</v>
      </c>
      <c r="B280" t="s">
        <v>49</v>
      </c>
      <c r="C280" s="28">
        <v>44501</v>
      </c>
      <c r="D280" s="28">
        <v>44865</v>
      </c>
      <c r="E280">
        <v>2340</v>
      </c>
      <c r="F280">
        <v>0</v>
      </c>
      <c r="G280">
        <v>2340</v>
      </c>
      <c r="H280">
        <v>0</v>
      </c>
      <c r="L280">
        <v>6507</v>
      </c>
      <c r="M280">
        <v>6507</v>
      </c>
      <c r="N280">
        <v>1861008.07</v>
      </c>
      <c r="O280">
        <v>1861008.07</v>
      </c>
      <c r="P280">
        <v>47253</v>
      </c>
      <c r="Q280">
        <v>47253</v>
      </c>
      <c r="R280">
        <v>0.27284900000000001</v>
      </c>
    </row>
    <row r="281" spans="1:18" x14ac:dyDescent="0.25">
      <c r="A281" t="s">
        <v>76</v>
      </c>
      <c r="B281" t="s">
        <v>49</v>
      </c>
      <c r="C281" s="28">
        <v>44136</v>
      </c>
      <c r="D281" s="28">
        <v>44500</v>
      </c>
      <c r="E281">
        <v>5176</v>
      </c>
      <c r="F281">
        <v>0</v>
      </c>
      <c r="G281">
        <v>5176</v>
      </c>
      <c r="H281">
        <v>0</v>
      </c>
      <c r="L281">
        <v>16426</v>
      </c>
      <c r="M281">
        <v>16426</v>
      </c>
      <c r="N281">
        <v>5919792.46</v>
      </c>
      <c r="O281">
        <v>5919792.46</v>
      </c>
      <c r="P281">
        <v>152048</v>
      </c>
      <c r="Q281">
        <v>152048</v>
      </c>
      <c r="R281">
        <v>0.26384400000000002</v>
      </c>
    </row>
    <row r="282" spans="1:18" x14ac:dyDescent="0.25">
      <c r="A282" t="s">
        <v>76</v>
      </c>
      <c r="B282" t="s">
        <v>47</v>
      </c>
      <c r="C282" s="28">
        <v>45231</v>
      </c>
      <c r="D282" s="28">
        <v>45596</v>
      </c>
      <c r="E282">
        <v>9381</v>
      </c>
      <c r="F282">
        <v>9381</v>
      </c>
      <c r="G282">
        <v>0</v>
      </c>
      <c r="H282">
        <v>0</v>
      </c>
      <c r="L282">
        <v>9381</v>
      </c>
      <c r="M282">
        <v>9381</v>
      </c>
      <c r="N282">
        <v>3119588.91</v>
      </c>
      <c r="O282">
        <v>3119588.91</v>
      </c>
      <c r="P282">
        <v>83152</v>
      </c>
      <c r="Q282">
        <v>83152</v>
      </c>
      <c r="R282">
        <v>0.27386500000000003</v>
      </c>
    </row>
    <row r="283" spans="1:18" x14ac:dyDescent="0.25">
      <c r="A283" t="s">
        <v>76</v>
      </c>
      <c r="B283" t="s">
        <v>47</v>
      </c>
      <c r="C283" s="28">
        <v>44866</v>
      </c>
      <c r="D283" s="28">
        <v>45230</v>
      </c>
      <c r="E283">
        <v>8836</v>
      </c>
      <c r="F283">
        <v>8836</v>
      </c>
      <c r="G283">
        <v>0</v>
      </c>
      <c r="H283">
        <v>0</v>
      </c>
      <c r="L283">
        <v>8836</v>
      </c>
      <c r="M283">
        <v>8836</v>
      </c>
      <c r="N283">
        <v>2935615.88</v>
      </c>
      <c r="O283">
        <v>2935615.88</v>
      </c>
      <c r="P283">
        <v>79547</v>
      </c>
      <c r="Q283">
        <v>79547</v>
      </c>
      <c r="R283">
        <v>0.25892399999999999</v>
      </c>
    </row>
    <row r="284" spans="1:18" x14ac:dyDescent="0.25">
      <c r="A284" t="s">
        <v>76</v>
      </c>
      <c r="B284" t="s">
        <v>47</v>
      </c>
      <c r="C284" s="28">
        <v>44501</v>
      </c>
      <c r="D284" s="28">
        <v>44865</v>
      </c>
      <c r="E284">
        <v>5589</v>
      </c>
      <c r="F284">
        <v>5589</v>
      </c>
      <c r="G284">
        <v>0</v>
      </c>
      <c r="H284">
        <v>0</v>
      </c>
      <c r="L284">
        <v>5589</v>
      </c>
      <c r="M284">
        <v>5589</v>
      </c>
      <c r="N284">
        <v>1934739.51</v>
      </c>
      <c r="O284">
        <v>1934739.51</v>
      </c>
      <c r="P284">
        <v>51257</v>
      </c>
      <c r="Q284">
        <v>51257</v>
      </c>
      <c r="R284">
        <v>0.26683899999999999</v>
      </c>
    </row>
    <row r="285" spans="1:18" x14ac:dyDescent="0.25">
      <c r="A285" t="s">
        <v>76</v>
      </c>
      <c r="B285" t="s">
        <v>47</v>
      </c>
      <c r="C285" s="28">
        <v>44136</v>
      </c>
      <c r="D285" s="28">
        <v>44500</v>
      </c>
      <c r="E285">
        <v>0</v>
      </c>
      <c r="F285">
        <v>0</v>
      </c>
      <c r="G285">
        <v>0</v>
      </c>
    </row>
    <row r="286" spans="1:18" x14ac:dyDescent="0.25">
      <c r="A286" t="s">
        <v>76</v>
      </c>
      <c r="B286" t="s">
        <v>22</v>
      </c>
      <c r="C286" s="28">
        <v>45231</v>
      </c>
      <c r="D286" s="28">
        <v>45596</v>
      </c>
      <c r="E286">
        <v>5181</v>
      </c>
      <c r="F286">
        <v>0</v>
      </c>
      <c r="G286">
        <v>5181</v>
      </c>
      <c r="H286">
        <v>0</v>
      </c>
      <c r="L286">
        <v>15506</v>
      </c>
      <c r="M286">
        <v>15506</v>
      </c>
      <c r="N286">
        <v>5698641.1399999997</v>
      </c>
      <c r="O286">
        <v>5698641.1399999997</v>
      </c>
      <c r="P286">
        <v>142379</v>
      </c>
      <c r="Q286">
        <v>142379</v>
      </c>
      <c r="R286">
        <v>0.26848100000000003</v>
      </c>
    </row>
    <row r="287" spans="1:18" x14ac:dyDescent="0.25">
      <c r="A287" t="s">
        <v>76</v>
      </c>
      <c r="B287" t="s">
        <v>22</v>
      </c>
      <c r="C287" s="28">
        <v>44866</v>
      </c>
      <c r="D287" s="28">
        <v>45230</v>
      </c>
      <c r="E287">
        <v>5690</v>
      </c>
      <c r="F287">
        <v>0</v>
      </c>
      <c r="G287">
        <v>5690</v>
      </c>
      <c r="H287">
        <v>0</v>
      </c>
      <c r="L287">
        <v>17207</v>
      </c>
      <c r="M287">
        <v>17207</v>
      </c>
      <c r="N287">
        <v>6344553.5700000003</v>
      </c>
      <c r="O287">
        <v>6344553.5700000003</v>
      </c>
      <c r="P287">
        <v>159209</v>
      </c>
      <c r="Q287">
        <v>159209</v>
      </c>
      <c r="R287">
        <v>0.25839800000000002</v>
      </c>
    </row>
    <row r="288" spans="1:18" x14ac:dyDescent="0.25">
      <c r="A288" t="s">
        <v>76</v>
      </c>
      <c r="B288" t="s">
        <v>22</v>
      </c>
      <c r="C288" s="28">
        <v>44501</v>
      </c>
      <c r="D288" s="28">
        <v>44865</v>
      </c>
      <c r="E288">
        <v>4187</v>
      </c>
      <c r="F288">
        <v>0</v>
      </c>
      <c r="G288">
        <v>4187</v>
      </c>
      <c r="H288">
        <v>0</v>
      </c>
      <c r="L288">
        <v>13325</v>
      </c>
      <c r="M288">
        <v>13325</v>
      </c>
      <c r="N288">
        <v>5109636.59</v>
      </c>
      <c r="O288">
        <v>5109636.59</v>
      </c>
      <c r="P288">
        <v>125821</v>
      </c>
      <c r="Q288">
        <v>125821</v>
      </c>
      <c r="R288">
        <v>0.26169199999999998</v>
      </c>
    </row>
    <row r="289" spans="1:18" x14ac:dyDescent="0.25">
      <c r="A289" t="s">
        <v>76</v>
      </c>
      <c r="B289" t="s">
        <v>22</v>
      </c>
      <c r="C289" s="28">
        <v>44136</v>
      </c>
      <c r="D289" s="28">
        <v>44500</v>
      </c>
      <c r="E289">
        <v>0</v>
      </c>
      <c r="F289">
        <v>0</v>
      </c>
      <c r="G289">
        <v>0</v>
      </c>
    </row>
    <row r="290" spans="1:18" x14ac:dyDescent="0.25">
      <c r="A290" t="s">
        <v>77</v>
      </c>
      <c r="B290" t="s">
        <v>39</v>
      </c>
      <c r="C290" s="28">
        <v>45231</v>
      </c>
      <c r="D290" s="28">
        <v>45596</v>
      </c>
      <c r="E290">
        <v>8405</v>
      </c>
      <c r="F290">
        <v>6699</v>
      </c>
      <c r="G290">
        <v>1706</v>
      </c>
      <c r="H290">
        <v>3403</v>
      </c>
      <c r="I290">
        <v>3359</v>
      </c>
      <c r="J290">
        <v>1176</v>
      </c>
      <c r="K290">
        <v>467</v>
      </c>
      <c r="L290">
        <v>10685</v>
      </c>
      <c r="M290">
        <v>10685</v>
      </c>
      <c r="N290">
        <v>6903591.2000000002</v>
      </c>
      <c r="O290">
        <v>6903591.2000000002</v>
      </c>
      <c r="P290">
        <v>112743</v>
      </c>
      <c r="Q290">
        <v>112743</v>
      </c>
      <c r="R290">
        <v>0.235295</v>
      </c>
    </row>
    <row r="291" spans="1:18" x14ac:dyDescent="0.25">
      <c r="A291" t="s">
        <v>77</v>
      </c>
      <c r="B291" t="s">
        <v>39</v>
      </c>
      <c r="C291" s="28">
        <v>44866</v>
      </c>
      <c r="D291" s="28">
        <v>45230</v>
      </c>
      <c r="E291">
        <v>7436</v>
      </c>
      <c r="F291">
        <v>6011</v>
      </c>
      <c r="G291">
        <v>1425</v>
      </c>
      <c r="H291">
        <v>3121</v>
      </c>
      <c r="I291">
        <v>3476</v>
      </c>
      <c r="J291">
        <v>646</v>
      </c>
      <c r="K291">
        <v>193</v>
      </c>
      <c r="L291">
        <v>9330</v>
      </c>
      <c r="M291">
        <v>9330</v>
      </c>
      <c r="N291">
        <v>5580702.5300000003</v>
      </c>
      <c r="O291">
        <v>5580702.5300000003</v>
      </c>
      <c r="P291">
        <v>103668</v>
      </c>
      <c r="Q291">
        <v>103668</v>
      </c>
      <c r="R291">
        <v>0.233156</v>
      </c>
    </row>
    <row r="292" spans="1:18" x14ac:dyDescent="0.25">
      <c r="A292" t="s">
        <v>77</v>
      </c>
      <c r="B292" t="s">
        <v>39</v>
      </c>
      <c r="C292" s="28">
        <v>44501</v>
      </c>
      <c r="D292" s="28">
        <v>44865</v>
      </c>
      <c r="E292">
        <v>8824</v>
      </c>
      <c r="F292">
        <v>6876</v>
      </c>
      <c r="G292">
        <v>1948</v>
      </c>
      <c r="H292">
        <v>3993</v>
      </c>
      <c r="I292">
        <v>4106</v>
      </c>
      <c r="J292">
        <v>725</v>
      </c>
      <c r="K292">
        <v>0</v>
      </c>
      <c r="L292">
        <v>11574</v>
      </c>
      <c r="M292">
        <v>11574</v>
      </c>
      <c r="N292">
        <v>7220756.9199999999</v>
      </c>
      <c r="O292">
        <v>7220756.9199999999</v>
      </c>
      <c r="P292">
        <v>129062</v>
      </c>
      <c r="Q292">
        <v>129062</v>
      </c>
      <c r="R292">
        <v>0.245033</v>
      </c>
    </row>
    <row r="293" spans="1:18" x14ac:dyDescent="0.25">
      <c r="A293" t="s">
        <v>77</v>
      </c>
      <c r="B293" t="s">
        <v>39</v>
      </c>
      <c r="C293" s="28">
        <v>44136</v>
      </c>
      <c r="D293" s="28">
        <v>44500</v>
      </c>
      <c r="E293">
        <v>8147</v>
      </c>
      <c r="F293">
        <v>6303</v>
      </c>
      <c r="G293">
        <v>1844</v>
      </c>
      <c r="H293">
        <v>4536</v>
      </c>
      <c r="I293">
        <v>3611</v>
      </c>
      <c r="J293">
        <v>0</v>
      </c>
      <c r="K293">
        <v>0</v>
      </c>
      <c r="L293">
        <v>10766</v>
      </c>
      <c r="M293">
        <v>10766</v>
      </c>
      <c r="N293">
        <v>6695186.8200000003</v>
      </c>
      <c r="O293">
        <v>6695186.8200000003</v>
      </c>
      <c r="P293">
        <v>124057</v>
      </c>
      <c r="Q293">
        <v>124057</v>
      </c>
      <c r="R293">
        <v>0.24343799999999999</v>
      </c>
    </row>
    <row r="294" spans="1:18" x14ac:dyDescent="0.25">
      <c r="A294" t="s">
        <v>77</v>
      </c>
      <c r="B294" t="s">
        <v>40</v>
      </c>
      <c r="C294" s="28">
        <v>45231</v>
      </c>
      <c r="D294" s="28">
        <v>45596</v>
      </c>
      <c r="E294">
        <v>13837</v>
      </c>
      <c r="F294">
        <v>9019</v>
      </c>
      <c r="G294">
        <v>4818</v>
      </c>
      <c r="H294">
        <v>13837</v>
      </c>
      <c r="L294">
        <v>23439</v>
      </c>
      <c r="M294">
        <v>23439</v>
      </c>
      <c r="N294">
        <v>12725756.470000001</v>
      </c>
      <c r="O294">
        <v>12725756.470000001</v>
      </c>
      <c r="P294">
        <v>239307</v>
      </c>
      <c r="Q294">
        <v>239307</v>
      </c>
      <c r="R294">
        <v>0.24304200000000001</v>
      </c>
    </row>
    <row r="295" spans="1:18" x14ac:dyDescent="0.25">
      <c r="A295" t="s">
        <v>77</v>
      </c>
      <c r="B295" t="s">
        <v>40</v>
      </c>
      <c r="C295" s="28">
        <v>44866</v>
      </c>
      <c r="D295" s="28">
        <v>45230</v>
      </c>
      <c r="E295">
        <v>9760</v>
      </c>
      <c r="F295">
        <v>6861</v>
      </c>
      <c r="G295">
        <v>2899</v>
      </c>
      <c r="H295">
        <v>9760</v>
      </c>
      <c r="L295">
        <v>14676</v>
      </c>
      <c r="M295">
        <v>14676</v>
      </c>
      <c r="N295">
        <v>7921491.2000000002</v>
      </c>
      <c r="O295">
        <v>7921491.2000000002</v>
      </c>
      <c r="P295">
        <v>147527</v>
      </c>
      <c r="Q295">
        <v>147527</v>
      </c>
      <c r="R295">
        <v>0.244753</v>
      </c>
    </row>
    <row r="296" spans="1:18" x14ac:dyDescent="0.25">
      <c r="A296" t="s">
        <v>77</v>
      </c>
      <c r="B296" t="s">
        <v>40</v>
      </c>
      <c r="C296" s="28">
        <v>44501</v>
      </c>
      <c r="D296" s="28">
        <v>44865</v>
      </c>
      <c r="E296">
        <v>6894</v>
      </c>
      <c r="F296">
        <v>5245</v>
      </c>
      <c r="G296">
        <v>1649</v>
      </c>
      <c r="H296">
        <v>6894</v>
      </c>
      <c r="L296">
        <v>9202</v>
      </c>
      <c r="M296">
        <v>9202</v>
      </c>
      <c r="N296">
        <v>4914062.41</v>
      </c>
      <c r="O296">
        <v>4914062.41</v>
      </c>
      <c r="P296">
        <v>95053</v>
      </c>
      <c r="Q296">
        <v>95053</v>
      </c>
      <c r="R296">
        <v>0.24426</v>
      </c>
    </row>
    <row r="297" spans="1:18" x14ac:dyDescent="0.25">
      <c r="A297" t="s">
        <v>77</v>
      </c>
      <c r="B297" t="s">
        <v>40</v>
      </c>
      <c r="C297" s="28">
        <v>44136</v>
      </c>
      <c r="D297" s="28">
        <v>44500</v>
      </c>
      <c r="E297">
        <v>2853</v>
      </c>
      <c r="F297">
        <v>2558</v>
      </c>
      <c r="G297">
        <v>295</v>
      </c>
      <c r="H297">
        <v>2853</v>
      </c>
      <c r="L297">
        <v>3179</v>
      </c>
      <c r="M297">
        <v>3179</v>
      </c>
      <c r="N297">
        <v>1617450.3</v>
      </c>
      <c r="O297">
        <v>1617450.3</v>
      </c>
      <c r="P297">
        <v>31886</v>
      </c>
      <c r="Q297">
        <v>31886</v>
      </c>
      <c r="R297">
        <v>0.24381700000000001</v>
      </c>
    </row>
    <row r="298" spans="1:18" x14ac:dyDescent="0.25">
      <c r="A298" t="s">
        <v>77</v>
      </c>
      <c r="B298" t="s">
        <v>66</v>
      </c>
      <c r="C298" s="28">
        <v>45231</v>
      </c>
      <c r="D298" s="28">
        <v>45596</v>
      </c>
      <c r="E298">
        <v>1209</v>
      </c>
      <c r="F298">
        <v>1169</v>
      </c>
      <c r="G298">
        <v>40</v>
      </c>
      <c r="H298">
        <v>459</v>
      </c>
      <c r="L298">
        <v>1260</v>
      </c>
      <c r="M298">
        <v>1999</v>
      </c>
      <c r="N298">
        <v>814754.05</v>
      </c>
      <c r="O298">
        <v>1393056.13</v>
      </c>
      <c r="P298">
        <v>12735</v>
      </c>
      <c r="Q298">
        <v>21875</v>
      </c>
      <c r="R298">
        <v>-0.332256</v>
      </c>
    </row>
    <row r="299" spans="1:18" x14ac:dyDescent="0.25">
      <c r="A299" t="s">
        <v>77</v>
      </c>
      <c r="B299" t="s">
        <v>66</v>
      </c>
      <c r="C299" s="28">
        <v>44866</v>
      </c>
      <c r="D299" s="28">
        <v>45230</v>
      </c>
      <c r="E299">
        <v>977</v>
      </c>
      <c r="F299">
        <v>949</v>
      </c>
      <c r="G299">
        <v>28</v>
      </c>
      <c r="H299">
        <v>387</v>
      </c>
      <c r="L299">
        <v>1008</v>
      </c>
      <c r="M299">
        <v>1568</v>
      </c>
      <c r="N299">
        <v>643885.12</v>
      </c>
      <c r="O299">
        <v>1050740.47</v>
      </c>
      <c r="P299">
        <v>10074</v>
      </c>
      <c r="Q299">
        <v>17433</v>
      </c>
      <c r="R299">
        <v>-0.23549900000000001</v>
      </c>
    </row>
    <row r="300" spans="1:18" x14ac:dyDescent="0.25">
      <c r="A300" t="s">
        <v>77</v>
      </c>
      <c r="B300" t="s">
        <v>66</v>
      </c>
      <c r="C300" s="28">
        <v>44501</v>
      </c>
      <c r="D300" s="28">
        <v>44865</v>
      </c>
      <c r="E300">
        <v>1167</v>
      </c>
      <c r="F300">
        <v>1118</v>
      </c>
      <c r="G300">
        <v>49</v>
      </c>
      <c r="H300">
        <v>482</v>
      </c>
      <c r="L300">
        <v>1217</v>
      </c>
      <c r="M300">
        <v>2110</v>
      </c>
      <c r="N300">
        <v>747678.09</v>
      </c>
      <c r="O300">
        <v>1414387.98</v>
      </c>
      <c r="P300">
        <v>12919</v>
      </c>
      <c r="Q300">
        <v>24747</v>
      </c>
      <c r="R300">
        <v>-0.44180399999999997</v>
      </c>
    </row>
    <row r="301" spans="1:18" x14ac:dyDescent="0.25">
      <c r="A301" t="s">
        <v>77</v>
      </c>
      <c r="B301" t="s">
        <v>66</v>
      </c>
      <c r="C301" s="28">
        <v>44136</v>
      </c>
      <c r="D301" s="28">
        <v>44500</v>
      </c>
      <c r="E301">
        <v>1141</v>
      </c>
      <c r="F301">
        <v>1108</v>
      </c>
      <c r="G301">
        <v>33</v>
      </c>
      <c r="H301">
        <v>595</v>
      </c>
      <c r="L301">
        <v>1176</v>
      </c>
      <c r="M301">
        <v>2037</v>
      </c>
      <c r="N301">
        <v>756703.51</v>
      </c>
      <c r="O301">
        <v>1372051.55</v>
      </c>
      <c r="P301">
        <v>12894</v>
      </c>
      <c r="Q301">
        <v>23715</v>
      </c>
      <c r="R301">
        <v>-0.37350899999999998</v>
      </c>
    </row>
    <row r="302" spans="1:18" x14ac:dyDescent="0.25">
      <c r="A302" t="s">
        <v>77</v>
      </c>
      <c r="B302" t="s">
        <v>41</v>
      </c>
      <c r="C302" s="28">
        <v>45231</v>
      </c>
      <c r="D302" s="28">
        <v>45596</v>
      </c>
      <c r="E302">
        <v>2604</v>
      </c>
      <c r="F302">
        <v>2440</v>
      </c>
      <c r="G302">
        <v>164</v>
      </c>
      <c r="H302">
        <v>1005</v>
      </c>
      <c r="L302">
        <v>2803</v>
      </c>
      <c r="M302">
        <v>4037</v>
      </c>
      <c r="N302">
        <v>1882740.98</v>
      </c>
      <c r="O302">
        <v>2838222.84</v>
      </c>
      <c r="P302">
        <v>29316</v>
      </c>
      <c r="Q302">
        <v>44425</v>
      </c>
      <c r="R302">
        <v>-0.17460700000000001</v>
      </c>
    </row>
    <row r="303" spans="1:18" x14ac:dyDescent="0.25">
      <c r="A303" t="s">
        <v>77</v>
      </c>
      <c r="B303" t="s">
        <v>41</v>
      </c>
      <c r="C303" s="28">
        <v>44866</v>
      </c>
      <c r="D303" s="28">
        <v>45230</v>
      </c>
      <c r="E303">
        <v>2009</v>
      </c>
      <c r="F303">
        <v>1890</v>
      </c>
      <c r="G303">
        <v>119</v>
      </c>
      <c r="H303">
        <v>826</v>
      </c>
      <c r="L303">
        <v>2142</v>
      </c>
      <c r="M303">
        <v>3112</v>
      </c>
      <c r="N303">
        <v>1324414.45</v>
      </c>
      <c r="O303">
        <v>2012341.38</v>
      </c>
      <c r="P303">
        <v>21627</v>
      </c>
      <c r="Q303">
        <v>34514</v>
      </c>
      <c r="R303">
        <v>-0.14610500000000001</v>
      </c>
    </row>
    <row r="304" spans="1:18" x14ac:dyDescent="0.25">
      <c r="A304" t="s">
        <v>77</v>
      </c>
      <c r="B304" t="s">
        <v>41</v>
      </c>
      <c r="C304" s="28">
        <v>44501</v>
      </c>
      <c r="D304" s="28">
        <v>44865</v>
      </c>
      <c r="E304">
        <v>2429</v>
      </c>
      <c r="F304">
        <v>2255</v>
      </c>
      <c r="G304">
        <v>174</v>
      </c>
      <c r="H304">
        <v>1014</v>
      </c>
      <c r="L304">
        <v>2623</v>
      </c>
      <c r="M304">
        <v>4124</v>
      </c>
      <c r="N304">
        <v>1630494.81</v>
      </c>
      <c r="O304">
        <v>2753303.52</v>
      </c>
      <c r="P304">
        <v>28581</v>
      </c>
      <c r="Q304">
        <v>48495</v>
      </c>
      <c r="R304">
        <v>-0.28246399999999999</v>
      </c>
    </row>
    <row r="305" spans="1:18" x14ac:dyDescent="0.25">
      <c r="A305" t="s">
        <v>77</v>
      </c>
      <c r="B305" t="s">
        <v>41</v>
      </c>
      <c r="C305" s="28">
        <v>44136</v>
      </c>
      <c r="D305" s="28">
        <v>44500</v>
      </c>
      <c r="E305">
        <v>2332</v>
      </c>
      <c r="F305">
        <v>2169</v>
      </c>
      <c r="G305">
        <v>163</v>
      </c>
      <c r="H305">
        <v>1191</v>
      </c>
      <c r="L305">
        <v>2530</v>
      </c>
      <c r="M305">
        <v>3934</v>
      </c>
      <c r="N305">
        <v>1593504.76</v>
      </c>
      <c r="O305">
        <v>2597090.5</v>
      </c>
      <c r="P305">
        <v>28029</v>
      </c>
      <c r="Q305">
        <v>46377</v>
      </c>
      <c r="R305">
        <v>-0.23030900000000001</v>
      </c>
    </row>
    <row r="306" spans="1:18" x14ac:dyDescent="0.25">
      <c r="A306" t="s">
        <v>77</v>
      </c>
      <c r="B306" t="s">
        <v>42</v>
      </c>
      <c r="C306" s="28">
        <v>45231</v>
      </c>
      <c r="D306" s="28">
        <v>45596</v>
      </c>
      <c r="E306">
        <v>1702</v>
      </c>
      <c r="F306">
        <v>1633</v>
      </c>
      <c r="G306">
        <v>69</v>
      </c>
      <c r="H306">
        <v>740</v>
      </c>
      <c r="L306">
        <v>1775</v>
      </c>
      <c r="M306">
        <v>2107</v>
      </c>
      <c r="N306">
        <v>960479.27</v>
      </c>
      <c r="O306">
        <v>1195579.7</v>
      </c>
      <c r="P306">
        <v>17564</v>
      </c>
      <c r="Q306">
        <v>21211</v>
      </c>
      <c r="R306">
        <v>6.0484000000000003E-2</v>
      </c>
    </row>
    <row r="307" spans="1:18" x14ac:dyDescent="0.25">
      <c r="A307" t="s">
        <v>77</v>
      </c>
      <c r="B307" t="s">
        <v>42</v>
      </c>
      <c r="C307" s="28">
        <v>44866</v>
      </c>
      <c r="D307" s="28">
        <v>45230</v>
      </c>
      <c r="E307">
        <v>684</v>
      </c>
      <c r="F307">
        <v>663</v>
      </c>
      <c r="G307">
        <v>21</v>
      </c>
      <c r="H307">
        <v>380</v>
      </c>
      <c r="L307">
        <v>707</v>
      </c>
      <c r="M307">
        <v>798</v>
      </c>
      <c r="N307">
        <v>337445.18</v>
      </c>
      <c r="O307">
        <v>391765.4</v>
      </c>
      <c r="P307">
        <v>6651</v>
      </c>
      <c r="Q307">
        <v>7679</v>
      </c>
      <c r="R307">
        <v>0.106534</v>
      </c>
    </row>
    <row r="308" spans="1:18" x14ac:dyDescent="0.25">
      <c r="A308" t="s">
        <v>77</v>
      </c>
      <c r="B308" t="s">
        <v>42</v>
      </c>
      <c r="C308" s="28">
        <v>44501</v>
      </c>
      <c r="D308" s="28">
        <v>44865</v>
      </c>
      <c r="E308">
        <v>1951</v>
      </c>
      <c r="F308">
        <v>1854</v>
      </c>
      <c r="G308">
        <v>97</v>
      </c>
      <c r="H308">
        <v>902</v>
      </c>
      <c r="L308">
        <v>2058</v>
      </c>
      <c r="M308">
        <v>2508</v>
      </c>
      <c r="N308">
        <v>1131330.78</v>
      </c>
      <c r="O308">
        <v>1423951.18</v>
      </c>
      <c r="P308">
        <v>21213</v>
      </c>
      <c r="Q308">
        <v>26123</v>
      </c>
      <c r="R308">
        <v>5.0284000000000002E-2</v>
      </c>
    </row>
    <row r="309" spans="1:18" x14ac:dyDescent="0.25">
      <c r="A309" t="s">
        <v>77</v>
      </c>
      <c r="B309" t="s">
        <v>42</v>
      </c>
      <c r="C309" s="28">
        <v>44136</v>
      </c>
      <c r="D309" s="28">
        <v>44500</v>
      </c>
      <c r="E309">
        <v>839</v>
      </c>
      <c r="F309">
        <v>816</v>
      </c>
      <c r="G309">
        <v>23</v>
      </c>
      <c r="H309">
        <v>608</v>
      </c>
      <c r="L309">
        <v>862</v>
      </c>
      <c r="M309">
        <v>970</v>
      </c>
      <c r="N309">
        <v>410875.19</v>
      </c>
      <c r="O309">
        <v>466122.11</v>
      </c>
      <c r="P309">
        <v>8237</v>
      </c>
      <c r="Q309">
        <v>9222</v>
      </c>
      <c r="R309">
        <v>0.14324799999999999</v>
      </c>
    </row>
    <row r="310" spans="1:18" x14ac:dyDescent="0.25">
      <c r="A310" t="s">
        <v>77</v>
      </c>
      <c r="B310" t="s">
        <v>43</v>
      </c>
      <c r="C310" s="28">
        <v>45231</v>
      </c>
      <c r="D310" s="28">
        <v>45596</v>
      </c>
      <c r="E310">
        <v>2937</v>
      </c>
      <c r="F310">
        <v>2767</v>
      </c>
      <c r="G310">
        <v>170</v>
      </c>
      <c r="H310">
        <v>1156</v>
      </c>
      <c r="L310">
        <v>3118</v>
      </c>
      <c r="M310">
        <v>3346</v>
      </c>
      <c r="N310">
        <v>2056740.21</v>
      </c>
      <c r="O310">
        <v>2201287.2000000002</v>
      </c>
      <c r="P310">
        <v>33718</v>
      </c>
      <c r="Q310">
        <v>36219</v>
      </c>
      <c r="R310">
        <v>0.18997700000000001</v>
      </c>
    </row>
    <row r="311" spans="1:18" x14ac:dyDescent="0.25">
      <c r="A311" t="s">
        <v>77</v>
      </c>
      <c r="B311" t="s">
        <v>43</v>
      </c>
      <c r="C311" s="28">
        <v>44866</v>
      </c>
      <c r="D311" s="28">
        <v>45230</v>
      </c>
      <c r="E311">
        <v>1473</v>
      </c>
      <c r="F311">
        <v>1424</v>
      </c>
      <c r="G311">
        <v>49</v>
      </c>
      <c r="H311">
        <v>832</v>
      </c>
      <c r="L311">
        <v>1525</v>
      </c>
      <c r="M311">
        <v>1603</v>
      </c>
      <c r="N311">
        <v>778966.69</v>
      </c>
      <c r="O311">
        <v>820469.78</v>
      </c>
      <c r="P311">
        <v>15647</v>
      </c>
      <c r="Q311">
        <v>16344</v>
      </c>
      <c r="R311">
        <v>0.18298300000000001</v>
      </c>
    </row>
    <row r="312" spans="1:18" x14ac:dyDescent="0.25">
      <c r="A312" t="s">
        <v>77</v>
      </c>
      <c r="B312" t="s">
        <v>43</v>
      </c>
      <c r="C312" s="28">
        <v>44501</v>
      </c>
      <c r="D312" s="28">
        <v>44865</v>
      </c>
      <c r="E312">
        <v>3074</v>
      </c>
      <c r="F312">
        <v>2921</v>
      </c>
      <c r="G312">
        <v>153</v>
      </c>
      <c r="H312">
        <v>1380</v>
      </c>
      <c r="L312">
        <v>3240</v>
      </c>
      <c r="M312">
        <v>3496</v>
      </c>
      <c r="N312">
        <v>2070959.72</v>
      </c>
      <c r="O312">
        <v>2236601.12</v>
      </c>
      <c r="P312">
        <v>37737</v>
      </c>
      <c r="Q312">
        <v>40572</v>
      </c>
      <c r="R312">
        <v>0.18825900000000001</v>
      </c>
    </row>
    <row r="313" spans="1:18" x14ac:dyDescent="0.25">
      <c r="A313" t="s">
        <v>77</v>
      </c>
      <c r="B313" t="s">
        <v>43</v>
      </c>
      <c r="C313" s="28">
        <v>44136</v>
      </c>
      <c r="D313" s="28">
        <v>44500</v>
      </c>
      <c r="E313">
        <v>1502</v>
      </c>
      <c r="F313">
        <v>1431</v>
      </c>
      <c r="G313">
        <v>71</v>
      </c>
      <c r="H313">
        <v>1043</v>
      </c>
      <c r="L313">
        <v>1586</v>
      </c>
      <c r="M313">
        <v>1656</v>
      </c>
      <c r="N313">
        <v>915792.54</v>
      </c>
      <c r="O313">
        <v>953098.03</v>
      </c>
      <c r="P313">
        <v>17071</v>
      </c>
      <c r="Q313">
        <v>17712</v>
      </c>
      <c r="R313">
        <v>0.21071599999999999</v>
      </c>
    </row>
    <row r="314" spans="1:18" x14ac:dyDescent="0.25">
      <c r="A314" t="s">
        <v>77</v>
      </c>
      <c r="B314" t="s">
        <v>44</v>
      </c>
      <c r="C314" s="28">
        <v>45231</v>
      </c>
      <c r="D314" s="28">
        <v>45596</v>
      </c>
      <c r="E314">
        <v>1162</v>
      </c>
      <c r="F314">
        <v>1130</v>
      </c>
      <c r="G314">
        <v>32</v>
      </c>
      <c r="H314">
        <v>502</v>
      </c>
      <c r="L314">
        <v>1195</v>
      </c>
      <c r="M314">
        <v>1195</v>
      </c>
      <c r="N314">
        <v>668501.46</v>
      </c>
      <c r="O314">
        <v>668501.46</v>
      </c>
      <c r="P314">
        <v>10888</v>
      </c>
      <c r="Q314">
        <v>10888</v>
      </c>
      <c r="R314">
        <v>0.253056</v>
      </c>
    </row>
    <row r="315" spans="1:18" x14ac:dyDescent="0.25">
      <c r="A315" t="s">
        <v>77</v>
      </c>
      <c r="B315" t="s">
        <v>44</v>
      </c>
      <c r="C315" s="28">
        <v>44866</v>
      </c>
      <c r="D315" s="28">
        <v>45230</v>
      </c>
      <c r="E315">
        <v>949</v>
      </c>
      <c r="F315">
        <v>911</v>
      </c>
      <c r="G315">
        <v>38</v>
      </c>
      <c r="H315">
        <v>554</v>
      </c>
      <c r="L315">
        <v>991</v>
      </c>
      <c r="M315">
        <v>991</v>
      </c>
      <c r="N315">
        <v>488635.96</v>
      </c>
      <c r="O315">
        <v>488635.96</v>
      </c>
      <c r="P315">
        <v>9549</v>
      </c>
      <c r="Q315">
        <v>9549</v>
      </c>
      <c r="R315">
        <v>0.23492399999999999</v>
      </c>
    </row>
    <row r="316" spans="1:18" x14ac:dyDescent="0.25">
      <c r="A316" t="s">
        <v>77</v>
      </c>
      <c r="B316" t="s">
        <v>44</v>
      </c>
      <c r="C316" s="28">
        <v>44501</v>
      </c>
      <c r="D316" s="28">
        <v>44865</v>
      </c>
      <c r="E316">
        <v>1370</v>
      </c>
      <c r="F316">
        <v>1300</v>
      </c>
      <c r="G316">
        <v>70</v>
      </c>
      <c r="H316">
        <v>697</v>
      </c>
      <c r="L316">
        <v>1446</v>
      </c>
      <c r="M316">
        <v>1446</v>
      </c>
      <c r="N316">
        <v>806901.1</v>
      </c>
      <c r="O316">
        <v>806901.1</v>
      </c>
      <c r="P316">
        <v>13872</v>
      </c>
      <c r="Q316">
        <v>13872</v>
      </c>
      <c r="R316">
        <v>0.25039499999999998</v>
      </c>
    </row>
    <row r="317" spans="1:18" x14ac:dyDescent="0.25">
      <c r="A317" t="s">
        <v>77</v>
      </c>
      <c r="B317" t="s">
        <v>44</v>
      </c>
      <c r="C317" s="28">
        <v>44136</v>
      </c>
      <c r="D317" s="28">
        <v>44500</v>
      </c>
      <c r="E317">
        <v>710</v>
      </c>
      <c r="F317">
        <v>682</v>
      </c>
      <c r="G317">
        <v>28</v>
      </c>
      <c r="H317">
        <v>575</v>
      </c>
      <c r="L317">
        <v>743</v>
      </c>
      <c r="M317">
        <v>743</v>
      </c>
      <c r="N317">
        <v>348930.21</v>
      </c>
      <c r="O317">
        <v>348930.21</v>
      </c>
      <c r="P317">
        <v>6612</v>
      </c>
      <c r="Q317">
        <v>6612</v>
      </c>
      <c r="R317">
        <v>0.24715300000000001</v>
      </c>
    </row>
    <row r="318" spans="1:18" x14ac:dyDescent="0.25">
      <c r="A318" t="s">
        <v>77</v>
      </c>
      <c r="B318" t="s">
        <v>46</v>
      </c>
      <c r="C318" s="28">
        <v>45231</v>
      </c>
      <c r="D318" s="28">
        <v>45596</v>
      </c>
      <c r="E318">
        <v>5588</v>
      </c>
      <c r="F318">
        <v>4447</v>
      </c>
      <c r="G318">
        <v>1141</v>
      </c>
      <c r="H318">
        <v>5588</v>
      </c>
      <c r="L318">
        <v>7133</v>
      </c>
      <c r="M318">
        <v>7133</v>
      </c>
      <c r="N318">
        <v>3667425.35</v>
      </c>
      <c r="O318">
        <v>3667425.35</v>
      </c>
      <c r="P318">
        <v>72007</v>
      </c>
      <c r="Q318">
        <v>72007</v>
      </c>
      <c r="R318">
        <v>0.244532</v>
      </c>
    </row>
    <row r="319" spans="1:18" x14ac:dyDescent="0.25">
      <c r="A319" t="s">
        <v>77</v>
      </c>
      <c r="B319" t="s">
        <v>46</v>
      </c>
      <c r="C319" s="28">
        <v>44866</v>
      </c>
      <c r="D319" s="28">
        <v>45230</v>
      </c>
      <c r="E319">
        <v>2505</v>
      </c>
      <c r="F319">
        <v>2255</v>
      </c>
      <c r="G319">
        <v>250</v>
      </c>
      <c r="H319">
        <v>2505</v>
      </c>
      <c r="L319">
        <v>2775</v>
      </c>
      <c r="M319">
        <v>2775</v>
      </c>
      <c r="N319">
        <v>1375732.04</v>
      </c>
      <c r="O319">
        <v>1375732.04</v>
      </c>
      <c r="P319">
        <v>27643</v>
      </c>
      <c r="Q319">
        <v>27643</v>
      </c>
      <c r="R319">
        <v>0.244779</v>
      </c>
    </row>
    <row r="320" spans="1:18" x14ac:dyDescent="0.25">
      <c r="A320" t="s">
        <v>77</v>
      </c>
      <c r="B320" t="s">
        <v>46</v>
      </c>
      <c r="C320" s="28">
        <v>44501</v>
      </c>
      <c r="D320" s="28">
        <v>44865</v>
      </c>
      <c r="E320">
        <v>0</v>
      </c>
      <c r="F320">
        <v>0</v>
      </c>
      <c r="G320">
        <v>0</v>
      </c>
    </row>
    <row r="321" spans="1:18" x14ac:dyDescent="0.25">
      <c r="A321" t="s">
        <v>77</v>
      </c>
      <c r="B321" t="s">
        <v>46</v>
      </c>
      <c r="C321" s="28">
        <v>44136</v>
      </c>
      <c r="D321" s="28">
        <v>44500</v>
      </c>
      <c r="E321">
        <v>0</v>
      </c>
      <c r="F321">
        <v>0</v>
      </c>
      <c r="G321">
        <v>0</v>
      </c>
    </row>
    <row r="322" spans="1:18" x14ac:dyDescent="0.25">
      <c r="A322" t="s">
        <v>77</v>
      </c>
      <c r="B322" t="s">
        <v>25</v>
      </c>
      <c r="C322" s="28">
        <v>45231</v>
      </c>
      <c r="D322" s="28">
        <v>45596</v>
      </c>
      <c r="E322">
        <v>3340</v>
      </c>
      <c r="F322">
        <v>2406</v>
      </c>
      <c r="G322">
        <v>934</v>
      </c>
      <c r="H322">
        <v>0</v>
      </c>
      <c r="L322">
        <v>4649</v>
      </c>
      <c r="M322">
        <v>4649</v>
      </c>
      <c r="N322">
        <v>3553836.27</v>
      </c>
      <c r="O322">
        <v>3553836.27</v>
      </c>
      <c r="P322">
        <v>57564</v>
      </c>
      <c r="Q322">
        <v>57564</v>
      </c>
      <c r="R322">
        <v>0.2341</v>
      </c>
    </row>
    <row r="323" spans="1:18" x14ac:dyDescent="0.25">
      <c r="A323" t="s">
        <v>77</v>
      </c>
      <c r="B323" t="s">
        <v>25</v>
      </c>
      <c r="C323" s="28">
        <v>44866</v>
      </c>
      <c r="D323" s="28">
        <v>45230</v>
      </c>
      <c r="E323">
        <v>2280</v>
      </c>
      <c r="F323">
        <v>1581</v>
      </c>
      <c r="G323">
        <v>699</v>
      </c>
      <c r="H323">
        <v>0</v>
      </c>
      <c r="L323">
        <v>3260</v>
      </c>
      <c r="M323">
        <v>3260</v>
      </c>
      <c r="N323">
        <v>2398370.6800000002</v>
      </c>
      <c r="O323">
        <v>2398370.6800000002</v>
      </c>
      <c r="P323">
        <v>44475</v>
      </c>
      <c r="Q323">
        <v>44475</v>
      </c>
      <c r="R323">
        <v>0.231155</v>
      </c>
    </row>
    <row r="324" spans="1:18" x14ac:dyDescent="0.25">
      <c r="A324" t="s">
        <v>77</v>
      </c>
      <c r="B324" t="s">
        <v>25</v>
      </c>
      <c r="C324" s="28">
        <v>44501</v>
      </c>
      <c r="D324" s="28">
        <v>44865</v>
      </c>
      <c r="E324">
        <v>0</v>
      </c>
      <c r="F324">
        <v>0</v>
      </c>
      <c r="G324">
        <v>0</v>
      </c>
    </row>
    <row r="325" spans="1:18" x14ac:dyDescent="0.25">
      <c r="A325" t="s">
        <v>77</v>
      </c>
      <c r="B325" t="s">
        <v>25</v>
      </c>
      <c r="C325" s="28">
        <v>44136</v>
      </c>
      <c r="D325" s="28">
        <v>44500</v>
      </c>
      <c r="E325">
        <v>0</v>
      </c>
      <c r="F325">
        <v>0</v>
      </c>
      <c r="G325">
        <v>0</v>
      </c>
    </row>
    <row r="326" spans="1:18" x14ac:dyDescent="0.25">
      <c r="A326" t="s">
        <v>77</v>
      </c>
      <c r="B326" t="s">
        <v>26</v>
      </c>
      <c r="C326" s="28">
        <v>45231</v>
      </c>
      <c r="D326" s="28">
        <v>45596</v>
      </c>
      <c r="E326">
        <v>3403</v>
      </c>
      <c r="F326">
        <v>3010</v>
      </c>
      <c r="G326">
        <v>393</v>
      </c>
      <c r="H326">
        <v>3403</v>
      </c>
      <c r="L326">
        <v>3863</v>
      </c>
      <c r="M326">
        <v>3863</v>
      </c>
      <c r="N326">
        <v>1955451.77</v>
      </c>
      <c r="O326">
        <v>1955451.77</v>
      </c>
      <c r="P326">
        <v>32523</v>
      </c>
      <c r="Q326">
        <v>32523</v>
      </c>
      <c r="R326">
        <v>0.23843400000000001</v>
      </c>
    </row>
    <row r="327" spans="1:18" x14ac:dyDescent="0.25">
      <c r="A327" t="s">
        <v>77</v>
      </c>
      <c r="B327" t="s">
        <v>26</v>
      </c>
      <c r="C327" s="28">
        <v>44866</v>
      </c>
      <c r="D327" s="28">
        <v>45230</v>
      </c>
      <c r="E327">
        <v>3121</v>
      </c>
      <c r="F327">
        <v>2813</v>
      </c>
      <c r="G327">
        <v>308</v>
      </c>
      <c r="H327">
        <v>3121</v>
      </c>
      <c r="L327">
        <v>3486</v>
      </c>
      <c r="M327">
        <v>3486</v>
      </c>
      <c r="N327">
        <v>1660981.59</v>
      </c>
      <c r="O327">
        <v>1660981.59</v>
      </c>
      <c r="P327">
        <v>31251</v>
      </c>
      <c r="Q327">
        <v>31251</v>
      </c>
      <c r="R327">
        <v>0.23752100000000001</v>
      </c>
    </row>
    <row r="328" spans="1:18" x14ac:dyDescent="0.25">
      <c r="A328" t="s">
        <v>77</v>
      </c>
      <c r="B328" t="s">
        <v>26</v>
      </c>
      <c r="C328" s="28">
        <v>44501</v>
      </c>
      <c r="D328" s="28">
        <v>44865</v>
      </c>
      <c r="E328">
        <v>3993</v>
      </c>
      <c r="F328">
        <v>3483</v>
      </c>
      <c r="G328">
        <v>510</v>
      </c>
      <c r="H328">
        <v>3993</v>
      </c>
      <c r="L328">
        <v>4636</v>
      </c>
      <c r="M328">
        <v>4636</v>
      </c>
      <c r="N328">
        <v>2337894</v>
      </c>
      <c r="O328">
        <v>2337894</v>
      </c>
      <c r="P328">
        <v>42694</v>
      </c>
      <c r="Q328">
        <v>42694</v>
      </c>
      <c r="R328">
        <v>0.24773200000000001</v>
      </c>
    </row>
    <row r="329" spans="1:18" x14ac:dyDescent="0.25">
      <c r="A329" t="s">
        <v>77</v>
      </c>
      <c r="B329" t="s">
        <v>26</v>
      </c>
      <c r="C329" s="28">
        <v>44136</v>
      </c>
      <c r="D329" s="28">
        <v>44500</v>
      </c>
      <c r="E329">
        <v>4536</v>
      </c>
      <c r="F329">
        <v>3920</v>
      </c>
      <c r="G329">
        <v>616</v>
      </c>
      <c r="H329">
        <v>4536</v>
      </c>
      <c r="L329">
        <v>5301</v>
      </c>
      <c r="M329">
        <v>5301</v>
      </c>
      <c r="N329">
        <v>2820029.97</v>
      </c>
      <c r="O329">
        <v>2820029.97</v>
      </c>
      <c r="P329">
        <v>52712</v>
      </c>
      <c r="Q329">
        <v>52712</v>
      </c>
      <c r="R329">
        <v>0.24591299999999999</v>
      </c>
    </row>
    <row r="330" spans="1:18" x14ac:dyDescent="0.25">
      <c r="A330" t="s">
        <v>77</v>
      </c>
      <c r="B330" t="s">
        <v>67</v>
      </c>
      <c r="C330" s="28">
        <v>45231</v>
      </c>
      <c r="D330" s="28">
        <v>45596</v>
      </c>
      <c r="E330">
        <v>366</v>
      </c>
      <c r="F330">
        <v>361</v>
      </c>
      <c r="G330">
        <v>5</v>
      </c>
      <c r="H330">
        <v>366</v>
      </c>
      <c r="L330">
        <v>371</v>
      </c>
      <c r="M330">
        <v>371</v>
      </c>
      <c r="N330">
        <v>178833.5</v>
      </c>
      <c r="O330">
        <v>178833.5</v>
      </c>
      <c r="P330">
        <v>3150</v>
      </c>
      <c r="Q330">
        <v>3150</v>
      </c>
      <c r="R330">
        <v>0.215617</v>
      </c>
    </row>
    <row r="331" spans="1:18" x14ac:dyDescent="0.25">
      <c r="A331" t="s">
        <v>77</v>
      </c>
      <c r="B331" t="s">
        <v>67</v>
      </c>
      <c r="C331" s="28">
        <v>44866</v>
      </c>
      <c r="D331" s="28">
        <v>45230</v>
      </c>
      <c r="E331">
        <v>316</v>
      </c>
      <c r="F331">
        <v>310</v>
      </c>
      <c r="G331">
        <v>6</v>
      </c>
      <c r="H331">
        <v>316</v>
      </c>
      <c r="L331">
        <v>322</v>
      </c>
      <c r="M331">
        <v>322</v>
      </c>
      <c r="N331">
        <v>160269.03</v>
      </c>
      <c r="O331">
        <v>160269.03</v>
      </c>
      <c r="P331">
        <v>2608</v>
      </c>
      <c r="Q331">
        <v>2608</v>
      </c>
      <c r="R331">
        <v>0.25920300000000002</v>
      </c>
    </row>
    <row r="332" spans="1:18" x14ac:dyDescent="0.25">
      <c r="A332" t="s">
        <v>77</v>
      </c>
      <c r="B332" t="s">
        <v>67</v>
      </c>
      <c r="C332" s="28">
        <v>44501</v>
      </c>
      <c r="D332" s="28">
        <v>44865</v>
      </c>
      <c r="E332">
        <v>362</v>
      </c>
      <c r="F332">
        <v>348</v>
      </c>
      <c r="G332">
        <v>14</v>
      </c>
      <c r="H332">
        <v>362</v>
      </c>
      <c r="L332">
        <v>376</v>
      </c>
      <c r="M332">
        <v>376</v>
      </c>
      <c r="N332">
        <v>177863.73</v>
      </c>
      <c r="O332">
        <v>177863.73</v>
      </c>
      <c r="P332">
        <v>3331</v>
      </c>
      <c r="Q332">
        <v>3331</v>
      </c>
      <c r="R332">
        <v>0.235621</v>
      </c>
    </row>
    <row r="333" spans="1:18" x14ac:dyDescent="0.25">
      <c r="A333" t="s">
        <v>77</v>
      </c>
      <c r="B333" t="s">
        <v>67</v>
      </c>
      <c r="C333" s="28">
        <v>44136</v>
      </c>
      <c r="D333" s="28">
        <v>44500</v>
      </c>
      <c r="E333">
        <v>437</v>
      </c>
      <c r="F333">
        <v>430</v>
      </c>
      <c r="G333">
        <v>7</v>
      </c>
      <c r="H333">
        <v>437</v>
      </c>
      <c r="L333">
        <v>444</v>
      </c>
      <c r="M333">
        <v>444</v>
      </c>
      <c r="N333">
        <v>245759.35999999999</v>
      </c>
      <c r="O333">
        <v>245759.35999999999</v>
      </c>
      <c r="P333">
        <v>4151</v>
      </c>
      <c r="Q333">
        <v>4151</v>
      </c>
      <c r="R333">
        <v>0.25103399999999998</v>
      </c>
    </row>
    <row r="334" spans="1:18" x14ac:dyDescent="0.25">
      <c r="A334" t="s">
        <v>77</v>
      </c>
      <c r="B334" t="s">
        <v>68</v>
      </c>
      <c r="C334" s="28">
        <v>45231</v>
      </c>
      <c r="D334" s="28">
        <v>45596</v>
      </c>
      <c r="E334">
        <v>820</v>
      </c>
      <c r="F334">
        <v>792</v>
      </c>
      <c r="G334">
        <v>28</v>
      </c>
      <c r="H334">
        <v>820</v>
      </c>
      <c r="L334">
        <v>850</v>
      </c>
      <c r="M334">
        <v>850</v>
      </c>
      <c r="N334">
        <v>435209.32</v>
      </c>
      <c r="O334">
        <v>435209.32</v>
      </c>
      <c r="P334">
        <v>6995</v>
      </c>
      <c r="Q334">
        <v>6995</v>
      </c>
      <c r="R334">
        <v>0.21454000000000001</v>
      </c>
    </row>
    <row r="335" spans="1:18" x14ac:dyDescent="0.25">
      <c r="A335" t="s">
        <v>77</v>
      </c>
      <c r="B335" t="s">
        <v>68</v>
      </c>
      <c r="C335" s="28">
        <v>44866</v>
      </c>
      <c r="D335" s="28">
        <v>45230</v>
      </c>
      <c r="E335">
        <v>695</v>
      </c>
      <c r="F335">
        <v>669</v>
      </c>
      <c r="G335">
        <v>26</v>
      </c>
      <c r="H335">
        <v>695</v>
      </c>
      <c r="L335">
        <v>723</v>
      </c>
      <c r="M335">
        <v>723</v>
      </c>
      <c r="N335">
        <v>362332.49</v>
      </c>
      <c r="O335">
        <v>362332.49</v>
      </c>
      <c r="P335">
        <v>5972</v>
      </c>
      <c r="Q335">
        <v>5972</v>
      </c>
      <c r="R335">
        <v>0.26482</v>
      </c>
    </row>
    <row r="336" spans="1:18" x14ac:dyDescent="0.25">
      <c r="A336" t="s">
        <v>77</v>
      </c>
      <c r="B336" t="s">
        <v>68</v>
      </c>
      <c r="C336" s="28">
        <v>44501</v>
      </c>
      <c r="D336" s="28">
        <v>44865</v>
      </c>
      <c r="E336">
        <v>797</v>
      </c>
      <c r="F336">
        <v>759</v>
      </c>
      <c r="G336">
        <v>38</v>
      </c>
      <c r="H336">
        <v>797</v>
      </c>
      <c r="L336">
        <v>835</v>
      </c>
      <c r="M336">
        <v>835</v>
      </c>
      <c r="N336">
        <v>393119.07</v>
      </c>
      <c r="O336">
        <v>393119.07</v>
      </c>
      <c r="P336">
        <v>7484</v>
      </c>
      <c r="Q336">
        <v>7484</v>
      </c>
      <c r="R336">
        <v>0.242391</v>
      </c>
    </row>
    <row r="337" spans="1:18" x14ac:dyDescent="0.25">
      <c r="A337" t="s">
        <v>77</v>
      </c>
      <c r="B337" t="s">
        <v>68</v>
      </c>
      <c r="C337" s="28">
        <v>44136</v>
      </c>
      <c r="D337" s="28">
        <v>44500</v>
      </c>
      <c r="E337">
        <v>935</v>
      </c>
      <c r="F337">
        <v>890</v>
      </c>
      <c r="G337">
        <v>45</v>
      </c>
      <c r="H337">
        <v>935</v>
      </c>
      <c r="L337">
        <v>986</v>
      </c>
      <c r="M337">
        <v>986</v>
      </c>
      <c r="N337">
        <v>486651.74</v>
      </c>
      <c r="O337">
        <v>486651.74</v>
      </c>
      <c r="P337">
        <v>9013</v>
      </c>
      <c r="Q337">
        <v>9013</v>
      </c>
      <c r="R337">
        <v>0.25332399999999999</v>
      </c>
    </row>
    <row r="338" spans="1:18" x14ac:dyDescent="0.25">
      <c r="A338" t="s">
        <v>77</v>
      </c>
      <c r="B338" t="s">
        <v>69</v>
      </c>
      <c r="C338" s="28">
        <v>45231</v>
      </c>
      <c r="D338" s="28">
        <v>45596</v>
      </c>
      <c r="E338">
        <v>1551</v>
      </c>
      <c r="F338">
        <v>1448</v>
      </c>
      <c r="G338">
        <v>103</v>
      </c>
      <c r="H338">
        <v>1551</v>
      </c>
      <c r="L338">
        <v>1666</v>
      </c>
      <c r="M338">
        <v>1666</v>
      </c>
      <c r="N338">
        <v>787190.06</v>
      </c>
      <c r="O338">
        <v>787190.06</v>
      </c>
      <c r="P338">
        <v>13735</v>
      </c>
      <c r="Q338">
        <v>13735</v>
      </c>
      <c r="R338">
        <v>0.22700500000000001</v>
      </c>
    </row>
    <row r="339" spans="1:18" x14ac:dyDescent="0.25">
      <c r="A339" t="s">
        <v>77</v>
      </c>
      <c r="B339" t="s">
        <v>69</v>
      </c>
      <c r="C339" s="28">
        <v>44866</v>
      </c>
      <c r="D339" s="28">
        <v>45230</v>
      </c>
      <c r="E339">
        <v>1192</v>
      </c>
      <c r="F339">
        <v>1129</v>
      </c>
      <c r="G339">
        <v>63</v>
      </c>
      <c r="H339">
        <v>1192</v>
      </c>
      <c r="L339">
        <v>1265</v>
      </c>
      <c r="M339">
        <v>1265</v>
      </c>
      <c r="N339">
        <v>610588.74</v>
      </c>
      <c r="O339">
        <v>610588.74</v>
      </c>
      <c r="P339">
        <v>10714</v>
      </c>
      <c r="Q339">
        <v>10714</v>
      </c>
      <c r="R339">
        <v>0.251585</v>
      </c>
    </row>
    <row r="340" spans="1:18" x14ac:dyDescent="0.25">
      <c r="A340" t="s">
        <v>77</v>
      </c>
      <c r="B340" t="s">
        <v>69</v>
      </c>
      <c r="C340" s="28">
        <v>44501</v>
      </c>
      <c r="D340" s="28">
        <v>44865</v>
      </c>
      <c r="E340">
        <v>1645</v>
      </c>
      <c r="F340">
        <v>1534</v>
      </c>
      <c r="G340">
        <v>111</v>
      </c>
      <c r="H340">
        <v>1645</v>
      </c>
      <c r="L340">
        <v>1776</v>
      </c>
      <c r="M340">
        <v>1776</v>
      </c>
      <c r="N340">
        <v>811188.67</v>
      </c>
      <c r="O340">
        <v>811188.67</v>
      </c>
      <c r="P340">
        <v>15659</v>
      </c>
      <c r="Q340">
        <v>15659</v>
      </c>
      <c r="R340">
        <v>0.244833</v>
      </c>
    </row>
    <row r="341" spans="1:18" x14ac:dyDescent="0.25">
      <c r="A341" t="s">
        <v>77</v>
      </c>
      <c r="B341" t="s">
        <v>69</v>
      </c>
      <c r="C341" s="28">
        <v>44136</v>
      </c>
      <c r="D341" s="28">
        <v>44500</v>
      </c>
      <c r="E341">
        <v>1794</v>
      </c>
      <c r="F341">
        <v>1680</v>
      </c>
      <c r="G341">
        <v>114</v>
      </c>
      <c r="H341">
        <v>1794</v>
      </c>
      <c r="L341">
        <v>1922</v>
      </c>
      <c r="M341">
        <v>1922</v>
      </c>
      <c r="N341">
        <v>967235.3</v>
      </c>
      <c r="O341">
        <v>967235.3</v>
      </c>
      <c r="P341">
        <v>18162</v>
      </c>
      <c r="Q341">
        <v>18162</v>
      </c>
      <c r="R341">
        <v>0.248222</v>
      </c>
    </row>
    <row r="342" spans="1:18" x14ac:dyDescent="0.25">
      <c r="A342" t="s">
        <v>77</v>
      </c>
      <c r="B342" t="s">
        <v>45</v>
      </c>
      <c r="C342" s="28">
        <v>45231</v>
      </c>
      <c r="D342" s="28">
        <v>45596</v>
      </c>
      <c r="E342">
        <v>8249</v>
      </c>
      <c r="F342">
        <v>6229</v>
      </c>
      <c r="G342">
        <v>2020</v>
      </c>
      <c r="H342">
        <v>8249</v>
      </c>
      <c r="L342">
        <v>11137</v>
      </c>
      <c r="M342">
        <v>16306</v>
      </c>
      <c r="N342">
        <v>5906667.4299999997</v>
      </c>
      <c r="O342">
        <v>9058331.1199999992</v>
      </c>
      <c r="P342">
        <v>108604</v>
      </c>
      <c r="Q342">
        <v>167300</v>
      </c>
      <c r="R342">
        <v>-0.161777</v>
      </c>
    </row>
    <row r="343" spans="1:18" x14ac:dyDescent="0.25">
      <c r="A343" t="s">
        <v>77</v>
      </c>
      <c r="B343" t="s">
        <v>45</v>
      </c>
      <c r="C343" s="28">
        <v>44866</v>
      </c>
      <c r="D343" s="28">
        <v>45230</v>
      </c>
      <c r="E343">
        <v>7255</v>
      </c>
      <c r="F343">
        <v>5480</v>
      </c>
      <c r="G343">
        <v>1775</v>
      </c>
      <c r="H343">
        <v>7255</v>
      </c>
      <c r="L343">
        <v>9836</v>
      </c>
      <c r="M343">
        <v>11901</v>
      </c>
      <c r="N343">
        <v>5306470.29</v>
      </c>
      <c r="O343">
        <v>6545759.1600000001</v>
      </c>
      <c r="P343">
        <v>95895</v>
      </c>
      <c r="Q343">
        <v>119884</v>
      </c>
      <c r="R343">
        <v>6.8362999999999993E-2</v>
      </c>
    </row>
    <row r="344" spans="1:18" x14ac:dyDescent="0.25">
      <c r="A344" t="s">
        <v>77</v>
      </c>
      <c r="B344" t="s">
        <v>45</v>
      </c>
      <c r="C344" s="28">
        <v>44501</v>
      </c>
      <c r="D344" s="28">
        <v>44865</v>
      </c>
      <c r="E344">
        <v>6894</v>
      </c>
      <c r="F344">
        <v>5245</v>
      </c>
      <c r="G344">
        <v>1649</v>
      </c>
      <c r="H344">
        <v>6894</v>
      </c>
      <c r="L344">
        <v>9202</v>
      </c>
      <c r="M344">
        <v>9202</v>
      </c>
      <c r="N344">
        <v>4914062.41</v>
      </c>
      <c r="O344">
        <v>4914062.41</v>
      </c>
      <c r="P344">
        <v>95053</v>
      </c>
      <c r="Q344">
        <v>95053</v>
      </c>
      <c r="R344">
        <v>0.24426</v>
      </c>
    </row>
    <row r="345" spans="1:18" x14ac:dyDescent="0.25">
      <c r="A345" t="s">
        <v>77</v>
      </c>
      <c r="B345" t="s">
        <v>45</v>
      </c>
      <c r="C345" s="28">
        <v>44136</v>
      </c>
      <c r="D345" s="28">
        <v>44500</v>
      </c>
      <c r="E345">
        <v>2853</v>
      </c>
      <c r="F345">
        <v>2558</v>
      </c>
      <c r="G345">
        <v>295</v>
      </c>
      <c r="H345">
        <v>2853</v>
      </c>
      <c r="L345">
        <v>3179</v>
      </c>
      <c r="M345">
        <v>3179</v>
      </c>
      <c r="N345">
        <v>1617450.3</v>
      </c>
      <c r="O345">
        <v>1617450.3</v>
      </c>
      <c r="P345">
        <v>31886</v>
      </c>
      <c r="Q345">
        <v>31886</v>
      </c>
      <c r="R345">
        <v>0.24381700000000001</v>
      </c>
    </row>
    <row r="346" spans="1:18" x14ac:dyDescent="0.25">
      <c r="A346" t="s">
        <v>77</v>
      </c>
      <c r="B346" t="s">
        <v>48</v>
      </c>
      <c r="C346" s="28">
        <v>45231</v>
      </c>
      <c r="D346" s="28">
        <v>45596</v>
      </c>
      <c r="E346">
        <v>610</v>
      </c>
      <c r="F346">
        <v>610</v>
      </c>
      <c r="G346">
        <v>0</v>
      </c>
      <c r="H346">
        <v>0</v>
      </c>
      <c r="L346">
        <v>610</v>
      </c>
      <c r="M346">
        <v>610</v>
      </c>
      <c r="N346">
        <v>380514.09</v>
      </c>
      <c r="O346">
        <v>380514.09</v>
      </c>
      <c r="P346">
        <v>6185</v>
      </c>
      <c r="Q346">
        <v>6185</v>
      </c>
      <c r="R346">
        <v>0.237375</v>
      </c>
    </row>
    <row r="347" spans="1:18" x14ac:dyDescent="0.25">
      <c r="A347" t="s">
        <v>77</v>
      </c>
      <c r="B347" t="s">
        <v>48</v>
      </c>
      <c r="C347" s="28">
        <v>44866</v>
      </c>
      <c r="D347" s="28">
        <v>45230</v>
      </c>
      <c r="E347">
        <v>744</v>
      </c>
      <c r="F347">
        <v>744</v>
      </c>
      <c r="G347">
        <v>0</v>
      </c>
      <c r="H347">
        <v>0</v>
      </c>
      <c r="L347">
        <v>744</v>
      </c>
      <c r="M347">
        <v>744</v>
      </c>
      <c r="N347">
        <v>416690.71</v>
      </c>
      <c r="O347">
        <v>416690.71</v>
      </c>
      <c r="P347">
        <v>7664</v>
      </c>
      <c r="Q347">
        <v>7664</v>
      </c>
      <c r="R347">
        <v>0.227405</v>
      </c>
    </row>
    <row r="348" spans="1:18" x14ac:dyDescent="0.25">
      <c r="A348" t="s">
        <v>77</v>
      </c>
      <c r="B348" t="s">
        <v>48</v>
      </c>
      <c r="C348" s="28">
        <v>44501</v>
      </c>
      <c r="D348" s="28">
        <v>44865</v>
      </c>
      <c r="E348">
        <v>1222</v>
      </c>
      <c r="F348">
        <v>1222</v>
      </c>
      <c r="G348">
        <v>0</v>
      </c>
      <c r="H348">
        <v>0</v>
      </c>
      <c r="L348">
        <v>1222</v>
      </c>
      <c r="M348">
        <v>1222</v>
      </c>
      <c r="N348">
        <v>786121.18</v>
      </c>
      <c r="O348">
        <v>786121.18</v>
      </c>
      <c r="P348">
        <v>14043</v>
      </c>
      <c r="Q348">
        <v>14043</v>
      </c>
      <c r="R348">
        <v>0.248971</v>
      </c>
    </row>
    <row r="349" spans="1:18" x14ac:dyDescent="0.25">
      <c r="A349" t="s">
        <v>77</v>
      </c>
      <c r="B349" t="s">
        <v>48</v>
      </c>
      <c r="C349" s="28">
        <v>44136</v>
      </c>
      <c r="D349" s="28">
        <v>44500</v>
      </c>
      <c r="E349">
        <v>2383</v>
      </c>
      <c r="F349">
        <v>2383</v>
      </c>
      <c r="G349">
        <v>0</v>
      </c>
      <c r="H349">
        <v>0</v>
      </c>
      <c r="L349">
        <v>2383</v>
      </c>
      <c r="M349">
        <v>2383</v>
      </c>
      <c r="N349">
        <v>1677437.81</v>
      </c>
      <c r="O349">
        <v>1677437.81</v>
      </c>
      <c r="P349">
        <v>31087</v>
      </c>
      <c r="Q349">
        <v>31087</v>
      </c>
      <c r="R349">
        <v>0.24168300000000001</v>
      </c>
    </row>
    <row r="350" spans="1:18" x14ac:dyDescent="0.25">
      <c r="A350" t="s">
        <v>77</v>
      </c>
      <c r="B350" t="s">
        <v>49</v>
      </c>
      <c r="C350" s="28">
        <v>45231</v>
      </c>
      <c r="D350" s="28">
        <v>45596</v>
      </c>
      <c r="E350">
        <v>187</v>
      </c>
      <c r="F350">
        <v>0</v>
      </c>
      <c r="G350">
        <v>187</v>
      </c>
      <c r="H350">
        <v>0</v>
      </c>
      <c r="L350">
        <v>442</v>
      </c>
      <c r="M350">
        <v>442</v>
      </c>
      <c r="N350">
        <v>285910.11</v>
      </c>
      <c r="O350">
        <v>285910.11</v>
      </c>
      <c r="P350">
        <v>4374</v>
      </c>
      <c r="Q350">
        <v>4374</v>
      </c>
      <c r="R350">
        <v>0.23749100000000001</v>
      </c>
    </row>
    <row r="351" spans="1:18" x14ac:dyDescent="0.25">
      <c r="A351" t="s">
        <v>77</v>
      </c>
      <c r="B351" t="s">
        <v>49</v>
      </c>
      <c r="C351" s="28">
        <v>44866</v>
      </c>
      <c r="D351" s="28">
        <v>45230</v>
      </c>
      <c r="E351">
        <v>184</v>
      </c>
      <c r="F351">
        <v>0</v>
      </c>
      <c r="G351">
        <v>184</v>
      </c>
      <c r="H351">
        <v>0</v>
      </c>
      <c r="L351">
        <v>427</v>
      </c>
      <c r="M351">
        <v>427</v>
      </c>
      <c r="N351">
        <v>215871.76</v>
      </c>
      <c r="O351">
        <v>215871.76</v>
      </c>
      <c r="P351">
        <v>4189</v>
      </c>
      <c r="Q351">
        <v>4189</v>
      </c>
      <c r="R351">
        <v>0.227766</v>
      </c>
    </row>
    <row r="352" spans="1:18" x14ac:dyDescent="0.25">
      <c r="A352" t="s">
        <v>77</v>
      </c>
      <c r="B352" t="s">
        <v>49</v>
      </c>
      <c r="C352" s="28">
        <v>44501</v>
      </c>
      <c r="D352" s="28">
        <v>44865</v>
      </c>
      <c r="E352">
        <v>379</v>
      </c>
      <c r="F352">
        <v>0</v>
      </c>
      <c r="G352">
        <v>379</v>
      </c>
      <c r="H352">
        <v>0</v>
      </c>
      <c r="L352">
        <v>890</v>
      </c>
      <c r="M352">
        <v>890</v>
      </c>
      <c r="N352">
        <v>588192.69999999995</v>
      </c>
      <c r="O352">
        <v>588192.69999999995</v>
      </c>
      <c r="P352">
        <v>10014</v>
      </c>
      <c r="Q352">
        <v>10014</v>
      </c>
      <c r="R352">
        <v>0.24138599999999999</v>
      </c>
    </row>
    <row r="353" spans="1:18" x14ac:dyDescent="0.25">
      <c r="A353" t="s">
        <v>77</v>
      </c>
      <c r="B353" t="s">
        <v>49</v>
      </c>
      <c r="C353" s="28">
        <v>44136</v>
      </c>
      <c r="D353" s="28">
        <v>44500</v>
      </c>
      <c r="E353">
        <v>1228</v>
      </c>
      <c r="F353">
        <v>0</v>
      </c>
      <c r="G353">
        <v>1228</v>
      </c>
      <c r="H353">
        <v>0</v>
      </c>
      <c r="L353">
        <v>3082</v>
      </c>
      <c r="M353">
        <v>3082</v>
      </c>
      <c r="N353">
        <v>2197719.04</v>
      </c>
      <c r="O353">
        <v>2197719.04</v>
      </c>
      <c r="P353">
        <v>40258</v>
      </c>
      <c r="Q353">
        <v>40258</v>
      </c>
      <c r="R353">
        <v>0.24160000000000001</v>
      </c>
    </row>
    <row r="354" spans="1:18" x14ac:dyDescent="0.25">
      <c r="A354" t="s">
        <v>77</v>
      </c>
      <c r="B354" t="s">
        <v>47</v>
      </c>
      <c r="C354" s="28">
        <v>45231</v>
      </c>
      <c r="D354" s="28">
        <v>45596</v>
      </c>
      <c r="E354">
        <v>3079</v>
      </c>
      <c r="F354">
        <v>3079</v>
      </c>
      <c r="G354">
        <v>0</v>
      </c>
      <c r="H354">
        <v>0</v>
      </c>
      <c r="L354">
        <v>3079</v>
      </c>
      <c r="M354">
        <v>3079</v>
      </c>
      <c r="N354">
        <v>2133246.83</v>
      </c>
      <c r="O354">
        <v>2133246.83</v>
      </c>
      <c r="P354">
        <v>35775</v>
      </c>
      <c r="Q354">
        <v>35775</v>
      </c>
      <c r="R354">
        <v>0.23554700000000001</v>
      </c>
    </row>
    <row r="355" spans="1:18" x14ac:dyDescent="0.25">
      <c r="A355" t="s">
        <v>77</v>
      </c>
      <c r="B355" t="s">
        <v>47</v>
      </c>
      <c r="C355" s="28">
        <v>44866</v>
      </c>
      <c r="D355" s="28">
        <v>45230</v>
      </c>
      <c r="E355">
        <v>2454</v>
      </c>
      <c r="F355">
        <v>2454</v>
      </c>
      <c r="G355">
        <v>0</v>
      </c>
      <c r="H355">
        <v>0</v>
      </c>
      <c r="L355">
        <v>2454</v>
      </c>
      <c r="M355">
        <v>2454</v>
      </c>
      <c r="N355">
        <v>1656539.48</v>
      </c>
      <c r="O355">
        <v>1656539.48</v>
      </c>
      <c r="P355">
        <v>31627</v>
      </c>
      <c r="Q355">
        <v>31627</v>
      </c>
      <c r="R355">
        <v>0.23138800000000001</v>
      </c>
    </row>
    <row r="356" spans="1:18" x14ac:dyDescent="0.25">
      <c r="A356" t="s">
        <v>77</v>
      </c>
      <c r="B356" t="s">
        <v>47</v>
      </c>
      <c r="C356" s="28">
        <v>44501</v>
      </c>
      <c r="D356" s="28">
        <v>44865</v>
      </c>
      <c r="E356">
        <v>2171</v>
      </c>
      <c r="F356">
        <v>2171</v>
      </c>
      <c r="G356">
        <v>0</v>
      </c>
      <c r="H356">
        <v>0</v>
      </c>
      <c r="L356">
        <v>2171</v>
      </c>
      <c r="M356">
        <v>2171</v>
      </c>
      <c r="N356">
        <v>1553506.68</v>
      </c>
      <c r="O356">
        <v>1553506.68</v>
      </c>
      <c r="P356">
        <v>27776</v>
      </c>
      <c r="Q356">
        <v>27776</v>
      </c>
      <c r="R356">
        <v>0.24538599999999999</v>
      </c>
    </row>
    <row r="357" spans="1:18" x14ac:dyDescent="0.25">
      <c r="A357" t="s">
        <v>77</v>
      </c>
      <c r="B357" t="s">
        <v>47</v>
      </c>
      <c r="C357" s="28">
        <v>44136</v>
      </c>
      <c r="D357" s="28">
        <v>44500</v>
      </c>
      <c r="E357">
        <v>0</v>
      </c>
      <c r="F357">
        <v>0</v>
      </c>
      <c r="G357">
        <v>0</v>
      </c>
    </row>
    <row r="358" spans="1:18" x14ac:dyDescent="0.25">
      <c r="A358" t="s">
        <v>77</v>
      </c>
      <c r="B358" t="s">
        <v>22</v>
      </c>
      <c r="C358" s="28">
        <v>45231</v>
      </c>
      <c r="D358" s="28">
        <v>45596</v>
      </c>
      <c r="E358">
        <v>1126</v>
      </c>
      <c r="F358">
        <v>0</v>
      </c>
      <c r="G358">
        <v>1126</v>
      </c>
      <c r="H358">
        <v>0</v>
      </c>
      <c r="L358">
        <v>2691</v>
      </c>
      <c r="M358">
        <v>2691</v>
      </c>
      <c r="N358">
        <v>2148468.4</v>
      </c>
      <c r="O358">
        <v>2148468.4</v>
      </c>
      <c r="P358">
        <v>33886</v>
      </c>
      <c r="Q358">
        <v>33886</v>
      </c>
      <c r="R358">
        <v>0.23152800000000001</v>
      </c>
    </row>
    <row r="359" spans="1:18" x14ac:dyDescent="0.25">
      <c r="A359" t="s">
        <v>77</v>
      </c>
      <c r="B359" t="s">
        <v>22</v>
      </c>
      <c r="C359" s="28">
        <v>44866</v>
      </c>
      <c r="D359" s="28">
        <v>45230</v>
      </c>
      <c r="E359">
        <v>933</v>
      </c>
      <c r="F359">
        <v>0</v>
      </c>
      <c r="G359">
        <v>933</v>
      </c>
      <c r="H359">
        <v>0</v>
      </c>
      <c r="L359">
        <v>2219</v>
      </c>
      <c r="M359">
        <v>2219</v>
      </c>
      <c r="N359">
        <v>1630618.99</v>
      </c>
      <c r="O359">
        <v>1630618.99</v>
      </c>
      <c r="P359">
        <v>28937</v>
      </c>
      <c r="Q359">
        <v>28937</v>
      </c>
      <c r="R359">
        <v>0.23269000000000001</v>
      </c>
    </row>
    <row r="360" spans="1:18" x14ac:dyDescent="0.25">
      <c r="A360" t="s">
        <v>77</v>
      </c>
      <c r="B360" t="s">
        <v>22</v>
      </c>
      <c r="C360" s="28">
        <v>44501</v>
      </c>
      <c r="D360" s="28">
        <v>44865</v>
      </c>
      <c r="E360">
        <v>1059</v>
      </c>
      <c r="F360">
        <v>0</v>
      </c>
      <c r="G360">
        <v>1059</v>
      </c>
      <c r="H360">
        <v>0</v>
      </c>
      <c r="L360">
        <v>2655</v>
      </c>
      <c r="M360">
        <v>2655</v>
      </c>
      <c r="N360">
        <v>1955042.36</v>
      </c>
      <c r="O360">
        <v>1955042.36</v>
      </c>
      <c r="P360">
        <v>34535</v>
      </c>
      <c r="Q360">
        <v>34535</v>
      </c>
      <c r="R360">
        <v>0.241037</v>
      </c>
    </row>
    <row r="361" spans="1:18" x14ac:dyDescent="0.25">
      <c r="A361" t="s">
        <v>77</v>
      </c>
      <c r="B361" t="s">
        <v>22</v>
      </c>
      <c r="C361" s="28">
        <v>44136</v>
      </c>
      <c r="D361" s="28">
        <v>44500</v>
      </c>
      <c r="E361">
        <v>0</v>
      </c>
      <c r="F361">
        <v>0</v>
      </c>
      <c r="G361">
        <v>0</v>
      </c>
    </row>
    <row r="362" spans="1:18" x14ac:dyDescent="0.25">
      <c r="A362" t="s">
        <v>78</v>
      </c>
      <c r="B362" t="s">
        <v>39</v>
      </c>
      <c r="C362" s="28">
        <v>45231</v>
      </c>
      <c r="D362" s="28">
        <v>45596</v>
      </c>
      <c r="E362">
        <v>9680</v>
      </c>
      <c r="F362">
        <v>6795</v>
      </c>
      <c r="G362">
        <v>2885</v>
      </c>
      <c r="H362">
        <v>3749</v>
      </c>
      <c r="I362">
        <v>4715</v>
      </c>
      <c r="J362">
        <v>797</v>
      </c>
      <c r="K362">
        <v>419</v>
      </c>
      <c r="L362">
        <v>14374</v>
      </c>
      <c r="M362">
        <v>14374</v>
      </c>
      <c r="N362">
        <v>8970765.2599999998</v>
      </c>
      <c r="O362">
        <v>8970765.2599999998</v>
      </c>
      <c r="P362">
        <v>160994</v>
      </c>
      <c r="Q362">
        <v>160994</v>
      </c>
      <c r="R362">
        <v>0.23901600000000001</v>
      </c>
    </row>
    <row r="363" spans="1:18" x14ac:dyDescent="0.25">
      <c r="A363" t="s">
        <v>78</v>
      </c>
      <c r="B363" t="s">
        <v>39</v>
      </c>
      <c r="C363" s="28">
        <v>44866</v>
      </c>
      <c r="D363" s="28">
        <v>45230</v>
      </c>
      <c r="E363">
        <v>9810</v>
      </c>
      <c r="F363">
        <v>6904</v>
      </c>
      <c r="G363">
        <v>2906</v>
      </c>
      <c r="H363">
        <v>4113</v>
      </c>
      <c r="I363">
        <v>4665</v>
      </c>
      <c r="J363">
        <v>763</v>
      </c>
      <c r="K363">
        <v>269</v>
      </c>
      <c r="L363">
        <v>14634</v>
      </c>
      <c r="M363">
        <v>14634</v>
      </c>
      <c r="N363">
        <v>8901895.6400000006</v>
      </c>
      <c r="O363">
        <v>8901895.6400000006</v>
      </c>
      <c r="P363">
        <v>170057</v>
      </c>
      <c r="Q363">
        <v>170057</v>
      </c>
      <c r="R363">
        <v>0.23594000000000001</v>
      </c>
    </row>
    <row r="364" spans="1:18" x14ac:dyDescent="0.25">
      <c r="A364" t="s">
        <v>78</v>
      </c>
      <c r="B364" t="s">
        <v>39</v>
      </c>
      <c r="C364" s="28">
        <v>44501</v>
      </c>
      <c r="D364" s="28">
        <v>44865</v>
      </c>
      <c r="E364">
        <v>9238</v>
      </c>
      <c r="F364">
        <v>6379</v>
      </c>
      <c r="G364">
        <v>2859</v>
      </c>
      <c r="H364">
        <v>4095</v>
      </c>
      <c r="I364">
        <v>4509</v>
      </c>
      <c r="J364">
        <v>634</v>
      </c>
      <c r="K364">
        <v>0</v>
      </c>
      <c r="L364">
        <v>14135</v>
      </c>
      <c r="M364">
        <v>14135</v>
      </c>
      <c r="N364">
        <v>8613897.2599999998</v>
      </c>
      <c r="O364">
        <v>8613897.2599999998</v>
      </c>
      <c r="P364">
        <v>166792</v>
      </c>
      <c r="Q364">
        <v>166792</v>
      </c>
      <c r="R364">
        <v>0.24918799999999999</v>
      </c>
    </row>
    <row r="365" spans="1:18" x14ac:dyDescent="0.25">
      <c r="A365" t="s">
        <v>78</v>
      </c>
      <c r="B365" t="s">
        <v>39</v>
      </c>
      <c r="C365" s="28">
        <v>44136</v>
      </c>
      <c r="D365" s="28">
        <v>44500</v>
      </c>
      <c r="E365">
        <v>8805</v>
      </c>
      <c r="F365">
        <v>6055</v>
      </c>
      <c r="G365">
        <v>2750</v>
      </c>
      <c r="H365">
        <v>4976</v>
      </c>
      <c r="I365">
        <v>3829</v>
      </c>
      <c r="J365">
        <v>0</v>
      </c>
      <c r="K365">
        <v>0</v>
      </c>
      <c r="L365">
        <v>13585</v>
      </c>
      <c r="M365">
        <v>13585</v>
      </c>
      <c r="N365">
        <v>8140250.4400000004</v>
      </c>
      <c r="O365">
        <v>8140250.4400000004</v>
      </c>
      <c r="P365">
        <v>163578</v>
      </c>
      <c r="Q365">
        <v>163578</v>
      </c>
      <c r="R365">
        <v>0.24910099999999999</v>
      </c>
    </row>
    <row r="366" spans="1:18" x14ac:dyDescent="0.25">
      <c r="A366" t="s">
        <v>78</v>
      </c>
      <c r="B366" t="s">
        <v>40</v>
      </c>
      <c r="C366" s="28">
        <v>45231</v>
      </c>
      <c r="D366" s="28">
        <v>45596</v>
      </c>
      <c r="E366">
        <v>14562</v>
      </c>
      <c r="F366">
        <v>9405</v>
      </c>
      <c r="G366">
        <v>5157</v>
      </c>
      <c r="H366">
        <v>14562</v>
      </c>
      <c r="L366">
        <v>26364</v>
      </c>
      <c r="M366">
        <v>26364</v>
      </c>
      <c r="N366">
        <v>14070713.039999999</v>
      </c>
      <c r="O366">
        <v>14070713.039999999</v>
      </c>
      <c r="P366">
        <v>280180</v>
      </c>
      <c r="Q366">
        <v>280180</v>
      </c>
      <c r="R366">
        <v>0.24676600000000001</v>
      </c>
    </row>
    <row r="367" spans="1:18" x14ac:dyDescent="0.25">
      <c r="A367" t="s">
        <v>78</v>
      </c>
      <c r="B367" t="s">
        <v>40</v>
      </c>
      <c r="C367" s="28">
        <v>44866</v>
      </c>
      <c r="D367" s="28">
        <v>45230</v>
      </c>
      <c r="E367">
        <v>9467</v>
      </c>
      <c r="F367">
        <v>6702</v>
      </c>
      <c r="G367">
        <v>2765</v>
      </c>
      <c r="H367">
        <v>9467</v>
      </c>
      <c r="L367">
        <v>14587</v>
      </c>
      <c r="M367">
        <v>14587</v>
      </c>
      <c r="N367">
        <v>7313042.0199999996</v>
      </c>
      <c r="O367">
        <v>7313042.0199999996</v>
      </c>
      <c r="P367">
        <v>150574</v>
      </c>
      <c r="Q367">
        <v>150574</v>
      </c>
      <c r="R367">
        <v>0.25050800000000001</v>
      </c>
    </row>
    <row r="368" spans="1:18" x14ac:dyDescent="0.25">
      <c r="A368" t="s">
        <v>78</v>
      </c>
      <c r="B368" t="s">
        <v>40</v>
      </c>
      <c r="C368" s="28">
        <v>44501</v>
      </c>
      <c r="D368" s="28">
        <v>44865</v>
      </c>
      <c r="E368">
        <v>7142</v>
      </c>
      <c r="F368">
        <v>5285</v>
      </c>
      <c r="G368">
        <v>1857</v>
      </c>
      <c r="H368">
        <v>7142</v>
      </c>
      <c r="L368">
        <v>10117</v>
      </c>
      <c r="M368">
        <v>10117</v>
      </c>
      <c r="N368">
        <v>5035905.01</v>
      </c>
      <c r="O368">
        <v>5035905.01</v>
      </c>
      <c r="P368">
        <v>105929</v>
      </c>
      <c r="Q368">
        <v>105929</v>
      </c>
      <c r="R368">
        <v>0.25031100000000001</v>
      </c>
    </row>
    <row r="369" spans="1:18" x14ac:dyDescent="0.25">
      <c r="A369" t="s">
        <v>78</v>
      </c>
      <c r="B369" t="s">
        <v>40</v>
      </c>
      <c r="C369" s="28">
        <v>44136</v>
      </c>
      <c r="D369" s="28">
        <v>44500</v>
      </c>
      <c r="E369">
        <v>2846</v>
      </c>
      <c r="F369">
        <v>2483</v>
      </c>
      <c r="G369">
        <v>363</v>
      </c>
      <c r="H369">
        <v>2846</v>
      </c>
      <c r="L369">
        <v>3329</v>
      </c>
      <c r="M369">
        <v>3329</v>
      </c>
      <c r="N369">
        <v>1557258.4</v>
      </c>
      <c r="O369">
        <v>1557258.4</v>
      </c>
      <c r="P369">
        <v>33110</v>
      </c>
      <c r="Q369">
        <v>33110</v>
      </c>
      <c r="R369">
        <v>0.24837100000000001</v>
      </c>
    </row>
    <row r="370" spans="1:18" x14ac:dyDescent="0.25">
      <c r="A370" t="s">
        <v>78</v>
      </c>
      <c r="B370" t="s">
        <v>66</v>
      </c>
      <c r="C370" s="28">
        <v>45231</v>
      </c>
      <c r="D370" s="28">
        <v>45596</v>
      </c>
      <c r="E370">
        <v>1653</v>
      </c>
      <c r="F370">
        <v>1571</v>
      </c>
      <c r="G370">
        <v>82</v>
      </c>
      <c r="H370">
        <v>555</v>
      </c>
      <c r="L370">
        <v>1763</v>
      </c>
      <c r="M370">
        <v>3458</v>
      </c>
      <c r="N370">
        <v>1165936.6499999999</v>
      </c>
      <c r="O370">
        <v>2515806.33</v>
      </c>
      <c r="P370">
        <v>19510</v>
      </c>
      <c r="Q370">
        <v>42502</v>
      </c>
      <c r="R370">
        <v>-0.67327499999999996</v>
      </c>
    </row>
    <row r="371" spans="1:18" x14ac:dyDescent="0.25">
      <c r="A371" t="s">
        <v>78</v>
      </c>
      <c r="B371" t="s">
        <v>66</v>
      </c>
      <c r="C371" s="28">
        <v>44866</v>
      </c>
      <c r="D371" s="28">
        <v>45230</v>
      </c>
      <c r="E371">
        <v>1462</v>
      </c>
      <c r="F371">
        <v>1382</v>
      </c>
      <c r="G371">
        <v>80</v>
      </c>
      <c r="H371">
        <v>537</v>
      </c>
      <c r="L371">
        <v>1560</v>
      </c>
      <c r="M371">
        <v>3134</v>
      </c>
      <c r="N371">
        <v>980984.47</v>
      </c>
      <c r="O371">
        <v>2242888.4700000002</v>
      </c>
      <c r="P371">
        <v>16572</v>
      </c>
      <c r="Q371">
        <v>39925</v>
      </c>
      <c r="R371">
        <v>-0.74018899999999999</v>
      </c>
    </row>
    <row r="372" spans="1:18" x14ac:dyDescent="0.25">
      <c r="A372" t="s">
        <v>78</v>
      </c>
      <c r="B372" t="s">
        <v>66</v>
      </c>
      <c r="C372" s="28">
        <v>44501</v>
      </c>
      <c r="D372" s="28">
        <v>44865</v>
      </c>
      <c r="E372">
        <v>1477</v>
      </c>
      <c r="F372">
        <v>1385</v>
      </c>
      <c r="G372">
        <v>92</v>
      </c>
      <c r="H372">
        <v>558</v>
      </c>
      <c r="L372">
        <v>1583</v>
      </c>
      <c r="M372">
        <v>3360</v>
      </c>
      <c r="N372">
        <v>992196.14</v>
      </c>
      <c r="O372">
        <v>2301134.17</v>
      </c>
      <c r="P372">
        <v>18843</v>
      </c>
      <c r="Q372">
        <v>44506</v>
      </c>
      <c r="R372">
        <v>-0.75117999999999996</v>
      </c>
    </row>
    <row r="373" spans="1:18" x14ac:dyDescent="0.25">
      <c r="A373" t="s">
        <v>78</v>
      </c>
      <c r="B373" t="s">
        <v>66</v>
      </c>
      <c r="C373" s="28">
        <v>44136</v>
      </c>
      <c r="D373" s="28">
        <v>44500</v>
      </c>
      <c r="E373">
        <v>1455</v>
      </c>
      <c r="F373">
        <v>1398</v>
      </c>
      <c r="G373">
        <v>57</v>
      </c>
      <c r="H373">
        <v>670</v>
      </c>
      <c r="L373">
        <v>1533</v>
      </c>
      <c r="M373">
        <v>3256</v>
      </c>
      <c r="N373">
        <v>947091.03</v>
      </c>
      <c r="O373">
        <v>2110124.42</v>
      </c>
      <c r="P373">
        <v>17984</v>
      </c>
      <c r="Q373">
        <v>41381</v>
      </c>
      <c r="R373">
        <v>-0.67260699999999995</v>
      </c>
    </row>
    <row r="374" spans="1:18" x14ac:dyDescent="0.25">
      <c r="A374" t="s">
        <v>78</v>
      </c>
      <c r="B374" t="s">
        <v>41</v>
      </c>
      <c r="C374" s="28">
        <v>45231</v>
      </c>
      <c r="D374" s="28">
        <v>45596</v>
      </c>
      <c r="E374">
        <v>3730</v>
      </c>
      <c r="F374">
        <v>3345</v>
      </c>
      <c r="G374">
        <v>385</v>
      </c>
      <c r="H374">
        <v>1250</v>
      </c>
      <c r="L374">
        <v>4246</v>
      </c>
      <c r="M374">
        <v>7006</v>
      </c>
      <c r="N374">
        <v>2796854.5</v>
      </c>
      <c r="O374">
        <v>4894460.0599999996</v>
      </c>
      <c r="P374">
        <v>48226</v>
      </c>
      <c r="Q374">
        <v>85415</v>
      </c>
      <c r="R374">
        <v>-0.35169400000000001</v>
      </c>
    </row>
    <row r="375" spans="1:18" x14ac:dyDescent="0.25">
      <c r="A375" t="s">
        <v>78</v>
      </c>
      <c r="B375" t="s">
        <v>41</v>
      </c>
      <c r="C375" s="28">
        <v>44866</v>
      </c>
      <c r="D375" s="28">
        <v>45230</v>
      </c>
      <c r="E375">
        <v>3483</v>
      </c>
      <c r="F375">
        <v>3096</v>
      </c>
      <c r="G375">
        <v>387</v>
      </c>
      <c r="H375">
        <v>1251</v>
      </c>
      <c r="L375">
        <v>3990</v>
      </c>
      <c r="M375">
        <v>6792</v>
      </c>
      <c r="N375">
        <v>2509676.6800000002</v>
      </c>
      <c r="O375">
        <v>4635193.87</v>
      </c>
      <c r="P375">
        <v>43837</v>
      </c>
      <c r="Q375">
        <v>84873</v>
      </c>
      <c r="R375">
        <v>-0.40264499999999998</v>
      </c>
    </row>
    <row r="376" spans="1:18" x14ac:dyDescent="0.25">
      <c r="A376" t="s">
        <v>78</v>
      </c>
      <c r="B376" t="s">
        <v>41</v>
      </c>
      <c r="C376" s="28">
        <v>44501</v>
      </c>
      <c r="D376" s="28">
        <v>44865</v>
      </c>
      <c r="E376">
        <v>3391</v>
      </c>
      <c r="F376">
        <v>2984</v>
      </c>
      <c r="G376">
        <v>407</v>
      </c>
      <c r="H376">
        <v>1259</v>
      </c>
      <c r="L376">
        <v>3927</v>
      </c>
      <c r="M376">
        <v>6856</v>
      </c>
      <c r="N376">
        <v>2487989.11</v>
      </c>
      <c r="O376">
        <v>4687047.09</v>
      </c>
      <c r="P376">
        <v>46261</v>
      </c>
      <c r="Q376">
        <v>88500</v>
      </c>
      <c r="R376">
        <v>-0.41982000000000003</v>
      </c>
    </row>
    <row r="377" spans="1:18" x14ac:dyDescent="0.25">
      <c r="A377" t="s">
        <v>78</v>
      </c>
      <c r="B377" t="s">
        <v>41</v>
      </c>
      <c r="C377" s="28">
        <v>44136</v>
      </c>
      <c r="D377" s="28">
        <v>44500</v>
      </c>
      <c r="E377">
        <v>3348</v>
      </c>
      <c r="F377">
        <v>2975</v>
      </c>
      <c r="G377">
        <v>373</v>
      </c>
      <c r="H377">
        <v>1536</v>
      </c>
      <c r="L377">
        <v>3860</v>
      </c>
      <c r="M377">
        <v>6775</v>
      </c>
      <c r="N377">
        <v>2355645.2799999998</v>
      </c>
      <c r="O377">
        <v>4408371.55</v>
      </c>
      <c r="P377">
        <v>44443</v>
      </c>
      <c r="Q377">
        <v>86130</v>
      </c>
      <c r="R377">
        <v>-0.40418199999999999</v>
      </c>
    </row>
    <row r="378" spans="1:18" x14ac:dyDescent="0.25">
      <c r="A378" t="s">
        <v>78</v>
      </c>
      <c r="B378" t="s">
        <v>42</v>
      </c>
      <c r="C378" s="28">
        <v>45231</v>
      </c>
      <c r="D378" s="28">
        <v>45596</v>
      </c>
      <c r="E378">
        <v>1882</v>
      </c>
      <c r="F378">
        <v>1757</v>
      </c>
      <c r="G378">
        <v>125</v>
      </c>
      <c r="H378">
        <v>788</v>
      </c>
      <c r="L378">
        <v>2015</v>
      </c>
      <c r="M378">
        <v>2659</v>
      </c>
      <c r="N378">
        <v>1078405.49</v>
      </c>
      <c r="O378">
        <v>1480860.76</v>
      </c>
      <c r="P378">
        <v>20279</v>
      </c>
      <c r="Q378">
        <v>27546</v>
      </c>
      <c r="R378">
        <v>-2.7185999999999998E-2</v>
      </c>
    </row>
    <row r="379" spans="1:18" x14ac:dyDescent="0.25">
      <c r="A379" t="s">
        <v>78</v>
      </c>
      <c r="B379" t="s">
        <v>42</v>
      </c>
      <c r="C379" s="28">
        <v>44866</v>
      </c>
      <c r="D379" s="28">
        <v>45230</v>
      </c>
      <c r="E379">
        <v>1050</v>
      </c>
      <c r="F379">
        <v>1012</v>
      </c>
      <c r="G379">
        <v>38</v>
      </c>
      <c r="H379">
        <v>638</v>
      </c>
      <c r="L379">
        <v>1090</v>
      </c>
      <c r="M379">
        <v>1256</v>
      </c>
      <c r="N379">
        <v>505859.79</v>
      </c>
      <c r="O379">
        <v>611790.54</v>
      </c>
      <c r="P379">
        <v>9889</v>
      </c>
      <c r="Q379">
        <v>12132</v>
      </c>
      <c r="R379">
        <v>6.6416000000000003E-2</v>
      </c>
    </row>
    <row r="380" spans="1:18" x14ac:dyDescent="0.25">
      <c r="A380" t="s">
        <v>78</v>
      </c>
      <c r="B380" t="s">
        <v>42</v>
      </c>
      <c r="C380" s="28">
        <v>44501</v>
      </c>
      <c r="D380" s="28">
        <v>44865</v>
      </c>
      <c r="E380">
        <v>1772</v>
      </c>
      <c r="F380">
        <v>1663</v>
      </c>
      <c r="G380">
        <v>109</v>
      </c>
      <c r="H380">
        <v>796</v>
      </c>
      <c r="L380">
        <v>1902</v>
      </c>
      <c r="M380">
        <v>2564</v>
      </c>
      <c r="N380">
        <v>992113.8</v>
      </c>
      <c r="O380">
        <v>1434822.75</v>
      </c>
      <c r="P380">
        <v>20160</v>
      </c>
      <c r="Q380">
        <v>28395</v>
      </c>
      <c r="R380">
        <v>-8.5532999999999998E-2</v>
      </c>
    </row>
    <row r="381" spans="1:18" x14ac:dyDescent="0.25">
      <c r="A381" t="s">
        <v>78</v>
      </c>
      <c r="B381" t="s">
        <v>42</v>
      </c>
      <c r="C381" s="28">
        <v>44136</v>
      </c>
      <c r="D381" s="28">
        <v>44500</v>
      </c>
      <c r="E381">
        <v>857</v>
      </c>
      <c r="F381">
        <v>817</v>
      </c>
      <c r="G381">
        <v>40</v>
      </c>
      <c r="H381">
        <v>658</v>
      </c>
      <c r="L381">
        <v>900</v>
      </c>
      <c r="M381">
        <v>1046</v>
      </c>
      <c r="N381">
        <v>402198.04</v>
      </c>
      <c r="O381">
        <v>488614.48</v>
      </c>
      <c r="P381">
        <v>8453</v>
      </c>
      <c r="Q381">
        <v>10217</v>
      </c>
      <c r="R381">
        <v>8.6480000000000001E-2</v>
      </c>
    </row>
    <row r="382" spans="1:18" x14ac:dyDescent="0.25">
      <c r="A382" t="s">
        <v>78</v>
      </c>
      <c r="B382" t="s">
        <v>43</v>
      </c>
      <c r="C382" s="28">
        <v>45231</v>
      </c>
      <c r="D382" s="28">
        <v>45596</v>
      </c>
      <c r="E382">
        <v>2709</v>
      </c>
      <c r="F382">
        <v>2524</v>
      </c>
      <c r="G382">
        <v>185</v>
      </c>
      <c r="H382">
        <v>1122</v>
      </c>
      <c r="L382">
        <v>2919</v>
      </c>
      <c r="M382">
        <v>3240</v>
      </c>
      <c r="N382">
        <v>1669081.31</v>
      </c>
      <c r="O382">
        <v>1863771.11</v>
      </c>
      <c r="P382">
        <v>30396</v>
      </c>
      <c r="Q382">
        <v>33889</v>
      </c>
      <c r="R382">
        <v>0.160748</v>
      </c>
    </row>
    <row r="383" spans="1:18" x14ac:dyDescent="0.25">
      <c r="A383" t="s">
        <v>78</v>
      </c>
      <c r="B383" t="s">
        <v>43</v>
      </c>
      <c r="C383" s="28">
        <v>44866</v>
      </c>
      <c r="D383" s="28">
        <v>45230</v>
      </c>
      <c r="E383">
        <v>1680</v>
      </c>
      <c r="F383">
        <v>1603</v>
      </c>
      <c r="G383">
        <v>77</v>
      </c>
      <c r="H383">
        <v>983</v>
      </c>
      <c r="L383">
        <v>1761</v>
      </c>
      <c r="M383">
        <v>1911</v>
      </c>
      <c r="N383">
        <v>874720.29</v>
      </c>
      <c r="O383">
        <v>945258.34</v>
      </c>
      <c r="P383">
        <v>17214</v>
      </c>
      <c r="Q383">
        <v>18746</v>
      </c>
      <c r="R383">
        <v>0.16634399999999999</v>
      </c>
    </row>
    <row r="384" spans="1:18" x14ac:dyDescent="0.25">
      <c r="A384" t="s">
        <v>78</v>
      </c>
      <c r="B384" t="s">
        <v>43</v>
      </c>
      <c r="C384" s="28">
        <v>44501</v>
      </c>
      <c r="D384" s="28">
        <v>44865</v>
      </c>
      <c r="E384">
        <v>2585</v>
      </c>
      <c r="F384">
        <v>2418</v>
      </c>
      <c r="G384">
        <v>167</v>
      </c>
      <c r="H384">
        <v>1241</v>
      </c>
      <c r="L384">
        <v>2771</v>
      </c>
      <c r="M384">
        <v>3115</v>
      </c>
      <c r="N384">
        <v>1553893.75</v>
      </c>
      <c r="O384">
        <v>1736816.5</v>
      </c>
      <c r="P384">
        <v>30879</v>
      </c>
      <c r="Q384">
        <v>34569</v>
      </c>
      <c r="R384">
        <v>0.16506599999999999</v>
      </c>
    </row>
    <row r="385" spans="1:18" x14ac:dyDescent="0.25">
      <c r="A385" t="s">
        <v>78</v>
      </c>
      <c r="B385" t="s">
        <v>43</v>
      </c>
      <c r="C385" s="28">
        <v>44136</v>
      </c>
      <c r="D385" s="28">
        <v>44500</v>
      </c>
      <c r="E385">
        <v>1394</v>
      </c>
      <c r="F385">
        <v>1305</v>
      </c>
      <c r="G385">
        <v>89</v>
      </c>
      <c r="H385">
        <v>1028</v>
      </c>
      <c r="L385">
        <v>1490</v>
      </c>
      <c r="M385">
        <v>1606</v>
      </c>
      <c r="N385">
        <v>751736.91</v>
      </c>
      <c r="O385">
        <v>800898.14</v>
      </c>
      <c r="P385">
        <v>15843</v>
      </c>
      <c r="Q385">
        <v>16930</v>
      </c>
      <c r="R385">
        <v>0.19828200000000001</v>
      </c>
    </row>
    <row r="386" spans="1:18" x14ac:dyDescent="0.25">
      <c r="A386" t="s">
        <v>78</v>
      </c>
      <c r="B386" t="s">
        <v>44</v>
      </c>
      <c r="C386" s="28">
        <v>45231</v>
      </c>
      <c r="D386" s="28">
        <v>45596</v>
      </c>
      <c r="E386">
        <v>1359</v>
      </c>
      <c r="F386">
        <v>1260</v>
      </c>
      <c r="G386">
        <v>99</v>
      </c>
      <c r="H386">
        <v>589</v>
      </c>
      <c r="L386">
        <v>1469</v>
      </c>
      <c r="M386">
        <v>1469</v>
      </c>
      <c r="N386">
        <v>731673.33</v>
      </c>
      <c r="O386">
        <v>731673.33</v>
      </c>
      <c r="P386">
        <v>14144</v>
      </c>
      <c r="Q386">
        <v>14144</v>
      </c>
      <c r="R386">
        <v>0.265239</v>
      </c>
    </row>
    <row r="387" spans="1:18" x14ac:dyDescent="0.25">
      <c r="A387" t="s">
        <v>78</v>
      </c>
      <c r="B387" t="s">
        <v>44</v>
      </c>
      <c r="C387" s="28">
        <v>44866</v>
      </c>
      <c r="D387" s="28">
        <v>45230</v>
      </c>
      <c r="E387">
        <v>968</v>
      </c>
      <c r="F387">
        <v>924</v>
      </c>
      <c r="G387">
        <v>44</v>
      </c>
      <c r="H387">
        <v>570</v>
      </c>
      <c r="L387">
        <v>1017</v>
      </c>
      <c r="M387">
        <v>1017</v>
      </c>
      <c r="N387">
        <v>485506.75</v>
      </c>
      <c r="O387">
        <v>485506.75</v>
      </c>
      <c r="P387">
        <v>9734</v>
      </c>
      <c r="Q387">
        <v>9734</v>
      </c>
      <c r="R387">
        <v>0.24662300000000001</v>
      </c>
    </row>
    <row r="388" spans="1:18" x14ac:dyDescent="0.25">
      <c r="A388" t="s">
        <v>78</v>
      </c>
      <c r="B388" t="s">
        <v>44</v>
      </c>
      <c r="C388" s="28">
        <v>44501</v>
      </c>
      <c r="D388" s="28">
        <v>44865</v>
      </c>
      <c r="E388">
        <v>1490</v>
      </c>
      <c r="F388">
        <v>1392</v>
      </c>
      <c r="G388">
        <v>98</v>
      </c>
      <c r="H388">
        <v>799</v>
      </c>
      <c r="L388">
        <v>1600</v>
      </c>
      <c r="M388">
        <v>1600</v>
      </c>
      <c r="N388">
        <v>755210.92</v>
      </c>
      <c r="O388">
        <v>755210.92</v>
      </c>
      <c r="P388">
        <v>15328</v>
      </c>
      <c r="Q388">
        <v>15328</v>
      </c>
      <c r="R388">
        <v>0.257766</v>
      </c>
    </row>
    <row r="389" spans="1:18" x14ac:dyDescent="0.25">
      <c r="A389" t="s">
        <v>78</v>
      </c>
      <c r="B389" t="s">
        <v>44</v>
      </c>
      <c r="C389" s="28">
        <v>44136</v>
      </c>
      <c r="D389" s="28">
        <v>44500</v>
      </c>
      <c r="E389">
        <v>847</v>
      </c>
      <c r="F389">
        <v>808</v>
      </c>
      <c r="G389">
        <v>39</v>
      </c>
      <c r="H389">
        <v>674</v>
      </c>
      <c r="L389">
        <v>897</v>
      </c>
      <c r="M389">
        <v>897</v>
      </c>
      <c r="N389">
        <v>404454.05</v>
      </c>
      <c r="O389">
        <v>404454.05</v>
      </c>
      <c r="P389">
        <v>8771</v>
      </c>
      <c r="Q389">
        <v>8771</v>
      </c>
      <c r="R389">
        <v>0.25937300000000002</v>
      </c>
    </row>
    <row r="390" spans="1:18" x14ac:dyDescent="0.25">
      <c r="A390" t="s">
        <v>78</v>
      </c>
      <c r="B390" t="s">
        <v>46</v>
      </c>
      <c r="C390" s="28">
        <v>45231</v>
      </c>
      <c r="D390" s="28">
        <v>45596</v>
      </c>
      <c r="E390">
        <v>5691</v>
      </c>
      <c r="F390">
        <v>4403</v>
      </c>
      <c r="G390">
        <v>1288</v>
      </c>
      <c r="H390">
        <v>5691</v>
      </c>
      <c r="L390">
        <v>7702</v>
      </c>
      <c r="M390">
        <v>7702</v>
      </c>
      <c r="N390">
        <v>3755524.59</v>
      </c>
      <c r="O390">
        <v>3755524.59</v>
      </c>
      <c r="P390">
        <v>78848</v>
      </c>
      <c r="Q390">
        <v>78848</v>
      </c>
      <c r="R390">
        <v>0.25012899999999999</v>
      </c>
    </row>
    <row r="391" spans="1:18" x14ac:dyDescent="0.25">
      <c r="A391" t="s">
        <v>78</v>
      </c>
      <c r="B391" t="s">
        <v>46</v>
      </c>
      <c r="C391" s="28">
        <v>44866</v>
      </c>
      <c r="D391" s="28">
        <v>45230</v>
      </c>
      <c r="E391">
        <v>2439</v>
      </c>
      <c r="F391">
        <v>2151</v>
      </c>
      <c r="G391">
        <v>288</v>
      </c>
      <c r="H391">
        <v>2439</v>
      </c>
      <c r="L391">
        <v>2823</v>
      </c>
      <c r="M391">
        <v>2823</v>
      </c>
      <c r="N391">
        <v>1313702.79</v>
      </c>
      <c r="O391">
        <v>1313702.79</v>
      </c>
      <c r="P391">
        <v>27783</v>
      </c>
      <c r="Q391">
        <v>27783</v>
      </c>
      <c r="R391">
        <v>0.24803600000000001</v>
      </c>
    </row>
    <row r="392" spans="1:18" x14ac:dyDescent="0.25">
      <c r="A392" t="s">
        <v>78</v>
      </c>
      <c r="B392" t="s">
        <v>46</v>
      </c>
      <c r="C392" s="28">
        <v>44501</v>
      </c>
      <c r="D392" s="28">
        <v>44865</v>
      </c>
      <c r="E392">
        <v>0</v>
      </c>
      <c r="F392">
        <v>0</v>
      </c>
      <c r="G392">
        <v>0</v>
      </c>
    </row>
    <row r="393" spans="1:18" x14ac:dyDescent="0.25">
      <c r="A393" t="s">
        <v>78</v>
      </c>
      <c r="B393" t="s">
        <v>46</v>
      </c>
      <c r="C393" s="28">
        <v>44136</v>
      </c>
      <c r="D393" s="28">
        <v>44500</v>
      </c>
      <c r="E393">
        <v>0</v>
      </c>
      <c r="F393">
        <v>0</v>
      </c>
      <c r="G393">
        <v>0</v>
      </c>
    </row>
    <row r="394" spans="1:18" x14ac:dyDescent="0.25">
      <c r="A394" t="s">
        <v>78</v>
      </c>
      <c r="B394" t="s">
        <v>25</v>
      </c>
      <c r="C394" s="28">
        <v>45231</v>
      </c>
      <c r="D394" s="28">
        <v>45596</v>
      </c>
      <c r="E394">
        <v>3855</v>
      </c>
      <c r="F394">
        <v>2205</v>
      </c>
      <c r="G394">
        <v>1650</v>
      </c>
      <c r="H394">
        <v>0</v>
      </c>
      <c r="L394">
        <v>6744</v>
      </c>
      <c r="M394">
        <v>6744</v>
      </c>
      <c r="N394">
        <v>4925150.6100000003</v>
      </c>
      <c r="O394">
        <v>4925150.6100000003</v>
      </c>
      <c r="P394">
        <v>87175</v>
      </c>
      <c r="Q394">
        <v>87175</v>
      </c>
      <c r="R394">
        <v>0.23697299999999999</v>
      </c>
    </row>
    <row r="395" spans="1:18" x14ac:dyDescent="0.25">
      <c r="A395" t="s">
        <v>78</v>
      </c>
      <c r="B395" t="s">
        <v>25</v>
      </c>
      <c r="C395" s="28">
        <v>44866</v>
      </c>
      <c r="D395" s="28">
        <v>45230</v>
      </c>
      <c r="E395">
        <v>3001</v>
      </c>
      <c r="F395">
        <v>1603</v>
      </c>
      <c r="G395">
        <v>1398</v>
      </c>
      <c r="H395">
        <v>0</v>
      </c>
      <c r="L395">
        <v>5577</v>
      </c>
      <c r="M395">
        <v>5577</v>
      </c>
      <c r="N395">
        <v>4051055.7</v>
      </c>
      <c r="O395">
        <v>4051055.7</v>
      </c>
      <c r="P395">
        <v>77159</v>
      </c>
      <c r="Q395">
        <v>77159</v>
      </c>
      <c r="R395">
        <v>0.23452400000000001</v>
      </c>
    </row>
    <row r="396" spans="1:18" x14ac:dyDescent="0.25">
      <c r="A396" t="s">
        <v>78</v>
      </c>
      <c r="B396" t="s">
        <v>25</v>
      </c>
      <c r="C396" s="28">
        <v>44501</v>
      </c>
      <c r="D396" s="28">
        <v>44865</v>
      </c>
      <c r="E396">
        <v>0</v>
      </c>
      <c r="F396">
        <v>0</v>
      </c>
      <c r="G396">
        <v>0</v>
      </c>
    </row>
    <row r="397" spans="1:18" x14ac:dyDescent="0.25">
      <c r="A397" t="s">
        <v>78</v>
      </c>
      <c r="B397" t="s">
        <v>25</v>
      </c>
      <c r="C397" s="28">
        <v>44136</v>
      </c>
      <c r="D397" s="28">
        <v>44500</v>
      </c>
      <c r="E397">
        <v>0</v>
      </c>
      <c r="F397">
        <v>0</v>
      </c>
      <c r="G397">
        <v>0</v>
      </c>
    </row>
    <row r="398" spans="1:18" x14ac:dyDescent="0.25">
      <c r="A398" t="s">
        <v>78</v>
      </c>
      <c r="B398" t="s">
        <v>26</v>
      </c>
      <c r="C398" s="28">
        <v>45231</v>
      </c>
      <c r="D398" s="28">
        <v>45596</v>
      </c>
      <c r="E398">
        <v>3749</v>
      </c>
      <c r="F398">
        <v>3195</v>
      </c>
      <c r="G398">
        <v>554</v>
      </c>
      <c r="H398">
        <v>3749</v>
      </c>
      <c r="L398">
        <v>4497</v>
      </c>
      <c r="M398">
        <v>4497</v>
      </c>
      <c r="N398">
        <v>2126379.7599999998</v>
      </c>
      <c r="O398">
        <v>2126379.7599999998</v>
      </c>
      <c r="P398">
        <v>39322</v>
      </c>
      <c r="Q398">
        <v>39322</v>
      </c>
      <c r="R398">
        <v>0.24307799999999999</v>
      </c>
    </row>
    <row r="399" spans="1:18" x14ac:dyDescent="0.25">
      <c r="A399" t="s">
        <v>78</v>
      </c>
      <c r="B399" t="s">
        <v>26</v>
      </c>
      <c r="C399" s="28">
        <v>44866</v>
      </c>
      <c r="D399" s="28">
        <v>45230</v>
      </c>
      <c r="E399">
        <v>4113</v>
      </c>
      <c r="F399">
        <v>3506</v>
      </c>
      <c r="G399">
        <v>607</v>
      </c>
      <c r="H399">
        <v>4113</v>
      </c>
      <c r="L399">
        <v>4904</v>
      </c>
      <c r="M399">
        <v>4904</v>
      </c>
      <c r="N399">
        <v>2275746.7799999998</v>
      </c>
      <c r="O399">
        <v>2275746.7799999998</v>
      </c>
      <c r="P399">
        <v>44956</v>
      </c>
      <c r="Q399">
        <v>44956</v>
      </c>
      <c r="R399">
        <v>0.24066399999999999</v>
      </c>
    </row>
    <row r="400" spans="1:18" x14ac:dyDescent="0.25">
      <c r="A400" t="s">
        <v>78</v>
      </c>
      <c r="B400" t="s">
        <v>26</v>
      </c>
      <c r="C400" s="28">
        <v>44501</v>
      </c>
      <c r="D400" s="28">
        <v>44865</v>
      </c>
      <c r="E400">
        <v>4095</v>
      </c>
      <c r="F400">
        <v>3427</v>
      </c>
      <c r="G400">
        <v>668</v>
      </c>
      <c r="H400">
        <v>4095</v>
      </c>
      <c r="L400">
        <v>4977</v>
      </c>
      <c r="M400">
        <v>4977</v>
      </c>
      <c r="N400">
        <v>2304181.02</v>
      </c>
      <c r="O400">
        <v>2304181.02</v>
      </c>
      <c r="P400">
        <v>46437</v>
      </c>
      <c r="Q400">
        <v>46437</v>
      </c>
      <c r="R400">
        <v>0.25296800000000003</v>
      </c>
    </row>
    <row r="401" spans="1:18" x14ac:dyDescent="0.25">
      <c r="A401" t="s">
        <v>78</v>
      </c>
      <c r="B401" t="s">
        <v>26</v>
      </c>
      <c r="C401" s="28">
        <v>44136</v>
      </c>
      <c r="D401" s="28">
        <v>44500</v>
      </c>
      <c r="E401">
        <v>4976</v>
      </c>
      <c r="F401">
        <v>4049</v>
      </c>
      <c r="G401">
        <v>927</v>
      </c>
      <c r="H401">
        <v>4976</v>
      </c>
      <c r="L401">
        <v>6260</v>
      </c>
      <c r="M401">
        <v>6260</v>
      </c>
      <c r="N401">
        <v>3021029.38</v>
      </c>
      <c r="O401">
        <v>3021029.38</v>
      </c>
      <c r="P401">
        <v>63374</v>
      </c>
      <c r="Q401">
        <v>63374</v>
      </c>
      <c r="R401">
        <v>0.251197</v>
      </c>
    </row>
    <row r="402" spans="1:18" x14ac:dyDescent="0.25">
      <c r="A402" t="s">
        <v>78</v>
      </c>
      <c r="B402" t="s">
        <v>67</v>
      </c>
      <c r="C402" s="28">
        <v>45231</v>
      </c>
      <c r="D402" s="28">
        <v>45596</v>
      </c>
      <c r="E402">
        <v>412</v>
      </c>
      <c r="F402">
        <v>404</v>
      </c>
      <c r="G402">
        <v>8</v>
      </c>
      <c r="H402">
        <v>412</v>
      </c>
      <c r="L402">
        <v>420</v>
      </c>
      <c r="M402">
        <v>420</v>
      </c>
      <c r="N402">
        <v>211245.78</v>
      </c>
      <c r="O402">
        <v>211245.78</v>
      </c>
      <c r="P402">
        <v>3577</v>
      </c>
      <c r="Q402">
        <v>3577</v>
      </c>
      <c r="R402">
        <v>0.212122</v>
      </c>
    </row>
    <row r="403" spans="1:18" x14ac:dyDescent="0.25">
      <c r="A403" t="s">
        <v>78</v>
      </c>
      <c r="B403" t="s">
        <v>67</v>
      </c>
      <c r="C403" s="28">
        <v>44866</v>
      </c>
      <c r="D403" s="28">
        <v>45230</v>
      </c>
      <c r="E403">
        <v>386</v>
      </c>
      <c r="F403">
        <v>377</v>
      </c>
      <c r="G403">
        <v>9</v>
      </c>
      <c r="H403">
        <v>386</v>
      </c>
      <c r="L403">
        <v>396</v>
      </c>
      <c r="M403">
        <v>396</v>
      </c>
      <c r="N403">
        <v>170772.1</v>
      </c>
      <c r="O403">
        <v>170772.1</v>
      </c>
      <c r="P403">
        <v>3370</v>
      </c>
      <c r="Q403">
        <v>3370</v>
      </c>
      <c r="R403">
        <v>0.25712099999999999</v>
      </c>
    </row>
    <row r="404" spans="1:18" x14ac:dyDescent="0.25">
      <c r="A404" t="s">
        <v>78</v>
      </c>
      <c r="B404" t="s">
        <v>67</v>
      </c>
      <c r="C404" s="28">
        <v>44501</v>
      </c>
      <c r="D404" s="28">
        <v>44865</v>
      </c>
      <c r="E404">
        <v>396</v>
      </c>
      <c r="F404">
        <v>383</v>
      </c>
      <c r="G404">
        <v>13</v>
      </c>
      <c r="H404">
        <v>396</v>
      </c>
      <c r="L404">
        <v>409</v>
      </c>
      <c r="M404">
        <v>409</v>
      </c>
      <c r="N404">
        <v>181818.76</v>
      </c>
      <c r="O404">
        <v>181818.76</v>
      </c>
      <c r="P404">
        <v>3541</v>
      </c>
      <c r="Q404">
        <v>3541</v>
      </c>
      <c r="R404">
        <v>0.24440899999999999</v>
      </c>
    </row>
    <row r="405" spans="1:18" x14ac:dyDescent="0.25">
      <c r="A405" t="s">
        <v>78</v>
      </c>
      <c r="B405" t="s">
        <v>67</v>
      </c>
      <c r="C405" s="28">
        <v>44136</v>
      </c>
      <c r="D405" s="28">
        <v>44500</v>
      </c>
      <c r="E405">
        <v>445</v>
      </c>
      <c r="F405">
        <v>437</v>
      </c>
      <c r="G405">
        <v>8</v>
      </c>
      <c r="H405">
        <v>445</v>
      </c>
      <c r="L405">
        <v>454</v>
      </c>
      <c r="M405">
        <v>454</v>
      </c>
      <c r="N405">
        <v>206800.72</v>
      </c>
      <c r="O405">
        <v>206800.72</v>
      </c>
      <c r="P405">
        <v>4114</v>
      </c>
      <c r="Q405">
        <v>4114</v>
      </c>
      <c r="R405">
        <v>0.256878</v>
      </c>
    </row>
    <row r="406" spans="1:18" x14ac:dyDescent="0.25">
      <c r="A406" t="s">
        <v>78</v>
      </c>
      <c r="B406" t="s">
        <v>68</v>
      </c>
      <c r="C406" s="28">
        <v>45231</v>
      </c>
      <c r="D406" s="28">
        <v>45596</v>
      </c>
      <c r="E406">
        <v>996</v>
      </c>
      <c r="F406">
        <v>938</v>
      </c>
      <c r="G406">
        <v>58</v>
      </c>
      <c r="H406">
        <v>996</v>
      </c>
      <c r="L406">
        <v>1062</v>
      </c>
      <c r="M406">
        <v>1062</v>
      </c>
      <c r="N406">
        <v>561050.37</v>
      </c>
      <c r="O406">
        <v>561050.37</v>
      </c>
      <c r="P406">
        <v>9572</v>
      </c>
      <c r="Q406">
        <v>9572</v>
      </c>
      <c r="R406">
        <v>0.21710099999999999</v>
      </c>
    </row>
    <row r="407" spans="1:18" x14ac:dyDescent="0.25">
      <c r="A407" t="s">
        <v>78</v>
      </c>
      <c r="B407" t="s">
        <v>68</v>
      </c>
      <c r="C407" s="28">
        <v>44866</v>
      </c>
      <c r="D407" s="28">
        <v>45230</v>
      </c>
      <c r="E407">
        <v>981</v>
      </c>
      <c r="F407">
        <v>920</v>
      </c>
      <c r="G407">
        <v>61</v>
      </c>
      <c r="H407">
        <v>981</v>
      </c>
      <c r="L407">
        <v>1048</v>
      </c>
      <c r="M407">
        <v>1048</v>
      </c>
      <c r="N407">
        <v>463464.15</v>
      </c>
      <c r="O407">
        <v>463464.15</v>
      </c>
      <c r="P407">
        <v>9087</v>
      </c>
      <c r="Q407">
        <v>9087</v>
      </c>
      <c r="R407">
        <v>0.25781500000000002</v>
      </c>
    </row>
    <row r="408" spans="1:18" x14ac:dyDescent="0.25">
      <c r="A408" t="s">
        <v>78</v>
      </c>
      <c r="B408" t="s">
        <v>68</v>
      </c>
      <c r="C408" s="28">
        <v>44501</v>
      </c>
      <c r="D408" s="28">
        <v>44865</v>
      </c>
      <c r="E408">
        <v>966</v>
      </c>
      <c r="F408">
        <v>898</v>
      </c>
      <c r="G408">
        <v>68</v>
      </c>
      <c r="H408">
        <v>966</v>
      </c>
      <c r="L408">
        <v>1045</v>
      </c>
      <c r="M408">
        <v>1045</v>
      </c>
      <c r="N408">
        <v>470821.63</v>
      </c>
      <c r="O408">
        <v>470821.63</v>
      </c>
      <c r="P408">
        <v>9260</v>
      </c>
      <c r="Q408">
        <v>9260</v>
      </c>
      <c r="R408">
        <v>0.24554200000000001</v>
      </c>
    </row>
    <row r="409" spans="1:18" x14ac:dyDescent="0.25">
      <c r="A409" t="s">
        <v>78</v>
      </c>
      <c r="B409" t="s">
        <v>68</v>
      </c>
      <c r="C409" s="28">
        <v>44136</v>
      </c>
      <c r="D409" s="28">
        <v>44500</v>
      </c>
      <c r="E409">
        <v>1095</v>
      </c>
      <c r="F409">
        <v>1041</v>
      </c>
      <c r="G409">
        <v>54</v>
      </c>
      <c r="H409">
        <v>1095</v>
      </c>
      <c r="L409">
        <v>1163</v>
      </c>
      <c r="M409">
        <v>1163</v>
      </c>
      <c r="N409">
        <v>492983.14</v>
      </c>
      <c r="O409">
        <v>492983.14</v>
      </c>
      <c r="P409">
        <v>10248</v>
      </c>
      <c r="Q409">
        <v>10248</v>
      </c>
      <c r="R409">
        <v>0.25936700000000001</v>
      </c>
    </row>
    <row r="410" spans="1:18" x14ac:dyDescent="0.25">
      <c r="A410" t="s">
        <v>78</v>
      </c>
      <c r="B410" t="s">
        <v>69</v>
      </c>
      <c r="C410" s="28">
        <v>45231</v>
      </c>
      <c r="D410" s="28">
        <v>45596</v>
      </c>
      <c r="E410">
        <v>1767</v>
      </c>
      <c r="F410">
        <v>1605</v>
      </c>
      <c r="G410">
        <v>162</v>
      </c>
      <c r="H410">
        <v>1767</v>
      </c>
      <c r="L410">
        <v>1959</v>
      </c>
      <c r="M410">
        <v>1959</v>
      </c>
      <c r="N410">
        <v>960548.8</v>
      </c>
      <c r="O410">
        <v>960548.8</v>
      </c>
      <c r="P410">
        <v>17379</v>
      </c>
      <c r="Q410">
        <v>17379</v>
      </c>
      <c r="R410">
        <v>0.23297100000000001</v>
      </c>
    </row>
    <row r="411" spans="1:18" x14ac:dyDescent="0.25">
      <c r="A411" t="s">
        <v>78</v>
      </c>
      <c r="B411" t="s">
        <v>69</v>
      </c>
      <c r="C411" s="28">
        <v>44866</v>
      </c>
      <c r="D411" s="28">
        <v>45230</v>
      </c>
      <c r="E411">
        <v>1856</v>
      </c>
      <c r="F411">
        <v>1686</v>
      </c>
      <c r="G411">
        <v>170</v>
      </c>
      <c r="H411">
        <v>1856</v>
      </c>
      <c r="L411">
        <v>2051</v>
      </c>
      <c r="M411">
        <v>2051</v>
      </c>
      <c r="N411">
        <v>903761.97</v>
      </c>
      <c r="O411">
        <v>903761.97</v>
      </c>
      <c r="P411">
        <v>17516</v>
      </c>
      <c r="Q411">
        <v>17516</v>
      </c>
      <c r="R411">
        <v>0.245583</v>
      </c>
    </row>
    <row r="412" spans="1:18" x14ac:dyDescent="0.25">
      <c r="A412" t="s">
        <v>78</v>
      </c>
      <c r="B412" t="s">
        <v>69</v>
      </c>
      <c r="C412" s="28">
        <v>44501</v>
      </c>
      <c r="D412" s="28">
        <v>44865</v>
      </c>
      <c r="E412">
        <v>1720</v>
      </c>
      <c r="F412">
        <v>1557</v>
      </c>
      <c r="G412">
        <v>163</v>
      </c>
      <c r="H412">
        <v>1720</v>
      </c>
      <c r="L412">
        <v>1921</v>
      </c>
      <c r="M412">
        <v>1921</v>
      </c>
      <c r="N412">
        <v>864401.72</v>
      </c>
      <c r="O412">
        <v>864401.72</v>
      </c>
      <c r="P412">
        <v>17548</v>
      </c>
      <c r="Q412">
        <v>17548</v>
      </c>
      <c r="R412">
        <v>0.246866</v>
      </c>
    </row>
    <row r="413" spans="1:18" x14ac:dyDescent="0.25">
      <c r="A413" t="s">
        <v>78</v>
      </c>
      <c r="B413" t="s">
        <v>69</v>
      </c>
      <c r="C413" s="28">
        <v>44136</v>
      </c>
      <c r="D413" s="28">
        <v>44500</v>
      </c>
      <c r="E413">
        <v>2021</v>
      </c>
      <c r="F413">
        <v>1839</v>
      </c>
      <c r="G413">
        <v>182</v>
      </c>
      <c r="H413">
        <v>2021</v>
      </c>
      <c r="L413">
        <v>2246</v>
      </c>
      <c r="M413">
        <v>2246</v>
      </c>
      <c r="N413">
        <v>1028082.34</v>
      </c>
      <c r="O413">
        <v>1028082.34</v>
      </c>
      <c r="P413">
        <v>21134</v>
      </c>
      <c r="Q413">
        <v>21134</v>
      </c>
      <c r="R413">
        <v>0.25362800000000002</v>
      </c>
    </row>
    <row r="414" spans="1:18" x14ac:dyDescent="0.25">
      <c r="A414" t="s">
        <v>78</v>
      </c>
      <c r="B414" t="s">
        <v>45</v>
      </c>
      <c r="C414" s="28">
        <v>45231</v>
      </c>
      <c r="D414" s="28">
        <v>45596</v>
      </c>
      <c r="E414">
        <v>8871</v>
      </c>
      <c r="F414">
        <v>6452</v>
      </c>
      <c r="G414">
        <v>2419</v>
      </c>
      <c r="H414">
        <v>8871</v>
      </c>
      <c r="L414">
        <v>12944</v>
      </c>
      <c r="M414">
        <v>18662</v>
      </c>
      <c r="N414">
        <v>6771469.6200000001</v>
      </c>
      <c r="O414">
        <v>10315188.449999999</v>
      </c>
      <c r="P414">
        <v>131444</v>
      </c>
      <c r="Q414">
        <v>201332</v>
      </c>
      <c r="R414">
        <v>-0.14928900000000001</v>
      </c>
    </row>
    <row r="415" spans="1:18" x14ac:dyDescent="0.25">
      <c r="A415" t="s">
        <v>78</v>
      </c>
      <c r="B415" t="s">
        <v>45</v>
      </c>
      <c r="C415" s="28">
        <v>44866</v>
      </c>
      <c r="D415" s="28">
        <v>45230</v>
      </c>
      <c r="E415">
        <v>7028</v>
      </c>
      <c r="F415">
        <v>5294</v>
      </c>
      <c r="G415">
        <v>1734</v>
      </c>
      <c r="H415">
        <v>7028</v>
      </c>
      <c r="L415">
        <v>9795</v>
      </c>
      <c r="M415">
        <v>11764</v>
      </c>
      <c r="N415">
        <v>4819351.95</v>
      </c>
      <c r="O415">
        <v>5999339.2300000004</v>
      </c>
      <c r="P415">
        <v>97806</v>
      </c>
      <c r="Q415">
        <v>122791</v>
      </c>
      <c r="R415">
        <v>6.7673999999999998E-2</v>
      </c>
    </row>
    <row r="416" spans="1:18" x14ac:dyDescent="0.25">
      <c r="A416" t="s">
        <v>78</v>
      </c>
      <c r="B416" t="s">
        <v>45</v>
      </c>
      <c r="C416" s="28">
        <v>44501</v>
      </c>
      <c r="D416" s="28">
        <v>44865</v>
      </c>
      <c r="E416">
        <v>7142</v>
      </c>
      <c r="F416">
        <v>5285</v>
      </c>
      <c r="G416">
        <v>1857</v>
      </c>
      <c r="H416">
        <v>7142</v>
      </c>
      <c r="L416">
        <v>10117</v>
      </c>
      <c r="M416">
        <v>10117</v>
      </c>
      <c r="N416">
        <v>5035905.01</v>
      </c>
      <c r="O416">
        <v>5035905.01</v>
      </c>
      <c r="P416">
        <v>105929</v>
      </c>
      <c r="Q416">
        <v>105929</v>
      </c>
      <c r="R416">
        <v>0.25031100000000001</v>
      </c>
    </row>
    <row r="417" spans="1:18" x14ac:dyDescent="0.25">
      <c r="A417" t="s">
        <v>78</v>
      </c>
      <c r="B417" t="s">
        <v>45</v>
      </c>
      <c r="C417" s="28">
        <v>44136</v>
      </c>
      <c r="D417" s="28">
        <v>44500</v>
      </c>
      <c r="E417">
        <v>2846</v>
      </c>
      <c r="F417">
        <v>2483</v>
      </c>
      <c r="G417">
        <v>363</v>
      </c>
      <c r="H417">
        <v>2846</v>
      </c>
      <c r="L417">
        <v>3329</v>
      </c>
      <c r="M417">
        <v>3329</v>
      </c>
      <c r="N417">
        <v>1557258.4</v>
      </c>
      <c r="O417">
        <v>1557258.4</v>
      </c>
      <c r="P417">
        <v>33110</v>
      </c>
      <c r="Q417">
        <v>33110</v>
      </c>
      <c r="R417">
        <v>0.24837100000000001</v>
      </c>
    </row>
    <row r="418" spans="1:18" x14ac:dyDescent="0.25">
      <c r="A418" t="s">
        <v>78</v>
      </c>
      <c r="B418" t="s">
        <v>48</v>
      </c>
      <c r="C418" s="28">
        <v>45231</v>
      </c>
      <c r="D418" s="28">
        <v>45596</v>
      </c>
      <c r="E418">
        <v>760</v>
      </c>
      <c r="F418">
        <v>760</v>
      </c>
      <c r="G418">
        <v>0</v>
      </c>
      <c r="H418">
        <v>0</v>
      </c>
      <c r="L418">
        <v>760</v>
      </c>
      <c r="M418">
        <v>760</v>
      </c>
      <c r="N418">
        <v>420110.06</v>
      </c>
      <c r="O418">
        <v>420110.06</v>
      </c>
      <c r="P418">
        <v>7901</v>
      </c>
      <c r="Q418">
        <v>7901</v>
      </c>
      <c r="R418">
        <v>0.242891</v>
      </c>
    </row>
    <row r="419" spans="1:18" x14ac:dyDescent="0.25">
      <c r="A419" t="s">
        <v>78</v>
      </c>
      <c r="B419" t="s">
        <v>48</v>
      </c>
      <c r="C419" s="28">
        <v>44866</v>
      </c>
      <c r="D419" s="28">
        <v>45230</v>
      </c>
      <c r="E419">
        <v>848</v>
      </c>
      <c r="F419">
        <v>848</v>
      </c>
      <c r="G419">
        <v>0</v>
      </c>
      <c r="H419">
        <v>0</v>
      </c>
      <c r="L419">
        <v>848</v>
      </c>
      <c r="M419">
        <v>848</v>
      </c>
      <c r="N419">
        <v>461118.88</v>
      </c>
      <c r="O419">
        <v>461118.88</v>
      </c>
      <c r="P419">
        <v>8663</v>
      </c>
      <c r="Q419">
        <v>8663</v>
      </c>
      <c r="R419">
        <v>0.235817</v>
      </c>
    </row>
    <row r="420" spans="1:18" x14ac:dyDescent="0.25">
      <c r="A420" t="s">
        <v>78</v>
      </c>
      <c r="B420" t="s">
        <v>48</v>
      </c>
      <c r="C420" s="28">
        <v>44501</v>
      </c>
      <c r="D420" s="28">
        <v>44865</v>
      </c>
      <c r="E420">
        <v>1171</v>
      </c>
      <c r="F420">
        <v>1171</v>
      </c>
      <c r="G420">
        <v>0</v>
      </c>
      <c r="H420">
        <v>0</v>
      </c>
      <c r="L420">
        <v>1171</v>
      </c>
      <c r="M420">
        <v>1171</v>
      </c>
      <c r="N420">
        <v>660248.78</v>
      </c>
      <c r="O420">
        <v>660248.78</v>
      </c>
      <c r="P420">
        <v>13099</v>
      </c>
      <c r="Q420">
        <v>13099</v>
      </c>
      <c r="R420">
        <v>0.24943499999999999</v>
      </c>
    </row>
    <row r="421" spans="1:18" x14ac:dyDescent="0.25">
      <c r="A421" t="s">
        <v>78</v>
      </c>
      <c r="B421" t="s">
        <v>48</v>
      </c>
      <c r="C421" s="28">
        <v>44136</v>
      </c>
      <c r="D421" s="28">
        <v>44500</v>
      </c>
      <c r="E421">
        <v>2006</v>
      </c>
      <c r="F421">
        <v>2006</v>
      </c>
      <c r="G421">
        <v>0</v>
      </c>
      <c r="H421">
        <v>0</v>
      </c>
      <c r="L421">
        <v>2006</v>
      </c>
      <c r="M421">
        <v>2006</v>
      </c>
      <c r="N421">
        <v>1286151.77</v>
      </c>
      <c r="O421">
        <v>1286151.77</v>
      </c>
      <c r="P421">
        <v>25482</v>
      </c>
      <c r="Q421">
        <v>25482</v>
      </c>
      <c r="R421">
        <v>0.24852299999999999</v>
      </c>
    </row>
    <row r="422" spans="1:18" x14ac:dyDescent="0.25">
      <c r="A422" t="s">
        <v>78</v>
      </c>
      <c r="B422" t="s">
        <v>49</v>
      </c>
      <c r="C422" s="28">
        <v>45231</v>
      </c>
      <c r="D422" s="28">
        <v>45596</v>
      </c>
      <c r="E422">
        <v>342</v>
      </c>
      <c r="F422">
        <v>0</v>
      </c>
      <c r="G422">
        <v>342</v>
      </c>
      <c r="H422">
        <v>0</v>
      </c>
      <c r="L422">
        <v>862</v>
      </c>
      <c r="M422">
        <v>862</v>
      </c>
      <c r="N422">
        <v>543794.47</v>
      </c>
      <c r="O422">
        <v>543794.47</v>
      </c>
      <c r="P422">
        <v>9929</v>
      </c>
      <c r="Q422">
        <v>9929</v>
      </c>
      <c r="R422">
        <v>0.23427000000000001</v>
      </c>
    </row>
    <row r="423" spans="1:18" x14ac:dyDescent="0.25">
      <c r="A423" t="s">
        <v>78</v>
      </c>
      <c r="B423" t="s">
        <v>49</v>
      </c>
      <c r="C423" s="28">
        <v>44866</v>
      </c>
      <c r="D423" s="28">
        <v>45230</v>
      </c>
      <c r="E423">
        <v>387</v>
      </c>
      <c r="F423">
        <v>0</v>
      </c>
      <c r="G423">
        <v>387</v>
      </c>
      <c r="H423">
        <v>0</v>
      </c>
      <c r="L423">
        <v>1003</v>
      </c>
      <c r="M423">
        <v>1003</v>
      </c>
      <c r="N423">
        <v>623213.47</v>
      </c>
      <c r="O423">
        <v>623213.47</v>
      </c>
      <c r="P423">
        <v>11343</v>
      </c>
      <c r="Q423">
        <v>11343</v>
      </c>
      <c r="R423">
        <v>0.23014799999999999</v>
      </c>
    </row>
    <row r="424" spans="1:18" x14ac:dyDescent="0.25">
      <c r="A424" t="s">
        <v>78</v>
      </c>
      <c r="B424" t="s">
        <v>49</v>
      </c>
      <c r="C424" s="28">
        <v>44501</v>
      </c>
      <c r="D424" s="28">
        <v>44865</v>
      </c>
      <c r="E424">
        <v>611</v>
      </c>
      <c r="F424">
        <v>0</v>
      </c>
      <c r="G424">
        <v>611</v>
      </c>
      <c r="H424">
        <v>0</v>
      </c>
      <c r="L424">
        <v>1594</v>
      </c>
      <c r="M424">
        <v>1594</v>
      </c>
      <c r="N424">
        <v>1058691.74</v>
      </c>
      <c r="O424">
        <v>1058691.74</v>
      </c>
      <c r="P424">
        <v>20629</v>
      </c>
      <c r="Q424">
        <v>20629</v>
      </c>
      <c r="R424">
        <v>0.25062499999999999</v>
      </c>
    </row>
    <row r="425" spans="1:18" x14ac:dyDescent="0.25">
      <c r="A425" t="s">
        <v>78</v>
      </c>
      <c r="B425" t="s">
        <v>49</v>
      </c>
      <c r="C425" s="28">
        <v>44136</v>
      </c>
      <c r="D425" s="28">
        <v>44500</v>
      </c>
      <c r="E425">
        <v>1823</v>
      </c>
      <c r="F425">
        <v>0</v>
      </c>
      <c r="G425">
        <v>1823</v>
      </c>
      <c r="H425">
        <v>0</v>
      </c>
      <c r="L425">
        <v>5319</v>
      </c>
      <c r="M425">
        <v>5319</v>
      </c>
      <c r="N425">
        <v>3833069.29</v>
      </c>
      <c r="O425">
        <v>3833069.29</v>
      </c>
      <c r="P425">
        <v>74722</v>
      </c>
      <c r="Q425">
        <v>74722</v>
      </c>
      <c r="R425">
        <v>0.247643</v>
      </c>
    </row>
    <row r="426" spans="1:18" x14ac:dyDescent="0.25">
      <c r="A426" t="s">
        <v>78</v>
      </c>
      <c r="B426" t="s">
        <v>47</v>
      </c>
      <c r="C426" s="28">
        <v>45231</v>
      </c>
      <c r="D426" s="28">
        <v>45596</v>
      </c>
      <c r="E426">
        <v>2840</v>
      </c>
      <c r="F426">
        <v>2840</v>
      </c>
      <c r="G426">
        <v>0</v>
      </c>
      <c r="H426">
        <v>0</v>
      </c>
      <c r="L426">
        <v>2840</v>
      </c>
      <c r="M426">
        <v>2840</v>
      </c>
      <c r="N426">
        <v>1745880.57</v>
      </c>
      <c r="O426">
        <v>1745880.57</v>
      </c>
      <c r="P426">
        <v>32406</v>
      </c>
      <c r="Q426">
        <v>32406</v>
      </c>
      <c r="R426">
        <v>0.244112</v>
      </c>
    </row>
    <row r="427" spans="1:18" x14ac:dyDescent="0.25">
      <c r="A427" t="s">
        <v>78</v>
      </c>
      <c r="B427" t="s">
        <v>47</v>
      </c>
      <c r="C427" s="28">
        <v>44866</v>
      </c>
      <c r="D427" s="28">
        <v>45230</v>
      </c>
      <c r="E427">
        <v>2550</v>
      </c>
      <c r="F427">
        <v>2550</v>
      </c>
      <c r="G427">
        <v>0</v>
      </c>
      <c r="H427">
        <v>0</v>
      </c>
      <c r="L427">
        <v>2550</v>
      </c>
      <c r="M427">
        <v>2550</v>
      </c>
      <c r="N427">
        <v>1624766.22</v>
      </c>
      <c r="O427">
        <v>1624766.22</v>
      </c>
      <c r="P427">
        <v>30919</v>
      </c>
      <c r="Q427">
        <v>30919</v>
      </c>
      <c r="R427">
        <v>0.23366799999999999</v>
      </c>
    </row>
    <row r="428" spans="1:18" x14ac:dyDescent="0.25">
      <c r="A428" t="s">
        <v>78</v>
      </c>
      <c r="B428" t="s">
        <v>47</v>
      </c>
      <c r="C428" s="28">
        <v>44501</v>
      </c>
      <c r="D428" s="28">
        <v>44865</v>
      </c>
      <c r="E428">
        <v>1781</v>
      </c>
      <c r="F428">
        <v>1781</v>
      </c>
      <c r="G428">
        <v>0</v>
      </c>
      <c r="H428">
        <v>0</v>
      </c>
      <c r="L428">
        <v>1781</v>
      </c>
      <c r="M428">
        <v>1781</v>
      </c>
      <c r="N428">
        <v>1151414.3500000001</v>
      </c>
      <c r="O428">
        <v>1151414.3500000001</v>
      </c>
      <c r="P428">
        <v>22496</v>
      </c>
      <c r="Q428">
        <v>22496</v>
      </c>
      <c r="R428">
        <v>0.249138</v>
      </c>
    </row>
    <row r="429" spans="1:18" x14ac:dyDescent="0.25">
      <c r="A429" t="s">
        <v>78</v>
      </c>
      <c r="B429" t="s">
        <v>47</v>
      </c>
      <c r="C429" s="28">
        <v>44136</v>
      </c>
      <c r="D429" s="28">
        <v>44500</v>
      </c>
      <c r="E429">
        <v>0</v>
      </c>
      <c r="F429">
        <v>0</v>
      </c>
      <c r="G429">
        <v>0</v>
      </c>
    </row>
    <row r="430" spans="1:18" x14ac:dyDescent="0.25">
      <c r="A430" t="s">
        <v>78</v>
      </c>
      <c r="B430" t="s">
        <v>22</v>
      </c>
      <c r="C430" s="28">
        <v>45231</v>
      </c>
      <c r="D430" s="28">
        <v>45596</v>
      </c>
      <c r="E430">
        <v>1989</v>
      </c>
      <c r="F430">
        <v>0</v>
      </c>
      <c r="G430">
        <v>1989</v>
      </c>
      <c r="H430">
        <v>0</v>
      </c>
      <c r="L430">
        <v>5415</v>
      </c>
      <c r="M430">
        <v>5415</v>
      </c>
      <c r="N430">
        <v>4134600.4</v>
      </c>
      <c r="O430">
        <v>4134600.4</v>
      </c>
      <c r="P430">
        <v>71436</v>
      </c>
      <c r="Q430">
        <v>71436</v>
      </c>
      <c r="R430">
        <v>0.23500699999999999</v>
      </c>
    </row>
    <row r="431" spans="1:18" x14ac:dyDescent="0.25">
      <c r="A431" t="s">
        <v>78</v>
      </c>
      <c r="B431" t="s">
        <v>22</v>
      </c>
      <c r="C431" s="28">
        <v>44866</v>
      </c>
      <c r="D431" s="28">
        <v>45230</v>
      </c>
      <c r="E431">
        <v>1912</v>
      </c>
      <c r="F431">
        <v>0</v>
      </c>
      <c r="G431">
        <v>1912</v>
      </c>
      <c r="H431">
        <v>0</v>
      </c>
      <c r="L431">
        <v>5329</v>
      </c>
      <c r="M431">
        <v>5329</v>
      </c>
      <c r="N431">
        <v>3917050.29</v>
      </c>
      <c r="O431">
        <v>3917050.29</v>
      </c>
      <c r="P431">
        <v>74176</v>
      </c>
      <c r="Q431">
        <v>74176</v>
      </c>
      <c r="R431">
        <v>0.235073</v>
      </c>
    </row>
    <row r="432" spans="1:18" x14ac:dyDescent="0.25">
      <c r="A432" t="s">
        <v>78</v>
      </c>
      <c r="B432" t="s">
        <v>22</v>
      </c>
      <c r="C432" s="28">
        <v>44501</v>
      </c>
      <c r="D432" s="28">
        <v>44865</v>
      </c>
      <c r="E432">
        <v>1580</v>
      </c>
      <c r="F432">
        <v>0</v>
      </c>
      <c r="G432">
        <v>1580</v>
      </c>
      <c r="H432">
        <v>0</v>
      </c>
      <c r="L432">
        <v>4612</v>
      </c>
      <c r="M432">
        <v>4612</v>
      </c>
      <c r="N432">
        <v>3439361.37</v>
      </c>
      <c r="O432">
        <v>3439361.37</v>
      </c>
      <c r="P432">
        <v>64131</v>
      </c>
      <c r="Q432">
        <v>64131</v>
      </c>
      <c r="R432">
        <v>0.24618300000000001</v>
      </c>
    </row>
    <row r="433" spans="1:18" x14ac:dyDescent="0.25">
      <c r="A433" t="s">
        <v>78</v>
      </c>
      <c r="B433" t="s">
        <v>22</v>
      </c>
      <c r="C433" s="28">
        <v>44136</v>
      </c>
      <c r="D433" s="28">
        <v>44500</v>
      </c>
      <c r="E433">
        <v>0</v>
      </c>
      <c r="F433">
        <v>0</v>
      </c>
      <c r="G433">
        <v>0</v>
      </c>
    </row>
    <row r="434" spans="1:18" x14ac:dyDescent="0.25">
      <c r="A434" t="s">
        <v>79</v>
      </c>
      <c r="B434" t="s">
        <v>39</v>
      </c>
      <c r="C434" s="28">
        <v>45231</v>
      </c>
      <c r="D434" s="28">
        <v>45596</v>
      </c>
      <c r="E434">
        <v>3238</v>
      </c>
      <c r="F434">
        <v>2676</v>
      </c>
      <c r="G434">
        <v>562</v>
      </c>
      <c r="H434">
        <v>1471</v>
      </c>
      <c r="I434">
        <v>1231</v>
      </c>
      <c r="J434">
        <v>363</v>
      </c>
      <c r="K434">
        <v>173</v>
      </c>
      <c r="L434">
        <v>4048</v>
      </c>
      <c r="M434">
        <v>4048</v>
      </c>
      <c r="N434">
        <v>2263187</v>
      </c>
      <c r="O434">
        <v>2263187</v>
      </c>
      <c r="P434">
        <v>44328</v>
      </c>
      <c r="Q434">
        <v>44328</v>
      </c>
      <c r="R434">
        <v>0.24286199999999999</v>
      </c>
    </row>
    <row r="435" spans="1:18" x14ac:dyDescent="0.25">
      <c r="A435" t="s">
        <v>79</v>
      </c>
      <c r="B435" t="s">
        <v>39</v>
      </c>
      <c r="C435" s="28">
        <v>44866</v>
      </c>
      <c r="D435" s="28">
        <v>45230</v>
      </c>
      <c r="E435">
        <v>3660</v>
      </c>
      <c r="F435">
        <v>3066</v>
      </c>
      <c r="G435">
        <v>594</v>
      </c>
      <c r="H435">
        <v>1773</v>
      </c>
      <c r="I435">
        <v>1484</v>
      </c>
      <c r="J435">
        <v>296</v>
      </c>
      <c r="K435">
        <v>107</v>
      </c>
      <c r="L435">
        <v>4525</v>
      </c>
      <c r="M435">
        <v>4525</v>
      </c>
      <c r="N435">
        <v>2287258.92</v>
      </c>
      <c r="O435">
        <v>2287258.92</v>
      </c>
      <c r="P435">
        <v>51363</v>
      </c>
      <c r="Q435">
        <v>51363</v>
      </c>
      <c r="R435">
        <v>0.23855599999999999</v>
      </c>
    </row>
    <row r="436" spans="1:18" x14ac:dyDescent="0.25">
      <c r="A436" t="s">
        <v>79</v>
      </c>
      <c r="B436" t="s">
        <v>39</v>
      </c>
      <c r="C436" s="28">
        <v>44501</v>
      </c>
      <c r="D436" s="28">
        <v>44865</v>
      </c>
      <c r="E436">
        <v>4396</v>
      </c>
      <c r="F436">
        <v>3595</v>
      </c>
      <c r="G436">
        <v>801</v>
      </c>
      <c r="H436">
        <v>2496</v>
      </c>
      <c r="I436">
        <v>1555</v>
      </c>
      <c r="J436">
        <v>345</v>
      </c>
      <c r="K436">
        <v>0</v>
      </c>
      <c r="L436">
        <v>5628</v>
      </c>
      <c r="M436">
        <v>5628</v>
      </c>
      <c r="N436">
        <v>2733941.81</v>
      </c>
      <c r="O436">
        <v>2733941.81</v>
      </c>
      <c r="P436">
        <v>52066</v>
      </c>
      <c r="Q436">
        <v>52066</v>
      </c>
      <c r="R436">
        <v>0.24368500000000001</v>
      </c>
    </row>
    <row r="437" spans="1:18" x14ac:dyDescent="0.25">
      <c r="A437" t="s">
        <v>79</v>
      </c>
      <c r="B437" t="s">
        <v>39</v>
      </c>
      <c r="C437" s="28">
        <v>44136</v>
      </c>
      <c r="D437" s="28">
        <v>44500</v>
      </c>
      <c r="E437">
        <v>4201</v>
      </c>
      <c r="F437">
        <v>3496</v>
      </c>
      <c r="G437">
        <v>705</v>
      </c>
      <c r="H437">
        <v>2839</v>
      </c>
      <c r="I437">
        <v>1362</v>
      </c>
      <c r="J437">
        <v>0</v>
      </c>
      <c r="K437">
        <v>0</v>
      </c>
      <c r="L437">
        <v>5235</v>
      </c>
      <c r="M437">
        <v>5235</v>
      </c>
      <c r="N437">
        <v>2426742.8199999998</v>
      </c>
      <c r="O437">
        <v>2426742.8199999998</v>
      </c>
      <c r="P437">
        <v>48274</v>
      </c>
      <c r="Q437">
        <v>48274</v>
      </c>
      <c r="R437">
        <v>0.24207600000000001</v>
      </c>
    </row>
    <row r="438" spans="1:18" x14ac:dyDescent="0.25">
      <c r="A438" t="s">
        <v>79</v>
      </c>
      <c r="B438" t="s">
        <v>40</v>
      </c>
      <c r="C438" s="28">
        <v>45231</v>
      </c>
      <c r="D438" s="28">
        <v>45596</v>
      </c>
      <c r="E438">
        <v>8995</v>
      </c>
      <c r="F438">
        <v>6417</v>
      </c>
      <c r="G438">
        <v>2578</v>
      </c>
      <c r="H438">
        <v>8995</v>
      </c>
      <c r="L438">
        <v>13936</v>
      </c>
      <c r="M438">
        <v>13936</v>
      </c>
      <c r="N438">
        <v>5740361.4100000001</v>
      </c>
      <c r="O438">
        <v>5740361.4100000001</v>
      </c>
      <c r="P438">
        <v>122600</v>
      </c>
      <c r="Q438">
        <v>122600</v>
      </c>
      <c r="R438">
        <v>0.24595600000000001</v>
      </c>
    </row>
    <row r="439" spans="1:18" x14ac:dyDescent="0.25">
      <c r="A439" t="s">
        <v>79</v>
      </c>
      <c r="B439" t="s">
        <v>40</v>
      </c>
      <c r="C439" s="28">
        <v>44866</v>
      </c>
      <c r="D439" s="28">
        <v>45230</v>
      </c>
      <c r="E439">
        <v>6566</v>
      </c>
      <c r="F439">
        <v>5057</v>
      </c>
      <c r="G439">
        <v>1509</v>
      </c>
      <c r="H439">
        <v>6566</v>
      </c>
      <c r="L439">
        <v>9056</v>
      </c>
      <c r="M439">
        <v>9056</v>
      </c>
      <c r="N439">
        <v>3323774.91</v>
      </c>
      <c r="O439">
        <v>3323774.91</v>
      </c>
      <c r="P439">
        <v>70278</v>
      </c>
      <c r="Q439">
        <v>70278</v>
      </c>
      <c r="R439">
        <v>0.24871399999999999</v>
      </c>
    </row>
    <row r="440" spans="1:18" x14ac:dyDescent="0.25">
      <c r="A440" t="s">
        <v>79</v>
      </c>
      <c r="B440" t="s">
        <v>40</v>
      </c>
      <c r="C440" s="28">
        <v>44501</v>
      </c>
      <c r="D440" s="28">
        <v>44865</v>
      </c>
      <c r="E440">
        <v>4593</v>
      </c>
      <c r="F440">
        <v>3737</v>
      </c>
      <c r="G440">
        <v>856</v>
      </c>
      <c r="H440">
        <v>4593</v>
      </c>
      <c r="L440">
        <v>5832</v>
      </c>
      <c r="M440">
        <v>5832</v>
      </c>
      <c r="N440">
        <v>2127927.2400000002</v>
      </c>
      <c r="O440">
        <v>2127927.2400000002</v>
      </c>
      <c r="P440">
        <v>46379</v>
      </c>
      <c r="Q440">
        <v>46379</v>
      </c>
      <c r="R440">
        <v>0.24779699999999999</v>
      </c>
    </row>
    <row r="441" spans="1:18" x14ac:dyDescent="0.25">
      <c r="A441" t="s">
        <v>79</v>
      </c>
      <c r="B441" t="s">
        <v>40</v>
      </c>
      <c r="C441" s="28">
        <v>44136</v>
      </c>
      <c r="D441" s="28">
        <v>44500</v>
      </c>
      <c r="E441">
        <v>1947</v>
      </c>
      <c r="F441">
        <v>1767</v>
      </c>
      <c r="G441">
        <v>180</v>
      </c>
      <c r="H441">
        <v>1947</v>
      </c>
      <c r="L441">
        <v>2187</v>
      </c>
      <c r="M441">
        <v>2187</v>
      </c>
      <c r="N441">
        <v>699113.3</v>
      </c>
      <c r="O441">
        <v>699113.3</v>
      </c>
      <c r="P441">
        <v>15782</v>
      </c>
      <c r="Q441">
        <v>15782</v>
      </c>
      <c r="R441">
        <v>0.24901799999999999</v>
      </c>
    </row>
    <row r="442" spans="1:18" x14ac:dyDescent="0.25">
      <c r="A442" t="s">
        <v>79</v>
      </c>
      <c r="B442" t="s">
        <v>66</v>
      </c>
      <c r="C442" s="28">
        <v>45231</v>
      </c>
      <c r="D442" s="28">
        <v>45596</v>
      </c>
      <c r="E442">
        <v>307</v>
      </c>
      <c r="F442">
        <v>301</v>
      </c>
      <c r="G442">
        <v>6</v>
      </c>
      <c r="H442">
        <v>128</v>
      </c>
      <c r="L442">
        <v>314</v>
      </c>
      <c r="M442">
        <v>511</v>
      </c>
      <c r="N442">
        <v>226944.49</v>
      </c>
      <c r="O442">
        <v>322397.84000000003</v>
      </c>
      <c r="P442">
        <v>3904</v>
      </c>
      <c r="Q442">
        <v>5769</v>
      </c>
      <c r="R442">
        <v>-0.104051</v>
      </c>
    </row>
    <row r="443" spans="1:18" x14ac:dyDescent="0.25">
      <c r="A443" t="s">
        <v>79</v>
      </c>
      <c r="B443" t="s">
        <v>66</v>
      </c>
      <c r="C443" s="28">
        <v>44866</v>
      </c>
      <c r="D443" s="28">
        <v>45230</v>
      </c>
      <c r="E443">
        <v>292</v>
      </c>
      <c r="F443">
        <v>277</v>
      </c>
      <c r="G443">
        <v>15</v>
      </c>
      <c r="H443">
        <v>137</v>
      </c>
      <c r="L443">
        <v>307</v>
      </c>
      <c r="M443">
        <v>514</v>
      </c>
      <c r="N443">
        <v>176111.92</v>
      </c>
      <c r="O443">
        <v>275174.68</v>
      </c>
      <c r="P443">
        <v>5237</v>
      </c>
      <c r="Q443">
        <v>7650</v>
      </c>
      <c r="R443">
        <v>-0.175201</v>
      </c>
    </row>
    <row r="444" spans="1:18" x14ac:dyDescent="0.25">
      <c r="A444" t="s">
        <v>79</v>
      </c>
      <c r="B444" t="s">
        <v>66</v>
      </c>
      <c r="C444" s="28">
        <v>44501</v>
      </c>
      <c r="D444" s="28">
        <v>44865</v>
      </c>
      <c r="E444">
        <v>329</v>
      </c>
      <c r="F444">
        <v>311</v>
      </c>
      <c r="G444">
        <v>18</v>
      </c>
      <c r="H444">
        <v>162</v>
      </c>
      <c r="L444">
        <v>351</v>
      </c>
      <c r="M444">
        <v>616</v>
      </c>
      <c r="N444">
        <v>239063.43</v>
      </c>
      <c r="O444">
        <v>392716.3</v>
      </c>
      <c r="P444">
        <v>4072</v>
      </c>
      <c r="Q444">
        <v>7052</v>
      </c>
      <c r="R444">
        <v>-0.25896999999999998</v>
      </c>
    </row>
    <row r="445" spans="1:18" x14ac:dyDescent="0.25">
      <c r="A445" t="s">
        <v>79</v>
      </c>
      <c r="B445" t="s">
        <v>66</v>
      </c>
      <c r="C445" s="28">
        <v>44136</v>
      </c>
      <c r="D445" s="28">
        <v>44500</v>
      </c>
      <c r="E445">
        <v>385</v>
      </c>
      <c r="F445">
        <v>377</v>
      </c>
      <c r="G445">
        <v>8</v>
      </c>
      <c r="H445">
        <v>268</v>
      </c>
      <c r="L445">
        <v>395</v>
      </c>
      <c r="M445">
        <v>642</v>
      </c>
      <c r="N445">
        <v>243246.13</v>
      </c>
      <c r="O445">
        <v>386854.03</v>
      </c>
      <c r="P445">
        <v>4313</v>
      </c>
      <c r="Q445">
        <v>7656</v>
      </c>
      <c r="R445">
        <v>-0.21584500000000001</v>
      </c>
    </row>
    <row r="446" spans="1:18" x14ac:dyDescent="0.25">
      <c r="A446" t="s">
        <v>79</v>
      </c>
      <c r="B446" t="s">
        <v>41</v>
      </c>
      <c r="C446" s="28">
        <v>45231</v>
      </c>
      <c r="D446" s="28">
        <v>45596</v>
      </c>
      <c r="E446">
        <v>738</v>
      </c>
      <c r="F446">
        <v>691</v>
      </c>
      <c r="G446">
        <v>47</v>
      </c>
      <c r="H446">
        <v>322</v>
      </c>
      <c r="L446">
        <v>797</v>
      </c>
      <c r="M446">
        <v>1161</v>
      </c>
      <c r="N446">
        <v>519162.68</v>
      </c>
      <c r="O446">
        <v>720439.42</v>
      </c>
      <c r="P446">
        <v>10201</v>
      </c>
      <c r="Q446">
        <v>13913</v>
      </c>
      <c r="R446">
        <v>-7.2131000000000001E-2</v>
      </c>
    </row>
    <row r="447" spans="1:18" x14ac:dyDescent="0.25">
      <c r="A447" t="s">
        <v>79</v>
      </c>
      <c r="B447" t="s">
        <v>41</v>
      </c>
      <c r="C447" s="28">
        <v>44866</v>
      </c>
      <c r="D447" s="28">
        <v>45230</v>
      </c>
      <c r="E447">
        <v>769</v>
      </c>
      <c r="F447">
        <v>701</v>
      </c>
      <c r="G447">
        <v>68</v>
      </c>
      <c r="H447">
        <v>368</v>
      </c>
      <c r="L447">
        <v>859</v>
      </c>
      <c r="M447">
        <v>1220</v>
      </c>
      <c r="N447">
        <v>450336.87</v>
      </c>
      <c r="O447">
        <v>641389.56000000006</v>
      </c>
      <c r="P447">
        <v>10932</v>
      </c>
      <c r="Q447">
        <v>15598</v>
      </c>
      <c r="R447">
        <v>-6.5867999999999996E-2</v>
      </c>
    </row>
    <row r="448" spans="1:18" x14ac:dyDescent="0.25">
      <c r="A448" t="s">
        <v>79</v>
      </c>
      <c r="B448" t="s">
        <v>41</v>
      </c>
      <c r="C448" s="28">
        <v>44501</v>
      </c>
      <c r="D448" s="28">
        <v>44865</v>
      </c>
      <c r="E448">
        <v>817</v>
      </c>
      <c r="F448">
        <v>748</v>
      </c>
      <c r="G448">
        <v>69</v>
      </c>
      <c r="H448">
        <v>381</v>
      </c>
      <c r="L448">
        <v>920</v>
      </c>
      <c r="M448">
        <v>1414</v>
      </c>
      <c r="N448">
        <v>564346</v>
      </c>
      <c r="O448">
        <v>853833.77</v>
      </c>
      <c r="P448">
        <v>10746</v>
      </c>
      <c r="Q448">
        <v>15877</v>
      </c>
      <c r="R448">
        <v>-0.15754499999999999</v>
      </c>
    </row>
    <row r="449" spans="1:18" x14ac:dyDescent="0.25">
      <c r="A449" t="s">
        <v>79</v>
      </c>
      <c r="B449" t="s">
        <v>41</v>
      </c>
      <c r="C449" s="28">
        <v>44136</v>
      </c>
      <c r="D449" s="28">
        <v>44500</v>
      </c>
      <c r="E449">
        <v>931</v>
      </c>
      <c r="F449">
        <v>872</v>
      </c>
      <c r="G449">
        <v>59</v>
      </c>
      <c r="H449">
        <v>619</v>
      </c>
      <c r="L449">
        <v>1006</v>
      </c>
      <c r="M449">
        <v>1409</v>
      </c>
      <c r="N449">
        <v>560732.69999999995</v>
      </c>
      <c r="O449">
        <v>788908.74</v>
      </c>
      <c r="P449">
        <v>10296</v>
      </c>
      <c r="Q449">
        <v>15215</v>
      </c>
      <c r="R449">
        <v>-7.2049000000000002E-2</v>
      </c>
    </row>
    <row r="450" spans="1:18" x14ac:dyDescent="0.25">
      <c r="A450" t="s">
        <v>79</v>
      </c>
      <c r="B450" t="s">
        <v>42</v>
      </c>
      <c r="C450" s="28">
        <v>45231</v>
      </c>
      <c r="D450" s="28">
        <v>45596</v>
      </c>
      <c r="E450">
        <v>538</v>
      </c>
      <c r="F450">
        <v>509</v>
      </c>
      <c r="G450">
        <v>29</v>
      </c>
      <c r="H450">
        <v>317</v>
      </c>
      <c r="L450">
        <v>571</v>
      </c>
      <c r="M450">
        <v>675</v>
      </c>
      <c r="N450">
        <v>216512.8</v>
      </c>
      <c r="O450">
        <v>267120.92</v>
      </c>
      <c r="P450">
        <v>5132</v>
      </c>
      <c r="Q450">
        <v>6344</v>
      </c>
      <c r="R450">
        <v>9.9610000000000004E-2</v>
      </c>
    </row>
    <row r="451" spans="1:18" x14ac:dyDescent="0.25">
      <c r="A451" t="s">
        <v>79</v>
      </c>
      <c r="B451" t="s">
        <v>42</v>
      </c>
      <c r="C451" s="28">
        <v>44866</v>
      </c>
      <c r="D451" s="28">
        <v>45230</v>
      </c>
      <c r="E451">
        <v>271</v>
      </c>
      <c r="F451">
        <v>266</v>
      </c>
      <c r="G451">
        <v>5</v>
      </c>
      <c r="H451">
        <v>175</v>
      </c>
      <c r="L451">
        <v>276</v>
      </c>
      <c r="M451">
        <v>301</v>
      </c>
      <c r="N451">
        <v>83086.27</v>
      </c>
      <c r="O451">
        <v>94070.36</v>
      </c>
      <c r="P451">
        <v>2270</v>
      </c>
      <c r="Q451">
        <v>2490</v>
      </c>
      <c r="R451">
        <v>0.146421</v>
      </c>
    </row>
    <row r="452" spans="1:18" x14ac:dyDescent="0.25">
      <c r="A452" t="s">
        <v>79</v>
      </c>
      <c r="B452" t="s">
        <v>42</v>
      </c>
      <c r="C452" s="28">
        <v>44501</v>
      </c>
      <c r="D452" s="28">
        <v>44865</v>
      </c>
      <c r="E452">
        <v>561</v>
      </c>
      <c r="F452">
        <v>530</v>
      </c>
      <c r="G452">
        <v>31</v>
      </c>
      <c r="H452">
        <v>372</v>
      </c>
      <c r="L452">
        <v>598</v>
      </c>
      <c r="M452">
        <v>778</v>
      </c>
      <c r="N452">
        <v>206965.08</v>
      </c>
      <c r="O452">
        <v>292212.86</v>
      </c>
      <c r="P452">
        <v>5297</v>
      </c>
      <c r="Q452">
        <v>7144</v>
      </c>
      <c r="R452">
        <v>-5.0021999999999997E-2</v>
      </c>
    </row>
    <row r="453" spans="1:18" x14ac:dyDescent="0.25">
      <c r="A453" t="s">
        <v>79</v>
      </c>
      <c r="B453" t="s">
        <v>42</v>
      </c>
      <c r="C453" s="28">
        <v>44136</v>
      </c>
      <c r="D453" s="28">
        <v>44500</v>
      </c>
      <c r="E453">
        <v>563</v>
      </c>
      <c r="F453">
        <v>540</v>
      </c>
      <c r="G453">
        <v>23</v>
      </c>
      <c r="H453">
        <v>496</v>
      </c>
      <c r="L453">
        <v>588</v>
      </c>
      <c r="M453">
        <v>636</v>
      </c>
      <c r="N453">
        <v>131120.24</v>
      </c>
      <c r="O453">
        <v>153104.01999999999</v>
      </c>
      <c r="P453">
        <v>3231</v>
      </c>
      <c r="Q453">
        <v>3661</v>
      </c>
      <c r="R453">
        <v>0.132551</v>
      </c>
    </row>
    <row r="454" spans="1:18" x14ac:dyDescent="0.25">
      <c r="A454" t="s">
        <v>79</v>
      </c>
      <c r="B454" t="s">
        <v>43</v>
      </c>
      <c r="C454" s="28">
        <v>45231</v>
      </c>
      <c r="D454" s="28">
        <v>45596</v>
      </c>
      <c r="E454">
        <v>993</v>
      </c>
      <c r="F454">
        <v>918</v>
      </c>
      <c r="G454">
        <v>75</v>
      </c>
      <c r="H454">
        <v>453</v>
      </c>
      <c r="L454">
        <v>1082</v>
      </c>
      <c r="M454">
        <v>1189</v>
      </c>
      <c r="N454">
        <v>510892.01</v>
      </c>
      <c r="O454">
        <v>601991.84</v>
      </c>
      <c r="P454">
        <v>9338</v>
      </c>
      <c r="Q454">
        <v>10680</v>
      </c>
      <c r="R454">
        <v>0.115342</v>
      </c>
    </row>
    <row r="455" spans="1:18" x14ac:dyDescent="0.25">
      <c r="A455" t="s">
        <v>79</v>
      </c>
      <c r="B455" t="s">
        <v>43</v>
      </c>
      <c r="C455" s="28">
        <v>44866</v>
      </c>
      <c r="D455" s="28">
        <v>45230</v>
      </c>
      <c r="E455">
        <v>704</v>
      </c>
      <c r="F455">
        <v>674</v>
      </c>
      <c r="G455">
        <v>30</v>
      </c>
      <c r="H455">
        <v>438</v>
      </c>
      <c r="L455">
        <v>738</v>
      </c>
      <c r="M455">
        <v>789</v>
      </c>
      <c r="N455">
        <v>280628.47999999998</v>
      </c>
      <c r="O455">
        <v>310663.57</v>
      </c>
      <c r="P455">
        <v>5401</v>
      </c>
      <c r="Q455">
        <v>6054</v>
      </c>
      <c r="R455">
        <v>0.156191</v>
      </c>
    </row>
    <row r="456" spans="1:18" x14ac:dyDescent="0.25">
      <c r="A456" t="s">
        <v>79</v>
      </c>
      <c r="B456" t="s">
        <v>43</v>
      </c>
      <c r="C456" s="28">
        <v>44501</v>
      </c>
      <c r="D456" s="28">
        <v>44865</v>
      </c>
      <c r="E456">
        <v>1446</v>
      </c>
      <c r="F456">
        <v>1339</v>
      </c>
      <c r="G456">
        <v>107</v>
      </c>
      <c r="H456">
        <v>845</v>
      </c>
      <c r="L456">
        <v>1572</v>
      </c>
      <c r="M456">
        <v>1762</v>
      </c>
      <c r="N456">
        <v>632948.73</v>
      </c>
      <c r="O456">
        <v>758617.49</v>
      </c>
      <c r="P456">
        <v>11821</v>
      </c>
      <c r="Q456">
        <v>14061</v>
      </c>
      <c r="R456">
        <v>9.3756000000000006E-2</v>
      </c>
    </row>
    <row r="457" spans="1:18" x14ac:dyDescent="0.25">
      <c r="A457" t="s">
        <v>79</v>
      </c>
      <c r="B457" t="s">
        <v>43</v>
      </c>
      <c r="C457" s="28">
        <v>44136</v>
      </c>
      <c r="D457" s="28">
        <v>44500</v>
      </c>
      <c r="E457">
        <v>866</v>
      </c>
      <c r="F457">
        <v>820</v>
      </c>
      <c r="G457">
        <v>46</v>
      </c>
      <c r="H457">
        <v>661</v>
      </c>
      <c r="L457">
        <v>919</v>
      </c>
      <c r="M457">
        <v>972</v>
      </c>
      <c r="N457">
        <v>324521.11</v>
      </c>
      <c r="O457">
        <v>352974.91</v>
      </c>
      <c r="P457">
        <v>7936</v>
      </c>
      <c r="Q457">
        <v>8568</v>
      </c>
      <c r="R457">
        <v>0.18404400000000001</v>
      </c>
    </row>
    <row r="458" spans="1:18" x14ac:dyDescent="0.25">
      <c r="A458" t="s">
        <v>79</v>
      </c>
      <c r="B458" t="s">
        <v>44</v>
      </c>
      <c r="C458" s="28">
        <v>45231</v>
      </c>
      <c r="D458" s="28">
        <v>45596</v>
      </c>
      <c r="E458">
        <v>969</v>
      </c>
      <c r="F458">
        <v>915</v>
      </c>
      <c r="G458">
        <v>54</v>
      </c>
      <c r="H458">
        <v>379</v>
      </c>
      <c r="L458">
        <v>1023</v>
      </c>
      <c r="M458">
        <v>1023</v>
      </c>
      <c r="N458">
        <v>673634.82</v>
      </c>
      <c r="O458">
        <v>673634.82</v>
      </c>
      <c r="P458">
        <v>13391</v>
      </c>
      <c r="Q458">
        <v>13391</v>
      </c>
      <c r="R458">
        <v>0.24287900000000001</v>
      </c>
    </row>
    <row r="459" spans="1:18" x14ac:dyDescent="0.25">
      <c r="A459" t="s">
        <v>79</v>
      </c>
      <c r="B459" t="s">
        <v>44</v>
      </c>
      <c r="C459" s="28">
        <v>44866</v>
      </c>
      <c r="D459" s="28">
        <v>45230</v>
      </c>
      <c r="E459">
        <v>977</v>
      </c>
      <c r="F459">
        <v>935</v>
      </c>
      <c r="G459">
        <v>42</v>
      </c>
      <c r="H459">
        <v>562</v>
      </c>
      <c r="L459">
        <v>1023</v>
      </c>
      <c r="M459">
        <v>1023</v>
      </c>
      <c r="N459">
        <v>534321.38</v>
      </c>
      <c r="O459">
        <v>534321.38</v>
      </c>
      <c r="P459">
        <v>13749</v>
      </c>
      <c r="Q459">
        <v>13749</v>
      </c>
      <c r="R459">
        <v>0.23710000000000001</v>
      </c>
    </row>
    <row r="460" spans="1:18" x14ac:dyDescent="0.25">
      <c r="A460" t="s">
        <v>79</v>
      </c>
      <c r="B460" t="s">
        <v>44</v>
      </c>
      <c r="C460" s="28">
        <v>44501</v>
      </c>
      <c r="D460" s="28">
        <v>44865</v>
      </c>
      <c r="E460">
        <v>1572</v>
      </c>
      <c r="F460">
        <v>1481</v>
      </c>
      <c r="G460">
        <v>91</v>
      </c>
      <c r="H460">
        <v>898</v>
      </c>
      <c r="L460">
        <v>1674</v>
      </c>
      <c r="M460">
        <v>1674</v>
      </c>
      <c r="N460">
        <v>829277.69</v>
      </c>
      <c r="O460">
        <v>829277.69</v>
      </c>
      <c r="P460">
        <v>14984</v>
      </c>
      <c r="Q460">
        <v>14984</v>
      </c>
      <c r="R460">
        <v>0.24809100000000001</v>
      </c>
    </row>
    <row r="461" spans="1:18" x14ac:dyDescent="0.25">
      <c r="A461" t="s">
        <v>79</v>
      </c>
      <c r="B461" t="s">
        <v>44</v>
      </c>
      <c r="C461" s="28">
        <v>44136</v>
      </c>
      <c r="D461" s="28">
        <v>44500</v>
      </c>
      <c r="E461">
        <v>670</v>
      </c>
      <c r="F461">
        <v>646</v>
      </c>
      <c r="G461">
        <v>24</v>
      </c>
      <c r="H461">
        <v>518</v>
      </c>
      <c r="L461">
        <v>696</v>
      </c>
      <c r="M461">
        <v>696</v>
      </c>
      <c r="N461">
        <v>308047.94</v>
      </c>
      <c r="O461">
        <v>308047.94</v>
      </c>
      <c r="P461">
        <v>5938</v>
      </c>
      <c r="Q461">
        <v>5938</v>
      </c>
      <c r="R461">
        <v>0.244752</v>
      </c>
    </row>
    <row r="462" spans="1:18" x14ac:dyDescent="0.25">
      <c r="A462" t="s">
        <v>79</v>
      </c>
      <c r="B462" t="s">
        <v>46</v>
      </c>
      <c r="C462" s="28">
        <v>45231</v>
      </c>
      <c r="D462" s="28">
        <v>45596</v>
      </c>
      <c r="E462">
        <v>4017</v>
      </c>
      <c r="F462">
        <v>3369</v>
      </c>
      <c r="G462">
        <v>648</v>
      </c>
      <c r="H462">
        <v>4017</v>
      </c>
      <c r="L462">
        <v>4935</v>
      </c>
      <c r="M462">
        <v>4935</v>
      </c>
      <c r="N462">
        <v>1632123.23</v>
      </c>
      <c r="O462">
        <v>1632123.23</v>
      </c>
      <c r="P462">
        <v>36464</v>
      </c>
      <c r="Q462">
        <v>36464</v>
      </c>
      <c r="R462">
        <v>0.24953600000000001</v>
      </c>
    </row>
    <row r="463" spans="1:18" x14ac:dyDescent="0.25">
      <c r="A463" t="s">
        <v>79</v>
      </c>
      <c r="B463" t="s">
        <v>46</v>
      </c>
      <c r="C463" s="28">
        <v>44866</v>
      </c>
      <c r="D463" s="28">
        <v>45230</v>
      </c>
      <c r="E463">
        <v>1791</v>
      </c>
      <c r="F463">
        <v>1630</v>
      </c>
      <c r="G463">
        <v>161</v>
      </c>
      <c r="H463">
        <v>1791</v>
      </c>
      <c r="L463">
        <v>2001</v>
      </c>
      <c r="M463">
        <v>2001</v>
      </c>
      <c r="N463">
        <v>628463.32999999996</v>
      </c>
      <c r="O463">
        <v>628463.32999999996</v>
      </c>
      <c r="P463">
        <v>14174</v>
      </c>
      <c r="Q463">
        <v>14174</v>
      </c>
      <c r="R463">
        <v>0.249306</v>
      </c>
    </row>
    <row r="464" spans="1:18" x14ac:dyDescent="0.25">
      <c r="A464" t="s">
        <v>79</v>
      </c>
      <c r="B464" t="s">
        <v>46</v>
      </c>
      <c r="C464" s="28">
        <v>44501</v>
      </c>
      <c r="D464" s="28">
        <v>44865</v>
      </c>
      <c r="E464">
        <v>0</v>
      </c>
      <c r="F464">
        <v>0</v>
      </c>
      <c r="G464">
        <v>0</v>
      </c>
    </row>
    <row r="465" spans="1:18" x14ac:dyDescent="0.25">
      <c r="A465" t="s">
        <v>79</v>
      </c>
      <c r="B465" t="s">
        <v>46</v>
      </c>
      <c r="C465" s="28">
        <v>44136</v>
      </c>
      <c r="D465" s="28">
        <v>44500</v>
      </c>
      <c r="E465">
        <v>0</v>
      </c>
      <c r="F465">
        <v>0</v>
      </c>
      <c r="G465">
        <v>0</v>
      </c>
    </row>
    <row r="466" spans="1:18" x14ac:dyDescent="0.25">
      <c r="A466" t="s">
        <v>79</v>
      </c>
      <c r="B466" t="s">
        <v>25</v>
      </c>
      <c r="C466" s="28">
        <v>45231</v>
      </c>
      <c r="D466" s="28">
        <v>45596</v>
      </c>
      <c r="E466">
        <v>1102</v>
      </c>
      <c r="F466">
        <v>819</v>
      </c>
      <c r="G466">
        <v>283</v>
      </c>
      <c r="H466">
        <v>0</v>
      </c>
      <c r="L466">
        <v>1543</v>
      </c>
      <c r="M466">
        <v>1543</v>
      </c>
      <c r="N466">
        <v>1030881.16</v>
      </c>
      <c r="O466">
        <v>1030881.16</v>
      </c>
      <c r="P466">
        <v>18568</v>
      </c>
      <c r="Q466">
        <v>18568</v>
      </c>
      <c r="R466">
        <v>0.23521900000000001</v>
      </c>
    </row>
    <row r="467" spans="1:18" x14ac:dyDescent="0.25">
      <c r="A467" t="s">
        <v>79</v>
      </c>
      <c r="B467" t="s">
        <v>25</v>
      </c>
      <c r="C467" s="28">
        <v>44866</v>
      </c>
      <c r="D467" s="28">
        <v>45230</v>
      </c>
      <c r="E467">
        <v>872</v>
      </c>
      <c r="F467">
        <v>619</v>
      </c>
      <c r="G467">
        <v>253</v>
      </c>
      <c r="H467">
        <v>0</v>
      </c>
      <c r="L467">
        <v>1258</v>
      </c>
      <c r="M467">
        <v>1258</v>
      </c>
      <c r="N467">
        <v>777691.64</v>
      </c>
      <c r="O467">
        <v>777691.64</v>
      </c>
      <c r="P467">
        <v>16262</v>
      </c>
      <c r="Q467">
        <v>16262</v>
      </c>
      <c r="R467">
        <v>0.237266</v>
      </c>
    </row>
    <row r="468" spans="1:18" x14ac:dyDescent="0.25">
      <c r="A468" t="s">
        <v>79</v>
      </c>
      <c r="B468" t="s">
        <v>25</v>
      </c>
      <c r="C468" s="28">
        <v>44501</v>
      </c>
      <c r="D468" s="28">
        <v>44865</v>
      </c>
      <c r="E468">
        <v>0</v>
      </c>
      <c r="F468">
        <v>0</v>
      </c>
      <c r="G468">
        <v>0</v>
      </c>
    </row>
    <row r="469" spans="1:18" x14ac:dyDescent="0.25">
      <c r="A469" t="s">
        <v>79</v>
      </c>
      <c r="B469" t="s">
        <v>25</v>
      </c>
      <c r="C469" s="28">
        <v>44136</v>
      </c>
      <c r="D469" s="28">
        <v>44500</v>
      </c>
      <c r="E469">
        <v>0</v>
      </c>
      <c r="F469">
        <v>0</v>
      </c>
      <c r="G469">
        <v>0</v>
      </c>
    </row>
    <row r="470" spans="1:18" x14ac:dyDescent="0.25">
      <c r="A470" t="s">
        <v>79</v>
      </c>
      <c r="B470" t="s">
        <v>26</v>
      </c>
      <c r="C470" s="28">
        <v>45231</v>
      </c>
      <c r="D470" s="28">
        <v>45596</v>
      </c>
      <c r="E470">
        <v>1471</v>
      </c>
      <c r="F470">
        <v>1342</v>
      </c>
      <c r="G470">
        <v>129</v>
      </c>
      <c r="H470">
        <v>1471</v>
      </c>
      <c r="L470">
        <v>1628</v>
      </c>
      <c r="M470">
        <v>1628</v>
      </c>
      <c r="N470">
        <v>737027.59</v>
      </c>
      <c r="O470">
        <v>737027.59</v>
      </c>
      <c r="P470">
        <v>15693</v>
      </c>
      <c r="Q470">
        <v>15693</v>
      </c>
      <c r="R470">
        <v>0.25024600000000002</v>
      </c>
    </row>
    <row r="471" spans="1:18" x14ac:dyDescent="0.25">
      <c r="A471" t="s">
        <v>79</v>
      </c>
      <c r="B471" t="s">
        <v>26</v>
      </c>
      <c r="C471" s="28">
        <v>44866</v>
      </c>
      <c r="D471" s="28">
        <v>45230</v>
      </c>
      <c r="E471">
        <v>1773</v>
      </c>
      <c r="F471">
        <v>1617</v>
      </c>
      <c r="G471">
        <v>156</v>
      </c>
      <c r="H471">
        <v>1773</v>
      </c>
      <c r="L471">
        <v>1975</v>
      </c>
      <c r="M471">
        <v>1975</v>
      </c>
      <c r="N471">
        <v>799188.9</v>
      </c>
      <c r="O471">
        <v>799188.9</v>
      </c>
      <c r="P471">
        <v>19021</v>
      </c>
      <c r="Q471">
        <v>19021</v>
      </c>
      <c r="R471">
        <v>0.24373900000000001</v>
      </c>
    </row>
    <row r="472" spans="1:18" x14ac:dyDescent="0.25">
      <c r="A472" t="s">
        <v>79</v>
      </c>
      <c r="B472" t="s">
        <v>26</v>
      </c>
      <c r="C472" s="28">
        <v>44501</v>
      </c>
      <c r="D472" s="28">
        <v>44865</v>
      </c>
      <c r="E472">
        <v>2496</v>
      </c>
      <c r="F472">
        <v>2211</v>
      </c>
      <c r="G472">
        <v>285</v>
      </c>
      <c r="H472">
        <v>2496</v>
      </c>
      <c r="L472">
        <v>2883</v>
      </c>
      <c r="M472">
        <v>2883</v>
      </c>
      <c r="N472">
        <v>1091715.6100000001</v>
      </c>
      <c r="O472">
        <v>1091715.6100000001</v>
      </c>
      <c r="P472">
        <v>23077</v>
      </c>
      <c r="Q472">
        <v>23077</v>
      </c>
      <c r="R472">
        <v>0.24956600000000001</v>
      </c>
    </row>
    <row r="473" spans="1:18" x14ac:dyDescent="0.25">
      <c r="A473" t="s">
        <v>79</v>
      </c>
      <c r="B473" t="s">
        <v>26</v>
      </c>
      <c r="C473" s="28">
        <v>44136</v>
      </c>
      <c r="D473" s="28">
        <v>44500</v>
      </c>
      <c r="E473">
        <v>2839</v>
      </c>
      <c r="F473">
        <v>2534</v>
      </c>
      <c r="G473">
        <v>305</v>
      </c>
      <c r="H473">
        <v>2839</v>
      </c>
      <c r="L473">
        <v>3213</v>
      </c>
      <c r="M473">
        <v>3213</v>
      </c>
      <c r="N473">
        <v>1215991.32</v>
      </c>
      <c r="O473">
        <v>1215991.32</v>
      </c>
      <c r="P473">
        <v>25235</v>
      </c>
      <c r="Q473">
        <v>25235</v>
      </c>
      <c r="R473">
        <v>0.24440400000000001</v>
      </c>
    </row>
    <row r="474" spans="1:18" x14ac:dyDescent="0.25">
      <c r="A474" t="s">
        <v>79</v>
      </c>
      <c r="B474" t="s">
        <v>67</v>
      </c>
      <c r="C474" s="28">
        <v>45231</v>
      </c>
      <c r="D474" s="28">
        <v>45596</v>
      </c>
      <c r="E474">
        <v>107</v>
      </c>
      <c r="F474">
        <v>107</v>
      </c>
      <c r="G474">
        <v>0</v>
      </c>
      <c r="H474">
        <v>107</v>
      </c>
      <c r="L474">
        <v>107</v>
      </c>
      <c r="M474">
        <v>107</v>
      </c>
      <c r="N474">
        <v>57789.760000000002</v>
      </c>
      <c r="O474">
        <v>57789.760000000002</v>
      </c>
      <c r="P474">
        <v>1172</v>
      </c>
      <c r="Q474">
        <v>1172</v>
      </c>
      <c r="R474">
        <v>0.225657</v>
      </c>
    </row>
    <row r="475" spans="1:18" x14ac:dyDescent="0.25">
      <c r="A475" t="s">
        <v>79</v>
      </c>
      <c r="B475" t="s">
        <v>67</v>
      </c>
      <c r="C475" s="28">
        <v>44866</v>
      </c>
      <c r="D475" s="28">
        <v>45230</v>
      </c>
      <c r="E475">
        <v>115</v>
      </c>
      <c r="F475">
        <v>109</v>
      </c>
      <c r="G475">
        <v>6</v>
      </c>
      <c r="H475">
        <v>115</v>
      </c>
      <c r="L475">
        <v>121</v>
      </c>
      <c r="M475">
        <v>121</v>
      </c>
      <c r="N475">
        <v>37407.360000000001</v>
      </c>
      <c r="O475">
        <v>37407.360000000001</v>
      </c>
      <c r="P475">
        <v>1391</v>
      </c>
      <c r="Q475">
        <v>1391</v>
      </c>
      <c r="R475">
        <v>0.27685900000000002</v>
      </c>
    </row>
    <row r="476" spans="1:18" x14ac:dyDescent="0.25">
      <c r="A476" t="s">
        <v>79</v>
      </c>
      <c r="B476" t="s">
        <v>67</v>
      </c>
      <c r="C476" s="28">
        <v>44501</v>
      </c>
      <c r="D476" s="28">
        <v>44865</v>
      </c>
      <c r="E476">
        <v>126</v>
      </c>
      <c r="F476">
        <v>121</v>
      </c>
      <c r="G476">
        <v>5</v>
      </c>
      <c r="H476">
        <v>126</v>
      </c>
      <c r="L476">
        <v>132</v>
      </c>
      <c r="M476">
        <v>132</v>
      </c>
      <c r="N476">
        <v>69234.48</v>
      </c>
      <c r="O476">
        <v>69234.48</v>
      </c>
      <c r="P476">
        <v>1238</v>
      </c>
      <c r="Q476">
        <v>1238</v>
      </c>
      <c r="R476">
        <v>0.22844700000000001</v>
      </c>
    </row>
    <row r="477" spans="1:18" x14ac:dyDescent="0.25">
      <c r="A477" t="s">
        <v>79</v>
      </c>
      <c r="B477" t="s">
        <v>67</v>
      </c>
      <c r="C477" s="28">
        <v>44136</v>
      </c>
      <c r="D477" s="28">
        <v>44500</v>
      </c>
      <c r="E477">
        <v>205</v>
      </c>
      <c r="F477">
        <v>201</v>
      </c>
      <c r="G477">
        <v>4</v>
      </c>
      <c r="H477">
        <v>205</v>
      </c>
      <c r="L477">
        <v>210</v>
      </c>
      <c r="M477">
        <v>210</v>
      </c>
      <c r="N477">
        <v>93220.21</v>
      </c>
      <c r="O477">
        <v>93220.21</v>
      </c>
      <c r="P477">
        <v>1707</v>
      </c>
      <c r="Q477">
        <v>1707</v>
      </c>
      <c r="R477">
        <v>0.23247499999999999</v>
      </c>
    </row>
    <row r="478" spans="1:18" x14ac:dyDescent="0.25">
      <c r="A478" t="s">
        <v>79</v>
      </c>
      <c r="B478" t="s">
        <v>68</v>
      </c>
      <c r="C478" s="28">
        <v>45231</v>
      </c>
      <c r="D478" s="28">
        <v>45596</v>
      </c>
      <c r="E478">
        <v>280</v>
      </c>
      <c r="F478">
        <v>276</v>
      </c>
      <c r="G478">
        <v>4</v>
      </c>
      <c r="H478">
        <v>280</v>
      </c>
      <c r="L478">
        <v>287</v>
      </c>
      <c r="M478">
        <v>287</v>
      </c>
      <c r="N478">
        <v>151383.12</v>
      </c>
      <c r="O478">
        <v>151383.12</v>
      </c>
      <c r="P478">
        <v>3064</v>
      </c>
      <c r="Q478">
        <v>3064</v>
      </c>
      <c r="R478">
        <v>0.23033200000000001</v>
      </c>
    </row>
    <row r="479" spans="1:18" x14ac:dyDescent="0.25">
      <c r="A479" t="s">
        <v>79</v>
      </c>
      <c r="B479" t="s">
        <v>68</v>
      </c>
      <c r="C479" s="28">
        <v>44866</v>
      </c>
      <c r="D479" s="28">
        <v>45230</v>
      </c>
      <c r="E479">
        <v>325</v>
      </c>
      <c r="F479">
        <v>308</v>
      </c>
      <c r="G479">
        <v>17</v>
      </c>
      <c r="H479">
        <v>325</v>
      </c>
      <c r="L479">
        <v>349</v>
      </c>
      <c r="M479">
        <v>349</v>
      </c>
      <c r="N479">
        <v>126690.53</v>
      </c>
      <c r="O479">
        <v>126690.53</v>
      </c>
      <c r="P479">
        <v>3168</v>
      </c>
      <c r="Q479">
        <v>3168</v>
      </c>
      <c r="R479">
        <v>0.26710099999999998</v>
      </c>
    </row>
    <row r="480" spans="1:18" x14ac:dyDescent="0.25">
      <c r="A480" t="s">
        <v>79</v>
      </c>
      <c r="B480" t="s">
        <v>68</v>
      </c>
      <c r="C480" s="28">
        <v>44501</v>
      </c>
      <c r="D480" s="28">
        <v>44865</v>
      </c>
      <c r="E480">
        <v>293</v>
      </c>
      <c r="F480">
        <v>280</v>
      </c>
      <c r="G480">
        <v>13</v>
      </c>
      <c r="H480">
        <v>293</v>
      </c>
      <c r="L480">
        <v>309</v>
      </c>
      <c r="M480">
        <v>309</v>
      </c>
      <c r="N480">
        <v>135655.07</v>
      </c>
      <c r="O480">
        <v>135655.07</v>
      </c>
      <c r="P480">
        <v>2843</v>
      </c>
      <c r="Q480">
        <v>2843</v>
      </c>
      <c r="R480">
        <v>0.233351</v>
      </c>
    </row>
    <row r="481" spans="1:18" x14ac:dyDescent="0.25">
      <c r="A481" t="s">
        <v>79</v>
      </c>
      <c r="B481" t="s">
        <v>68</v>
      </c>
      <c r="C481" s="28">
        <v>44136</v>
      </c>
      <c r="D481" s="28">
        <v>44500</v>
      </c>
      <c r="E481">
        <v>513</v>
      </c>
      <c r="F481">
        <v>494</v>
      </c>
      <c r="G481">
        <v>19</v>
      </c>
      <c r="H481">
        <v>513</v>
      </c>
      <c r="L481">
        <v>533</v>
      </c>
      <c r="M481">
        <v>533</v>
      </c>
      <c r="N481">
        <v>216313.19</v>
      </c>
      <c r="O481">
        <v>216313.19</v>
      </c>
      <c r="P481">
        <v>4072</v>
      </c>
      <c r="Q481">
        <v>4072</v>
      </c>
      <c r="R481">
        <v>0.231987</v>
      </c>
    </row>
    <row r="482" spans="1:18" x14ac:dyDescent="0.25">
      <c r="A482" t="s">
        <v>79</v>
      </c>
      <c r="B482" t="s">
        <v>69</v>
      </c>
      <c r="C482" s="28">
        <v>45231</v>
      </c>
      <c r="D482" s="28">
        <v>45596</v>
      </c>
      <c r="E482">
        <v>586</v>
      </c>
      <c r="F482">
        <v>560</v>
      </c>
      <c r="G482">
        <v>26</v>
      </c>
      <c r="H482">
        <v>586</v>
      </c>
      <c r="L482">
        <v>617</v>
      </c>
      <c r="M482">
        <v>617</v>
      </c>
      <c r="N482">
        <v>243497.8</v>
      </c>
      <c r="O482">
        <v>243497.8</v>
      </c>
      <c r="P482">
        <v>5822</v>
      </c>
      <c r="Q482">
        <v>5822</v>
      </c>
      <c r="R482">
        <v>0.25551000000000001</v>
      </c>
    </row>
    <row r="483" spans="1:18" x14ac:dyDescent="0.25">
      <c r="A483" t="s">
        <v>79</v>
      </c>
      <c r="B483" t="s">
        <v>69</v>
      </c>
      <c r="C483" s="28">
        <v>44866</v>
      </c>
      <c r="D483" s="28">
        <v>45230</v>
      </c>
      <c r="E483">
        <v>528</v>
      </c>
      <c r="F483">
        <v>500</v>
      </c>
      <c r="G483">
        <v>28</v>
      </c>
      <c r="H483">
        <v>528</v>
      </c>
      <c r="L483">
        <v>565</v>
      </c>
      <c r="M483">
        <v>565</v>
      </c>
      <c r="N483">
        <v>188696.56</v>
      </c>
      <c r="O483">
        <v>188696.56</v>
      </c>
      <c r="P483">
        <v>4854</v>
      </c>
      <c r="Q483">
        <v>4854</v>
      </c>
      <c r="R483">
        <v>0.26034400000000002</v>
      </c>
    </row>
    <row r="484" spans="1:18" x14ac:dyDescent="0.25">
      <c r="A484" t="s">
        <v>79</v>
      </c>
      <c r="B484" t="s">
        <v>69</v>
      </c>
      <c r="C484" s="28">
        <v>44501</v>
      </c>
      <c r="D484" s="28">
        <v>44865</v>
      </c>
      <c r="E484">
        <v>631</v>
      </c>
      <c r="F484">
        <v>596</v>
      </c>
      <c r="G484">
        <v>35</v>
      </c>
      <c r="H484">
        <v>631</v>
      </c>
      <c r="L484">
        <v>676</v>
      </c>
      <c r="M484">
        <v>676</v>
      </c>
      <c r="N484">
        <v>243498.97</v>
      </c>
      <c r="O484">
        <v>243498.97</v>
      </c>
      <c r="P484">
        <v>5886</v>
      </c>
      <c r="Q484">
        <v>5886</v>
      </c>
      <c r="R484">
        <v>0.24885299999999999</v>
      </c>
    </row>
    <row r="485" spans="1:18" x14ac:dyDescent="0.25">
      <c r="A485" t="s">
        <v>79</v>
      </c>
      <c r="B485" t="s">
        <v>69</v>
      </c>
      <c r="C485" s="28">
        <v>44136</v>
      </c>
      <c r="D485" s="28">
        <v>44500</v>
      </c>
      <c r="E485">
        <v>1070</v>
      </c>
      <c r="F485">
        <v>1016</v>
      </c>
      <c r="G485">
        <v>54</v>
      </c>
      <c r="H485">
        <v>1070</v>
      </c>
      <c r="L485">
        <v>1132</v>
      </c>
      <c r="M485">
        <v>1132</v>
      </c>
      <c r="N485">
        <v>346162.44</v>
      </c>
      <c r="O485">
        <v>346162.44</v>
      </c>
      <c r="P485">
        <v>7306</v>
      </c>
      <c r="Q485">
        <v>7306</v>
      </c>
      <c r="R485">
        <v>0.24304200000000001</v>
      </c>
    </row>
    <row r="486" spans="1:18" x14ac:dyDescent="0.25">
      <c r="A486" t="s">
        <v>79</v>
      </c>
      <c r="B486" t="s">
        <v>45</v>
      </c>
      <c r="C486" s="28">
        <v>45231</v>
      </c>
      <c r="D486" s="28">
        <v>45596</v>
      </c>
      <c r="E486">
        <v>4978</v>
      </c>
      <c r="F486">
        <v>3881</v>
      </c>
      <c r="G486">
        <v>1097</v>
      </c>
      <c r="H486">
        <v>4978</v>
      </c>
      <c r="L486">
        <v>6581</v>
      </c>
      <c r="M486">
        <v>9001</v>
      </c>
      <c r="N486">
        <v>2847546.68</v>
      </c>
      <c r="O486">
        <v>4108238.18</v>
      </c>
      <c r="P486">
        <v>62190</v>
      </c>
      <c r="Q486">
        <v>86136</v>
      </c>
      <c r="R486">
        <v>-8.9932999999999999E-2</v>
      </c>
    </row>
    <row r="487" spans="1:18" x14ac:dyDescent="0.25">
      <c r="A487" t="s">
        <v>79</v>
      </c>
      <c r="B487" t="s">
        <v>45</v>
      </c>
      <c r="C487" s="28">
        <v>44866</v>
      </c>
      <c r="D487" s="28">
        <v>45230</v>
      </c>
      <c r="E487">
        <v>4775</v>
      </c>
      <c r="F487">
        <v>3893</v>
      </c>
      <c r="G487">
        <v>882</v>
      </c>
      <c r="H487">
        <v>4775</v>
      </c>
      <c r="L487">
        <v>6027</v>
      </c>
      <c r="M487">
        <v>7055</v>
      </c>
      <c r="N487">
        <v>2251836.64</v>
      </c>
      <c r="O487">
        <v>2695311.58</v>
      </c>
      <c r="P487">
        <v>47089</v>
      </c>
      <c r="Q487">
        <v>56104</v>
      </c>
      <c r="R487">
        <v>0.100592</v>
      </c>
    </row>
    <row r="488" spans="1:18" x14ac:dyDescent="0.25">
      <c r="A488" t="s">
        <v>79</v>
      </c>
      <c r="B488" t="s">
        <v>45</v>
      </c>
      <c r="C488" s="28">
        <v>44501</v>
      </c>
      <c r="D488" s="28">
        <v>44865</v>
      </c>
      <c r="E488">
        <v>4593</v>
      </c>
      <c r="F488">
        <v>3737</v>
      </c>
      <c r="G488">
        <v>856</v>
      </c>
      <c r="H488">
        <v>4593</v>
      </c>
      <c r="L488">
        <v>5832</v>
      </c>
      <c r="M488">
        <v>5832</v>
      </c>
      <c r="N488">
        <v>2127927.2400000002</v>
      </c>
      <c r="O488">
        <v>2127927.2400000002</v>
      </c>
      <c r="P488">
        <v>46379</v>
      </c>
      <c r="Q488">
        <v>46379</v>
      </c>
      <c r="R488">
        <v>0.24779699999999999</v>
      </c>
    </row>
    <row r="489" spans="1:18" x14ac:dyDescent="0.25">
      <c r="A489" t="s">
        <v>79</v>
      </c>
      <c r="B489" t="s">
        <v>45</v>
      </c>
      <c r="C489" s="28">
        <v>44136</v>
      </c>
      <c r="D489" s="28">
        <v>44500</v>
      </c>
      <c r="E489">
        <v>1947</v>
      </c>
      <c r="F489">
        <v>1767</v>
      </c>
      <c r="G489">
        <v>180</v>
      </c>
      <c r="H489">
        <v>1947</v>
      </c>
      <c r="L489">
        <v>2187</v>
      </c>
      <c r="M489">
        <v>2187</v>
      </c>
      <c r="N489">
        <v>699113.3</v>
      </c>
      <c r="O489">
        <v>699113.3</v>
      </c>
      <c r="P489">
        <v>15782</v>
      </c>
      <c r="Q489">
        <v>15782</v>
      </c>
      <c r="R489">
        <v>0.24901799999999999</v>
      </c>
    </row>
    <row r="490" spans="1:18" x14ac:dyDescent="0.25">
      <c r="A490" t="s">
        <v>79</v>
      </c>
      <c r="B490" t="s">
        <v>48</v>
      </c>
      <c r="C490" s="28">
        <v>45231</v>
      </c>
      <c r="D490" s="28">
        <v>45596</v>
      </c>
      <c r="E490">
        <v>229</v>
      </c>
      <c r="F490">
        <v>229</v>
      </c>
      <c r="G490">
        <v>0</v>
      </c>
      <c r="H490">
        <v>0</v>
      </c>
      <c r="L490">
        <v>229</v>
      </c>
      <c r="M490">
        <v>229</v>
      </c>
      <c r="N490">
        <v>123750.37</v>
      </c>
      <c r="O490">
        <v>123750.37</v>
      </c>
      <c r="P490">
        <v>2609</v>
      </c>
      <c r="Q490">
        <v>2609</v>
      </c>
      <c r="R490">
        <v>0.25169200000000003</v>
      </c>
    </row>
    <row r="491" spans="1:18" x14ac:dyDescent="0.25">
      <c r="A491" t="s">
        <v>79</v>
      </c>
      <c r="B491" t="s">
        <v>48</v>
      </c>
      <c r="C491" s="28">
        <v>44866</v>
      </c>
      <c r="D491" s="28">
        <v>45230</v>
      </c>
      <c r="E491">
        <v>428</v>
      </c>
      <c r="F491">
        <v>428</v>
      </c>
      <c r="G491">
        <v>0</v>
      </c>
      <c r="H491">
        <v>0</v>
      </c>
      <c r="L491">
        <v>428</v>
      </c>
      <c r="M491">
        <v>428</v>
      </c>
      <c r="N491">
        <v>227940.78</v>
      </c>
      <c r="O491">
        <v>227940.78</v>
      </c>
      <c r="P491">
        <v>5236</v>
      </c>
      <c r="Q491">
        <v>5236</v>
      </c>
      <c r="R491">
        <v>0.23461099999999999</v>
      </c>
    </row>
    <row r="492" spans="1:18" x14ac:dyDescent="0.25">
      <c r="A492" t="s">
        <v>79</v>
      </c>
      <c r="B492" t="s">
        <v>48</v>
      </c>
      <c r="C492" s="28">
        <v>44501</v>
      </c>
      <c r="D492" s="28">
        <v>44865</v>
      </c>
      <c r="E492">
        <v>547</v>
      </c>
      <c r="F492">
        <v>547</v>
      </c>
      <c r="G492">
        <v>0</v>
      </c>
      <c r="H492">
        <v>0</v>
      </c>
      <c r="L492">
        <v>547</v>
      </c>
      <c r="M492">
        <v>547</v>
      </c>
      <c r="N492">
        <v>301862.64</v>
      </c>
      <c r="O492">
        <v>301862.64</v>
      </c>
      <c r="P492">
        <v>5104</v>
      </c>
      <c r="Q492">
        <v>5104</v>
      </c>
      <c r="R492">
        <v>0.24218100000000001</v>
      </c>
    </row>
    <row r="493" spans="1:18" x14ac:dyDescent="0.25">
      <c r="A493" t="s">
        <v>79</v>
      </c>
      <c r="B493" t="s">
        <v>48</v>
      </c>
      <c r="C493" s="28">
        <v>44136</v>
      </c>
      <c r="D493" s="28">
        <v>44500</v>
      </c>
      <c r="E493">
        <v>962</v>
      </c>
      <c r="F493">
        <v>962</v>
      </c>
      <c r="G493">
        <v>0</v>
      </c>
      <c r="H493">
        <v>0</v>
      </c>
      <c r="L493">
        <v>962</v>
      </c>
      <c r="M493">
        <v>962</v>
      </c>
      <c r="N493">
        <v>591577.16</v>
      </c>
      <c r="O493">
        <v>591577.16</v>
      </c>
      <c r="P493">
        <v>10489</v>
      </c>
      <c r="Q493">
        <v>10489</v>
      </c>
      <c r="R493">
        <v>0.239096</v>
      </c>
    </row>
    <row r="494" spans="1:18" x14ac:dyDescent="0.25">
      <c r="A494" t="s">
        <v>79</v>
      </c>
      <c r="B494" t="s">
        <v>49</v>
      </c>
      <c r="C494" s="28">
        <v>45231</v>
      </c>
      <c r="D494" s="28">
        <v>45596</v>
      </c>
      <c r="E494">
        <v>76</v>
      </c>
      <c r="F494">
        <v>0</v>
      </c>
      <c r="G494">
        <v>76</v>
      </c>
      <c r="H494">
        <v>0</v>
      </c>
      <c r="L494">
        <v>169</v>
      </c>
      <c r="M494">
        <v>169</v>
      </c>
      <c r="N494">
        <v>102077.6</v>
      </c>
      <c r="O494">
        <v>102077.6</v>
      </c>
      <c r="P494">
        <v>1948</v>
      </c>
      <c r="Q494">
        <v>1948</v>
      </c>
      <c r="R494">
        <v>0.243981</v>
      </c>
    </row>
    <row r="495" spans="1:18" x14ac:dyDescent="0.25">
      <c r="A495" t="s">
        <v>79</v>
      </c>
      <c r="B495" t="s">
        <v>49</v>
      </c>
      <c r="C495" s="28">
        <v>44866</v>
      </c>
      <c r="D495" s="28">
        <v>45230</v>
      </c>
      <c r="E495">
        <v>88</v>
      </c>
      <c r="F495">
        <v>0</v>
      </c>
      <c r="G495">
        <v>88</v>
      </c>
      <c r="H495">
        <v>0</v>
      </c>
      <c r="L495">
        <v>227</v>
      </c>
      <c r="M495">
        <v>227</v>
      </c>
      <c r="N495">
        <v>108630.67</v>
      </c>
      <c r="O495">
        <v>108630.67</v>
      </c>
      <c r="P495">
        <v>2502</v>
      </c>
      <c r="Q495">
        <v>2502</v>
      </c>
      <c r="R495">
        <v>0.23399500000000001</v>
      </c>
    </row>
    <row r="496" spans="1:18" x14ac:dyDescent="0.25">
      <c r="A496" t="s">
        <v>79</v>
      </c>
      <c r="B496" t="s">
        <v>49</v>
      </c>
      <c r="C496" s="28">
        <v>44501</v>
      </c>
      <c r="D496" s="28">
        <v>44865</v>
      </c>
      <c r="E496">
        <v>164</v>
      </c>
      <c r="F496">
        <v>0</v>
      </c>
      <c r="G496">
        <v>164</v>
      </c>
      <c r="H496">
        <v>0</v>
      </c>
      <c r="L496">
        <v>410</v>
      </c>
      <c r="M496">
        <v>410</v>
      </c>
      <c r="N496">
        <v>255273.92</v>
      </c>
      <c r="O496">
        <v>255273.92</v>
      </c>
      <c r="P496">
        <v>4248</v>
      </c>
      <c r="Q496">
        <v>4248</v>
      </c>
      <c r="R496">
        <v>0.23810600000000001</v>
      </c>
    </row>
    <row r="497" spans="1:18" x14ac:dyDescent="0.25">
      <c r="A497" t="s">
        <v>79</v>
      </c>
      <c r="B497" t="s">
        <v>49</v>
      </c>
      <c r="C497" s="28">
        <v>44136</v>
      </c>
      <c r="D497" s="28">
        <v>44500</v>
      </c>
      <c r="E497">
        <v>400</v>
      </c>
      <c r="F497">
        <v>0</v>
      </c>
      <c r="G497">
        <v>400</v>
      </c>
      <c r="H497">
        <v>0</v>
      </c>
      <c r="L497">
        <v>1060</v>
      </c>
      <c r="M497">
        <v>1060</v>
      </c>
      <c r="N497">
        <v>619174.34</v>
      </c>
      <c r="O497">
        <v>619174.34</v>
      </c>
      <c r="P497">
        <v>12550</v>
      </c>
      <c r="Q497">
        <v>12550</v>
      </c>
      <c r="R497">
        <v>0.24035200000000001</v>
      </c>
    </row>
    <row r="498" spans="1:18" x14ac:dyDescent="0.25">
      <c r="A498" t="s">
        <v>79</v>
      </c>
      <c r="B498" t="s">
        <v>47</v>
      </c>
      <c r="C498" s="28">
        <v>45231</v>
      </c>
      <c r="D498" s="28">
        <v>45596</v>
      </c>
      <c r="E498">
        <v>1105</v>
      </c>
      <c r="F498">
        <v>1105</v>
      </c>
      <c r="G498">
        <v>0</v>
      </c>
      <c r="H498">
        <v>0</v>
      </c>
      <c r="L498">
        <v>1105</v>
      </c>
      <c r="M498">
        <v>1105</v>
      </c>
      <c r="N498">
        <v>713953.71</v>
      </c>
      <c r="O498">
        <v>713953.71</v>
      </c>
      <c r="P498">
        <v>13081</v>
      </c>
      <c r="Q498">
        <v>13081</v>
      </c>
      <c r="R498">
        <v>0.24015500000000001</v>
      </c>
    </row>
    <row r="499" spans="1:18" x14ac:dyDescent="0.25">
      <c r="A499" t="s">
        <v>79</v>
      </c>
      <c r="B499" t="s">
        <v>47</v>
      </c>
      <c r="C499" s="28">
        <v>44866</v>
      </c>
      <c r="D499" s="28">
        <v>45230</v>
      </c>
      <c r="E499">
        <v>1021</v>
      </c>
      <c r="F499">
        <v>1021</v>
      </c>
      <c r="G499">
        <v>0</v>
      </c>
      <c r="H499">
        <v>0</v>
      </c>
      <c r="L499">
        <v>1021</v>
      </c>
      <c r="M499">
        <v>1021</v>
      </c>
      <c r="N499">
        <v>612698.26</v>
      </c>
      <c r="O499">
        <v>612698.26</v>
      </c>
      <c r="P499">
        <v>13079</v>
      </c>
      <c r="Q499">
        <v>13079</v>
      </c>
      <c r="R499">
        <v>0.23635100000000001</v>
      </c>
    </row>
    <row r="500" spans="1:18" x14ac:dyDescent="0.25">
      <c r="A500" t="s">
        <v>79</v>
      </c>
      <c r="B500" t="s">
        <v>47</v>
      </c>
      <c r="C500" s="28">
        <v>44501</v>
      </c>
      <c r="D500" s="28">
        <v>44865</v>
      </c>
      <c r="E500">
        <v>837</v>
      </c>
      <c r="F500">
        <v>837</v>
      </c>
      <c r="G500">
        <v>0</v>
      </c>
      <c r="H500">
        <v>0</v>
      </c>
      <c r="L500">
        <v>837</v>
      </c>
      <c r="M500">
        <v>837</v>
      </c>
      <c r="N500">
        <v>519429.37</v>
      </c>
      <c r="O500">
        <v>519429.37</v>
      </c>
      <c r="P500">
        <v>8939</v>
      </c>
      <c r="Q500">
        <v>8939</v>
      </c>
      <c r="R500">
        <v>0.239091</v>
      </c>
    </row>
    <row r="501" spans="1:18" x14ac:dyDescent="0.25">
      <c r="A501" t="s">
        <v>79</v>
      </c>
      <c r="B501" t="s">
        <v>47</v>
      </c>
      <c r="C501" s="28">
        <v>44136</v>
      </c>
      <c r="D501" s="28">
        <v>44500</v>
      </c>
      <c r="E501">
        <v>0</v>
      </c>
      <c r="F501">
        <v>0</v>
      </c>
      <c r="G501">
        <v>0</v>
      </c>
    </row>
    <row r="502" spans="1:18" x14ac:dyDescent="0.25">
      <c r="A502" t="s">
        <v>79</v>
      </c>
      <c r="B502" t="s">
        <v>22</v>
      </c>
      <c r="C502" s="28">
        <v>45231</v>
      </c>
      <c r="D502" s="28">
        <v>45596</v>
      </c>
      <c r="E502">
        <v>357</v>
      </c>
      <c r="F502">
        <v>0</v>
      </c>
      <c r="G502">
        <v>357</v>
      </c>
      <c r="H502">
        <v>0</v>
      </c>
      <c r="L502">
        <v>917</v>
      </c>
      <c r="M502">
        <v>917</v>
      </c>
      <c r="N502">
        <v>586377.73</v>
      </c>
      <c r="O502">
        <v>586377.73</v>
      </c>
      <c r="P502">
        <v>10997</v>
      </c>
      <c r="Q502">
        <v>10997</v>
      </c>
      <c r="R502">
        <v>0.234818</v>
      </c>
    </row>
    <row r="503" spans="1:18" x14ac:dyDescent="0.25">
      <c r="A503" t="s">
        <v>79</v>
      </c>
      <c r="B503" t="s">
        <v>22</v>
      </c>
      <c r="C503" s="28">
        <v>44866</v>
      </c>
      <c r="D503" s="28">
        <v>45230</v>
      </c>
      <c r="E503">
        <v>350</v>
      </c>
      <c r="F503">
        <v>0</v>
      </c>
      <c r="G503">
        <v>350</v>
      </c>
      <c r="H503">
        <v>0</v>
      </c>
      <c r="L503">
        <v>874</v>
      </c>
      <c r="M503">
        <v>874</v>
      </c>
      <c r="N503">
        <v>538800.31000000006</v>
      </c>
      <c r="O503">
        <v>538800.31000000006</v>
      </c>
      <c r="P503">
        <v>11525</v>
      </c>
      <c r="Q503">
        <v>11525</v>
      </c>
      <c r="R503">
        <v>0.23596500000000001</v>
      </c>
    </row>
    <row r="504" spans="1:18" x14ac:dyDescent="0.25">
      <c r="A504" t="s">
        <v>79</v>
      </c>
      <c r="B504" t="s">
        <v>22</v>
      </c>
      <c r="C504" s="28">
        <v>44501</v>
      </c>
      <c r="D504" s="28">
        <v>44865</v>
      </c>
      <c r="E504">
        <v>352</v>
      </c>
      <c r="F504">
        <v>0</v>
      </c>
      <c r="G504">
        <v>352</v>
      </c>
      <c r="H504">
        <v>0</v>
      </c>
      <c r="L504">
        <v>951</v>
      </c>
      <c r="M504">
        <v>951</v>
      </c>
      <c r="N504">
        <v>565660.27</v>
      </c>
      <c r="O504">
        <v>565660.27</v>
      </c>
      <c r="P504">
        <v>10698</v>
      </c>
      <c r="Q504">
        <v>10698</v>
      </c>
      <c r="R504">
        <v>0.239873</v>
      </c>
    </row>
    <row r="505" spans="1:18" x14ac:dyDescent="0.25">
      <c r="A505" t="s">
        <v>79</v>
      </c>
      <c r="B505" t="s">
        <v>22</v>
      </c>
      <c r="C505" s="28">
        <v>44136</v>
      </c>
      <c r="D505" s="28">
        <v>44500</v>
      </c>
      <c r="E505">
        <v>0</v>
      </c>
      <c r="F505">
        <v>0</v>
      </c>
      <c r="G505">
        <v>0</v>
      </c>
    </row>
    <row r="506" spans="1:18" x14ac:dyDescent="0.25">
      <c r="A506" t="s">
        <v>80</v>
      </c>
      <c r="B506" t="s">
        <v>39</v>
      </c>
      <c r="C506" s="28">
        <v>45231</v>
      </c>
      <c r="D506" s="28">
        <v>45596</v>
      </c>
      <c r="E506">
        <v>33074</v>
      </c>
      <c r="F506">
        <v>27589</v>
      </c>
      <c r="G506">
        <v>5485</v>
      </c>
      <c r="H506">
        <v>19070</v>
      </c>
      <c r="I506">
        <v>9363</v>
      </c>
      <c r="J506">
        <v>2785</v>
      </c>
      <c r="K506">
        <v>1856</v>
      </c>
      <c r="L506">
        <v>40934</v>
      </c>
      <c r="M506">
        <v>40934</v>
      </c>
      <c r="N506">
        <v>14136357.25</v>
      </c>
      <c r="O506">
        <v>14136357.25</v>
      </c>
      <c r="P506">
        <v>222391</v>
      </c>
      <c r="Q506">
        <v>222391</v>
      </c>
      <c r="R506">
        <v>0.24546200000000001</v>
      </c>
    </row>
    <row r="507" spans="1:18" x14ac:dyDescent="0.25">
      <c r="A507" t="s">
        <v>80</v>
      </c>
      <c r="B507" t="s">
        <v>39</v>
      </c>
      <c r="C507" s="28">
        <v>44866</v>
      </c>
      <c r="D507" s="28">
        <v>45230</v>
      </c>
      <c r="E507">
        <v>35718</v>
      </c>
      <c r="F507">
        <v>29645</v>
      </c>
      <c r="G507">
        <v>6073</v>
      </c>
      <c r="H507">
        <v>22327</v>
      </c>
      <c r="I507">
        <v>9426</v>
      </c>
      <c r="J507">
        <v>2970</v>
      </c>
      <c r="K507">
        <v>995</v>
      </c>
      <c r="L507">
        <v>44515</v>
      </c>
      <c r="M507">
        <v>44515</v>
      </c>
      <c r="N507">
        <v>14902051.9</v>
      </c>
      <c r="O507">
        <v>14902051.9</v>
      </c>
      <c r="P507">
        <v>256519</v>
      </c>
      <c r="Q507">
        <v>256519</v>
      </c>
      <c r="R507">
        <v>0.24676999999999999</v>
      </c>
    </row>
    <row r="508" spans="1:18" x14ac:dyDescent="0.25">
      <c r="A508" t="s">
        <v>80</v>
      </c>
      <c r="B508" t="s">
        <v>39</v>
      </c>
      <c r="C508" s="28">
        <v>44501</v>
      </c>
      <c r="D508" s="28">
        <v>44865</v>
      </c>
      <c r="E508">
        <v>34677</v>
      </c>
      <c r="F508">
        <v>28979</v>
      </c>
      <c r="G508">
        <v>5698</v>
      </c>
      <c r="H508">
        <v>23878</v>
      </c>
      <c r="I508">
        <v>8796</v>
      </c>
      <c r="J508">
        <v>2003</v>
      </c>
      <c r="K508">
        <v>0</v>
      </c>
      <c r="L508">
        <v>42782</v>
      </c>
      <c r="M508">
        <v>42782</v>
      </c>
      <c r="N508">
        <v>14205121.67</v>
      </c>
      <c r="O508">
        <v>14205121.67</v>
      </c>
      <c r="P508">
        <v>241578</v>
      </c>
      <c r="Q508">
        <v>241578</v>
      </c>
      <c r="R508">
        <v>0.25955299999999998</v>
      </c>
    </row>
    <row r="509" spans="1:18" x14ac:dyDescent="0.25">
      <c r="A509" t="s">
        <v>80</v>
      </c>
      <c r="B509" t="s">
        <v>39</v>
      </c>
      <c r="C509" s="28">
        <v>44136</v>
      </c>
      <c r="D509" s="28">
        <v>44500</v>
      </c>
      <c r="E509">
        <v>37795</v>
      </c>
      <c r="F509">
        <v>31996</v>
      </c>
      <c r="G509">
        <v>5799</v>
      </c>
      <c r="H509">
        <v>30922</v>
      </c>
      <c r="I509">
        <v>6873</v>
      </c>
      <c r="J509">
        <v>0</v>
      </c>
      <c r="K509">
        <v>0</v>
      </c>
      <c r="L509">
        <v>45985</v>
      </c>
      <c r="M509">
        <v>45985</v>
      </c>
      <c r="N509">
        <v>13849466.84</v>
      </c>
      <c r="O509">
        <v>13849466.84</v>
      </c>
      <c r="P509">
        <v>235269</v>
      </c>
      <c r="Q509">
        <v>235269</v>
      </c>
      <c r="R509">
        <v>0.25945499999999999</v>
      </c>
    </row>
    <row r="510" spans="1:18" x14ac:dyDescent="0.25">
      <c r="A510" t="s">
        <v>80</v>
      </c>
      <c r="B510" t="s">
        <v>40</v>
      </c>
      <c r="C510" s="28">
        <v>45231</v>
      </c>
      <c r="D510" s="28">
        <v>45596</v>
      </c>
      <c r="E510">
        <v>84606</v>
      </c>
      <c r="F510">
        <v>65630</v>
      </c>
      <c r="G510">
        <v>18976</v>
      </c>
      <c r="H510">
        <v>84606</v>
      </c>
      <c r="L510">
        <v>117274</v>
      </c>
      <c r="M510">
        <v>117274</v>
      </c>
      <c r="N510">
        <v>31085464.449999999</v>
      </c>
      <c r="O510">
        <v>31085464.449999999</v>
      </c>
      <c r="P510">
        <v>568098</v>
      </c>
      <c r="Q510">
        <v>568098</v>
      </c>
      <c r="R510">
        <v>0.260382</v>
      </c>
    </row>
    <row r="511" spans="1:18" x14ac:dyDescent="0.25">
      <c r="A511" t="s">
        <v>80</v>
      </c>
      <c r="B511" t="s">
        <v>40</v>
      </c>
      <c r="C511" s="28">
        <v>44866</v>
      </c>
      <c r="D511" s="28">
        <v>45230</v>
      </c>
      <c r="E511">
        <v>58251</v>
      </c>
      <c r="F511">
        <v>48296</v>
      </c>
      <c r="G511">
        <v>9955</v>
      </c>
      <c r="H511">
        <v>58251</v>
      </c>
      <c r="L511">
        <v>72946</v>
      </c>
      <c r="M511">
        <v>72946</v>
      </c>
      <c r="N511">
        <v>17515821.989999998</v>
      </c>
      <c r="O511">
        <v>17515821.989999998</v>
      </c>
      <c r="P511">
        <v>325215</v>
      </c>
      <c r="Q511">
        <v>325215</v>
      </c>
      <c r="R511">
        <v>0.26556099999999999</v>
      </c>
    </row>
    <row r="512" spans="1:18" x14ac:dyDescent="0.25">
      <c r="A512" t="s">
        <v>80</v>
      </c>
      <c r="B512" t="s">
        <v>40</v>
      </c>
      <c r="C512" s="28">
        <v>44501</v>
      </c>
      <c r="D512" s="28">
        <v>44865</v>
      </c>
      <c r="E512">
        <v>41606</v>
      </c>
      <c r="F512">
        <v>35432</v>
      </c>
      <c r="G512">
        <v>6174</v>
      </c>
      <c r="H512">
        <v>41606</v>
      </c>
      <c r="L512">
        <v>50012</v>
      </c>
      <c r="M512">
        <v>50012</v>
      </c>
      <c r="N512">
        <v>12184094.189999999</v>
      </c>
      <c r="O512">
        <v>12184094.189999999</v>
      </c>
      <c r="P512">
        <v>223942</v>
      </c>
      <c r="Q512">
        <v>223942</v>
      </c>
      <c r="R512">
        <v>0.263123</v>
      </c>
    </row>
    <row r="513" spans="1:18" x14ac:dyDescent="0.25">
      <c r="A513" t="s">
        <v>80</v>
      </c>
      <c r="B513" t="s">
        <v>40</v>
      </c>
      <c r="C513" s="28">
        <v>44136</v>
      </c>
      <c r="D513" s="28">
        <v>44500</v>
      </c>
      <c r="E513">
        <v>12607</v>
      </c>
      <c r="F513">
        <v>11740</v>
      </c>
      <c r="G513">
        <v>867</v>
      </c>
      <c r="H513">
        <v>12607</v>
      </c>
      <c r="L513">
        <v>13621</v>
      </c>
      <c r="M513">
        <v>13621</v>
      </c>
      <c r="N513">
        <v>3443403.35</v>
      </c>
      <c r="O513">
        <v>3443403.35</v>
      </c>
      <c r="P513">
        <v>66079</v>
      </c>
      <c r="Q513">
        <v>66079</v>
      </c>
      <c r="R513">
        <v>0.25303500000000001</v>
      </c>
    </row>
    <row r="514" spans="1:18" x14ac:dyDescent="0.25">
      <c r="A514" t="s">
        <v>80</v>
      </c>
      <c r="B514" t="s">
        <v>66</v>
      </c>
      <c r="C514" s="28">
        <v>45231</v>
      </c>
      <c r="D514" s="28">
        <v>45596</v>
      </c>
      <c r="E514">
        <v>3341</v>
      </c>
      <c r="F514">
        <v>3275</v>
      </c>
      <c r="G514">
        <v>66</v>
      </c>
      <c r="H514">
        <v>1728</v>
      </c>
      <c r="L514">
        <v>3415</v>
      </c>
      <c r="M514">
        <v>5407</v>
      </c>
      <c r="N514">
        <v>1457876.5</v>
      </c>
      <c r="O514">
        <v>2584709.96</v>
      </c>
      <c r="P514">
        <v>20564</v>
      </c>
      <c r="Q514">
        <v>36090</v>
      </c>
      <c r="R514">
        <v>-0.38004700000000002</v>
      </c>
    </row>
    <row r="515" spans="1:18" x14ac:dyDescent="0.25">
      <c r="A515" t="s">
        <v>80</v>
      </c>
      <c r="B515" t="s">
        <v>66</v>
      </c>
      <c r="C515" s="28">
        <v>44866</v>
      </c>
      <c r="D515" s="28">
        <v>45230</v>
      </c>
      <c r="E515">
        <v>3542</v>
      </c>
      <c r="F515">
        <v>3465</v>
      </c>
      <c r="G515">
        <v>77</v>
      </c>
      <c r="H515">
        <v>2046</v>
      </c>
      <c r="L515">
        <v>3623</v>
      </c>
      <c r="M515">
        <v>5731</v>
      </c>
      <c r="N515">
        <v>1467045.68</v>
      </c>
      <c r="O515">
        <v>2614850.6800000002</v>
      </c>
      <c r="P515">
        <v>21106</v>
      </c>
      <c r="Q515">
        <v>38095</v>
      </c>
      <c r="R515">
        <v>-0.340555</v>
      </c>
    </row>
    <row r="516" spans="1:18" x14ac:dyDescent="0.25">
      <c r="A516" t="s">
        <v>80</v>
      </c>
      <c r="B516" t="s">
        <v>66</v>
      </c>
      <c r="C516" s="28">
        <v>44501</v>
      </c>
      <c r="D516" s="28">
        <v>44865</v>
      </c>
      <c r="E516">
        <v>3385</v>
      </c>
      <c r="F516">
        <v>3299</v>
      </c>
      <c r="G516">
        <v>86</v>
      </c>
      <c r="H516">
        <v>2144</v>
      </c>
      <c r="L516">
        <v>3479</v>
      </c>
      <c r="M516">
        <v>5614</v>
      </c>
      <c r="N516">
        <v>1405260.81</v>
      </c>
      <c r="O516">
        <v>2535092.52</v>
      </c>
      <c r="P516">
        <v>22834</v>
      </c>
      <c r="Q516">
        <v>40499</v>
      </c>
      <c r="R516">
        <v>-0.35243000000000002</v>
      </c>
    </row>
    <row r="517" spans="1:18" x14ac:dyDescent="0.25">
      <c r="A517" t="s">
        <v>80</v>
      </c>
      <c r="B517" t="s">
        <v>66</v>
      </c>
      <c r="C517" s="28">
        <v>44136</v>
      </c>
      <c r="D517" s="28">
        <v>44500</v>
      </c>
      <c r="E517">
        <v>3707</v>
      </c>
      <c r="F517">
        <v>3604</v>
      </c>
      <c r="G517">
        <v>103</v>
      </c>
      <c r="H517">
        <v>2754</v>
      </c>
      <c r="L517">
        <v>3824</v>
      </c>
      <c r="M517">
        <v>5925</v>
      </c>
      <c r="N517">
        <v>1375252.05</v>
      </c>
      <c r="O517">
        <v>2524391.8199999998</v>
      </c>
      <c r="P517">
        <v>20654</v>
      </c>
      <c r="Q517">
        <v>37174</v>
      </c>
      <c r="R517">
        <v>-0.38189899999999999</v>
      </c>
    </row>
    <row r="518" spans="1:18" x14ac:dyDescent="0.25">
      <c r="A518" t="s">
        <v>80</v>
      </c>
      <c r="B518" t="s">
        <v>41</v>
      </c>
      <c r="C518" s="28">
        <v>45231</v>
      </c>
      <c r="D518" s="28">
        <v>45596</v>
      </c>
      <c r="E518">
        <v>9434</v>
      </c>
      <c r="F518">
        <v>8956</v>
      </c>
      <c r="G518">
        <v>478</v>
      </c>
      <c r="H518">
        <v>5154</v>
      </c>
      <c r="L518">
        <v>10003</v>
      </c>
      <c r="M518">
        <v>14077</v>
      </c>
      <c r="N518">
        <v>3668794.8</v>
      </c>
      <c r="O518">
        <v>5783010.0800000001</v>
      </c>
      <c r="P518">
        <v>55005</v>
      </c>
      <c r="Q518">
        <v>84942</v>
      </c>
      <c r="R518">
        <v>-0.21676400000000001</v>
      </c>
    </row>
    <row r="519" spans="1:18" x14ac:dyDescent="0.25">
      <c r="A519" t="s">
        <v>80</v>
      </c>
      <c r="B519" t="s">
        <v>41</v>
      </c>
      <c r="C519" s="28">
        <v>44866</v>
      </c>
      <c r="D519" s="28">
        <v>45230</v>
      </c>
      <c r="E519">
        <v>9891</v>
      </c>
      <c r="F519">
        <v>9322</v>
      </c>
      <c r="G519">
        <v>569</v>
      </c>
      <c r="H519">
        <v>6053</v>
      </c>
      <c r="L519">
        <v>10531</v>
      </c>
      <c r="M519">
        <v>14927</v>
      </c>
      <c r="N519">
        <v>3560798.66</v>
      </c>
      <c r="O519">
        <v>5699540.3399999999</v>
      </c>
      <c r="P519">
        <v>55159</v>
      </c>
      <c r="Q519">
        <v>89188</v>
      </c>
      <c r="R519">
        <v>-0.200401</v>
      </c>
    </row>
    <row r="520" spans="1:18" x14ac:dyDescent="0.25">
      <c r="A520" t="s">
        <v>80</v>
      </c>
      <c r="B520" t="s">
        <v>41</v>
      </c>
      <c r="C520" s="28">
        <v>44501</v>
      </c>
      <c r="D520" s="28">
        <v>44865</v>
      </c>
      <c r="E520">
        <v>9051</v>
      </c>
      <c r="F520">
        <v>8403</v>
      </c>
      <c r="G520">
        <v>648</v>
      </c>
      <c r="H520">
        <v>5968</v>
      </c>
      <c r="L520">
        <v>9831</v>
      </c>
      <c r="M520">
        <v>13759</v>
      </c>
      <c r="N520">
        <v>3590271.94</v>
      </c>
      <c r="O520">
        <v>5602779.6100000003</v>
      </c>
      <c r="P520">
        <v>61274</v>
      </c>
      <c r="Q520">
        <v>91875</v>
      </c>
      <c r="R520">
        <v>-0.16663500000000001</v>
      </c>
    </row>
    <row r="521" spans="1:18" x14ac:dyDescent="0.25">
      <c r="A521" t="s">
        <v>80</v>
      </c>
      <c r="B521" t="s">
        <v>41</v>
      </c>
      <c r="C521" s="28">
        <v>44136</v>
      </c>
      <c r="D521" s="28">
        <v>44500</v>
      </c>
      <c r="E521">
        <v>14818</v>
      </c>
      <c r="F521">
        <v>13834</v>
      </c>
      <c r="G521">
        <v>984</v>
      </c>
      <c r="H521">
        <v>12383</v>
      </c>
      <c r="L521">
        <v>15971</v>
      </c>
      <c r="M521">
        <v>20145</v>
      </c>
      <c r="N521">
        <v>4071091.63</v>
      </c>
      <c r="O521">
        <v>6148001.8499999996</v>
      </c>
      <c r="P521">
        <v>65767</v>
      </c>
      <c r="Q521">
        <v>97862</v>
      </c>
      <c r="R521">
        <v>-0.108303</v>
      </c>
    </row>
    <row r="522" spans="1:18" x14ac:dyDescent="0.25">
      <c r="A522" t="s">
        <v>80</v>
      </c>
      <c r="B522" t="s">
        <v>42</v>
      </c>
      <c r="C522" s="28">
        <v>45231</v>
      </c>
      <c r="D522" s="28">
        <v>45596</v>
      </c>
      <c r="E522">
        <v>7597</v>
      </c>
      <c r="F522">
        <v>7314</v>
      </c>
      <c r="G522">
        <v>283</v>
      </c>
      <c r="H522">
        <v>4427</v>
      </c>
      <c r="L522">
        <v>7911</v>
      </c>
      <c r="M522">
        <v>9494</v>
      </c>
      <c r="N522">
        <v>2220054.0099999998</v>
      </c>
      <c r="O522">
        <v>2833874.9</v>
      </c>
      <c r="P522">
        <v>38921</v>
      </c>
      <c r="Q522">
        <v>48615</v>
      </c>
      <c r="R522">
        <v>5.2033000000000003E-2</v>
      </c>
    </row>
    <row r="523" spans="1:18" x14ac:dyDescent="0.25">
      <c r="A523" t="s">
        <v>80</v>
      </c>
      <c r="B523" t="s">
        <v>42</v>
      </c>
      <c r="C523" s="28">
        <v>44866</v>
      </c>
      <c r="D523" s="28">
        <v>45230</v>
      </c>
      <c r="E523">
        <v>7200</v>
      </c>
      <c r="F523">
        <v>6979</v>
      </c>
      <c r="G523">
        <v>221</v>
      </c>
      <c r="H523">
        <v>5329</v>
      </c>
      <c r="L523">
        <v>7434</v>
      </c>
      <c r="M523">
        <v>8321</v>
      </c>
      <c r="N523">
        <v>1742431.14</v>
      </c>
      <c r="O523">
        <v>2020657.59</v>
      </c>
      <c r="P523">
        <v>34942</v>
      </c>
      <c r="Q523">
        <v>40907</v>
      </c>
      <c r="R523">
        <v>0.13408900000000001</v>
      </c>
    </row>
    <row r="524" spans="1:18" x14ac:dyDescent="0.25">
      <c r="A524" t="s">
        <v>80</v>
      </c>
      <c r="B524" t="s">
        <v>42</v>
      </c>
      <c r="C524" s="28">
        <v>44501</v>
      </c>
      <c r="D524" s="28">
        <v>44865</v>
      </c>
      <c r="E524">
        <v>8313</v>
      </c>
      <c r="F524">
        <v>7949</v>
      </c>
      <c r="G524">
        <v>364</v>
      </c>
      <c r="H524">
        <v>5842</v>
      </c>
      <c r="L524">
        <v>8717</v>
      </c>
      <c r="M524">
        <v>10196</v>
      </c>
      <c r="N524">
        <v>2432433.4700000002</v>
      </c>
      <c r="O524">
        <v>3027373.31</v>
      </c>
      <c r="P524">
        <v>45854</v>
      </c>
      <c r="Q524">
        <v>55290</v>
      </c>
      <c r="R524">
        <v>7.9161999999999996E-2</v>
      </c>
    </row>
    <row r="525" spans="1:18" x14ac:dyDescent="0.25">
      <c r="A525" t="s">
        <v>80</v>
      </c>
      <c r="B525" t="s">
        <v>42</v>
      </c>
      <c r="C525" s="28">
        <v>44136</v>
      </c>
      <c r="D525" s="28">
        <v>44500</v>
      </c>
      <c r="E525">
        <v>5901</v>
      </c>
      <c r="F525">
        <v>5741</v>
      </c>
      <c r="G525">
        <v>160</v>
      </c>
      <c r="H525">
        <v>5207</v>
      </c>
      <c r="L525">
        <v>6074</v>
      </c>
      <c r="M525">
        <v>6638</v>
      </c>
      <c r="N525">
        <v>1278960.4099999999</v>
      </c>
      <c r="O525">
        <v>1467377.95</v>
      </c>
      <c r="P525">
        <v>25700</v>
      </c>
      <c r="Q525">
        <v>28886</v>
      </c>
      <c r="R525">
        <v>0.15798100000000001</v>
      </c>
    </row>
    <row r="526" spans="1:18" x14ac:dyDescent="0.25">
      <c r="A526" t="s">
        <v>80</v>
      </c>
      <c r="B526" t="s">
        <v>43</v>
      </c>
      <c r="C526" s="28">
        <v>45231</v>
      </c>
      <c r="D526" s="28">
        <v>45596</v>
      </c>
      <c r="E526">
        <v>9754</v>
      </c>
      <c r="F526">
        <v>9390</v>
      </c>
      <c r="G526">
        <v>364</v>
      </c>
      <c r="H526">
        <v>5530</v>
      </c>
      <c r="L526">
        <v>10144</v>
      </c>
      <c r="M526">
        <v>10852</v>
      </c>
      <c r="N526">
        <v>3568543.4</v>
      </c>
      <c r="O526">
        <v>3860909.05</v>
      </c>
      <c r="P526">
        <v>55649</v>
      </c>
      <c r="Q526">
        <v>60225</v>
      </c>
      <c r="R526">
        <v>0.187941</v>
      </c>
    </row>
    <row r="527" spans="1:18" x14ac:dyDescent="0.25">
      <c r="A527" t="s">
        <v>80</v>
      </c>
      <c r="B527" t="s">
        <v>43</v>
      </c>
      <c r="C527" s="28">
        <v>44866</v>
      </c>
      <c r="D527" s="28">
        <v>45230</v>
      </c>
      <c r="E527">
        <v>8028</v>
      </c>
      <c r="F527">
        <v>7744</v>
      </c>
      <c r="G527">
        <v>284</v>
      </c>
      <c r="H527">
        <v>5640</v>
      </c>
      <c r="L527">
        <v>8330</v>
      </c>
      <c r="M527">
        <v>8755</v>
      </c>
      <c r="N527">
        <v>2328539.71</v>
      </c>
      <c r="O527">
        <v>2470982.2400000002</v>
      </c>
      <c r="P527">
        <v>43266</v>
      </c>
      <c r="Q527">
        <v>45995</v>
      </c>
      <c r="R527">
        <v>0.19722500000000001</v>
      </c>
    </row>
    <row r="528" spans="1:18" x14ac:dyDescent="0.25">
      <c r="A528" t="s">
        <v>80</v>
      </c>
      <c r="B528" t="s">
        <v>43</v>
      </c>
      <c r="C528" s="28">
        <v>44501</v>
      </c>
      <c r="D528" s="28">
        <v>44865</v>
      </c>
      <c r="E528">
        <v>9265</v>
      </c>
      <c r="F528">
        <v>8871</v>
      </c>
      <c r="G528">
        <v>394</v>
      </c>
      <c r="H528">
        <v>6140</v>
      </c>
      <c r="L528">
        <v>9687</v>
      </c>
      <c r="M528">
        <v>10375</v>
      </c>
      <c r="N528">
        <v>3335157.9</v>
      </c>
      <c r="O528">
        <v>3621618.06</v>
      </c>
      <c r="P528">
        <v>56185</v>
      </c>
      <c r="Q528">
        <v>60476</v>
      </c>
      <c r="R528">
        <v>0.19928199999999999</v>
      </c>
    </row>
    <row r="529" spans="1:18" x14ac:dyDescent="0.25">
      <c r="A529" t="s">
        <v>80</v>
      </c>
      <c r="B529" t="s">
        <v>43</v>
      </c>
      <c r="C529" s="28">
        <v>44136</v>
      </c>
      <c r="D529" s="28">
        <v>44500</v>
      </c>
      <c r="E529">
        <v>6775</v>
      </c>
      <c r="F529">
        <v>6590</v>
      </c>
      <c r="G529">
        <v>185</v>
      </c>
      <c r="H529">
        <v>5784</v>
      </c>
      <c r="L529">
        <v>6972</v>
      </c>
      <c r="M529">
        <v>7236</v>
      </c>
      <c r="N529">
        <v>1901893.35</v>
      </c>
      <c r="O529">
        <v>1995212.38</v>
      </c>
      <c r="P529">
        <v>35402</v>
      </c>
      <c r="Q529">
        <v>37013</v>
      </c>
      <c r="R529">
        <v>0.21711800000000001</v>
      </c>
    </row>
    <row r="530" spans="1:18" x14ac:dyDescent="0.25">
      <c r="A530" t="s">
        <v>80</v>
      </c>
      <c r="B530" t="s">
        <v>44</v>
      </c>
      <c r="C530" s="28">
        <v>45231</v>
      </c>
      <c r="D530" s="28">
        <v>45596</v>
      </c>
      <c r="E530">
        <v>6289</v>
      </c>
      <c r="F530">
        <v>6079</v>
      </c>
      <c r="G530">
        <v>210</v>
      </c>
      <c r="H530">
        <v>3959</v>
      </c>
      <c r="L530">
        <v>6511</v>
      </c>
      <c r="M530">
        <v>6511</v>
      </c>
      <c r="N530">
        <v>1658563.22</v>
      </c>
      <c r="O530">
        <v>1658563.22</v>
      </c>
      <c r="P530">
        <v>28609</v>
      </c>
      <c r="Q530">
        <v>28609</v>
      </c>
      <c r="R530">
        <v>0.27651300000000001</v>
      </c>
    </row>
    <row r="531" spans="1:18" x14ac:dyDescent="0.25">
      <c r="A531" t="s">
        <v>80</v>
      </c>
      <c r="B531" t="s">
        <v>44</v>
      </c>
      <c r="C531" s="28">
        <v>44866</v>
      </c>
      <c r="D531" s="28">
        <v>45230</v>
      </c>
      <c r="E531">
        <v>4554</v>
      </c>
      <c r="F531">
        <v>4407</v>
      </c>
      <c r="G531">
        <v>147</v>
      </c>
      <c r="H531">
        <v>3205</v>
      </c>
      <c r="L531">
        <v>4718</v>
      </c>
      <c r="M531">
        <v>4718</v>
      </c>
      <c r="N531">
        <v>1169780.55</v>
      </c>
      <c r="O531">
        <v>1169780.55</v>
      </c>
      <c r="P531">
        <v>24154</v>
      </c>
      <c r="Q531">
        <v>24154</v>
      </c>
      <c r="R531">
        <v>0.266542</v>
      </c>
    </row>
    <row r="532" spans="1:18" x14ac:dyDescent="0.25">
      <c r="A532" t="s">
        <v>80</v>
      </c>
      <c r="B532" t="s">
        <v>44</v>
      </c>
      <c r="C532" s="28">
        <v>44501</v>
      </c>
      <c r="D532" s="28">
        <v>44865</v>
      </c>
      <c r="E532">
        <v>8048</v>
      </c>
      <c r="F532">
        <v>7692</v>
      </c>
      <c r="G532">
        <v>356</v>
      </c>
      <c r="H532">
        <v>5928</v>
      </c>
      <c r="L532">
        <v>8452</v>
      </c>
      <c r="M532">
        <v>8452</v>
      </c>
      <c r="N532">
        <v>1953350.69</v>
      </c>
      <c r="O532">
        <v>1953350.69</v>
      </c>
      <c r="P532">
        <v>33937</v>
      </c>
      <c r="Q532">
        <v>33937</v>
      </c>
      <c r="R532">
        <v>0.27345900000000001</v>
      </c>
    </row>
    <row r="533" spans="1:18" x14ac:dyDescent="0.25">
      <c r="A533" t="s">
        <v>80</v>
      </c>
      <c r="B533" t="s">
        <v>44</v>
      </c>
      <c r="C533" s="28">
        <v>44136</v>
      </c>
      <c r="D533" s="28">
        <v>44500</v>
      </c>
      <c r="E533">
        <v>5013</v>
      </c>
      <c r="F533">
        <v>4819</v>
      </c>
      <c r="G533">
        <v>194</v>
      </c>
      <c r="H533">
        <v>4478</v>
      </c>
      <c r="L533">
        <v>5232</v>
      </c>
      <c r="M533">
        <v>5232</v>
      </c>
      <c r="N533">
        <v>1019566.58</v>
      </c>
      <c r="O533">
        <v>1019566.58</v>
      </c>
      <c r="P533">
        <v>18959</v>
      </c>
      <c r="Q533">
        <v>18959</v>
      </c>
      <c r="R533">
        <v>0.26920500000000003</v>
      </c>
    </row>
    <row r="534" spans="1:18" x14ac:dyDescent="0.25">
      <c r="A534" t="s">
        <v>80</v>
      </c>
      <c r="B534" t="s">
        <v>46</v>
      </c>
      <c r="C534" s="28">
        <v>45231</v>
      </c>
      <c r="D534" s="28">
        <v>45596</v>
      </c>
      <c r="E534">
        <v>35785</v>
      </c>
      <c r="F534">
        <v>31448</v>
      </c>
      <c r="G534">
        <v>4337</v>
      </c>
      <c r="H534">
        <v>35785</v>
      </c>
      <c r="L534">
        <v>41417</v>
      </c>
      <c r="M534">
        <v>41417</v>
      </c>
      <c r="N534">
        <v>9077836.5999999996</v>
      </c>
      <c r="O534">
        <v>9077836.5999999996</v>
      </c>
      <c r="P534">
        <v>171118</v>
      </c>
      <c r="Q534">
        <v>171118</v>
      </c>
      <c r="R534">
        <v>0.26734599999999997</v>
      </c>
    </row>
    <row r="535" spans="1:18" x14ac:dyDescent="0.25">
      <c r="A535" t="s">
        <v>80</v>
      </c>
      <c r="B535" t="s">
        <v>46</v>
      </c>
      <c r="C535" s="28">
        <v>44866</v>
      </c>
      <c r="D535" s="28">
        <v>45230</v>
      </c>
      <c r="E535">
        <v>11112</v>
      </c>
      <c r="F535">
        <v>10392</v>
      </c>
      <c r="G535">
        <v>720</v>
      </c>
      <c r="H535">
        <v>11112</v>
      </c>
      <c r="L535">
        <v>11944</v>
      </c>
      <c r="M535">
        <v>11944</v>
      </c>
      <c r="N535">
        <v>2869430.83</v>
      </c>
      <c r="O535">
        <v>2869430.83</v>
      </c>
      <c r="P535">
        <v>55931</v>
      </c>
      <c r="Q535">
        <v>55931</v>
      </c>
      <c r="R535">
        <v>0.25437700000000002</v>
      </c>
    </row>
    <row r="536" spans="1:18" x14ac:dyDescent="0.25">
      <c r="A536" t="s">
        <v>80</v>
      </c>
      <c r="B536" t="s">
        <v>46</v>
      </c>
      <c r="C536" s="28">
        <v>44501</v>
      </c>
      <c r="D536" s="28">
        <v>44865</v>
      </c>
      <c r="E536">
        <v>0</v>
      </c>
      <c r="F536">
        <v>0</v>
      </c>
      <c r="G536">
        <v>0</v>
      </c>
    </row>
    <row r="537" spans="1:18" x14ac:dyDescent="0.25">
      <c r="A537" t="s">
        <v>80</v>
      </c>
      <c r="B537" t="s">
        <v>46</v>
      </c>
      <c r="C537" s="28">
        <v>44136</v>
      </c>
      <c r="D537" s="28">
        <v>44500</v>
      </c>
      <c r="E537">
        <v>0</v>
      </c>
      <c r="F537">
        <v>0</v>
      </c>
      <c r="G537">
        <v>0</v>
      </c>
    </row>
    <row r="538" spans="1:18" x14ac:dyDescent="0.25">
      <c r="A538" t="s">
        <v>80</v>
      </c>
      <c r="B538" t="s">
        <v>25</v>
      </c>
      <c r="C538" s="28">
        <v>45231</v>
      </c>
      <c r="D538" s="28">
        <v>45596</v>
      </c>
      <c r="E538">
        <v>7563</v>
      </c>
      <c r="F538">
        <v>5422</v>
      </c>
      <c r="G538">
        <v>2141</v>
      </c>
      <c r="H538">
        <v>0</v>
      </c>
      <c r="L538">
        <v>10773</v>
      </c>
      <c r="M538">
        <v>10773</v>
      </c>
      <c r="N538">
        <v>5869966.21</v>
      </c>
      <c r="O538">
        <v>5869966.21</v>
      </c>
      <c r="P538">
        <v>83393</v>
      </c>
      <c r="Q538">
        <v>83393</v>
      </c>
      <c r="R538">
        <v>0.234848</v>
      </c>
    </row>
    <row r="539" spans="1:18" x14ac:dyDescent="0.25">
      <c r="A539" t="s">
        <v>80</v>
      </c>
      <c r="B539" t="s">
        <v>25</v>
      </c>
      <c r="C539" s="28">
        <v>44866</v>
      </c>
      <c r="D539" s="28">
        <v>45230</v>
      </c>
      <c r="E539">
        <v>5066</v>
      </c>
      <c r="F539">
        <v>3488</v>
      </c>
      <c r="G539">
        <v>1578</v>
      </c>
      <c r="H539">
        <v>0</v>
      </c>
      <c r="L539">
        <v>7511</v>
      </c>
      <c r="M539">
        <v>7511</v>
      </c>
      <c r="N539">
        <v>4500571.3</v>
      </c>
      <c r="O539">
        <v>4500571.3</v>
      </c>
      <c r="P539">
        <v>65457</v>
      </c>
      <c r="Q539">
        <v>65457</v>
      </c>
      <c r="R539">
        <v>0.23469799999999999</v>
      </c>
    </row>
    <row r="540" spans="1:18" x14ac:dyDescent="0.25">
      <c r="A540" t="s">
        <v>80</v>
      </c>
      <c r="B540" t="s">
        <v>25</v>
      </c>
      <c r="C540" s="28">
        <v>44501</v>
      </c>
      <c r="D540" s="28">
        <v>44865</v>
      </c>
      <c r="E540">
        <v>0</v>
      </c>
      <c r="F540">
        <v>0</v>
      </c>
      <c r="G540">
        <v>0</v>
      </c>
    </row>
    <row r="541" spans="1:18" x14ac:dyDescent="0.25">
      <c r="A541" t="s">
        <v>80</v>
      </c>
      <c r="B541" t="s">
        <v>25</v>
      </c>
      <c r="C541" s="28">
        <v>44136</v>
      </c>
      <c r="D541" s="28">
        <v>44500</v>
      </c>
      <c r="E541">
        <v>0</v>
      </c>
      <c r="F541">
        <v>0</v>
      </c>
      <c r="G541">
        <v>0</v>
      </c>
    </row>
    <row r="542" spans="1:18" x14ac:dyDescent="0.25">
      <c r="A542" t="s">
        <v>80</v>
      </c>
      <c r="B542" t="s">
        <v>26</v>
      </c>
      <c r="C542" s="28">
        <v>45231</v>
      </c>
      <c r="D542" s="28">
        <v>45596</v>
      </c>
      <c r="E542">
        <v>19070</v>
      </c>
      <c r="F542">
        <v>17274</v>
      </c>
      <c r="G542">
        <v>1796</v>
      </c>
      <c r="H542">
        <v>19070</v>
      </c>
      <c r="L542">
        <v>21376</v>
      </c>
      <c r="M542">
        <v>21376</v>
      </c>
      <c r="N542">
        <v>4993012.16</v>
      </c>
      <c r="O542">
        <v>4993012.16</v>
      </c>
      <c r="P542">
        <v>87265</v>
      </c>
      <c r="Q542">
        <v>87265</v>
      </c>
      <c r="R542">
        <v>0.25852000000000003</v>
      </c>
    </row>
    <row r="543" spans="1:18" x14ac:dyDescent="0.25">
      <c r="A543" t="s">
        <v>80</v>
      </c>
      <c r="B543" t="s">
        <v>26</v>
      </c>
      <c r="C543" s="28">
        <v>44866</v>
      </c>
      <c r="D543" s="28">
        <v>45230</v>
      </c>
      <c r="E543">
        <v>22327</v>
      </c>
      <c r="F543">
        <v>19883</v>
      </c>
      <c r="G543">
        <v>2444</v>
      </c>
      <c r="H543">
        <v>22327</v>
      </c>
      <c r="L543">
        <v>25592</v>
      </c>
      <c r="M543">
        <v>25592</v>
      </c>
      <c r="N543">
        <v>6056703.5700000003</v>
      </c>
      <c r="O543">
        <v>6056703.5700000003</v>
      </c>
      <c r="P543">
        <v>118397</v>
      </c>
      <c r="Q543">
        <v>118397</v>
      </c>
      <c r="R543">
        <v>0.25678200000000001</v>
      </c>
    </row>
    <row r="544" spans="1:18" x14ac:dyDescent="0.25">
      <c r="A544" t="s">
        <v>80</v>
      </c>
      <c r="B544" t="s">
        <v>26</v>
      </c>
      <c r="C544" s="28">
        <v>44501</v>
      </c>
      <c r="D544" s="28">
        <v>44865</v>
      </c>
      <c r="E544">
        <v>23878</v>
      </c>
      <c r="F544">
        <v>21248</v>
      </c>
      <c r="G544">
        <v>2630</v>
      </c>
      <c r="H544">
        <v>23878</v>
      </c>
      <c r="L544">
        <v>27334</v>
      </c>
      <c r="M544">
        <v>27334</v>
      </c>
      <c r="N544">
        <v>6289079.0700000003</v>
      </c>
      <c r="O544">
        <v>6289079.0700000003</v>
      </c>
      <c r="P544">
        <v>123066</v>
      </c>
      <c r="Q544">
        <v>123066</v>
      </c>
      <c r="R544">
        <v>0.27213599999999999</v>
      </c>
    </row>
    <row r="545" spans="1:18" x14ac:dyDescent="0.25">
      <c r="A545" t="s">
        <v>80</v>
      </c>
      <c r="B545" t="s">
        <v>26</v>
      </c>
      <c r="C545" s="28">
        <v>44136</v>
      </c>
      <c r="D545" s="28">
        <v>44500</v>
      </c>
      <c r="E545">
        <v>30922</v>
      </c>
      <c r="F545">
        <v>27478</v>
      </c>
      <c r="G545">
        <v>3444</v>
      </c>
      <c r="H545">
        <v>30922</v>
      </c>
      <c r="L545">
        <v>35270</v>
      </c>
      <c r="M545">
        <v>35270</v>
      </c>
      <c r="N545">
        <v>7836458.4400000004</v>
      </c>
      <c r="O545">
        <v>7836458.4400000004</v>
      </c>
      <c r="P545">
        <v>145571</v>
      </c>
      <c r="Q545">
        <v>145571</v>
      </c>
      <c r="R545">
        <v>0.272673</v>
      </c>
    </row>
    <row r="546" spans="1:18" x14ac:dyDescent="0.25">
      <c r="A546" t="s">
        <v>80</v>
      </c>
      <c r="B546" t="s">
        <v>67</v>
      </c>
      <c r="C546" s="28">
        <v>45231</v>
      </c>
      <c r="D546" s="28">
        <v>45596</v>
      </c>
      <c r="E546">
        <v>1401</v>
      </c>
      <c r="F546">
        <v>1384</v>
      </c>
      <c r="G546">
        <v>17</v>
      </c>
      <c r="H546">
        <v>1401</v>
      </c>
      <c r="L546">
        <v>1418</v>
      </c>
      <c r="M546">
        <v>1418</v>
      </c>
      <c r="N546">
        <v>388190.46</v>
      </c>
      <c r="O546">
        <v>388190.46</v>
      </c>
      <c r="P546">
        <v>6085</v>
      </c>
      <c r="Q546">
        <v>6085</v>
      </c>
      <c r="R546">
        <v>0.22439500000000001</v>
      </c>
    </row>
    <row r="547" spans="1:18" x14ac:dyDescent="0.25">
      <c r="A547" t="s">
        <v>80</v>
      </c>
      <c r="B547" t="s">
        <v>67</v>
      </c>
      <c r="C547" s="28">
        <v>44866</v>
      </c>
      <c r="D547" s="28">
        <v>45230</v>
      </c>
      <c r="E547">
        <v>1628</v>
      </c>
      <c r="F547">
        <v>1594</v>
      </c>
      <c r="G547">
        <v>34</v>
      </c>
      <c r="H547">
        <v>1628</v>
      </c>
      <c r="L547">
        <v>1662</v>
      </c>
      <c r="M547">
        <v>1662</v>
      </c>
      <c r="N547">
        <v>408991.41</v>
      </c>
      <c r="O547">
        <v>408991.41</v>
      </c>
      <c r="P547">
        <v>6911</v>
      </c>
      <c r="Q547">
        <v>6911</v>
      </c>
      <c r="R547">
        <v>0.27318900000000002</v>
      </c>
    </row>
    <row r="548" spans="1:18" x14ac:dyDescent="0.25">
      <c r="A548" t="s">
        <v>80</v>
      </c>
      <c r="B548" t="s">
        <v>67</v>
      </c>
      <c r="C548" s="28">
        <v>44501</v>
      </c>
      <c r="D548" s="28">
        <v>44865</v>
      </c>
      <c r="E548">
        <v>1617</v>
      </c>
      <c r="F548">
        <v>1589</v>
      </c>
      <c r="G548">
        <v>28</v>
      </c>
      <c r="H548">
        <v>1617</v>
      </c>
      <c r="L548">
        <v>1646</v>
      </c>
      <c r="M548">
        <v>1646</v>
      </c>
      <c r="N548">
        <v>428027.86</v>
      </c>
      <c r="O548">
        <v>428027.86</v>
      </c>
      <c r="P548">
        <v>8041</v>
      </c>
      <c r="Q548">
        <v>8041</v>
      </c>
      <c r="R548">
        <v>0.26577299999999998</v>
      </c>
    </row>
    <row r="549" spans="1:18" x14ac:dyDescent="0.25">
      <c r="A549" t="s">
        <v>80</v>
      </c>
      <c r="B549" t="s">
        <v>67</v>
      </c>
      <c r="C549" s="28">
        <v>44136</v>
      </c>
      <c r="D549" s="28">
        <v>44500</v>
      </c>
      <c r="E549">
        <v>2173</v>
      </c>
      <c r="F549">
        <v>2126</v>
      </c>
      <c r="G549">
        <v>47</v>
      </c>
      <c r="H549">
        <v>2173</v>
      </c>
      <c r="L549">
        <v>2226</v>
      </c>
      <c r="M549">
        <v>2226</v>
      </c>
      <c r="N549">
        <v>515508.87</v>
      </c>
      <c r="O549">
        <v>515508.87</v>
      </c>
      <c r="P549">
        <v>8947</v>
      </c>
      <c r="Q549">
        <v>8947</v>
      </c>
      <c r="R549">
        <v>0.27146199999999998</v>
      </c>
    </row>
    <row r="550" spans="1:18" x14ac:dyDescent="0.25">
      <c r="A550" t="s">
        <v>80</v>
      </c>
      <c r="B550" t="s">
        <v>68</v>
      </c>
      <c r="C550" s="28">
        <v>45231</v>
      </c>
      <c r="D550" s="28">
        <v>45596</v>
      </c>
      <c r="E550">
        <v>4416</v>
      </c>
      <c r="F550">
        <v>4300</v>
      </c>
      <c r="G550">
        <v>116</v>
      </c>
      <c r="H550">
        <v>4416</v>
      </c>
      <c r="L550">
        <v>4549</v>
      </c>
      <c r="M550">
        <v>4549</v>
      </c>
      <c r="N550">
        <v>1078195.6299999999</v>
      </c>
      <c r="O550">
        <v>1078195.6299999999</v>
      </c>
      <c r="P550">
        <v>18188</v>
      </c>
      <c r="Q550">
        <v>18188</v>
      </c>
      <c r="R550">
        <v>0.233427</v>
      </c>
    </row>
    <row r="551" spans="1:18" x14ac:dyDescent="0.25">
      <c r="A551" t="s">
        <v>80</v>
      </c>
      <c r="B551" t="s">
        <v>68</v>
      </c>
      <c r="C551" s="28">
        <v>44866</v>
      </c>
      <c r="D551" s="28">
        <v>45230</v>
      </c>
      <c r="E551">
        <v>5099</v>
      </c>
      <c r="F551">
        <v>4888</v>
      </c>
      <c r="G551">
        <v>211</v>
      </c>
      <c r="H551">
        <v>5099</v>
      </c>
      <c r="L551">
        <v>5323</v>
      </c>
      <c r="M551">
        <v>5323</v>
      </c>
      <c r="N551">
        <v>1148616.54</v>
      </c>
      <c r="O551">
        <v>1148616.54</v>
      </c>
      <c r="P551">
        <v>20640</v>
      </c>
      <c r="Q551">
        <v>20640</v>
      </c>
      <c r="R551">
        <v>0.27477200000000002</v>
      </c>
    </row>
    <row r="552" spans="1:18" x14ac:dyDescent="0.25">
      <c r="A552" t="s">
        <v>80</v>
      </c>
      <c r="B552" t="s">
        <v>68</v>
      </c>
      <c r="C552" s="28">
        <v>44501</v>
      </c>
      <c r="D552" s="28">
        <v>44865</v>
      </c>
      <c r="E552">
        <v>4933</v>
      </c>
      <c r="F552">
        <v>4662</v>
      </c>
      <c r="G552">
        <v>271</v>
      </c>
      <c r="H552">
        <v>4933</v>
      </c>
      <c r="L552">
        <v>5245</v>
      </c>
      <c r="M552">
        <v>5245</v>
      </c>
      <c r="N552">
        <v>1260328.3700000001</v>
      </c>
      <c r="O552">
        <v>1260328.3700000001</v>
      </c>
      <c r="P552">
        <v>26101</v>
      </c>
      <c r="Q552">
        <v>26101</v>
      </c>
      <c r="R552">
        <v>0.26697799999999999</v>
      </c>
    </row>
    <row r="553" spans="1:18" x14ac:dyDescent="0.25">
      <c r="A553" t="s">
        <v>80</v>
      </c>
      <c r="B553" t="s">
        <v>68</v>
      </c>
      <c r="C553" s="28">
        <v>44136</v>
      </c>
      <c r="D553" s="28">
        <v>44500</v>
      </c>
      <c r="E553">
        <v>10923</v>
      </c>
      <c r="F553">
        <v>10359</v>
      </c>
      <c r="G553">
        <v>564</v>
      </c>
      <c r="H553">
        <v>10923</v>
      </c>
      <c r="L553">
        <v>11553</v>
      </c>
      <c r="M553">
        <v>11553</v>
      </c>
      <c r="N553">
        <v>1932717.93</v>
      </c>
      <c r="O553">
        <v>1932717.93</v>
      </c>
      <c r="P553">
        <v>34923</v>
      </c>
      <c r="Q553">
        <v>34923</v>
      </c>
      <c r="R553">
        <v>0.30541400000000002</v>
      </c>
    </row>
    <row r="554" spans="1:18" x14ac:dyDescent="0.25">
      <c r="A554" t="s">
        <v>80</v>
      </c>
      <c r="B554" t="s">
        <v>69</v>
      </c>
      <c r="C554" s="28">
        <v>45231</v>
      </c>
      <c r="D554" s="28">
        <v>45596</v>
      </c>
      <c r="E554">
        <v>8692</v>
      </c>
      <c r="F554">
        <v>8243</v>
      </c>
      <c r="G554">
        <v>449</v>
      </c>
      <c r="H554">
        <v>8692</v>
      </c>
      <c r="L554">
        <v>9219</v>
      </c>
      <c r="M554">
        <v>9219</v>
      </c>
      <c r="N554">
        <v>2066797.6</v>
      </c>
      <c r="O554">
        <v>2066797.6</v>
      </c>
      <c r="P554">
        <v>36747</v>
      </c>
      <c r="Q554">
        <v>36747</v>
      </c>
      <c r="R554">
        <v>0.24956200000000001</v>
      </c>
    </row>
    <row r="555" spans="1:18" x14ac:dyDescent="0.25">
      <c r="A555" t="s">
        <v>80</v>
      </c>
      <c r="B555" t="s">
        <v>69</v>
      </c>
      <c r="C555" s="28">
        <v>44866</v>
      </c>
      <c r="D555" s="28">
        <v>45230</v>
      </c>
      <c r="E555">
        <v>11068</v>
      </c>
      <c r="F555">
        <v>10375</v>
      </c>
      <c r="G555">
        <v>693</v>
      </c>
      <c r="H555">
        <v>11068</v>
      </c>
      <c r="L555">
        <v>11891</v>
      </c>
      <c r="M555">
        <v>11891</v>
      </c>
      <c r="N555">
        <v>2576936.64</v>
      </c>
      <c r="O555">
        <v>2576936.64</v>
      </c>
      <c r="P555">
        <v>49760</v>
      </c>
      <c r="Q555">
        <v>49760</v>
      </c>
      <c r="R555">
        <v>0.26374900000000001</v>
      </c>
    </row>
    <row r="556" spans="1:18" x14ac:dyDescent="0.25">
      <c r="A556" t="s">
        <v>80</v>
      </c>
      <c r="B556" t="s">
        <v>69</v>
      </c>
      <c r="C556" s="28">
        <v>44501</v>
      </c>
      <c r="D556" s="28">
        <v>44865</v>
      </c>
      <c r="E556">
        <v>10695</v>
      </c>
      <c r="F556">
        <v>9824</v>
      </c>
      <c r="G556">
        <v>871</v>
      </c>
      <c r="H556">
        <v>10695</v>
      </c>
      <c r="L556">
        <v>11805</v>
      </c>
      <c r="M556">
        <v>11805</v>
      </c>
      <c r="N556">
        <v>2642596.19</v>
      </c>
      <c r="O556">
        <v>2642596.19</v>
      </c>
      <c r="P556">
        <v>56319</v>
      </c>
      <c r="Q556">
        <v>56319</v>
      </c>
      <c r="R556">
        <v>0.26960800000000001</v>
      </c>
    </row>
    <row r="557" spans="1:18" x14ac:dyDescent="0.25">
      <c r="A557" t="s">
        <v>80</v>
      </c>
      <c r="B557" t="s">
        <v>69</v>
      </c>
      <c r="C557" s="28">
        <v>44136</v>
      </c>
      <c r="D557" s="28">
        <v>44500</v>
      </c>
      <c r="E557">
        <v>17149</v>
      </c>
      <c r="F557">
        <v>15972</v>
      </c>
      <c r="G557">
        <v>1177</v>
      </c>
      <c r="H557">
        <v>17149</v>
      </c>
      <c r="L557">
        <v>18506</v>
      </c>
      <c r="M557">
        <v>18506</v>
      </c>
      <c r="N557">
        <v>3428530.41</v>
      </c>
      <c r="O557">
        <v>3428530.41</v>
      </c>
      <c r="P557">
        <v>64802</v>
      </c>
      <c r="Q557">
        <v>64802</v>
      </c>
      <c r="R557">
        <v>0.28907300000000002</v>
      </c>
    </row>
    <row r="558" spans="1:18" x14ac:dyDescent="0.25">
      <c r="A558" t="s">
        <v>80</v>
      </c>
      <c r="B558" t="s">
        <v>45</v>
      </c>
      <c r="C558" s="28">
        <v>45231</v>
      </c>
      <c r="D558" s="28">
        <v>45596</v>
      </c>
      <c r="E558">
        <v>48821</v>
      </c>
      <c r="F558">
        <v>40195</v>
      </c>
      <c r="G558">
        <v>8626</v>
      </c>
      <c r="H558">
        <v>48821</v>
      </c>
      <c r="L558">
        <v>61242</v>
      </c>
      <c r="M558">
        <v>75857</v>
      </c>
      <c r="N558">
        <v>16211751.890000001</v>
      </c>
      <c r="O558">
        <v>22007627.850000001</v>
      </c>
      <c r="P558">
        <v>301413</v>
      </c>
      <c r="Q558">
        <v>396980</v>
      </c>
      <c r="R558">
        <v>-7.9380000000000006E-3</v>
      </c>
    </row>
    <row r="559" spans="1:18" x14ac:dyDescent="0.25">
      <c r="A559" t="s">
        <v>80</v>
      </c>
      <c r="B559" t="s">
        <v>45</v>
      </c>
      <c r="C559" s="28">
        <v>44866</v>
      </c>
      <c r="D559" s="28">
        <v>45230</v>
      </c>
      <c r="E559">
        <v>47139</v>
      </c>
      <c r="F559">
        <v>40421</v>
      </c>
      <c r="G559">
        <v>6718</v>
      </c>
      <c r="H559">
        <v>47139</v>
      </c>
      <c r="L559">
        <v>56277</v>
      </c>
      <c r="M559">
        <v>61002</v>
      </c>
      <c r="N559">
        <v>12746882.15</v>
      </c>
      <c r="O559">
        <v>14646391.16</v>
      </c>
      <c r="P559">
        <v>237488</v>
      </c>
      <c r="Q559">
        <v>269284</v>
      </c>
      <c r="R559">
        <v>0.158634</v>
      </c>
    </row>
    <row r="560" spans="1:18" x14ac:dyDescent="0.25">
      <c r="A560" t="s">
        <v>80</v>
      </c>
      <c r="B560" t="s">
        <v>45</v>
      </c>
      <c r="C560" s="28">
        <v>44501</v>
      </c>
      <c r="D560" s="28">
        <v>44865</v>
      </c>
      <c r="E560">
        <v>41606</v>
      </c>
      <c r="F560">
        <v>35432</v>
      </c>
      <c r="G560">
        <v>6174</v>
      </c>
      <c r="H560">
        <v>41606</v>
      </c>
      <c r="L560">
        <v>50012</v>
      </c>
      <c r="M560">
        <v>50012</v>
      </c>
      <c r="N560">
        <v>12184094.189999999</v>
      </c>
      <c r="O560">
        <v>12184094.189999999</v>
      </c>
      <c r="P560">
        <v>223942</v>
      </c>
      <c r="Q560">
        <v>223942</v>
      </c>
      <c r="R560">
        <v>0.263123</v>
      </c>
    </row>
    <row r="561" spans="1:18" x14ac:dyDescent="0.25">
      <c r="A561" t="s">
        <v>80</v>
      </c>
      <c r="B561" t="s">
        <v>45</v>
      </c>
      <c r="C561" s="28">
        <v>44136</v>
      </c>
      <c r="D561" s="28">
        <v>44500</v>
      </c>
      <c r="E561">
        <v>12607</v>
      </c>
      <c r="F561">
        <v>11740</v>
      </c>
      <c r="G561">
        <v>867</v>
      </c>
      <c r="H561">
        <v>12607</v>
      </c>
      <c r="L561">
        <v>13621</v>
      </c>
      <c r="M561">
        <v>13621</v>
      </c>
      <c r="N561">
        <v>3443403.35</v>
      </c>
      <c r="O561">
        <v>3443403.35</v>
      </c>
      <c r="P561">
        <v>66079</v>
      </c>
      <c r="Q561">
        <v>66079</v>
      </c>
      <c r="R561">
        <v>0.25303500000000001</v>
      </c>
    </row>
    <row r="562" spans="1:18" x14ac:dyDescent="0.25">
      <c r="A562" t="s">
        <v>80</v>
      </c>
      <c r="B562" t="s">
        <v>48</v>
      </c>
      <c r="C562" s="28">
        <v>45231</v>
      </c>
      <c r="D562" s="28">
        <v>45596</v>
      </c>
      <c r="E562">
        <v>2531</v>
      </c>
      <c r="F562">
        <v>2531</v>
      </c>
      <c r="G562">
        <v>0</v>
      </c>
      <c r="H562">
        <v>0</v>
      </c>
      <c r="L562">
        <v>2531</v>
      </c>
      <c r="M562">
        <v>2531</v>
      </c>
      <c r="N562">
        <v>838953</v>
      </c>
      <c r="O562">
        <v>838953</v>
      </c>
      <c r="P562">
        <v>13478</v>
      </c>
      <c r="Q562">
        <v>13478</v>
      </c>
      <c r="R562">
        <v>0.25195899999999999</v>
      </c>
    </row>
    <row r="563" spans="1:18" x14ac:dyDescent="0.25">
      <c r="A563" t="s">
        <v>80</v>
      </c>
      <c r="B563" t="s">
        <v>48</v>
      </c>
      <c r="C563" s="28">
        <v>44866</v>
      </c>
      <c r="D563" s="28">
        <v>45230</v>
      </c>
      <c r="E563">
        <v>3047</v>
      </c>
      <c r="F563">
        <v>3047</v>
      </c>
      <c r="G563">
        <v>0</v>
      </c>
      <c r="H563">
        <v>0</v>
      </c>
      <c r="L563">
        <v>3047</v>
      </c>
      <c r="M563">
        <v>3047</v>
      </c>
      <c r="N563">
        <v>1008813.29</v>
      </c>
      <c r="O563">
        <v>1008813.29</v>
      </c>
      <c r="P563">
        <v>18512</v>
      </c>
      <c r="Q563">
        <v>18512</v>
      </c>
      <c r="R563">
        <v>0.24993099999999999</v>
      </c>
    </row>
    <row r="564" spans="1:18" x14ac:dyDescent="0.25">
      <c r="A564" t="s">
        <v>80</v>
      </c>
      <c r="B564" t="s">
        <v>48</v>
      </c>
      <c r="C564" s="28">
        <v>44501</v>
      </c>
      <c r="D564" s="28">
        <v>44865</v>
      </c>
      <c r="E564">
        <v>3879</v>
      </c>
      <c r="F564">
        <v>3879</v>
      </c>
      <c r="G564">
        <v>0</v>
      </c>
      <c r="H564">
        <v>0</v>
      </c>
      <c r="L564">
        <v>3879</v>
      </c>
      <c r="M564">
        <v>3879</v>
      </c>
      <c r="N564">
        <v>1420927.71</v>
      </c>
      <c r="O564">
        <v>1420927.71</v>
      </c>
      <c r="P564">
        <v>23551</v>
      </c>
      <c r="Q564">
        <v>23551</v>
      </c>
      <c r="R564">
        <v>0.25858900000000001</v>
      </c>
    </row>
    <row r="565" spans="1:18" x14ac:dyDescent="0.25">
      <c r="A565" t="s">
        <v>80</v>
      </c>
      <c r="B565" t="s">
        <v>48</v>
      </c>
      <c r="C565" s="28">
        <v>44136</v>
      </c>
      <c r="D565" s="28">
        <v>44500</v>
      </c>
      <c r="E565">
        <v>4518</v>
      </c>
      <c r="F565">
        <v>4518</v>
      </c>
      <c r="G565">
        <v>0</v>
      </c>
      <c r="H565">
        <v>0</v>
      </c>
      <c r="L565">
        <v>4518</v>
      </c>
      <c r="M565">
        <v>4518</v>
      </c>
      <c r="N565">
        <v>2239168.5</v>
      </c>
      <c r="O565">
        <v>2239168.5</v>
      </c>
      <c r="P565">
        <v>35015</v>
      </c>
      <c r="Q565">
        <v>35015</v>
      </c>
      <c r="R565">
        <v>0.24383199999999999</v>
      </c>
    </row>
    <row r="566" spans="1:18" x14ac:dyDescent="0.25">
      <c r="A566" t="s">
        <v>80</v>
      </c>
      <c r="B566" t="s">
        <v>49</v>
      </c>
      <c r="C566" s="28">
        <v>45231</v>
      </c>
      <c r="D566" s="28">
        <v>45596</v>
      </c>
      <c r="E566">
        <v>847</v>
      </c>
      <c r="F566">
        <v>0</v>
      </c>
      <c r="G566">
        <v>847</v>
      </c>
      <c r="H566">
        <v>0</v>
      </c>
      <c r="L566">
        <v>2173</v>
      </c>
      <c r="M566">
        <v>2173</v>
      </c>
      <c r="N566">
        <v>851066.76</v>
      </c>
      <c r="O566">
        <v>851066.76</v>
      </c>
      <c r="P566">
        <v>12634</v>
      </c>
      <c r="Q566">
        <v>12634</v>
      </c>
      <c r="R566">
        <v>0.23818</v>
      </c>
    </row>
    <row r="567" spans="1:18" x14ac:dyDescent="0.25">
      <c r="A567" t="s">
        <v>80</v>
      </c>
      <c r="B567" t="s">
        <v>49</v>
      </c>
      <c r="C567" s="28">
        <v>44866</v>
      </c>
      <c r="D567" s="28">
        <v>45230</v>
      </c>
      <c r="E567">
        <v>1135</v>
      </c>
      <c r="F567">
        <v>0</v>
      </c>
      <c r="G567">
        <v>1135</v>
      </c>
      <c r="H567">
        <v>0</v>
      </c>
      <c r="L567">
        <v>2963</v>
      </c>
      <c r="M567">
        <v>2963</v>
      </c>
      <c r="N567">
        <v>1052123.32</v>
      </c>
      <c r="O567">
        <v>1052123.32</v>
      </c>
      <c r="P567">
        <v>19438</v>
      </c>
      <c r="Q567">
        <v>19438</v>
      </c>
      <c r="R567">
        <v>0.245619</v>
      </c>
    </row>
    <row r="568" spans="1:18" x14ac:dyDescent="0.25">
      <c r="A568" t="s">
        <v>80</v>
      </c>
      <c r="B568" t="s">
        <v>49</v>
      </c>
      <c r="C568" s="28">
        <v>44501</v>
      </c>
      <c r="D568" s="28">
        <v>44865</v>
      </c>
      <c r="E568">
        <v>1166</v>
      </c>
      <c r="F568">
        <v>0</v>
      </c>
      <c r="G568">
        <v>1166</v>
      </c>
      <c r="H568">
        <v>0</v>
      </c>
      <c r="L568">
        <v>2863</v>
      </c>
      <c r="M568">
        <v>2863</v>
      </c>
      <c r="N568">
        <v>1348880.96</v>
      </c>
      <c r="O568">
        <v>1348880.96</v>
      </c>
      <c r="P568">
        <v>19299</v>
      </c>
      <c r="Q568">
        <v>19299</v>
      </c>
      <c r="R568">
        <v>0.251025</v>
      </c>
    </row>
    <row r="569" spans="1:18" x14ac:dyDescent="0.25">
      <c r="A569" t="s">
        <v>80</v>
      </c>
      <c r="B569" t="s">
        <v>49</v>
      </c>
      <c r="C569" s="28">
        <v>44136</v>
      </c>
      <c r="D569" s="28">
        <v>44500</v>
      </c>
      <c r="E569">
        <v>2355</v>
      </c>
      <c r="F569">
        <v>0</v>
      </c>
      <c r="G569">
        <v>2355</v>
      </c>
      <c r="H569">
        <v>0</v>
      </c>
      <c r="L569">
        <v>6197</v>
      </c>
      <c r="M569">
        <v>6197</v>
      </c>
      <c r="N569">
        <v>3773839.9</v>
      </c>
      <c r="O569">
        <v>3773839.9</v>
      </c>
      <c r="P569">
        <v>54683</v>
      </c>
      <c r="Q569">
        <v>54683</v>
      </c>
      <c r="R569">
        <v>0.24127499999999999</v>
      </c>
    </row>
    <row r="570" spans="1:18" x14ac:dyDescent="0.25">
      <c r="A570" t="s">
        <v>80</v>
      </c>
      <c r="B570" t="s">
        <v>47</v>
      </c>
      <c r="C570" s="28">
        <v>45231</v>
      </c>
      <c r="D570" s="28">
        <v>45596</v>
      </c>
      <c r="E570">
        <v>7784</v>
      </c>
      <c r="F570">
        <v>7784</v>
      </c>
      <c r="G570">
        <v>0</v>
      </c>
      <c r="H570">
        <v>0</v>
      </c>
      <c r="L570">
        <v>7784</v>
      </c>
      <c r="M570">
        <v>7784</v>
      </c>
      <c r="N570">
        <v>3388103.91</v>
      </c>
      <c r="O570">
        <v>3388103.91</v>
      </c>
      <c r="P570">
        <v>53135</v>
      </c>
      <c r="Q570">
        <v>53135</v>
      </c>
      <c r="R570">
        <v>0.243561</v>
      </c>
    </row>
    <row r="571" spans="1:18" x14ac:dyDescent="0.25">
      <c r="A571" t="s">
        <v>80</v>
      </c>
      <c r="B571" t="s">
        <v>47</v>
      </c>
      <c r="C571" s="28">
        <v>44866</v>
      </c>
      <c r="D571" s="28">
        <v>45230</v>
      </c>
      <c r="E571">
        <v>6715</v>
      </c>
      <c r="F571">
        <v>6715</v>
      </c>
      <c r="G571">
        <v>0</v>
      </c>
      <c r="H571">
        <v>0</v>
      </c>
      <c r="L571">
        <v>6715</v>
      </c>
      <c r="M571">
        <v>6715</v>
      </c>
      <c r="N571">
        <v>3047802.82</v>
      </c>
      <c r="O571">
        <v>3047802.82</v>
      </c>
      <c r="P571">
        <v>46914</v>
      </c>
      <c r="Q571">
        <v>46914</v>
      </c>
      <c r="R571">
        <v>0.238672</v>
      </c>
    </row>
    <row r="572" spans="1:18" x14ac:dyDescent="0.25">
      <c r="A572" t="s">
        <v>80</v>
      </c>
      <c r="B572" t="s">
        <v>47</v>
      </c>
      <c r="C572" s="28">
        <v>44501</v>
      </c>
      <c r="D572" s="28">
        <v>44865</v>
      </c>
      <c r="E572">
        <v>3852</v>
      </c>
      <c r="F572">
        <v>3852</v>
      </c>
      <c r="G572">
        <v>0</v>
      </c>
      <c r="H572">
        <v>0</v>
      </c>
      <c r="L572">
        <v>3852</v>
      </c>
      <c r="M572">
        <v>3852</v>
      </c>
      <c r="N572">
        <v>2003942.75</v>
      </c>
      <c r="O572">
        <v>2003942.75</v>
      </c>
      <c r="P572">
        <v>30995</v>
      </c>
      <c r="Q572">
        <v>30995</v>
      </c>
      <c r="R572">
        <v>0.25135200000000002</v>
      </c>
    </row>
    <row r="573" spans="1:18" x14ac:dyDescent="0.25">
      <c r="A573" t="s">
        <v>80</v>
      </c>
      <c r="B573" t="s">
        <v>47</v>
      </c>
      <c r="C573" s="28">
        <v>44136</v>
      </c>
      <c r="D573" s="28">
        <v>44500</v>
      </c>
      <c r="E573">
        <v>0</v>
      </c>
      <c r="F573">
        <v>0</v>
      </c>
      <c r="G573">
        <v>0</v>
      </c>
    </row>
    <row r="574" spans="1:18" x14ac:dyDescent="0.25">
      <c r="A574" t="s">
        <v>80</v>
      </c>
      <c r="B574" t="s">
        <v>22</v>
      </c>
      <c r="C574" s="28">
        <v>45231</v>
      </c>
      <c r="D574" s="28">
        <v>45596</v>
      </c>
      <c r="E574">
        <v>2842</v>
      </c>
      <c r="F574">
        <v>0</v>
      </c>
      <c r="G574">
        <v>2842</v>
      </c>
      <c r="H574">
        <v>0</v>
      </c>
      <c r="L574">
        <v>7070</v>
      </c>
      <c r="M574">
        <v>7070</v>
      </c>
      <c r="N574">
        <v>4065221.42</v>
      </c>
      <c r="O574">
        <v>4065221.42</v>
      </c>
      <c r="P574">
        <v>55879</v>
      </c>
      <c r="Q574">
        <v>55879</v>
      </c>
      <c r="R574">
        <v>0.23119200000000001</v>
      </c>
    </row>
    <row r="575" spans="1:18" x14ac:dyDescent="0.25">
      <c r="A575" t="s">
        <v>80</v>
      </c>
      <c r="B575" t="s">
        <v>22</v>
      </c>
      <c r="C575" s="28">
        <v>44866</v>
      </c>
      <c r="D575" s="28">
        <v>45230</v>
      </c>
      <c r="E575">
        <v>2494</v>
      </c>
      <c r="F575">
        <v>0</v>
      </c>
      <c r="G575">
        <v>2494</v>
      </c>
      <c r="H575">
        <v>0</v>
      </c>
      <c r="L575">
        <v>6198</v>
      </c>
      <c r="M575">
        <v>6198</v>
      </c>
      <c r="N575">
        <v>3736608.9</v>
      </c>
      <c r="O575">
        <v>3736608.9</v>
      </c>
      <c r="P575">
        <v>53258</v>
      </c>
      <c r="Q575">
        <v>53258</v>
      </c>
      <c r="R575">
        <v>0.236619</v>
      </c>
    </row>
    <row r="576" spans="1:18" x14ac:dyDescent="0.25">
      <c r="A576" t="s">
        <v>80</v>
      </c>
      <c r="B576" t="s">
        <v>22</v>
      </c>
      <c r="C576" s="28">
        <v>44501</v>
      </c>
      <c r="D576" s="28">
        <v>44865</v>
      </c>
      <c r="E576">
        <v>1902</v>
      </c>
      <c r="F576">
        <v>0</v>
      </c>
      <c r="G576">
        <v>1902</v>
      </c>
      <c r="H576">
        <v>0</v>
      </c>
      <c r="L576">
        <v>4854</v>
      </c>
      <c r="M576">
        <v>4854</v>
      </c>
      <c r="N576">
        <v>3142291.18</v>
      </c>
      <c r="O576">
        <v>3142291.18</v>
      </c>
      <c r="P576">
        <v>44667</v>
      </c>
      <c r="Q576">
        <v>44667</v>
      </c>
      <c r="R576">
        <v>0.243699</v>
      </c>
    </row>
    <row r="577" spans="1:18" x14ac:dyDescent="0.25">
      <c r="A577" t="s">
        <v>80</v>
      </c>
      <c r="B577" t="s">
        <v>22</v>
      </c>
      <c r="C577" s="28">
        <v>44136</v>
      </c>
      <c r="D577" s="28">
        <v>44500</v>
      </c>
      <c r="E577">
        <v>0</v>
      </c>
      <c r="F577">
        <v>0</v>
      </c>
      <c r="G577">
        <v>0</v>
      </c>
    </row>
    <row r="578" spans="1:18" x14ac:dyDescent="0.25">
      <c r="A578" t="s">
        <v>81</v>
      </c>
      <c r="B578" t="s">
        <v>39</v>
      </c>
      <c r="C578" s="28">
        <v>45231</v>
      </c>
      <c r="D578" s="28">
        <v>45596</v>
      </c>
      <c r="E578">
        <v>8297</v>
      </c>
      <c r="F578">
        <v>7418</v>
      </c>
      <c r="G578">
        <v>879</v>
      </c>
      <c r="H578">
        <v>5880</v>
      </c>
      <c r="I578">
        <v>1394</v>
      </c>
      <c r="J578">
        <v>552</v>
      </c>
      <c r="K578">
        <v>471</v>
      </c>
      <c r="L578">
        <v>9462</v>
      </c>
      <c r="M578">
        <v>9462</v>
      </c>
      <c r="N578">
        <v>2521843.9</v>
      </c>
      <c r="O578">
        <v>2521843.9</v>
      </c>
      <c r="P578">
        <v>50302</v>
      </c>
      <c r="Q578">
        <v>50302</v>
      </c>
      <c r="R578">
        <v>0.29961199999999999</v>
      </c>
    </row>
    <row r="579" spans="1:18" x14ac:dyDescent="0.25">
      <c r="A579" t="s">
        <v>81</v>
      </c>
      <c r="B579" t="s">
        <v>39</v>
      </c>
      <c r="C579" s="28">
        <v>44866</v>
      </c>
      <c r="D579" s="28">
        <v>45230</v>
      </c>
      <c r="E579">
        <v>11047</v>
      </c>
      <c r="F579">
        <v>9898</v>
      </c>
      <c r="G579">
        <v>1149</v>
      </c>
      <c r="H579">
        <v>8499</v>
      </c>
      <c r="I579">
        <v>1620</v>
      </c>
      <c r="J579">
        <v>644</v>
      </c>
      <c r="K579">
        <v>284</v>
      </c>
      <c r="L579">
        <v>12661</v>
      </c>
      <c r="M579">
        <v>12661</v>
      </c>
      <c r="N579">
        <v>3157870.17</v>
      </c>
      <c r="O579">
        <v>3157870.17</v>
      </c>
      <c r="P579">
        <v>63058</v>
      </c>
      <c r="Q579">
        <v>63058</v>
      </c>
      <c r="R579">
        <v>0.30487500000000001</v>
      </c>
    </row>
    <row r="580" spans="1:18" x14ac:dyDescent="0.25">
      <c r="A580" t="s">
        <v>81</v>
      </c>
      <c r="B580" t="s">
        <v>39</v>
      </c>
      <c r="C580" s="28">
        <v>44501</v>
      </c>
      <c r="D580" s="28">
        <v>44865</v>
      </c>
      <c r="E580">
        <v>11938</v>
      </c>
      <c r="F580">
        <v>10750</v>
      </c>
      <c r="G580">
        <v>1188</v>
      </c>
      <c r="H580">
        <v>9918</v>
      </c>
      <c r="I580">
        <v>1472</v>
      </c>
      <c r="J580">
        <v>548</v>
      </c>
      <c r="K580">
        <v>0</v>
      </c>
      <c r="L580">
        <v>13508</v>
      </c>
      <c r="M580">
        <v>13508</v>
      </c>
      <c r="N580">
        <v>3144567.91</v>
      </c>
      <c r="O580">
        <v>3144567.91</v>
      </c>
      <c r="P580">
        <v>62277</v>
      </c>
      <c r="Q580">
        <v>62277</v>
      </c>
      <c r="R580">
        <v>0.28344599999999998</v>
      </c>
    </row>
    <row r="581" spans="1:18" x14ac:dyDescent="0.25">
      <c r="A581" t="s">
        <v>81</v>
      </c>
      <c r="B581" t="s">
        <v>39</v>
      </c>
      <c r="C581" s="28">
        <v>44136</v>
      </c>
      <c r="D581" s="28">
        <v>44500</v>
      </c>
      <c r="E581">
        <v>11772</v>
      </c>
      <c r="F581">
        <v>10701</v>
      </c>
      <c r="G581">
        <v>1071</v>
      </c>
      <c r="H581">
        <v>10558</v>
      </c>
      <c r="I581">
        <v>1214</v>
      </c>
      <c r="J581">
        <v>0</v>
      </c>
      <c r="K581">
        <v>0</v>
      </c>
      <c r="L581">
        <v>13213</v>
      </c>
      <c r="M581">
        <v>13213</v>
      </c>
      <c r="N581">
        <v>2967673.57</v>
      </c>
      <c r="O581">
        <v>2967673.57</v>
      </c>
      <c r="P581">
        <v>64349</v>
      </c>
      <c r="Q581">
        <v>64349</v>
      </c>
      <c r="R581">
        <v>0.28459299999999998</v>
      </c>
    </row>
    <row r="582" spans="1:18" x14ac:dyDescent="0.25">
      <c r="A582" t="s">
        <v>81</v>
      </c>
      <c r="B582" t="s">
        <v>40</v>
      </c>
      <c r="C582" s="28">
        <v>45231</v>
      </c>
      <c r="D582" s="28">
        <v>45596</v>
      </c>
      <c r="E582">
        <v>36415</v>
      </c>
      <c r="F582">
        <v>30978</v>
      </c>
      <c r="G582">
        <v>5437</v>
      </c>
      <c r="H582">
        <v>36415</v>
      </c>
      <c r="L582">
        <v>44558</v>
      </c>
      <c r="M582">
        <v>44558</v>
      </c>
      <c r="N582">
        <v>9891160.2899999991</v>
      </c>
      <c r="O582">
        <v>9891160.2899999991</v>
      </c>
      <c r="P582">
        <v>199096</v>
      </c>
      <c r="Q582">
        <v>199096</v>
      </c>
      <c r="R582">
        <v>0.28941099999999997</v>
      </c>
    </row>
    <row r="583" spans="1:18" x14ac:dyDescent="0.25">
      <c r="A583" t="s">
        <v>81</v>
      </c>
      <c r="B583" t="s">
        <v>40</v>
      </c>
      <c r="C583" s="28">
        <v>44866</v>
      </c>
      <c r="D583" s="28">
        <v>45230</v>
      </c>
      <c r="E583">
        <v>26762</v>
      </c>
      <c r="F583">
        <v>23658</v>
      </c>
      <c r="G583">
        <v>3104</v>
      </c>
      <c r="H583">
        <v>26762</v>
      </c>
      <c r="L583">
        <v>31063</v>
      </c>
      <c r="M583">
        <v>31063</v>
      </c>
      <c r="N583">
        <v>6587867.0300000003</v>
      </c>
      <c r="O583">
        <v>6587867.0300000003</v>
      </c>
      <c r="P583">
        <v>133241</v>
      </c>
      <c r="Q583">
        <v>133241</v>
      </c>
      <c r="R583">
        <v>0.283914</v>
      </c>
    </row>
    <row r="584" spans="1:18" x14ac:dyDescent="0.25">
      <c r="A584" t="s">
        <v>81</v>
      </c>
      <c r="B584" t="s">
        <v>40</v>
      </c>
      <c r="C584" s="28">
        <v>44501</v>
      </c>
      <c r="D584" s="28">
        <v>44865</v>
      </c>
      <c r="E584">
        <v>18395</v>
      </c>
      <c r="F584">
        <v>16604</v>
      </c>
      <c r="G584">
        <v>1791</v>
      </c>
      <c r="H584">
        <v>18395</v>
      </c>
      <c r="L584">
        <v>20715</v>
      </c>
      <c r="M584">
        <v>20715</v>
      </c>
      <c r="N584">
        <v>4236397.07</v>
      </c>
      <c r="O584">
        <v>4236397.07</v>
      </c>
      <c r="P584">
        <v>91330</v>
      </c>
      <c r="Q584">
        <v>91330</v>
      </c>
      <c r="R584">
        <v>0.28555799999999998</v>
      </c>
    </row>
    <row r="585" spans="1:18" x14ac:dyDescent="0.25">
      <c r="A585" t="s">
        <v>81</v>
      </c>
      <c r="B585" t="s">
        <v>40</v>
      </c>
      <c r="C585" s="28">
        <v>44136</v>
      </c>
      <c r="D585" s="28">
        <v>44500</v>
      </c>
      <c r="E585">
        <v>8095</v>
      </c>
      <c r="F585">
        <v>7655</v>
      </c>
      <c r="G585">
        <v>440</v>
      </c>
      <c r="H585">
        <v>8095</v>
      </c>
      <c r="L585">
        <v>8589</v>
      </c>
      <c r="M585">
        <v>8589</v>
      </c>
      <c r="N585">
        <v>1577916.53</v>
      </c>
      <c r="O585">
        <v>1577916.53</v>
      </c>
      <c r="P585">
        <v>34538</v>
      </c>
      <c r="Q585">
        <v>34538</v>
      </c>
      <c r="R585">
        <v>0.287717</v>
      </c>
    </row>
    <row r="586" spans="1:18" x14ac:dyDescent="0.25">
      <c r="A586" t="s">
        <v>81</v>
      </c>
      <c r="B586" t="s">
        <v>66</v>
      </c>
      <c r="C586" s="28">
        <v>45231</v>
      </c>
      <c r="D586" s="28">
        <v>45596</v>
      </c>
      <c r="E586">
        <v>416</v>
      </c>
      <c r="F586">
        <v>402</v>
      </c>
      <c r="G586">
        <v>14</v>
      </c>
      <c r="H586">
        <v>272</v>
      </c>
      <c r="L586">
        <v>430</v>
      </c>
      <c r="M586">
        <v>584</v>
      </c>
      <c r="N586">
        <v>107695.46</v>
      </c>
      <c r="O586">
        <v>156742.07</v>
      </c>
      <c r="P586">
        <v>2435</v>
      </c>
      <c r="Q586">
        <v>3766</v>
      </c>
      <c r="R586">
        <v>-1.8065999999999999E-2</v>
      </c>
    </row>
    <row r="587" spans="1:18" x14ac:dyDescent="0.25">
      <c r="A587" t="s">
        <v>81</v>
      </c>
      <c r="B587" t="s">
        <v>66</v>
      </c>
      <c r="C587" s="28">
        <v>44866</v>
      </c>
      <c r="D587" s="28">
        <v>45230</v>
      </c>
      <c r="E587">
        <v>667</v>
      </c>
      <c r="F587">
        <v>648</v>
      </c>
      <c r="G587">
        <v>19</v>
      </c>
      <c r="H587">
        <v>534</v>
      </c>
      <c r="L587">
        <v>688</v>
      </c>
      <c r="M587">
        <v>948</v>
      </c>
      <c r="N587">
        <v>186603.95</v>
      </c>
      <c r="O587">
        <v>238726.27</v>
      </c>
      <c r="P587">
        <v>3607</v>
      </c>
      <c r="Q587">
        <v>5217</v>
      </c>
      <c r="R587">
        <v>0.10961600000000001</v>
      </c>
    </row>
    <row r="588" spans="1:18" x14ac:dyDescent="0.25">
      <c r="A588" t="s">
        <v>81</v>
      </c>
      <c r="B588" t="s">
        <v>66</v>
      </c>
      <c r="C588" s="28">
        <v>44501</v>
      </c>
      <c r="D588" s="28">
        <v>44865</v>
      </c>
      <c r="E588">
        <v>703</v>
      </c>
      <c r="F588">
        <v>688</v>
      </c>
      <c r="G588">
        <v>15</v>
      </c>
      <c r="H588">
        <v>570</v>
      </c>
      <c r="L588">
        <v>719</v>
      </c>
      <c r="M588">
        <v>886</v>
      </c>
      <c r="N588">
        <v>181700.84</v>
      </c>
      <c r="O588">
        <v>225994.35</v>
      </c>
      <c r="P588">
        <v>4033</v>
      </c>
      <c r="Q588">
        <v>4817</v>
      </c>
      <c r="R588">
        <v>0.12418</v>
      </c>
    </row>
    <row r="589" spans="1:18" x14ac:dyDescent="0.25">
      <c r="A589" t="s">
        <v>81</v>
      </c>
      <c r="B589" t="s">
        <v>66</v>
      </c>
      <c r="C589" s="28">
        <v>44136</v>
      </c>
      <c r="D589" s="28">
        <v>44500</v>
      </c>
      <c r="E589">
        <v>812</v>
      </c>
      <c r="F589">
        <v>787</v>
      </c>
      <c r="G589">
        <v>25</v>
      </c>
      <c r="H589">
        <v>715</v>
      </c>
      <c r="L589">
        <v>837</v>
      </c>
      <c r="M589">
        <v>1040</v>
      </c>
      <c r="N589">
        <v>168378.55</v>
      </c>
      <c r="O589">
        <v>224459.44</v>
      </c>
      <c r="P589">
        <v>3854</v>
      </c>
      <c r="Q589">
        <v>5273</v>
      </c>
      <c r="R589">
        <v>4.8044999999999997E-2</v>
      </c>
    </row>
    <row r="590" spans="1:18" x14ac:dyDescent="0.25">
      <c r="A590" t="s">
        <v>81</v>
      </c>
      <c r="B590" t="s">
        <v>41</v>
      </c>
      <c r="C590" s="28">
        <v>45231</v>
      </c>
      <c r="D590" s="28">
        <v>45596</v>
      </c>
      <c r="E590">
        <v>1519</v>
      </c>
      <c r="F590">
        <v>1439</v>
      </c>
      <c r="G590">
        <v>80</v>
      </c>
      <c r="H590">
        <v>1014</v>
      </c>
      <c r="L590">
        <v>1604</v>
      </c>
      <c r="M590">
        <v>1996</v>
      </c>
      <c r="N590">
        <v>406692.02</v>
      </c>
      <c r="O590">
        <v>527921.9</v>
      </c>
      <c r="P590">
        <v>8877</v>
      </c>
      <c r="Q590">
        <v>11815</v>
      </c>
      <c r="R590">
        <v>8.6410000000000001E-2</v>
      </c>
    </row>
    <row r="591" spans="1:18" x14ac:dyDescent="0.25">
      <c r="A591" t="s">
        <v>81</v>
      </c>
      <c r="B591" t="s">
        <v>41</v>
      </c>
      <c r="C591" s="28">
        <v>44866</v>
      </c>
      <c r="D591" s="28">
        <v>45230</v>
      </c>
      <c r="E591">
        <v>2224</v>
      </c>
      <c r="F591">
        <v>2106</v>
      </c>
      <c r="G591">
        <v>118</v>
      </c>
      <c r="H591">
        <v>1701</v>
      </c>
      <c r="L591">
        <v>2374</v>
      </c>
      <c r="M591">
        <v>2930</v>
      </c>
      <c r="N591">
        <v>609766.93000000005</v>
      </c>
      <c r="O591">
        <v>741396.62</v>
      </c>
      <c r="P591">
        <v>12436</v>
      </c>
      <c r="Q591">
        <v>16286</v>
      </c>
      <c r="R591">
        <v>0.15578</v>
      </c>
    </row>
    <row r="592" spans="1:18" x14ac:dyDescent="0.25">
      <c r="A592" t="s">
        <v>81</v>
      </c>
      <c r="B592" t="s">
        <v>41</v>
      </c>
      <c r="C592" s="28">
        <v>44501</v>
      </c>
      <c r="D592" s="28">
        <v>44865</v>
      </c>
      <c r="E592">
        <v>2321</v>
      </c>
      <c r="F592">
        <v>2203</v>
      </c>
      <c r="G592">
        <v>118</v>
      </c>
      <c r="H592">
        <v>1829</v>
      </c>
      <c r="L592">
        <v>2455</v>
      </c>
      <c r="M592">
        <v>2987</v>
      </c>
      <c r="N592">
        <v>571371.09</v>
      </c>
      <c r="O592">
        <v>711503.12</v>
      </c>
      <c r="P592">
        <v>12594</v>
      </c>
      <c r="Q592">
        <v>16043</v>
      </c>
      <c r="R592">
        <v>0.11525100000000001</v>
      </c>
    </row>
    <row r="593" spans="1:18" x14ac:dyDescent="0.25">
      <c r="A593" t="s">
        <v>81</v>
      </c>
      <c r="B593" t="s">
        <v>41</v>
      </c>
      <c r="C593" s="28">
        <v>44136</v>
      </c>
      <c r="D593" s="28">
        <v>44500</v>
      </c>
      <c r="E593">
        <v>2189</v>
      </c>
      <c r="F593">
        <v>2098</v>
      </c>
      <c r="G593">
        <v>91</v>
      </c>
      <c r="H593">
        <v>1893</v>
      </c>
      <c r="L593">
        <v>2308</v>
      </c>
      <c r="M593">
        <v>2796</v>
      </c>
      <c r="N593">
        <v>502896.05</v>
      </c>
      <c r="O593">
        <v>623635.94999999995</v>
      </c>
      <c r="P593">
        <v>11507</v>
      </c>
      <c r="Q593">
        <v>15062</v>
      </c>
      <c r="R593">
        <v>0.119453</v>
      </c>
    </row>
    <row r="594" spans="1:18" x14ac:dyDescent="0.25">
      <c r="A594" t="s">
        <v>81</v>
      </c>
      <c r="B594" t="s">
        <v>42</v>
      </c>
      <c r="C594" s="28">
        <v>45231</v>
      </c>
      <c r="D594" s="28">
        <v>45596</v>
      </c>
      <c r="E594">
        <v>2679</v>
      </c>
      <c r="F594">
        <v>2518</v>
      </c>
      <c r="G594">
        <v>161</v>
      </c>
      <c r="H594">
        <v>1854</v>
      </c>
      <c r="L594">
        <v>2854</v>
      </c>
      <c r="M594">
        <v>3102</v>
      </c>
      <c r="N594">
        <v>720492.82</v>
      </c>
      <c r="O594">
        <v>794525.54</v>
      </c>
      <c r="P594">
        <v>14803</v>
      </c>
      <c r="Q594">
        <v>16477</v>
      </c>
      <c r="R594">
        <v>0.226442</v>
      </c>
    </row>
    <row r="595" spans="1:18" x14ac:dyDescent="0.25">
      <c r="A595" t="s">
        <v>81</v>
      </c>
      <c r="B595" t="s">
        <v>42</v>
      </c>
      <c r="C595" s="28">
        <v>44866</v>
      </c>
      <c r="D595" s="28">
        <v>45230</v>
      </c>
      <c r="E595">
        <v>3516</v>
      </c>
      <c r="F595">
        <v>3343</v>
      </c>
      <c r="G595">
        <v>173</v>
      </c>
      <c r="H595">
        <v>2837</v>
      </c>
      <c r="L595">
        <v>3706</v>
      </c>
      <c r="M595">
        <v>3885</v>
      </c>
      <c r="N595">
        <v>900832.14</v>
      </c>
      <c r="O595">
        <v>956537.13</v>
      </c>
      <c r="P595">
        <v>16771</v>
      </c>
      <c r="Q595">
        <v>17940</v>
      </c>
      <c r="R595">
        <v>0.260297</v>
      </c>
    </row>
    <row r="596" spans="1:18" x14ac:dyDescent="0.25">
      <c r="A596" t="s">
        <v>81</v>
      </c>
      <c r="B596" t="s">
        <v>42</v>
      </c>
      <c r="C596" s="28">
        <v>44501</v>
      </c>
      <c r="D596" s="28">
        <v>44865</v>
      </c>
      <c r="E596">
        <v>4200</v>
      </c>
      <c r="F596">
        <v>3962</v>
      </c>
      <c r="G596">
        <v>238</v>
      </c>
      <c r="H596">
        <v>3522</v>
      </c>
      <c r="L596">
        <v>4471</v>
      </c>
      <c r="M596">
        <v>4755</v>
      </c>
      <c r="N596">
        <v>1001964.17</v>
      </c>
      <c r="O596">
        <v>1079137.01</v>
      </c>
      <c r="P596">
        <v>19160</v>
      </c>
      <c r="Q596">
        <v>20886</v>
      </c>
      <c r="R596">
        <v>0.233377</v>
      </c>
    </row>
    <row r="597" spans="1:18" x14ac:dyDescent="0.25">
      <c r="A597" t="s">
        <v>81</v>
      </c>
      <c r="B597" t="s">
        <v>42</v>
      </c>
      <c r="C597" s="28">
        <v>44136</v>
      </c>
      <c r="D597" s="28">
        <v>44500</v>
      </c>
      <c r="E597">
        <v>3638</v>
      </c>
      <c r="F597">
        <v>3504</v>
      </c>
      <c r="G597">
        <v>134</v>
      </c>
      <c r="H597">
        <v>3378</v>
      </c>
      <c r="L597">
        <v>3779</v>
      </c>
      <c r="M597">
        <v>3963</v>
      </c>
      <c r="N597">
        <v>816331.83</v>
      </c>
      <c r="O597">
        <v>861741.31</v>
      </c>
      <c r="P597">
        <v>16203</v>
      </c>
      <c r="Q597">
        <v>17279</v>
      </c>
      <c r="R597">
        <v>0.244315</v>
      </c>
    </row>
    <row r="598" spans="1:18" x14ac:dyDescent="0.25">
      <c r="A598" t="s">
        <v>81</v>
      </c>
      <c r="B598" t="s">
        <v>43</v>
      </c>
      <c r="C598" s="28">
        <v>45231</v>
      </c>
      <c r="D598" s="28">
        <v>45596</v>
      </c>
      <c r="E598">
        <v>2390</v>
      </c>
      <c r="F598">
        <v>2277</v>
      </c>
      <c r="G598">
        <v>113</v>
      </c>
      <c r="H598">
        <v>1715</v>
      </c>
      <c r="L598">
        <v>2507</v>
      </c>
      <c r="M598">
        <v>2584</v>
      </c>
      <c r="N598">
        <v>695543.98</v>
      </c>
      <c r="O598">
        <v>719956.21</v>
      </c>
      <c r="P598">
        <v>13425</v>
      </c>
      <c r="Q598">
        <v>14026</v>
      </c>
      <c r="R598">
        <v>0.27792099999999997</v>
      </c>
    </row>
    <row r="599" spans="1:18" x14ac:dyDescent="0.25">
      <c r="A599" t="s">
        <v>81</v>
      </c>
      <c r="B599" t="s">
        <v>43</v>
      </c>
      <c r="C599" s="28">
        <v>44866</v>
      </c>
      <c r="D599" s="28">
        <v>45230</v>
      </c>
      <c r="E599">
        <v>2461</v>
      </c>
      <c r="F599">
        <v>2368</v>
      </c>
      <c r="G599">
        <v>93</v>
      </c>
      <c r="H599">
        <v>1966</v>
      </c>
      <c r="L599">
        <v>2565</v>
      </c>
      <c r="M599">
        <v>2634</v>
      </c>
      <c r="N599">
        <v>643428.39</v>
      </c>
      <c r="O599">
        <v>664303.91</v>
      </c>
      <c r="P599">
        <v>12169</v>
      </c>
      <c r="Q599">
        <v>12573</v>
      </c>
      <c r="R599">
        <v>0.28260099999999999</v>
      </c>
    </row>
    <row r="600" spans="1:18" x14ac:dyDescent="0.25">
      <c r="A600" t="s">
        <v>81</v>
      </c>
      <c r="B600" t="s">
        <v>43</v>
      </c>
      <c r="C600" s="28">
        <v>44501</v>
      </c>
      <c r="D600" s="28">
        <v>44865</v>
      </c>
      <c r="E600">
        <v>3312</v>
      </c>
      <c r="F600">
        <v>3162</v>
      </c>
      <c r="G600">
        <v>150</v>
      </c>
      <c r="H600">
        <v>2747</v>
      </c>
      <c r="L600">
        <v>3478</v>
      </c>
      <c r="M600">
        <v>3575</v>
      </c>
      <c r="N600">
        <v>823073.85</v>
      </c>
      <c r="O600">
        <v>851526.32</v>
      </c>
      <c r="P600">
        <v>15480</v>
      </c>
      <c r="Q600">
        <v>16032</v>
      </c>
      <c r="R600">
        <v>0.24967800000000001</v>
      </c>
    </row>
    <row r="601" spans="1:18" x14ac:dyDescent="0.25">
      <c r="A601" t="s">
        <v>81</v>
      </c>
      <c r="B601" t="s">
        <v>43</v>
      </c>
      <c r="C601" s="28">
        <v>44136</v>
      </c>
      <c r="D601" s="28">
        <v>44500</v>
      </c>
      <c r="E601">
        <v>3102</v>
      </c>
      <c r="F601">
        <v>2992</v>
      </c>
      <c r="G601">
        <v>110</v>
      </c>
      <c r="H601">
        <v>2877</v>
      </c>
      <c r="L601">
        <v>3220</v>
      </c>
      <c r="M601">
        <v>3291</v>
      </c>
      <c r="N601">
        <v>750635.42</v>
      </c>
      <c r="O601">
        <v>762022.58</v>
      </c>
      <c r="P601">
        <v>15835</v>
      </c>
      <c r="Q601">
        <v>16165</v>
      </c>
      <c r="R601">
        <v>0.26909300000000003</v>
      </c>
    </row>
    <row r="602" spans="1:18" x14ac:dyDescent="0.25">
      <c r="A602" t="s">
        <v>81</v>
      </c>
      <c r="B602" t="s">
        <v>44</v>
      </c>
      <c r="C602" s="28">
        <v>45231</v>
      </c>
      <c r="D602" s="28">
        <v>45596</v>
      </c>
      <c r="E602">
        <v>1709</v>
      </c>
      <c r="F602">
        <v>1649</v>
      </c>
      <c r="G602">
        <v>60</v>
      </c>
      <c r="H602">
        <v>1297</v>
      </c>
      <c r="L602">
        <v>1780</v>
      </c>
      <c r="M602">
        <v>1780</v>
      </c>
      <c r="N602">
        <v>479440.25</v>
      </c>
      <c r="O602">
        <v>479440.25</v>
      </c>
      <c r="P602">
        <v>7984</v>
      </c>
      <c r="Q602">
        <v>7984</v>
      </c>
      <c r="R602">
        <v>0.30098000000000003</v>
      </c>
    </row>
    <row r="603" spans="1:18" x14ac:dyDescent="0.25">
      <c r="A603" t="s">
        <v>81</v>
      </c>
      <c r="B603" t="s">
        <v>44</v>
      </c>
      <c r="C603" s="28">
        <v>44866</v>
      </c>
      <c r="D603" s="28">
        <v>45230</v>
      </c>
      <c r="E603">
        <v>1819</v>
      </c>
      <c r="F603">
        <v>1765</v>
      </c>
      <c r="G603">
        <v>54</v>
      </c>
      <c r="H603">
        <v>1499</v>
      </c>
      <c r="L603">
        <v>1880</v>
      </c>
      <c r="M603">
        <v>1880</v>
      </c>
      <c r="N603">
        <v>439243.98</v>
      </c>
      <c r="O603">
        <v>439243.98</v>
      </c>
      <c r="P603">
        <v>7523</v>
      </c>
      <c r="Q603">
        <v>7523</v>
      </c>
      <c r="R603">
        <v>0.300257</v>
      </c>
    </row>
    <row r="604" spans="1:18" x14ac:dyDescent="0.25">
      <c r="A604" t="s">
        <v>81</v>
      </c>
      <c r="B604" t="s">
        <v>44</v>
      </c>
      <c r="C604" s="28">
        <v>44501</v>
      </c>
      <c r="D604" s="28">
        <v>44865</v>
      </c>
      <c r="E604">
        <v>2105</v>
      </c>
      <c r="F604">
        <v>2025</v>
      </c>
      <c r="G604">
        <v>80</v>
      </c>
      <c r="H604">
        <v>1820</v>
      </c>
      <c r="L604">
        <v>2191</v>
      </c>
      <c r="M604">
        <v>2191</v>
      </c>
      <c r="N604">
        <v>502401.46</v>
      </c>
      <c r="O604">
        <v>502401.46</v>
      </c>
      <c r="P604">
        <v>9316</v>
      </c>
      <c r="Q604">
        <v>9316</v>
      </c>
      <c r="R604">
        <v>0.27939599999999998</v>
      </c>
    </row>
    <row r="605" spans="1:18" x14ac:dyDescent="0.25">
      <c r="A605" t="s">
        <v>81</v>
      </c>
      <c r="B605" t="s">
        <v>44</v>
      </c>
      <c r="C605" s="28">
        <v>44136</v>
      </c>
      <c r="D605" s="28">
        <v>44500</v>
      </c>
      <c r="E605">
        <v>1752</v>
      </c>
      <c r="F605">
        <v>1706</v>
      </c>
      <c r="G605">
        <v>46</v>
      </c>
      <c r="H605">
        <v>1626</v>
      </c>
      <c r="L605">
        <v>1805</v>
      </c>
      <c r="M605">
        <v>1805</v>
      </c>
      <c r="N605">
        <v>365609.3</v>
      </c>
      <c r="O605">
        <v>365609.3</v>
      </c>
      <c r="P605">
        <v>7214</v>
      </c>
      <c r="Q605">
        <v>7214</v>
      </c>
      <c r="R605">
        <v>0.28267100000000001</v>
      </c>
    </row>
    <row r="606" spans="1:18" x14ac:dyDescent="0.25">
      <c r="A606" t="s">
        <v>81</v>
      </c>
      <c r="B606" t="s">
        <v>46</v>
      </c>
      <c r="C606" s="28">
        <v>45231</v>
      </c>
      <c r="D606" s="28">
        <v>45596</v>
      </c>
      <c r="E606">
        <v>16996</v>
      </c>
      <c r="F606">
        <v>15574</v>
      </c>
      <c r="G606">
        <v>1422</v>
      </c>
      <c r="H606">
        <v>16996</v>
      </c>
      <c r="L606">
        <v>18811</v>
      </c>
      <c r="M606">
        <v>18811</v>
      </c>
      <c r="N606">
        <v>3776796.87</v>
      </c>
      <c r="O606">
        <v>3776796.87</v>
      </c>
      <c r="P606">
        <v>79007</v>
      </c>
      <c r="Q606">
        <v>79007</v>
      </c>
      <c r="R606">
        <v>0.28483999999999998</v>
      </c>
    </row>
    <row r="607" spans="1:18" x14ac:dyDescent="0.25">
      <c r="A607" t="s">
        <v>81</v>
      </c>
      <c r="B607" t="s">
        <v>46</v>
      </c>
      <c r="C607" s="28">
        <v>44866</v>
      </c>
      <c r="D607" s="28">
        <v>45230</v>
      </c>
      <c r="E607">
        <v>7662</v>
      </c>
      <c r="F607">
        <v>7279</v>
      </c>
      <c r="G607">
        <v>383</v>
      </c>
      <c r="H607">
        <v>7662</v>
      </c>
      <c r="L607">
        <v>8092</v>
      </c>
      <c r="M607">
        <v>8092</v>
      </c>
      <c r="N607">
        <v>1472983.18</v>
      </c>
      <c r="O607">
        <v>1472983.18</v>
      </c>
      <c r="P607">
        <v>31401</v>
      </c>
      <c r="Q607">
        <v>31401</v>
      </c>
      <c r="R607">
        <v>0.28690300000000002</v>
      </c>
    </row>
    <row r="608" spans="1:18" x14ac:dyDescent="0.25">
      <c r="A608" t="s">
        <v>81</v>
      </c>
      <c r="B608" t="s">
        <v>46</v>
      </c>
      <c r="C608" s="28">
        <v>44501</v>
      </c>
      <c r="D608" s="28">
        <v>44865</v>
      </c>
      <c r="E608">
        <v>0</v>
      </c>
      <c r="F608">
        <v>0</v>
      </c>
      <c r="G608">
        <v>0</v>
      </c>
    </row>
    <row r="609" spans="1:18" x14ac:dyDescent="0.25">
      <c r="A609" t="s">
        <v>81</v>
      </c>
      <c r="B609" t="s">
        <v>46</v>
      </c>
      <c r="C609" s="28">
        <v>44136</v>
      </c>
      <c r="D609" s="28">
        <v>44500</v>
      </c>
      <c r="E609">
        <v>0</v>
      </c>
      <c r="F609">
        <v>0</v>
      </c>
      <c r="G609">
        <v>0</v>
      </c>
    </row>
    <row r="610" spans="1:18" x14ac:dyDescent="0.25">
      <c r="A610" t="s">
        <v>81</v>
      </c>
      <c r="B610" t="s">
        <v>25</v>
      </c>
      <c r="C610" s="28">
        <v>45231</v>
      </c>
      <c r="D610" s="28">
        <v>45596</v>
      </c>
      <c r="E610">
        <v>1146</v>
      </c>
      <c r="F610">
        <v>880</v>
      </c>
      <c r="G610">
        <v>266</v>
      </c>
      <c r="H610">
        <v>0</v>
      </c>
      <c r="L610">
        <v>1579</v>
      </c>
      <c r="M610">
        <v>1579</v>
      </c>
      <c r="N610">
        <v>450258.02</v>
      </c>
      <c r="O610">
        <v>450258.02</v>
      </c>
      <c r="P610">
        <v>11259</v>
      </c>
      <c r="Q610">
        <v>11259</v>
      </c>
      <c r="R610">
        <v>0.30310100000000001</v>
      </c>
    </row>
    <row r="611" spans="1:18" x14ac:dyDescent="0.25">
      <c r="A611" t="s">
        <v>81</v>
      </c>
      <c r="B611" t="s">
        <v>25</v>
      </c>
      <c r="C611" s="28">
        <v>44866</v>
      </c>
      <c r="D611" s="28">
        <v>45230</v>
      </c>
      <c r="E611">
        <v>758</v>
      </c>
      <c r="F611">
        <v>578</v>
      </c>
      <c r="G611">
        <v>180</v>
      </c>
      <c r="H611">
        <v>0</v>
      </c>
      <c r="L611">
        <v>1057</v>
      </c>
      <c r="M611">
        <v>1057</v>
      </c>
      <c r="N611">
        <v>270976.21000000002</v>
      </c>
      <c r="O611">
        <v>270976.21000000002</v>
      </c>
      <c r="P611">
        <v>8043</v>
      </c>
      <c r="Q611">
        <v>8043</v>
      </c>
      <c r="R611">
        <v>0.309728</v>
      </c>
    </row>
    <row r="612" spans="1:18" x14ac:dyDescent="0.25">
      <c r="A612" t="s">
        <v>81</v>
      </c>
      <c r="B612" t="s">
        <v>25</v>
      </c>
      <c r="C612" s="28">
        <v>44501</v>
      </c>
      <c r="D612" s="28">
        <v>44865</v>
      </c>
      <c r="E612">
        <v>0</v>
      </c>
      <c r="F612">
        <v>0</v>
      </c>
      <c r="G612">
        <v>0</v>
      </c>
    </row>
    <row r="613" spans="1:18" x14ac:dyDescent="0.25">
      <c r="A613" t="s">
        <v>81</v>
      </c>
      <c r="B613" t="s">
        <v>25</v>
      </c>
      <c r="C613" s="28">
        <v>44136</v>
      </c>
      <c r="D613" s="28">
        <v>44500</v>
      </c>
      <c r="E613">
        <v>0</v>
      </c>
      <c r="F613">
        <v>0</v>
      </c>
      <c r="G613">
        <v>0</v>
      </c>
    </row>
    <row r="614" spans="1:18" x14ac:dyDescent="0.25">
      <c r="A614" t="s">
        <v>81</v>
      </c>
      <c r="B614" t="s">
        <v>26</v>
      </c>
      <c r="C614" s="28">
        <v>45231</v>
      </c>
      <c r="D614" s="28">
        <v>45596</v>
      </c>
      <c r="E614">
        <v>5880</v>
      </c>
      <c r="F614">
        <v>5500</v>
      </c>
      <c r="G614">
        <v>380</v>
      </c>
      <c r="H614">
        <v>5880</v>
      </c>
      <c r="L614">
        <v>6307</v>
      </c>
      <c r="M614">
        <v>6307</v>
      </c>
      <c r="N614">
        <v>1663036.19</v>
      </c>
      <c r="O614">
        <v>1663036.19</v>
      </c>
      <c r="P614">
        <v>28831</v>
      </c>
      <c r="Q614">
        <v>28831</v>
      </c>
      <c r="R614">
        <v>0.29707600000000001</v>
      </c>
    </row>
    <row r="615" spans="1:18" x14ac:dyDescent="0.25">
      <c r="A615" t="s">
        <v>81</v>
      </c>
      <c r="B615" t="s">
        <v>26</v>
      </c>
      <c r="C615" s="28">
        <v>44866</v>
      </c>
      <c r="D615" s="28">
        <v>45230</v>
      </c>
      <c r="E615">
        <v>8499</v>
      </c>
      <c r="F615">
        <v>7874</v>
      </c>
      <c r="G615">
        <v>625</v>
      </c>
      <c r="H615">
        <v>8499</v>
      </c>
      <c r="L615">
        <v>9244</v>
      </c>
      <c r="M615">
        <v>9244</v>
      </c>
      <c r="N615">
        <v>2299843.94</v>
      </c>
      <c r="O615">
        <v>2299843.94</v>
      </c>
      <c r="P615">
        <v>40178</v>
      </c>
      <c r="Q615">
        <v>40178</v>
      </c>
      <c r="R615">
        <v>0.30353200000000002</v>
      </c>
    </row>
    <row r="616" spans="1:18" x14ac:dyDescent="0.25">
      <c r="A616" t="s">
        <v>81</v>
      </c>
      <c r="B616" t="s">
        <v>26</v>
      </c>
      <c r="C616" s="28">
        <v>44501</v>
      </c>
      <c r="D616" s="28">
        <v>44865</v>
      </c>
      <c r="E616">
        <v>9918</v>
      </c>
      <c r="F616">
        <v>9168</v>
      </c>
      <c r="G616">
        <v>750</v>
      </c>
      <c r="H616">
        <v>9918</v>
      </c>
      <c r="L616">
        <v>10822</v>
      </c>
      <c r="M616">
        <v>10822</v>
      </c>
      <c r="N616">
        <v>2487419.27</v>
      </c>
      <c r="O616">
        <v>2487419.27</v>
      </c>
      <c r="P616">
        <v>45379</v>
      </c>
      <c r="Q616">
        <v>45379</v>
      </c>
      <c r="R616">
        <v>0.28228799999999998</v>
      </c>
    </row>
    <row r="617" spans="1:18" x14ac:dyDescent="0.25">
      <c r="A617" t="s">
        <v>81</v>
      </c>
      <c r="B617" t="s">
        <v>26</v>
      </c>
      <c r="C617" s="28">
        <v>44136</v>
      </c>
      <c r="D617" s="28">
        <v>44500</v>
      </c>
      <c r="E617">
        <v>10558</v>
      </c>
      <c r="F617">
        <v>9780</v>
      </c>
      <c r="G617">
        <v>778</v>
      </c>
      <c r="H617">
        <v>10558</v>
      </c>
      <c r="L617">
        <v>11491</v>
      </c>
      <c r="M617">
        <v>11491</v>
      </c>
      <c r="N617">
        <v>2563085.3199999998</v>
      </c>
      <c r="O617">
        <v>2563085.3199999998</v>
      </c>
      <c r="P617">
        <v>52424</v>
      </c>
      <c r="Q617">
        <v>52424</v>
      </c>
      <c r="R617">
        <v>0.28313100000000002</v>
      </c>
    </row>
    <row r="618" spans="1:18" x14ac:dyDescent="0.25">
      <c r="A618" t="s">
        <v>81</v>
      </c>
      <c r="B618" t="s">
        <v>67</v>
      </c>
      <c r="C618" s="28">
        <v>45231</v>
      </c>
      <c r="D618" s="28">
        <v>45596</v>
      </c>
      <c r="E618">
        <v>246</v>
      </c>
      <c r="F618">
        <v>240</v>
      </c>
      <c r="G618">
        <v>6</v>
      </c>
      <c r="H618">
        <v>246</v>
      </c>
      <c r="L618">
        <v>252</v>
      </c>
      <c r="M618">
        <v>252</v>
      </c>
      <c r="N618">
        <v>59780.959999999999</v>
      </c>
      <c r="O618">
        <v>59780.959999999999</v>
      </c>
      <c r="P618">
        <v>1289</v>
      </c>
      <c r="Q618">
        <v>1289</v>
      </c>
      <c r="R618">
        <v>0.30646899999999999</v>
      </c>
    </row>
    <row r="619" spans="1:18" x14ac:dyDescent="0.25">
      <c r="A619" t="s">
        <v>81</v>
      </c>
      <c r="B619" t="s">
        <v>67</v>
      </c>
      <c r="C619" s="28">
        <v>44866</v>
      </c>
      <c r="D619" s="28">
        <v>45230</v>
      </c>
      <c r="E619">
        <v>493</v>
      </c>
      <c r="F619">
        <v>483</v>
      </c>
      <c r="G619">
        <v>10</v>
      </c>
      <c r="H619">
        <v>493</v>
      </c>
      <c r="L619">
        <v>503</v>
      </c>
      <c r="M619">
        <v>503</v>
      </c>
      <c r="N619">
        <v>134902.64000000001</v>
      </c>
      <c r="O619">
        <v>134902.64000000001</v>
      </c>
      <c r="P619">
        <v>2243</v>
      </c>
      <c r="Q619">
        <v>2243</v>
      </c>
      <c r="R619">
        <v>0.30036600000000002</v>
      </c>
    </row>
    <row r="620" spans="1:18" x14ac:dyDescent="0.25">
      <c r="A620" t="s">
        <v>81</v>
      </c>
      <c r="B620" t="s">
        <v>67</v>
      </c>
      <c r="C620" s="28">
        <v>44501</v>
      </c>
      <c r="D620" s="28">
        <v>44865</v>
      </c>
      <c r="E620">
        <v>518</v>
      </c>
      <c r="F620">
        <v>507</v>
      </c>
      <c r="G620">
        <v>11</v>
      </c>
      <c r="H620">
        <v>518</v>
      </c>
      <c r="L620">
        <v>529</v>
      </c>
      <c r="M620">
        <v>529</v>
      </c>
      <c r="N620">
        <v>128029.22</v>
      </c>
      <c r="O620">
        <v>128029.22</v>
      </c>
      <c r="P620">
        <v>2522</v>
      </c>
      <c r="Q620">
        <v>2522</v>
      </c>
      <c r="R620">
        <v>0.293628</v>
      </c>
    </row>
    <row r="621" spans="1:18" x14ac:dyDescent="0.25">
      <c r="A621" t="s">
        <v>81</v>
      </c>
      <c r="B621" t="s">
        <v>67</v>
      </c>
      <c r="C621" s="28">
        <v>44136</v>
      </c>
      <c r="D621" s="28">
        <v>44500</v>
      </c>
      <c r="E621">
        <v>639</v>
      </c>
      <c r="F621">
        <v>623</v>
      </c>
      <c r="G621">
        <v>16</v>
      </c>
      <c r="H621">
        <v>639</v>
      </c>
      <c r="L621">
        <v>655</v>
      </c>
      <c r="M621">
        <v>655</v>
      </c>
      <c r="N621">
        <v>125923.63</v>
      </c>
      <c r="O621">
        <v>125923.63</v>
      </c>
      <c r="P621">
        <v>2739</v>
      </c>
      <c r="Q621">
        <v>2739</v>
      </c>
      <c r="R621">
        <v>0.28334599999999999</v>
      </c>
    </row>
    <row r="622" spans="1:18" x14ac:dyDescent="0.25">
      <c r="A622" t="s">
        <v>81</v>
      </c>
      <c r="B622" t="s">
        <v>68</v>
      </c>
      <c r="C622" s="28">
        <v>45231</v>
      </c>
      <c r="D622" s="28">
        <v>45596</v>
      </c>
      <c r="E622">
        <v>927</v>
      </c>
      <c r="F622">
        <v>900</v>
      </c>
      <c r="G622">
        <v>27</v>
      </c>
      <c r="H622">
        <v>927</v>
      </c>
      <c r="L622">
        <v>954</v>
      </c>
      <c r="M622">
        <v>954</v>
      </c>
      <c r="N622">
        <v>235366.05</v>
      </c>
      <c r="O622">
        <v>235366.05</v>
      </c>
      <c r="P622">
        <v>4640</v>
      </c>
      <c r="Q622">
        <v>4640</v>
      </c>
      <c r="R622">
        <v>0.29700900000000002</v>
      </c>
    </row>
    <row r="623" spans="1:18" x14ac:dyDescent="0.25">
      <c r="A623" t="s">
        <v>81</v>
      </c>
      <c r="B623" t="s">
        <v>68</v>
      </c>
      <c r="C623" s="28">
        <v>44866</v>
      </c>
      <c r="D623" s="28">
        <v>45230</v>
      </c>
      <c r="E623">
        <v>1558</v>
      </c>
      <c r="F623">
        <v>1508</v>
      </c>
      <c r="G623">
        <v>50</v>
      </c>
      <c r="H623">
        <v>1558</v>
      </c>
      <c r="L623">
        <v>1612</v>
      </c>
      <c r="M623">
        <v>1612</v>
      </c>
      <c r="N623">
        <v>419040.95</v>
      </c>
      <c r="O623">
        <v>419040.95</v>
      </c>
      <c r="P623">
        <v>6856</v>
      </c>
      <c r="Q623">
        <v>6856</v>
      </c>
      <c r="R623">
        <v>0.30363000000000001</v>
      </c>
    </row>
    <row r="624" spans="1:18" x14ac:dyDescent="0.25">
      <c r="A624" t="s">
        <v>81</v>
      </c>
      <c r="B624" t="s">
        <v>68</v>
      </c>
      <c r="C624" s="28">
        <v>44501</v>
      </c>
      <c r="D624" s="28">
        <v>44865</v>
      </c>
      <c r="E624">
        <v>1662</v>
      </c>
      <c r="F624">
        <v>1605</v>
      </c>
      <c r="G624">
        <v>57</v>
      </c>
      <c r="H624">
        <v>1662</v>
      </c>
      <c r="L624">
        <v>1723</v>
      </c>
      <c r="M624">
        <v>1723</v>
      </c>
      <c r="N624">
        <v>393613.63</v>
      </c>
      <c r="O624">
        <v>393613.63</v>
      </c>
      <c r="P624">
        <v>7694</v>
      </c>
      <c r="Q624">
        <v>7694</v>
      </c>
      <c r="R624">
        <v>0.28839700000000001</v>
      </c>
    </row>
    <row r="625" spans="1:18" x14ac:dyDescent="0.25">
      <c r="A625" t="s">
        <v>81</v>
      </c>
      <c r="B625" t="s">
        <v>68</v>
      </c>
      <c r="C625" s="28">
        <v>44136</v>
      </c>
      <c r="D625" s="28">
        <v>44500</v>
      </c>
      <c r="E625">
        <v>1713</v>
      </c>
      <c r="F625">
        <v>1670</v>
      </c>
      <c r="G625">
        <v>43</v>
      </c>
      <c r="H625">
        <v>1713</v>
      </c>
      <c r="L625">
        <v>1763</v>
      </c>
      <c r="M625">
        <v>1763</v>
      </c>
      <c r="N625">
        <v>373113.63</v>
      </c>
      <c r="O625">
        <v>373113.63</v>
      </c>
      <c r="P625">
        <v>7998</v>
      </c>
      <c r="Q625">
        <v>7998</v>
      </c>
      <c r="R625">
        <v>0.28820499999999999</v>
      </c>
    </row>
    <row r="626" spans="1:18" x14ac:dyDescent="0.25">
      <c r="A626" t="s">
        <v>81</v>
      </c>
      <c r="B626" t="s">
        <v>69</v>
      </c>
      <c r="C626" s="28">
        <v>45231</v>
      </c>
      <c r="D626" s="28">
        <v>45596</v>
      </c>
      <c r="E626">
        <v>2752</v>
      </c>
      <c r="F626">
        <v>2612</v>
      </c>
      <c r="G626">
        <v>140</v>
      </c>
      <c r="H626">
        <v>2752</v>
      </c>
      <c r="L626">
        <v>2903</v>
      </c>
      <c r="M626">
        <v>2903</v>
      </c>
      <c r="N626">
        <v>718864.6</v>
      </c>
      <c r="O626">
        <v>718864.6</v>
      </c>
      <c r="P626">
        <v>13251</v>
      </c>
      <c r="Q626">
        <v>13251</v>
      </c>
      <c r="R626">
        <v>0.29556399999999999</v>
      </c>
    </row>
    <row r="627" spans="1:18" x14ac:dyDescent="0.25">
      <c r="A627" t="s">
        <v>81</v>
      </c>
      <c r="B627" t="s">
        <v>69</v>
      </c>
      <c r="C627" s="28">
        <v>44866</v>
      </c>
      <c r="D627" s="28">
        <v>45230</v>
      </c>
      <c r="E627">
        <v>4572</v>
      </c>
      <c r="F627">
        <v>4316</v>
      </c>
      <c r="G627">
        <v>256</v>
      </c>
      <c r="H627">
        <v>4572</v>
      </c>
      <c r="L627">
        <v>4871</v>
      </c>
      <c r="M627">
        <v>4871</v>
      </c>
      <c r="N627">
        <v>1215258.05</v>
      </c>
      <c r="O627">
        <v>1215258.05</v>
      </c>
      <c r="P627">
        <v>20796</v>
      </c>
      <c r="Q627">
        <v>20796</v>
      </c>
      <c r="R627">
        <v>0.30338700000000002</v>
      </c>
    </row>
    <row r="628" spans="1:18" x14ac:dyDescent="0.25">
      <c r="A628" t="s">
        <v>81</v>
      </c>
      <c r="B628" t="s">
        <v>69</v>
      </c>
      <c r="C628" s="28">
        <v>44501</v>
      </c>
      <c r="D628" s="28">
        <v>44865</v>
      </c>
      <c r="E628">
        <v>5116</v>
      </c>
      <c r="F628">
        <v>4816</v>
      </c>
      <c r="G628">
        <v>300</v>
      </c>
      <c r="H628">
        <v>5116</v>
      </c>
      <c r="L628">
        <v>5474</v>
      </c>
      <c r="M628">
        <v>5474</v>
      </c>
      <c r="N628">
        <v>1227670.24</v>
      </c>
      <c r="O628">
        <v>1227670.24</v>
      </c>
      <c r="P628">
        <v>22560</v>
      </c>
      <c r="Q628">
        <v>22560</v>
      </c>
      <c r="R628">
        <v>0.28725600000000001</v>
      </c>
    </row>
    <row r="629" spans="1:18" x14ac:dyDescent="0.25">
      <c r="A629" t="s">
        <v>81</v>
      </c>
      <c r="B629" t="s">
        <v>69</v>
      </c>
      <c r="C629" s="28">
        <v>44136</v>
      </c>
      <c r="D629" s="28">
        <v>44500</v>
      </c>
      <c r="E629">
        <v>5379</v>
      </c>
      <c r="F629">
        <v>5124</v>
      </c>
      <c r="G629">
        <v>255</v>
      </c>
      <c r="H629">
        <v>5379</v>
      </c>
      <c r="L629">
        <v>5660</v>
      </c>
      <c r="M629">
        <v>5660</v>
      </c>
      <c r="N629">
        <v>1249699.02</v>
      </c>
      <c r="O629">
        <v>1249699.02</v>
      </c>
      <c r="P629">
        <v>24812</v>
      </c>
      <c r="Q629">
        <v>24812</v>
      </c>
      <c r="R629">
        <v>0.28449200000000002</v>
      </c>
    </row>
    <row r="630" spans="1:18" x14ac:dyDescent="0.25">
      <c r="A630" t="s">
        <v>81</v>
      </c>
      <c r="B630" t="s">
        <v>45</v>
      </c>
      <c r="C630" s="28">
        <v>45231</v>
      </c>
      <c r="D630" s="28">
        <v>45596</v>
      </c>
      <c r="E630">
        <v>19419</v>
      </c>
      <c r="F630">
        <v>17048</v>
      </c>
      <c r="G630">
        <v>2371</v>
      </c>
      <c r="H630">
        <v>19419</v>
      </c>
      <c r="L630">
        <v>22489</v>
      </c>
      <c r="M630">
        <v>25747</v>
      </c>
      <c r="N630">
        <v>5340413.34</v>
      </c>
      <c r="O630">
        <v>6114363.4199999999</v>
      </c>
      <c r="P630">
        <v>100252</v>
      </c>
      <c r="Q630">
        <v>120089</v>
      </c>
      <c r="R630">
        <v>0.189664</v>
      </c>
    </row>
    <row r="631" spans="1:18" x14ac:dyDescent="0.25">
      <c r="A631" t="s">
        <v>81</v>
      </c>
      <c r="B631" t="s">
        <v>45</v>
      </c>
      <c r="C631" s="28">
        <v>44866</v>
      </c>
      <c r="D631" s="28">
        <v>45230</v>
      </c>
      <c r="E631">
        <v>19100</v>
      </c>
      <c r="F631">
        <v>17207</v>
      </c>
      <c r="G631">
        <v>1893</v>
      </c>
      <c r="H631">
        <v>19100</v>
      </c>
      <c r="L631">
        <v>21601</v>
      </c>
      <c r="M631">
        <v>22971</v>
      </c>
      <c r="N631">
        <v>4821256.68</v>
      </c>
      <c r="O631">
        <v>5114883.8499999996</v>
      </c>
      <c r="P631">
        <v>93858</v>
      </c>
      <c r="Q631">
        <v>101840</v>
      </c>
      <c r="R631">
        <v>0.23938999999999999</v>
      </c>
    </row>
    <row r="632" spans="1:18" x14ac:dyDescent="0.25">
      <c r="A632" t="s">
        <v>81</v>
      </c>
      <c r="B632" t="s">
        <v>45</v>
      </c>
      <c r="C632" s="28">
        <v>44501</v>
      </c>
      <c r="D632" s="28">
        <v>44865</v>
      </c>
      <c r="E632">
        <v>18395</v>
      </c>
      <c r="F632">
        <v>16604</v>
      </c>
      <c r="G632">
        <v>1791</v>
      </c>
      <c r="H632">
        <v>18395</v>
      </c>
      <c r="L632">
        <v>20715</v>
      </c>
      <c r="M632">
        <v>20715</v>
      </c>
      <c r="N632">
        <v>4236397.07</v>
      </c>
      <c r="O632">
        <v>4236397.07</v>
      </c>
      <c r="P632">
        <v>91330</v>
      </c>
      <c r="Q632">
        <v>91330</v>
      </c>
      <c r="R632">
        <v>0.28555799999999998</v>
      </c>
    </row>
    <row r="633" spans="1:18" x14ac:dyDescent="0.25">
      <c r="A633" t="s">
        <v>81</v>
      </c>
      <c r="B633" t="s">
        <v>45</v>
      </c>
      <c r="C633" s="28">
        <v>44136</v>
      </c>
      <c r="D633" s="28">
        <v>44500</v>
      </c>
      <c r="E633">
        <v>8095</v>
      </c>
      <c r="F633">
        <v>7655</v>
      </c>
      <c r="G633">
        <v>440</v>
      </c>
      <c r="H633">
        <v>8095</v>
      </c>
      <c r="L633">
        <v>8589</v>
      </c>
      <c r="M633">
        <v>8589</v>
      </c>
      <c r="N633">
        <v>1577916.53</v>
      </c>
      <c r="O633">
        <v>1577916.53</v>
      </c>
      <c r="P633">
        <v>34538</v>
      </c>
      <c r="Q633">
        <v>34538</v>
      </c>
      <c r="R633">
        <v>0.287717</v>
      </c>
    </row>
    <row r="634" spans="1:18" x14ac:dyDescent="0.25">
      <c r="A634" t="s">
        <v>81</v>
      </c>
      <c r="B634" t="s">
        <v>48</v>
      </c>
      <c r="C634" s="28">
        <v>45231</v>
      </c>
      <c r="D634" s="28">
        <v>45596</v>
      </c>
      <c r="E634">
        <v>548</v>
      </c>
      <c r="F634">
        <v>548</v>
      </c>
      <c r="G634">
        <v>0</v>
      </c>
      <c r="H634">
        <v>0</v>
      </c>
      <c r="L634">
        <v>548</v>
      </c>
      <c r="M634">
        <v>548</v>
      </c>
      <c r="N634">
        <v>134402.69</v>
      </c>
      <c r="O634">
        <v>134402.69</v>
      </c>
      <c r="P634">
        <v>3229</v>
      </c>
      <c r="Q634">
        <v>3229</v>
      </c>
      <c r="R634">
        <v>0.31069099999999999</v>
      </c>
    </row>
    <row r="635" spans="1:18" x14ac:dyDescent="0.25">
      <c r="A635" t="s">
        <v>81</v>
      </c>
      <c r="B635" t="s">
        <v>48</v>
      </c>
      <c r="C635" s="28">
        <v>44866</v>
      </c>
      <c r="D635" s="28">
        <v>45230</v>
      </c>
      <c r="E635">
        <v>782</v>
      </c>
      <c r="F635">
        <v>782</v>
      </c>
      <c r="G635">
        <v>0</v>
      </c>
      <c r="H635">
        <v>0</v>
      </c>
      <c r="L635">
        <v>782</v>
      </c>
      <c r="M635">
        <v>782</v>
      </c>
      <c r="N635">
        <v>194164.27</v>
      </c>
      <c r="O635">
        <v>194164.27</v>
      </c>
      <c r="P635">
        <v>4551</v>
      </c>
      <c r="Q635">
        <v>4551</v>
      </c>
      <c r="R635">
        <v>0.30414999999999998</v>
      </c>
    </row>
    <row r="636" spans="1:18" x14ac:dyDescent="0.25">
      <c r="A636" t="s">
        <v>81</v>
      </c>
      <c r="B636" t="s">
        <v>48</v>
      </c>
      <c r="C636" s="28">
        <v>44501</v>
      </c>
      <c r="D636" s="28">
        <v>44865</v>
      </c>
      <c r="E636">
        <v>834</v>
      </c>
      <c r="F636">
        <v>834</v>
      </c>
      <c r="G636">
        <v>0</v>
      </c>
      <c r="H636">
        <v>0</v>
      </c>
      <c r="L636">
        <v>834</v>
      </c>
      <c r="M636">
        <v>834</v>
      </c>
      <c r="N636">
        <v>218434.4</v>
      </c>
      <c r="O636">
        <v>218434.4</v>
      </c>
      <c r="P636">
        <v>5157</v>
      </c>
      <c r="Q636">
        <v>5157</v>
      </c>
      <c r="R636">
        <v>0.285667</v>
      </c>
    </row>
    <row r="637" spans="1:18" x14ac:dyDescent="0.25">
      <c r="A637" t="s">
        <v>81</v>
      </c>
      <c r="B637" t="s">
        <v>48</v>
      </c>
      <c r="C637" s="28">
        <v>44136</v>
      </c>
      <c r="D637" s="28">
        <v>44500</v>
      </c>
      <c r="E637">
        <v>921</v>
      </c>
      <c r="F637">
        <v>921</v>
      </c>
      <c r="G637">
        <v>0</v>
      </c>
      <c r="H637">
        <v>0</v>
      </c>
      <c r="L637">
        <v>921</v>
      </c>
      <c r="M637">
        <v>921</v>
      </c>
      <c r="N637">
        <v>219724.71</v>
      </c>
      <c r="O637">
        <v>219724.71</v>
      </c>
      <c r="P637">
        <v>6152</v>
      </c>
      <c r="Q637">
        <v>6152</v>
      </c>
      <c r="R637">
        <v>0.287721</v>
      </c>
    </row>
    <row r="638" spans="1:18" x14ac:dyDescent="0.25">
      <c r="A638" t="s">
        <v>81</v>
      </c>
      <c r="B638" t="s">
        <v>49</v>
      </c>
      <c r="C638" s="28">
        <v>45231</v>
      </c>
      <c r="D638" s="28">
        <v>45596</v>
      </c>
      <c r="E638">
        <v>126</v>
      </c>
      <c r="F638">
        <v>0</v>
      </c>
      <c r="G638">
        <v>126</v>
      </c>
      <c r="H638">
        <v>0</v>
      </c>
      <c r="L638">
        <v>292</v>
      </c>
      <c r="M638">
        <v>292</v>
      </c>
      <c r="N638">
        <v>73790.570000000007</v>
      </c>
      <c r="O638">
        <v>73790.570000000007</v>
      </c>
      <c r="P638">
        <v>2060</v>
      </c>
      <c r="Q638">
        <v>2060</v>
      </c>
      <c r="R638">
        <v>0.30094599999999999</v>
      </c>
    </row>
    <row r="639" spans="1:18" x14ac:dyDescent="0.25">
      <c r="A639" t="s">
        <v>81</v>
      </c>
      <c r="B639" t="s">
        <v>49</v>
      </c>
      <c r="C639" s="28">
        <v>44866</v>
      </c>
      <c r="D639" s="28">
        <v>45230</v>
      </c>
      <c r="E639">
        <v>182</v>
      </c>
      <c r="F639">
        <v>0</v>
      </c>
      <c r="G639">
        <v>182</v>
      </c>
      <c r="H639">
        <v>0</v>
      </c>
      <c r="L639">
        <v>498</v>
      </c>
      <c r="M639">
        <v>498</v>
      </c>
      <c r="N639">
        <v>113805.97</v>
      </c>
      <c r="O639">
        <v>113805.97</v>
      </c>
      <c r="P639">
        <v>2972</v>
      </c>
      <c r="Q639">
        <v>2972</v>
      </c>
      <c r="R639">
        <v>0.30733700000000003</v>
      </c>
    </row>
    <row r="640" spans="1:18" x14ac:dyDescent="0.25">
      <c r="A640" t="s">
        <v>81</v>
      </c>
      <c r="B640" t="s">
        <v>49</v>
      </c>
      <c r="C640" s="28">
        <v>44501</v>
      </c>
      <c r="D640" s="28">
        <v>44865</v>
      </c>
      <c r="E640">
        <v>200</v>
      </c>
      <c r="F640">
        <v>0</v>
      </c>
      <c r="G640">
        <v>200</v>
      </c>
      <c r="H640">
        <v>0</v>
      </c>
      <c r="L640">
        <v>501</v>
      </c>
      <c r="M640">
        <v>501</v>
      </c>
      <c r="N640">
        <v>122474.32</v>
      </c>
      <c r="O640">
        <v>122474.32</v>
      </c>
      <c r="P640">
        <v>2955</v>
      </c>
      <c r="Q640">
        <v>2955</v>
      </c>
      <c r="R640">
        <v>0.27878900000000001</v>
      </c>
    </row>
    <row r="641" spans="1:18" x14ac:dyDescent="0.25">
      <c r="A641" t="s">
        <v>81</v>
      </c>
      <c r="B641" t="s">
        <v>49</v>
      </c>
      <c r="C641" s="28">
        <v>44136</v>
      </c>
      <c r="D641" s="28">
        <v>44500</v>
      </c>
      <c r="E641">
        <v>293</v>
      </c>
      <c r="F641">
        <v>0</v>
      </c>
      <c r="G641">
        <v>293</v>
      </c>
      <c r="H641">
        <v>0</v>
      </c>
      <c r="L641">
        <v>801</v>
      </c>
      <c r="M641">
        <v>801</v>
      </c>
      <c r="N641">
        <v>184863.54</v>
      </c>
      <c r="O641">
        <v>184863.54</v>
      </c>
      <c r="P641">
        <v>5773</v>
      </c>
      <c r="Q641">
        <v>5773</v>
      </c>
      <c r="R641">
        <v>0.30113699999999999</v>
      </c>
    </row>
    <row r="642" spans="1:18" x14ac:dyDescent="0.25">
      <c r="A642" t="s">
        <v>81</v>
      </c>
      <c r="B642" t="s">
        <v>47</v>
      </c>
      <c r="C642" s="28">
        <v>45231</v>
      </c>
      <c r="D642" s="28">
        <v>45596</v>
      </c>
      <c r="E642">
        <v>1370</v>
      </c>
      <c r="F642">
        <v>1370</v>
      </c>
      <c r="G642">
        <v>0</v>
      </c>
      <c r="H642">
        <v>0</v>
      </c>
      <c r="L642">
        <v>1370</v>
      </c>
      <c r="M642">
        <v>1370</v>
      </c>
      <c r="N642">
        <v>357186</v>
      </c>
      <c r="O642">
        <v>357186</v>
      </c>
      <c r="P642">
        <v>8544</v>
      </c>
      <c r="Q642">
        <v>8544</v>
      </c>
      <c r="R642">
        <v>0.30375999999999997</v>
      </c>
    </row>
    <row r="643" spans="1:18" x14ac:dyDescent="0.25">
      <c r="A643" t="s">
        <v>81</v>
      </c>
      <c r="B643" t="s">
        <v>47</v>
      </c>
      <c r="C643" s="28">
        <v>44866</v>
      </c>
      <c r="D643" s="28">
        <v>45230</v>
      </c>
      <c r="E643">
        <v>1242</v>
      </c>
      <c r="F643">
        <v>1242</v>
      </c>
      <c r="G643">
        <v>0</v>
      </c>
      <c r="H643">
        <v>0</v>
      </c>
      <c r="L643">
        <v>1242</v>
      </c>
      <c r="M643">
        <v>1242</v>
      </c>
      <c r="N643">
        <v>314117.51</v>
      </c>
      <c r="O643">
        <v>314117.51</v>
      </c>
      <c r="P643">
        <v>8107</v>
      </c>
      <c r="Q643">
        <v>8107</v>
      </c>
      <c r="R643">
        <v>0.30914000000000003</v>
      </c>
    </row>
    <row r="644" spans="1:18" x14ac:dyDescent="0.25">
      <c r="A644" t="s">
        <v>81</v>
      </c>
      <c r="B644" t="s">
        <v>47</v>
      </c>
      <c r="C644" s="28">
        <v>44501</v>
      </c>
      <c r="D644" s="28">
        <v>44865</v>
      </c>
      <c r="E644">
        <v>748</v>
      </c>
      <c r="F644">
        <v>748</v>
      </c>
      <c r="G644">
        <v>0</v>
      </c>
      <c r="H644">
        <v>0</v>
      </c>
      <c r="L644">
        <v>748</v>
      </c>
      <c r="M644">
        <v>748</v>
      </c>
      <c r="N644">
        <v>170154.71</v>
      </c>
      <c r="O644">
        <v>170154.71</v>
      </c>
      <c r="P644">
        <v>4510</v>
      </c>
      <c r="Q644">
        <v>4510</v>
      </c>
      <c r="R644">
        <v>0.29404000000000002</v>
      </c>
    </row>
    <row r="645" spans="1:18" x14ac:dyDescent="0.25">
      <c r="A645" t="s">
        <v>81</v>
      </c>
      <c r="B645" t="s">
        <v>47</v>
      </c>
      <c r="C645" s="28">
        <v>44136</v>
      </c>
      <c r="D645" s="28">
        <v>44500</v>
      </c>
      <c r="E645">
        <v>0</v>
      </c>
      <c r="F645">
        <v>0</v>
      </c>
      <c r="G645">
        <v>0</v>
      </c>
    </row>
    <row r="646" spans="1:18" x14ac:dyDescent="0.25">
      <c r="A646" t="s">
        <v>81</v>
      </c>
      <c r="B646" t="s">
        <v>22</v>
      </c>
      <c r="C646" s="28">
        <v>45231</v>
      </c>
      <c r="D646" s="28">
        <v>45596</v>
      </c>
      <c r="E646">
        <v>373</v>
      </c>
      <c r="F646">
        <v>0</v>
      </c>
      <c r="G646">
        <v>373</v>
      </c>
      <c r="H646">
        <v>0</v>
      </c>
      <c r="L646">
        <v>945</v>
      </c>
      <c r="M646">
        <v>945</v>
      </c>
      <c r="N646">
        <v>293428.45</v>
      </c>
      <c r="O646">
        <v>293428.45</v>
      </c>
      <c r="P646">
        <v>7638</v>
      </c>
      <c r="Q646">
        <v>7638</v>
      </c>
      <c r="R646">
        <v>0.30352699999999999</v>
      </c>
    </row>
    <row r="647" spans="1:18" x14ac:dyDescent="0.25">
      <c r="A647" t="s">
        <v>81</v>
      </c>
      <c r="B647" t="s">
        <v>22</v>
      </c>
      <c r="C647" s="28">
        <v>44866</v>
      </c>
      <c r="D647" s="28">
        <v>45230</v>
      </c>
      <c r="E647">
        <v>342</v>
      </c>
      <c r="F647">
        <v>0</v>
      </c>
      <c r="G647">
        <v>342</v>
      </c>
      <c r="H647">
        <v>0</v>
      </c>
      <c r="L647">
        <v>895</v>
      </c>
      <c r="M647">
        <v>895</v>
      </c>
      <c r="N647">
        <v>235938.48</v>
      </c>
      <c r="O647">
        <v>235938.48</v>
      </c>
      <c r="P647">
        <v>7250</v>
      </c>
      <c r="Q647">
        <v>7250</v>
      </c>
      <c r="R647">
        <v>0.311695</v>
      </c>
    </row>
    <row r="648" spans="1:18" x14ac:dyDescent="0.25">
      <c r="A648" t="s">
        <v>81</v>
      </c>
      <c r="B648" t="s">
        <v>22</v>
      </c>
      <c r="C648" s="28">
        <v>44501</v>
      </c>
      <c r="D648" s="28">
        <v>44865</v>
      </c>
      <c r="E648">
        <v>238</v>
      </c>
      <c r="F648">
        <v>0</v>
      </c>
      <c r="G648">
        <v>238</v>
      </c>
      <c r="H648">
        <v>0</v>
      </c>
      <c r="L648">
        <v>603</v>
      </c>
      <c r="M648">
        <v>603</v>
      </c>
      <c r="N648">
        <v>146085.21</v>
      </c>
      <c r="O648">
        <v>146085.21</v>
      </c>
      <c r="P648">
        <v>4276</v>
      </c>
      <c r="Q648">
        <v>4276</v>
      </c>
      <c r="R648">
        <v>0.29140700000000003</v>
      </c>
    </row>
    <row r="649" spans="1:18" x14ac:dyDescent="0.25">
      <c r="A649" t="s">
        <v>81</v>
      </c>
      <c r="B649" t="s">
        <v>22</v>
      </c>
      <c r="C649" s="28">
        <v>44136</v>
      </c>
      <c r="D649" s="28">
        <v>44500</v>
      </c>
      <c r="E649">
        <v>0</v>
      </c>
      <c r="F649">
        <v>0</v>
      </c>
      <c r="G649">
        <v>0</v>
      </c>
    </row>
    <row r="650" spans="1:18" x14ac:dyDescent="0.25">
      <c r="A650" t="s">
        <v>82</v>
      </c>
      <c r="B650" t="s">
        <v>39</v>
      </c>
      <c r="C650" s="28">
        <v>45231</v>
      </c>
      <c r="D650" s="28">
        <v>45596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0</v>
      </c>
    </row>
    <row r="651" spans="1:18" x14ac:dyDescent="0.25">
      <c r="A651" t="s">
        <v>82</v>
      </c>
      <c r="B651" t="s">
        <v>39</v>
      </c>
      <c r="C651" s="28">
        <v>44866</v>
      </c>
      <c r="D651" s="28">
        <v>45230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0</v>
      </c>
    </row>
    <row r="652" spans="1:18" x14ac:dyDescent="0.25">
      <c r="A652" t="s">
        <v>82</v>
      </c>
      <c r="B652" t="s">
        <v>39</v>
      </c>
      <c r="C652" s="28">
        <v>44501</v>
      </c>
      <c r="D652" s="28">
        <v>44865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0</v>
      </c>
    </row>
    <row r="653" spans="1:18" x14ac:dyDescent="0.25">
      <c r="A653" t="s">
        <v>82</v>
      </c>
      <c r="B653" t="s">
        <v>39</v>
      </c>
      <c r="C653" s="28">
        <v>44136</v>
      </c>
      <c r="D653" s="28">
        <v>44500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0</v>
      </c>
    </row>
    <row r="654" spans="1:18" x14ac:dyDescent="0.25">
      <c r="A654" t="s">
        <v>82</v>
      </c>
      <c r="B654" t="s">
        <v>40</v>
      </c>
      <c r="C654" s="28">
        <v>45231</v>
      </c>
      <c r="D654" s="28">
        <v>45596</v>
      </c>
      <c r="E654">
        <v>1</v>
      </c>
      <c r="F654">
        <v>1</v>
      </c>
      <c r="G654">
        <v>0</v>
      </c>
      <c r="H654">
        <v>1</v>
      </c>
      <c r="L654">
        <v>1</v>
      </c>
      <c r="M654">
        <v>1</v>
      </c>
      <c r="N654">
        <v>654.35</v>
      </c>
      <c r="O654">
        <v>654.35</v>
      </c>
      <c r="P654">
        <v>14</v>
      </c>
      <c r="Q654">
        <v>14</v>
      </c>
      <c r="R654">
        <v>0.368228</v>
      </c>
    </row>
    <row r="655" spans="1:18" x14ac:dyDescent="0.25">
      <c r="A655" t="s">
        <v>82</v>
      </c>
      <c r="B655" t="s">
        <v>40</v>
      </c>
      <c r="C655" s="28">
        <v>44866</v>
      </c>
      <c r="D655" s="28">
        <v>45230</v>
      </c>
      <c r="E655">
        <v>1</v>
      </c>
      <c r="F655">
        <v>1</v>
      </c>
      <c r="G655">
        <v>0</v>
      </c>
      <c r="H655">
        <v>1</v>
      </c>
      <c r="L655">
        <v>1</v>
      </c>
      <c r="M655">
        <v>1</v>
      </c>
      <c r="N655">
        <v>654.35</v>
      </c>
      <c r="O655">
        <v>654.35</v>
      </c>
      <c r="P655">
        <v>14</v>
      </c>
      <c r="Q655">
        <v>14</v>
      </c>
      <c r="R655">
        <v>0.368228</v>
      </c>
    </row>
    <row r="656" spans="1:18" x14ac:dyDescent="0.25">
      <c r="A656" t="s">
        <v>82</v>
      </c>
      <c r="B656" t="s">
        <v>40</v>
      </c>
      <c r="C656" s="28">
        <v>44501</v>
      </c>
      <c r="D656" s="28">
        <v>44865</v>
      </c>
      <c r="E656">
        <v>1</v>
      </c>
      <c r="F656">
        <v>1</v>
      </c>
      <c r="G656">
        <v>0</v>
      </c>
      <c r="H656">
        <v>1</v>
      </c>
      <c r="L656">
        <v>1</v>
      </c>
      <c r="M656">
        <v>1</v>
      </c>
      <c r="N656">
        <v>654.35</v>
      </c>
      <c r="O656">
        <v>654.35</v>
      </c>
      <c r="P656">
        <v>14</v>
      </c>
      <c r="Q656">
        <v>14</v>
      </c>
      <c r="R656">
        <v>0.368228</v>
      </c>
    </row>
    <row r="657" spans="1:18" x14ac:dyDescent="0.25">
      <c r="A657" t="s">
        <v>82</v>
      </c>
      <c r="B657" t="s">
        <v>40</v>
      </c>
      <c r="C657" s="28">
        <v>44136</v>
      </c>
      <c r="D657" s="28">
        <v>44500</v>
      </c>
      <c r="E657">
        <v>1</v>
      </c>
      <c r="F657">
        <v>1</v>
      </c>
      <c r="G657">
        <v>0</v>
      </c>
      <c r="H657">
        <v>1</v>
      </c>
      <c r="L657">
        <v>1</v>
      </c>
      <c r="M657">
        <v>1</v>
      </c>
      <c r="N657">
        <v>654.35</v>
      </c>
      <c r="O657">
        <v>654.35</v>
      </c>
      <c r="P657">
        <v>14</v>
      </c>
      <c r="Q657">
        <v>14</v>
      </c>
      <c r="R657">
        <v>0.368228</v>
      </c>
    </row>
    <row r="658" spans="1:18" x14ac:dyDescent="0.25">
      <c r="A658" t="s">
        <v>82</v>
      </c>
      <c r="B658" t="s">
        <v>66</v>
      </c>
      <c r="C658" s="28">
        <v>45231</v>
      </c>
      <c r="D658" s="28">
        <v>45596</v>
      </c>
      <c r="E658">
        <v>0</v>
      </c>
      <c r="F658">
        <v>0</v>
      </c>
      <c r="G658">
        <v>0</v>
      </c>
    </row>
    <row r="659" spans="1:18" x14ac:dyDescent="0.25">
      <c r="A659" t="s">
        <v>82</v>
      </c>
      <c r="B659" t="s">
        <v>66</v>
      </c>
      <c r="C659" s="28">
        <v>44866</v>
      </c>
      <c r="D659" s="28">
        <v>45230</v>
      </c>
      <c r="E659">
        <v>0</v>
      </c>
      <c r="F659">
        <v>0</v>
      </c>
      <c r="G659">
        <v>0</v>
      </c>
    </row>
    <row r="660" spans="1:18" x14ac:dyDescent="0.25">
      <c r="A660" t="s">
        <v>82</v>
      </c>
      <c r="B660" t="s">
        <v>66</v>
      </c>
      <c r="C660" s="28">
        <v>44501</v>
      </c>
      <c r="D660" s="28">
        <v>44865</v>
      </c>
      <c r="E660">
        <v>0</v>
      </c>
      <c r="F660">
        <v>0</v>
      </c>
      <c r="G660">
        <v>0</v>
      </c>
    </row>
    <row r="661" spans="1:18" x14ac:dyDescent="0.25">
      <c r="A661" t="s">
        <v>82</v>
      </c>
      <c r="B661" t="s">
        <v>66</v>
      </c>
      <c r="C661" s="28">
        <v>44136</v>
      </c>
      <c r="D661" s="28">
        <v>44500</v>
      </c>
      <c r="E661">
        <v>0</v>
      </c>
      <c r="F661">
        <v>0</v>
      </c>
      <c r="G661">
        <v>0</v>
      </c>
    </row>
    <row r="662" spans="1:18" x14ac:dyDescent="0.25">
      <c r="A662" t="s">
        <v>82</v>
      </c>
      <c r="B662" t="s">
        <v>41</v>
      </c>
      <c r="C662" s="28">
        <v>45231</v>
      </c>
      <c r="D662" s="28">
        <v>45596</v>
      </c>
      <c r="E662">
        <v>0</v>
      </c>
      <c r="F662">
        <v>0</v>
      </c>
      <c r="G662">
        <v>0</v>
      </c>
    </row>
    <row r="663" spans="1:18" x14ac:dyDescent="0.25">
      <c r="A663" t="s">
        <v>82</v>
      </c>
      <c r="B663" t="s">
        <v>41</v>
      </c>
      <c r="C663" s="28">
        <v>44866</v>
      </c>
      <c r="D663" s="28">
        <v>45230</v>
      </c>
      <c r="E663">
        <v>0</v>
      </c>
      <c r="F663">
        <v>0</v>
      </c>
      <c r="G663">
        <v>0</v>
      </c>
    </row>
    <row r="664" spans="1:18" x14ac:dyDescent="0.25">
      <c r="A664" t="s">
        <v>82</v>
      </c>
      <c r="B664" t="s">
        <v>41</v>
      </c>
      <c r="C664" s="28">
        <v>44501</v>
      </c>
      <c r="D664" s="28">
        <v>44865</v>
      </c>
      <c r="E664">
        <v>0</v>
      </c>
      <c r="F664">
        <v>0</v>
      </c>
      <c r="G664">
        <v>0</v>
      </c>
    </row>
    <row r="665" spans="1:18" x14ac:dyDescent="0.25">
      <c r="A665" t="s">
        <v>82</v>
      </c>
      <c r="B665" t="s">
        <v>41</v>
      </c>
      <c r="C665" s="28">
        <v>44136</v>
      </c>
      <c r="D665" s="28">
        <v>44500</v>
      </c>
      <c r="E665">
        <v>0</v>
      </c>
      <c r="F665">
        <v>0</v>
      </c>
      <c r="G665">
        <v>0</v>
      </c>
    </row>
    <row r="666" spans="1:18" x14ac:dyDescent="0.25">
      <c r="A666" t="s">
        <v>82</v>
      </c>
      <c r="B666" t="s">
        <v>42</v>
      </c>
      <c r="C666" s="28">
        <v>45231</v>
      </c>
      <c r="D666" s="28">
        <v>45596</v>
      </c>
      <c r="E666">
        <v>0</v>
      </c>
      <c r="F666">
        <v>0</v>
      </c>
      <c r="G666">
        <v>0</v>
      </c>
    </row>
    <row r="667" spans="1:18" x14ac:dyDescent="0.25">
      <c r="A667" t="s">
        <v>82</v>
      </c>
      <c r="B667" t="s">
        <v>42</v>
      </c>
      <c r="C667" s="28">
        <v>44866</v>
      </c>
      <c r="D667" s="28">
        <v>45230</v>
      </c>
      <c r="E667">
        <v>0</v>
      </c>
      <c r="F667">
        <v>0</v>
      </c>
      <c r="G667">
        <v>0</v>
      </c>
    </row>
    <row r="668" spans="1:18" x14ac:dyDescent="0.25">
      <c r="A668" t="s">
        <v>82</v>
      </c>
      <c r="B668" t="s">
        <v>42</v>
      </c>
      <c r="C668" s="28">
        <v>44501</v>
      </c>
      <c r="D668" s="28">
        <v>44865</v>
      </c>
      <c r="E668">
        <v>0</v>
      </c>
      <c r="F668">
        <v>0</v>
      </c>
      <c r="G668">
        <v>0</v>
      </c>
    </row>
    <row r="669" spans="1:18" x14ac:dyDescent="0.25">
      <c r="A669" t="s">
        <v>82</v>
      </c>
      <c r="B669" t="s">
        <v>42</v>
      </c>
      <c r="C669" s="28">
        <v>44136</v>
      </c>
      <c r="D669" s="28">
        <v>44500</v>
      </c>
      <c r="E669">
        <v>0</v>
      </c>
      <c r="F669">
        <v>0</v>
      </c>
      <c r="G669">
        <v>0</v>
      </c>
    </row>
    <row r="670" spans="1:18" x14ac:dyDescent="0.25">
      <c r="A670" t="s">
        <v>82</v>
      </c>
      <c r="B670" t="s">
        <v>43</v>
      </c>
      <c r="C670" s="28">
        <v>45231</v>
      </c>
      <c r="D670" s="28">
        <v>45596</v>
      </c>
      <c r="E670">
        <v>0</v>
      </c>
      <c r="F670">
        <v>0</v>
      </c>
      <c r="G670">
        <v>0</v>
      </c>
    </row>
    <row r="671" spans="1:18" x14ac:dyDescent="0.25">
      <c r="A671" t="s">
        <v>82</v>
      </c>
      <c r="B671" t="s">
        <v>43</v>
      </c>
      <c r="C671" s="28">
        <v>44866</v>
      </c>
      <c r="D671" s="28">
        <v>45230</v>
      </c>
      <c r="E671">
        <v>0</v>
      </c>
      <c r="F671">
        <v>0</v>
      </c>
      <c r="G671">
        <v>0</v>
      </c>
    </row>
    <row r="672" spans="1:18" x14ac:dyDescent="0.25">
      <c r="A672" t="s">
        <v>82</v>
      </c>
      <c r="B672" t="s">
        <v>43</v>
      </c>
      <c r="C672" s="28">
        <v>44501</v>
      </c>
      <c r="D672" s="28">
        <v>44865</v>
      </c>
      <c r="E672">
        <v>0</v>
      </c>
      <c r="F672">
        <v>0</v>
      </c>
      <c r="G672">
        <v>0</v>
      </c>
    </row>
    <row r="673" spans="1:18" x14ac:dyDescent="0.25">
      <c r="A673" t="s">
        <v>82</v>
      </c>
      <c r="B673" t="s">
        <v>43</v>
      </c>
      <c r="C673" s="28">
        <v>44136</v>
      </c>
      <c r="D673" s="28">
        <v>44500</v>
      </c>
      <c r="E673">
        <v>0</v>
      </c>
      <c r="F673">
        <v>0</v>
      </c>
      <c r="G673">
        <v>0</v>
      </c>
    </row>
    <row r="674" spans="1:18" x14ac:dyDescent="0.25">
      <c r="A674" t="s">
        <v>82</v>
      </c>
      <c r="B674" t="s">
        <v>44</v>
      </c>
      <c r="C674" s="28">
        <v>45231</v>
      </c>
      <c r="D674" s="28">
        <v>45596</v>
      </c>
      <c r="E674">
        <v>0</v>
      </c>
      <c r="F674">
        <v>0</v>
      </c>
      <c r="G674">
        <v>0</v>
      </c>
    </row>
    <row r="675" spans="1:18" x14ac:dyDescent="0.25">
      <c r="A675" t="s">
        <v>82</v>
      </c>
      <c r="B675" t="s">
        <v>44</v>
      </c>
      <c r="C675" s="28">
        <v>44866</v>
      </c>
      <c r="D675" s="28">
        <v>45230</v>
      </c>
      <c r="E675">
        <v>0</v>
      </c>
      <c r="F675">
        <v>0</v>
      </c>
      <c r="G675">
        <v>0</v>
      </c>
    </row>
    <row r="676" spans="1:18" x14ac:dyDescent="0.25">
      <c r="A676" t="s">
        <v>82</v>
      </c>
      <c r="B676" t="s">
        <v>44</v>
      </c>
      <c r="C676" s="28">
        <v>44501</v>
      </c>
      <c r="D676" s="28">
        <v>44865</v>
      </c>
      <c r="E676">
        <v>0</v>
      </c>
      <c r="F676">
        <v>0</v>
      </c>
      <c r="G676">
        <v>0</v>
      </c>
    </row>
    <row r="677" spans="1:18" x14ac:dyDescent="0.25">
      <c r="A677" t="s">
        <v>82</v>
      </c>
      <c r="B677" t="s">
        <v>44</v>
      </c>
      <c r="C677" s="28">
        <v>44136</v>
      </c>
      <c r="D677" s="28">
        <v>44500</v>
      </c>
      <c r="E677">
        <v>0</v>
      </c>
      <c r="F677">
        <v>0</v>
      </c>
      <c r="G677">
        <v>0</v>
      </c>
    </row>
    <row r="678" spans="1:18" x14ac:dyDescent="0.25">
      <c r="A678" t="s">
        <v>82</v>
      </c>
      <c r="B678" t="s">
        <v>46</v>
      </c>
      <c r="C678" s="28">
        <v>45231</v>
      </c>
      <c r="D678" s="28">
        <v>45596</v>
      </c>
      <c r="E678">
        <v>1</v>
      </c>
      <c r="F678">
        <v>1</v>
      </c>
      <c r="G678">
        <v>0</v>
      </c>
      <c r="H678">
        <v>1</v>
      </c>
      <c r="L678">
        <v>1</v>
      </c>
      <c r="M678">
        <v>1</v>
      </c>
      <c r="N678">
        <v>654.35</v>
      </c>
      <c r="O678">
        <v>654.35</v>
      </c>
      <c r="P678">
        <v>14</v>
      </c>
      <c r="Q678">
        <v>14</v>
      </c>
      <c r="R678">
        <v>0.368228</v>
      </c>
    </row>
    <row r="679" spans="1:18" x14ac:dyDescent="0.25">
      <c r="A679" t="s">
        <v>82</v>
      </c>
      <c r="B679" t="s">
        <v>46</v>
      </c>
      <c r="C679" s="28">
        <v>44866</v>
      </c>
      <c r="D679" s="28">
        <v>45230</v>
      </c>
      <c r="E679">
        <v>1</v>
      </c>
      <c r="F679">
        <v>1</v>
      </c>
      <c r="G679">
        <v>0</v>
      </c>
      <c r="H679">
        <v>1</v>
      </c>
      <c r="L679">
        <v>1</v>
      </c>
      <c r="M679">
        <v>1</v>
      </c>
      <c r="N679">
        <v>654.35</v>
      </c>
      <c r="O679">
        <v>654.35</v>
      </c>
      <c r="P679">
        <v>14</v>
      </c>
      <c r="Q679">
        <v>14</v>
      </c>
      <c r="R679">
        <v>0.368228</v>
      </c>
    </row>
    <row r="680" spans="1:18" x14ac:dyDescent="0.25">
      <c r="A680" t="s">
        <v>82</v>
      </c>
      <c r="B680" t="s">
        <v>46</v>
      </c>
      <c r="C680" s="28">
        <v>44501</v>
      </c>
      <c r="D680" s="28">
        <v>44865</v>
      </c>
      <c r="E680">
        <v>0</v>
      </c>
      <c r="F680">
        <v>0</v>
      </c>
      <c r="G680">
        <v>0</v>
      </c>
    </row>
    <row r="681" spans="1:18" x14ac:dyDescent="0.25">
      <c r="A681" t="s">
        <v>82</v>
      </c>
      <c r="B681" t="s">
        <v>46</v>
      </c>
      <c r="C681" s="28">
        <v>44136</v>
      </c>
      <c r="D681" s="28">
        <v>44500</v>
      </c>
      <c r="E681">
        <v>0</v>
      </c>
      <c r="F681">
        <v>0</v>
      </c>
      <c r="G681">
        <v>0</v>
      </c>
    </row>
    <row r="682" spans="1:18" x14ac:dyDescent="0.25">
      <c r="A682" t="s">
        <v>82</v>
      </c>
      <c r="B682" t="s">
        <v>25</v>
      </c>
      <c r="C682" s="28">
        <v>45231</v>
      </c>
      <c r="D682" s="28">
        <v>45596</v>
      </c>
      <c r="E682">
        <v>0</v>
      </c>
      <c r="F682">
        <v>0</v>
      </c>
      <c r="G682">
        <v>0</v>
      </c>
    </row>
    <row r="683" spans="1:18" x14ac:dyDescent="0.25">
      <c r="A683" t="s">
        <v>82</v>
      </c>
      <c r="B683" t="s">
        <v>25</v>
      </c>
      <c r="C683" s="28">
        <v>44866</v>
      </c>
      <c r="D683" s="28">
        <v>45230</v>
      </c>
      <c r="E683">
        <v>0</v>
      </c>
      <c r="F683">
        <v>0</v>
      </c>
      <c r="G683">
        <v>0</v>
      </c>
    </row>
    <row r="684" spans="1:18" x14ac:dyDescent="0.25">
      <c r="A684" t="s">
        <v>82</v>
      </c>
      <c r="B684" t="s">
        <v>25</v>
      </c>
      <c r="C684" s="28">
        <v>44501</v>
      </c>
      <c r="D684" s="28">
        <v>44865</v>
      </c>
      <c r="E684">
        <v>0</v>
      </c>
      <c r="F684">
        <v>0</v>
      </c>
      <c r="G684">
        <v>0</v>
      </c>
    </row>
    <row r="685" spans="1:18" x14ac:dyDescent="0.25">
      <c r="A685" t="s">
        <v>82</v>
      </c>
      <c r="B685" t="s">
        <v>25</v>
      </c>
      <c r="C685" s="28">
        <v>44136</v>
      </c>
      <c r="D685" s="28">
        <v>44500</v>
      </c>
      <c r="E685">
        <v>0</v>
      </c>
      <c r="F685">
        <v>0</v>
      </c>
      <c r="G685">
        <v>0</v>
      </c>
    </row>
    <row r="686" spans="1:18" x14ac:dyDescent="0.25">
      <c r="A686" t="s">
        <v>82</v>
      </c>
      <c r="B686" t="s">
        <v>26</v>
      </c>
      <c r="C686" s="28">
        <v>45231</v>
      </c>
      <c r="D686" s="28">
        <v>45596</v>
      </c>
      <c r="E686">
        <v>0</v>
      </c>
      <c r="F686">
        <v>0</v>
      </c>
      <c r="G686">
        <v>0</v>
      </c>
    </row>
    <row r="687" spans="1:18" x14ac:dyDescent="0.25">
      <c r="A687" t="s">
        <v>82</v>
      </c>
      <c r="B687" t="s">
        <v>26</v>
      </c>
      <c r="C687" s="28">
        <v>44866</v>
      </c>
      <c r="D687" s="28">
        <v>45230</v>
      </c>
      <c r="E687">
        <v>0</v>
      </c>
      <c r="F687">
        <v>0</v>
      </c>
      <c r="G687">
        <v>0</v>
      </c>
    </row>
    <row r="688" spans="1:18" x14ac:dyDescent="0.25">
      <c r="A688" t="s">
        <v>82</v>
      </c>
      <c r="B688" t="s">
        <v>26</v>
      </c>
      <c r="C688" s="28">
        <v>44501</v>
      </c>
      <c r="D688" s="28">
        <v>44865</v>
      </c>
      <c r="E688">
        <v>0</v>
      </c>
      <c r="F688">
        <v>0</v>
      </c>
      <c r="G688">
        <v>0</v>
      </c>
    </row>
    <row r="689" spans="1:18" x14ac:dyDescent="0.25">
      <c r="A689" t="s">
        <v>82</v>
      </c>
      <c r="B689" t="s">
        <v>26</v>
      </c>
      <c r="C689" s="28">
        <v>44136</v>
      </c>
      <c r="D689" s="28">
        <v>44500</v>
      </c>
      <c r="E689">
        <v>0</v>
      </c>
      <c r="F689">
        <v>0</v>
      </c>
      <c r="G689">
        <v>0</v>
      </c>
    </row>
    <row r="690" spans="1:18" x14ac:dyDescent="0.25">
      <c r="A690" t="s">
        <v>82</v>
      </c>
      <c r="B690" t="s">
        <v>67</v>
      </c>
      <c r="C690" s="28">
        <v>45231</v>
      </c>
      <c r="D690" s="28">
        <v>45596</v>
      </c>
      <c r="E690">
        <v>0</v>
      </c>
      <c r="F690">
        <v>0</v>
      </c>
      <c r="G690">
        <v>0</v>
      </c>
    </row>
    <row r="691" spans="1:18" x14ac:dyDescent="0.25">
      <c r="A691" t="s">
        <v>82</v>
      </c>
      <c r="B691" t="s">
        <v>67</v>
      </c>
      <c r="C691" s="28">
        <v>44866</v>
      </c>
      <c r="D691" s="28">
        <v>45230</v>
      </c>
      <c r="E691">
        <v>0</v>
      </c>
      <c r="F691">
        <v>0</v>
      </c>
      <c r="G691">
        <v>0</v>
      </c>
    </row>
    <row r="692" spans="1:18" x14ac:dyDescent="0.25">
      <c r="A692" t="s">
        <v>82</v>
      </c>
      <c r="B692" t="s">
        <v>67</v>
      </c>
      <c r="C692" s="28">
        <v>44501</v>
      </c>
      <c r="D692" s="28">
        <v>44865</v>
      </c>
      <c r="E692">
        <v>0</v>
      </c>
      <c r="F692">
        <v>0</v>
      </c>
      <c r="G692">
        <v>0</v>
      </c>
    </row>
    <row r="693" spans="1:18" x14ac:dyDescent="0.25">
      <c r="A693" t="s">
        <v>82</v>
      </c>
      <c r="B693" t="s">
        <v>67</v>
      </c>
      <c r="C693" s="28">
        <v>44136</v>
      </c>
      <c r="D693" s="28">
        <v>44500</v>
      </c>
      <c r="E693">
        <v>0</v>
      </c>
      <c r="F693">
        <v>0</v>
      </c>
      <c r="G693">
        <v>0</v>
      </c>
    </row>
    <row r="694" spans="1:18" x14ac:dyDescent="0.25">
      <c r="A694" t="s">
        <v>82</v>
      </c>
      <c r="B694" t="s">
        <v>68</v>
      </c>
      <c r="C694" s="28">
        <v>45231</v>
      </c>
      <c r="D694" s="28">
        <v>45596</v>
      </c>
      <c r="E694">
        <v>0</v>
      </c>
      <c r="F694">
        <v>0</v>
      </c>
      <c r="G694">
        <v>0</v>
      </c>
    </row>
    <row r="695" spans="1:18" x14ac:dyDescent="0.25">
      <c r="A695" t="s">
        <v>82</v>
      </c>
      <c r="B695" t="s">
        <v>68</v>
      </c>
      <c r="C695" s="28">
        <v>44866</v>
      </c>
      <c r="D695" s="28">
        <v>45230</v>
      </c>
      <c r="E695">
        <v>0</v>
      </c>
      <c r="F695">
        <v>0</v>
      </c>
      <c r="G695">
        <v>0</v>
      </c>
    </row>
    <row r="696" spans="1:18" x14ac:dyDescent="0.25">
      <c r="A696" t="s">
        <v>82</v>
      </c>
      <c r="B696" t="s">
        <v>68</v>
      </c>
      <c r="C696" s="28">
        <v>44501</v>
      </c>
      <c r="D696" s="28">
        <v>44865</v>
      </c>
      <c r="E696">
        <v>0</v>
      </c>
      <c r="F696">
        <v>0</v>
      </c>
      <c r="G696">
        <v>0</v>
      </c>
    </row>
    <row r="697" spans="1:18" x14ac:dyDescent="0.25">
      <c r="A697" t="s">
        <v>82</v>
      </c>
      <c r="B697" t="s">
        <v>68</v>
      </c>
      <c r="C697" s="28">
        <v>44136</v>
      </c>
      <c r="D697" s="28">
        <v>44500</v>
      </c>
      <c r="E697">
        <v>0</v>
      </c>
      <c r="F697">
        <v>0</v>
      </c>
      <c r="G697">
        <v>0</v>
      </c>
    </row>
    <row r="698" spans="1:18" x14ac:dyDescent="0.25">
      <c r="A698" t="s">
        <v>82</v>
      </c>
      <c r="B698" t="s">
        <v>69</v>
      </c>
      <c r="C698" s="28">
        <v>45231</v>
      </c>
      <c r="D698" s="28">
        <v>45596</v>
      </c>
      <c r="E698">
        <v>0</v>
      </c>
      <c r="F698">
        <v>0</v>
      </c>
      <c r="G698">
        <v>0</v>
      </c>
    </row>
    <row r="699" spans="1:18" x14ac:dyDescent="0.25">
      <c r="A699" t="s">
        <v>82</v>
      </c>
      <c r="B699" t="s">
        <v>69</v>
      </c>
      <c r="C699" s="28">
        <v>44866</v>
      </c>
      <c r="D699" s="28">
        <v>45230</v>
      </c>
      <c r="E699">
        <v>0</v>
      </c>
      <c r="F699">
        <v>0</v>
      </c>
      <c r="G699">
        <v>0</v>
      </c>
    </row>
    <row r="700" spans="1:18" x14ac:dyDescent="0.25">
      <c r="A700" t="s">
        <v>82</v>
      </c>
      <c r="B700" t="s">
        <v>69</v>
      </c>
      <c r="C700" s="28">
        <v>44501</v>
      </c>
      <c r="D700" s="28">
        <v>44865</v>
      </c>
      <c r="E700">
        <v>0</v>
      </c>
      <c r="F700">
        <v>0</v>
      </c>
      <c r="G700">
        <v>0</v>
      </c>
    </row>
    <row r="701" spans="1:18" x14ac:dyDescent="0.25">
      <c r="A701" t="s">
        <v>82</v>
      </c>
      <c r="B701" t="s">
        <v>69</v>
      </c>
      <c r="C701" s="28">
        <v>44136</v>
      </c>
      <c r="D701" s="28">
        <v>44500</v>
      </c>
      <c r="E701">
        <v>0</v>
      </c>
      <c r="F701">
        <v>0</v>
      </c>
      <c r="G701">
        <v>0</v>
      </c>
    </row>
    <row r="702" spans="1:18" x14ac:dyDescent="0.25">
      <c r="A702" t="s">
        <v>82</v>
      </c>
      <c r="B702" t="s">
        <v>45</v>
      </c>
      <c r="C702" s="28">
        <v>45231</v>
      </c>
      <c r="D702" s="28">
        <v>45596</v>
      </c>
      <c r="E702">
        <v>0</v>
      </c>
      <c r="F702">
        <v>0</v>
      </c>
      <c r="G702">
        <v>0</v>
      </c>
    </row>
    <row r="703" spans="1:18" x14ac:dyDescent="0.25">
      <c r="A703" t="s">
        <v>82</v>
      </c>
      <c r="B703" t="s">
        <v>45</v>
      </c>
      <c r="C703" s="28">
        <v>44866</v>
      </c>
      <c r="D703" s="28">
        <v>45230</v>
      </c>
      <c r="E703">
        <v>0</v>
      </c>
      <c r="F703">
        <v>0</v>
      </c>
      <c r="G703">
        <v>0</v>
      </c>
    </row>
    <row r="704" spans="1:18" x14ac:dyDescent="0.25">
      <c r="A704" t="s">
        <v>82</v>
      </c>
      <c r="B704" t="s">
        <v>45</v>
      </c>
      <c r="C704" s="28">
        <v>44501</v>
      </c>
      <c r="D704" s="28">
        <v>44865</v>
      </c>
      <c r="E704">
        <v>1</v>
      </c>
      <c r="F704">
        <v>1</v>
      </c>
      <c r="G704">
        <v>0</v>
      </c>
      <c r="H704">
        <v>1</v>
      </c>
      <c r="L704">
        <v>1</v>
      </c>
      <c r="M704">
        <v>1</v>
      </c>
      <c r="N704">
        <v>654.35</v>
      </c>
      <c r="O704">
        <v>654.35</v>
      </c>
      <c r="P704">
        <v>14</v>
      </c>
      <c r="Q704">
        <v>14</v>
      </c>
      <c r="R704">
        <v>0.368228</v>
      </c>
    </row>
    <row r="705" spans="1:18" x14ac:dyDescent="0.25">
      <c r="A705" t="s">
        <v>82</v>
      </c>
      <c r="B705" t="s">
        <v>45</v>
      </c>
      <c r="C705" s="28">
        <v>44136</v>
      </c>
      <c r="D705" s="28">
        <v>44500</v>
      </c>
      <c r="E705">
        <v>1</v>
      </c>
      <c r="F705">
        <v>1</v>
      </c>
      <c r="G705">
        <v>0</v>
      </c>
      <c r="H705">
        <v>1</v>
      </c>
      <c r="L705">
        <v>1</v>
      </c>
      <c r="M705">
        <v>1</v>
      </c>
      <c r="N705">
        <v>654.35</v>
      </c>
      <c r="O705">
        <v>654.35</v>
      </c>
      <c r="P705">
        <v>14</v>
      </c>
      <c r="Q705">
        <v>14</v>
      </c>
      <c r="R705">
        <v>0.368228</v>
      </c>
    </row>
    <row r="706" spans="1:18" x14ac:dyDescent="0.25">
      <c r="A706" t="s">
        <v>82</v>
      </c>
      <c r="B706" t="s">
        <v>48</v>
      </c>
      <c r="C706" s="28">
        <v>45231</v>
      </c>
      <c r="D706" s="28">
        <v>45596</v>
      </c>
      <c r="E706">
        <v>0</v>
      </c>
      <c r="F706">
        <v>0</v>
      </c>
      <c r="G706">
        <v>0</v>
      </c>
    </row>
    <row r="707" spans="1:18" x14ac:dyDescent="0.25">
      <c r="A707" t="s">
        <v>82</v>
      </c>
      <c r="B707" t="s">
        <v>48</v>
      </c>
      <c r="C707" s="28">
        <v>44866</v>
      </c>
      <c r="D707" s="28">
        <v>45230</v>
      </c>
      <c r="E707">
        <v>0</v>
      </c>
      <c r="F707">
        <v>0</v>
      </c>
      <c r="G707">
        <v>0</v>
      </c>
    </row>
    <row r="708" spans="1:18" x14ac:dyDescent="0.25">
      <c r="A708" t="s">
        <v>82</v>
      </c>
      <c r="B708" t="s">
        <v>48</v>
      </c>
      <c r="C708" s="28">
        <v>44501</v>
      </c>
      <c r="D708" s="28">
        <v>44865</v>
      </c>
      <c r="E708">
        <v>0</v>
      </c>
      <c r="F708">
        <v>0</v>
      </c>
      <c r="G708">
        <v>0</v>
      </c>
    </row>
    <row r="709" spans="1:18" x14ac:dyDescent="0.25">
      <c r="A709" t="s">
        <v>82</v>
      </c>
      <c r="B709" t="s">
        <v>48</v>
      </c>
      <c r="C709" s="28">
        <v>44136</v>
      </c>
      <c r="D709" s="28">
        <v>44500</v>
      </c>
      <c r="E709">
        <v>0</v>
      </c>
      <c r="F709">
        <v>0</v>
      </c>
      <c r="G709">
        <v>0</v>
      </c>
    </row>
    <row r="710" spans="1:18" x14ac:dyDescent="0.25">
      <c r="A710" t="s">
        <v>82</v>
      </c>
      <c r="B710" t="s">
        <v>49</v>
      </c>
      <c r="C710" s="28">
        <v>45231</v>
      </c>
      <c r="D710" s="28">
        <v>45596</v>
      </c>
      <c r="E710">
        <v>0</v>
      </c>
      <c r="F710">
        <v>0</v>
      </c>
      <c r="G710">
        <v>0</v>
      </c>
    </row>
    <row r="711" spans="1:18" x14ac:dyDescent="0.25">
      <c r="A711" t="s">
        <v>82</v>
      </c>
      <c r="B711" t="s">
        <v>49</v>
      </c>
      <c r="C711" s="28">
        <v>44866</v>
      </c>
      <c r="D711" s="28">
        <v>45230</v>
      </c>
      <c r="E711">
        <v>0</v>
      </c>
      <c r="F711">
        <v>0</v>
      </c>
      <c r="G711">
        <v>0</v>
      </c>
    </row>
    <row r="712" spans="1:18" x14ac:dyDescent="0.25">
      <c r="A712" t="s">
        <v>82</v>
      </c>
      <c r="B712" t="s">
        <v>49</v>
      </c>
      <c r="C712" s="28">
        <v>44501</v>
      </c>
      <c r="D712" s="28">
        <v>44865</v>
      </c>
      <c r="E712">
        <v>0</v>
      </c>
      <c r="F712">
        <v>0</v>
      </c>
      <c r="G712">
        <v>0</v>
      </c>
    </row>
    <row r="713" spans="1:18" x14ac:dyDescent="0.25">
      <c r="A713" t="s">
        <v>82</v>
      </c>
      <c r="B713" t="s">
        <v>49</v>
      </c>
      <c r="C713" s="28">
        <v>44136</v>
      </c>
      <c r="D713" s="28">
        <v>44500</v>
      </c>
      <c r="E713">
        <v>0</v>
      </c>
      <c r="F713">
        <v>0</v>
      </c>
      <c r="G713">
        <v>0</v>
      </c>
    </row>
    <row r="714" spans="1:18" x14ac:dyDescent="0.25">
      <c r="A714" t="s">
        <v>82</v>
      </c>
      <c r="B714" t="s">
        <v>47</v>
      </c>
      <c r="C714" s="28">
        <v>45231</v>
      </c>
      <c r="D714" s="28">
        <v>45596</v>
      </c>
      <c r="E714">
        <v>0</v>
      </c>
      <c r="F714">
        <v>0</v>
      </c>
      <c r="G714">
        <v>0</v>
      </c>
    </row>
    <row r="715" spans="1:18" x14ac:dyDescent="0.25">
      <c r="A715" t="s">
        <v>82</v>
      </c>
      <c r="B715" t="s">
        <v>47</v>
      </c>
      <c r="C715" s="28">
        <v>44866</v>
      </c>
      <c r="D715" s="28">
        <v>45230</v>
      </c>
      <c r="E715">
        <v>0</v>
      </c>
      <c r="F715">
        <v>0</v>
      </c>
      <c r="G715">
        <v>0</v>
      </c>
    </row>
    <row r="716" spans="1:18" x14ac:dyDescent="0.25">
      <c r="A716" t="s">
        <v>82</v>
      </c>
      <c r="B716" t="s">
        <v>47</v>
      </c>
      <c r="C716" s="28">
        <v>44501</v>
      </c>
      <c r="D716" s="28">
        <v>44865</v>
      </c>
      <c r="E716">
        <v>0</v>
      </c>
      <c r="F716">
        <v>0</v>
      </c>
      <c r="G716">
        <v>0</v>
      </c>
    </row>
    <row r="717" spans="1:18" x14ac:dyDescent="0.25">
      <c r="A717" t="s">
        <v>82</v>
      </c>
      <c r="B717" t="s">
        <v>47</v>
      </c>
      <c r="C717" s="28">
        <v>44136</v>
      </c>
      <c r="D717" s="28">
        <v>44500</v>
      </c>
      <c r="E717">
        <v>0</v>
      </c>
      <c r="F717">
        <v>0</v>
      </c>
      <c r="G717">
        <v>0</v>
      </c>
    </row>
    <row r="718" spans="1:18" x14ac:dyDescent="0.25">
      <c r="A718" t="s">
        <v>82</v>
      </c>
      <c r="B718" t="s">
        <v>22</v>
      </c>
      <c r="C718" s="28">
        <v>45231</v>
      </c>
      <c r="D718" s="28">
        <v>45596</v>
      </c>
      <c r="E718">
        <v>0</v>
      </c>
      <c r="F718">
        <v>0</v>
      </c>
      <c r="G718">
        <v>0</v>
      </c>
    </row>
    <row r="719" spans="1:18" x14ac:dyDescent="0.25">
      <c r="A719" t="s">
        <v>82</v>
      </c>
      <c r="B719" t="s">
        <v>22</v>
      </c>
      <c r="C719" s="28">
        <v>44866</v>
      </c>
      <c r="D719" s="28">
        <v>45230</v>
      </c>
      <c r="E719">
        <v>0</v>
      </c>
      <c r="F719">
        <v>0</v>
      </c>
      <c r="G719">
        <v>0</v>
      </c>
    </row>
    <row r="720" spans="1:18" x14ac:dyDescent="0.25">
      <c r="A720" t="s">
        <v>82</v>
      </c>
      <c r="B720" t="s">
        <v>22</v>
      </c>
      <c r="C720" s="28">
        <v>44501</v>
      </c>
      <c r="D720" s="28">
        <v>44865</v>
      </c>
      <c r="E720">
        <v>0</v>
      </c>
      <c r="F720">
        <v>0</v>
      </c>
      <c r="G720">
        <v>0</v>
      </c>
    </row>
    <row r="721" spans="1:18" x14ac:dyDescent="0.25">
      <c r="A721" t="s">
        <v>82</v>
      </c>
      <c r="B721" t="s">
        <v>22</v>
      </c>
      <c r="C721" s="28">
        <v>44136</v>
      </c>
      <c r="D721" s="28">
        <v>44500</v>
      </c>
      <c r="E721">
        <v>0</v>
      </c>
      <c r="F721">
        <v>0</v>
      </c>
      <c r="G721">
        <v>0</v>
      </c>
    </row>
    <row r="722" spans="1:18" x14ac:dyDescent="0.25">
      <c r="A722" t="s">
        <v>83</v>
      </c>
      <c r="B722" t="s">
        <v>39</v>
      </c>
      <c r="C722" s="28">
        <v>45231</v>
      </c>
      <c r="D722" s="28">
        <v>45596</v>
      </c>
      <c r="E722">
        <v>10304</v>
      </c>
      <c r="F722">
        <v>9232</v>
      </c>
      <c r="G722">
        <v>1072</v>
      </c>
      <c r="H722">
        <v>7022</v>
      </c>
      <c r="I722">
        <v>1855</v>
      </c>
      <c r="J722">
        <v>755</v>
      </c>
      <c r="K722">
        <v>672</v>
      </c>
      <c r="L722">
        <v>11814</v>
      </c>
      <c r="M722">
        <v>11814</v>
      </c>
      <c r="N722">
        <v>2203204.62</v>
      </c>
      <c r="O722">
        <v>2203204.62</v>
      </c>
      <c r="P722">
        <v>92114</v>
      </c>
      <c r="Q722">
        <v>92114</v>
      </c>
      <c r="R722">
        <v>0.33056799999999997</v>
      </c>
    </row>
    <row r="723" spans="1:18" x14ac:dyDescent="0.25">
      <c r="A723" t="s">
        <v>83</v>
      </c>
      <c r="B723" t="s">
        <v>39</v>
      </c>
      <c r="C723" s="28">
        <v>44866</v>
      </c>
      <c r="D723" s="28">
        <v>45230</v>
      </c>
      <c r="E723">
        <v>13357</v>
      </c>
      <c r="F723">
        <v>11912</v>
      </c>
      <c r="G723">
        <v>1445</v>
      </c>
      <c r="H723">
        <v>9690</v>
      </c>
      <c r="I723">
        <v>2204</v>
      </c>
      <c r="J723">
        <v>978</v>
      </c>
      <c r="K723">
        <v>485</v>
      </c>
      <c r="L723">
        <v>15356</v>
      </c>
      <c r="M723">
        <v>15356</v>
      </c>
      <c r="N723">
        <v>2801710.85</v>
      </c>
      <c r="O723">
        <v>2801710.85</v>
      </c>
      <c r="P723">
        <v>117440</v>
      </c>
      <c r="Q723">
        <v>117440</v>
      </c>
      <c r="R723">
        <v>0.32999800000000001</v>
      </c>
    </row>
    <row r="724" spans="1:18" x14ac:dyDescent="0.25">
      <c r="A724" t="s">
        <v>83</v>
      </c>
      <c r="B724" t="s">
        <v>39</v>
      </c>
      <c r="C724" s="28">
        <v>44501</v>
      </c>
      <c r="D724" s="28">
        <v>44865</v>
      </c>
      <c r="E724">
        <v>15038</v>
      </c>
      <c r="F724">
        <v>13438</v>
      </c>
      <c r="G724">
        <v>1600</v>
      </c>
      <c r="H724">
        <v>12075</v>
      </c>
      <c r="I724">
        <v>2133</v>
      </c>
      <c r="J724">
        <v>830</v>
      </c>
      <c r="K724">
        <v>0</v>
      </c>
      <c r="L724">
        <v>17223</v>
      </c>
      <c r="M724">
        <v>17223</v>
      </c>
      <c r="N724">
        <v>2950092.74</v>
      </c>
      <c r="O724">
        <v>2950092.74</v>
      </c>
      <c r="P724">
        <v>121735</v>
      </c>
      <c r="Q724">
        <v>121735</v>
      </c>
      <c r="R724">
        <v>0.32907999999999998</v>
      </c>
    </row>
    <row r="725" spans="1:18" x14ac:dyDescent="0.25">
      <c r="A725" t="s">
        <v>83</v>
      </c>
      <c r="B725" t="s">
        <v>39</v>
      </c>
      <c r="C725" s="28">
        <v>44136</v>
      </c>
      <c r="D725" s="28">
        <v>44500</v>
      </c>
      <c r="E725">
        <v>14678</v>
      </c>
      <c r="F725">
        <v>13118</v>
      </c>
      <c r="G725">
        <v>1560</v>
      </c>
      <c r="H725">
        <v>12661</v>
      </c>
      <c r="I725">
        <v>2017</v>
      </c>
      <c r="J725">
        <v>0</v>
      </c>
      <c r="K725">
        <v>0</v>
      </c>
      <c r="L725">
        <v>16801</v>
      </c>
      <c r="M725">
        <v>16801</v>
      </c>
      <c r="N725">
        <v>2757049.99</v>
      </c>
      <c r="O725">
        <v>2757049.99</v>
      </c>
      <c r="P725">
        <v>113594</v>
      </c>
      <c r="Q725">
        <v>113594</v>
      </c>
      <c r="R725">
        <v>0.32319300000000001</v>
      </c>
    </row>
    <row r="726" spans="1:18" x14ac:dyDescent="0.25">
      <c r="A726" t="s">
        <v>83</v>
      </c>
      <c r="B726" t="s">
        <v>40</v>
      </c>
      <c r="C726" s="28">
        <v>45231</v>
      </c>
      <c r="D726" s="28">
        <v>45596</v>
      </c>
      <c r="E726">
        <v>43346</v>
      </c>
      <c r="F726">
        <v>36077</v>
      </c>
      <c r="G726">
        <v>7269</v>
      </c>
      <c r="H726">
        <v>43346</v>
      </c>
      <c r="L726">
        <v>54975</v>
      </c>
      <c r="M726">
        <v>54975</v>
      </c>
      <c r="N726">
        <v>8766844.1799999997</v>
      </c>
      <c r="O726">
        <v>8766844.1799999997</v>
      </c>
      <c r="P726">
        <v>369264</v>
      </c>
      <c r="Q726">
        <v>369264</v>
      </c>
      <c r="R726">
        <v>0.327044</v>
      </c>
    </row>
    <row r="727" spans="1:18" x14ac:dyDescent="0.25">
      <c r="A727" t="s">
        <v>83</v>
      </c>
      <c r="B727" t="s">
        <v>40</v>
      </c>
      <c r="C727" s="28">
        <v>44866</v>
      </c>
      <c r="D727" s="28">
        <v>45230</v>
      </c>
      <c r="E727">
        <v>31844</v>
      </c>
      <c r="F727">
        <v>27693</v>
      </c>
      <c r="G727">
        <v>4151</v>
      </c>
      <c r="H727">
        <v>31844</v>
      </c>
      <c r="L727">
        <v>37741</v>
      </c>
      <c r="M727">
        <v>37741</v>
      </c>
      <c r="N727">
        <v>5676653.9699999997</v>
      </c>
      <c r="O727">
        <v>5676653.9699999997</v>
      </c>
      <c r="P727">
        <v>240659</v>
      </c>
      <c r="Q727">
        <v>240659</v>
      </c>
      <c r="R727">
        <v>0.32705600000000001</v>
      </c>
    </row>
    <row r="728" spans="1:18" x14ac:dyDescent="0.25">
      <c r="A728" t="s">
        <v>83</v>
      </c>
      <c r="B728" t="s">
        <v>40</v>
      </c>
      <c r="C728" s="28">
        <v>44501</v>
      </c>
      <c r="D728" s="28">
        <v>44865</v>
      </c>
      <c r="E728">
        <v>21900</v>
      </c>
      <c r="F728">
        <v>19329</v>
      </c>
      <c r="G728">
        <v>2571</v>
      </c>
      <c r="H728">
        <v>21900</v>
      </c>
      <c r="L728">
        <v>25363</v>
      </c>
      <c r="M728">
        <v>25363</v>
      </c>
      <c r="N728">
        <v>3760037.04</v>
      </c>
      <c r="O728">
        <v>3760037.04</v>
      </c>
      <c r="P728">
        <v>162329</v>
      </c>
      <c r="Q728">
        <v>162329</v>
      </c>
      <c r="R728">
        <v>0.32536599999999999</v>
      </c>
    </row>
    <row r="729" spans="1:18" x14ac:dyDescent="0.25">
      <c r="A729" t="s">
        <v>83</v>
      </c>
      <c r="B729" t="s">
        <v>40</v>
      </c>
      <c r="C729" s="28">
        <v>44136</v>
      </c>
      <c r="D729" s="28">
        <v>44500</v>
      </c>
      <c r="E729">
        <v>9355</v>
      </c>
      <c r="F729">
        <v>8737</v>
      </c>
      <c r="G729">
        <v>618</v>
      </c>
      <c r="H729">
        <v>9355</v>
      </c>
      <c r="L729">
        <v>10077</v>
      </c>
      <c r="M729">
        <v>10077</v>
      </c>
      <c r="N729">
        <v>1408615.61</v>
      </c>
      <c r="O729">
        <v>1408615.61</v>
      </c>
      <c r="P729">
        <v>63501</v>
      </c>
      <c r="Q729">
        <v>63501</v>
      </c>
      <c r="R729">
        <v>0.32391999999999999</v>
      </c>
    </row>
    <row r="730" spans="1:18" x14ac:dyDescent="0.25">
      <c r="A730" t="s">
        <v>83</v>
      </c>
      <c r="B730" t="s">
        <v>66</v>
      </c>
      <c r="C730" s="28">
        <v>45231</v>
      </c>
      <c r="D730" s="28">
        <v>45596</v>
      </c>
      <c r="E730">
        <v>743</v>
      </c>
      <c r="F730">
        <v>734</v>
      </c>
      <c r="G730">
        <v>9</v>
      </c>
      <c r="H730">
        <v>495</v>
      </c>
      <c r="L730">
        <v>752</v>
      </c>
      <c r="M730">
        <v>1039</v>
      </c>
      <c r="N730">
        <v>125206.29</v>
      </c>
      <c r="O730">
        <v>196312.91</v>
      </c>
      <c r="P730">
        <v>5470</v>
      </c>
      <c r="Q730">
        <v>8493</v>
      </c>
      <c r="R730">
        <v>-5.9820999999999999E-2</v>
      </c>
    </row>
    <row r="731" spans="1:18" x14ac:dyDescent="0.25">
      <c r="A731" t="s">
        <v>83</v>
      </c>
      <c r="B731" t="s">
        <v>66</v>
      </c>
      <c r="C731" s="28">
        <v>44866</v>
      </c>
      <c r="D731" s="28">
        <v>45230</v>
      </c>
      <c r="E731">
        <v>868</v>
      </c>
      <c r="F731">
        <v>855</v>
      </c>
      <c r="G731">
        <v>13</v>
      </c>
      <c r="H731">
        <v>623</v>
      </c>
      <c r="L731">
        <v>883</v>
      </c>
      <c r="M731">
        <v>1253</v>
      </c>
      <c r="N731">
        <v>161171.6</v>
      </c>
      <c r="O731">
        <v>243605.34</v>
      </c>
      <c r="P731">
        <v>7036</v>
      </c>
      <c r="Q731">
        <v>11077</v>
      </c>
      <c r="R731">
        <v>-1.1178E-2</v>
      </c>
    </row>
    <row r="732" spans="1:18" x14ac:dyDescent="0.25">
      <c r="A732" t="s">
        <v>83</v>
      </c>
      <c r="B732" t="s">
        <v>66</v>
      </c>
      <c r="C732" s="28">
        <v>44501</v>
      </c>
      <c r="D732" s="28">
        <v>44865</v>
      </c>
      <c r="E732">
        <v>1075</v>
      </c>
      <c r="F732">
        <v>1060</v>
      </c>
      <c r="G732">
        <v>15</v>
      </c>
      <c r="H732">
        <v>838</v>
      </c>
      <c r="L732">
        <v>1090</v>
      </c>
      <c r="M732">
        <v>1449</v>
      </c>
      <c r="N732">
        <v>183138.37</v>
      </c>
      <c r="O732">
        <v>293541.86</v>
      </c>
      <c r="P732">
        <v>8087</v>
      </c>
      <c r="Q732">
        <v>12182</v>
      </c>
      <c r="R732">
        <v>-7.2849999999999998E-2</v>
      </c>
    </row>
    <row r="733" spans="1:18" x14ac:dyDescent="0.25">
      <c r="A733" t="s">
        <v>83</v>
      </c>
      <c r="B733" t="s">
        <v>66</v>
      </c>
      <c r="C733" s="28">
        <v>44136</v>
      </c>
      <c r="D733" s="28">
        <v>44500</v>
      </c>
      <c r="E733">
        <v>1061</v>
      </c>
      <c r="F733">
        <v>1044</v>
      </c>
      <c r="G733">
        <v>17</v>
      </c>
      <c r="H733">
        <v>895</v>
      </c>
      <c r="L733">
        <v>1078</v>
      </c>
      <c r="M733">
        <v>1459</v>
      </c>
      <c r="N733">
        <v>182849.87</v>
      </c>
      <c r="O733">
        <v>275977.82</v>
      </c>
      <c r="P733">
        <v>7830</v>
      </c>
      <c r="Q733">
        <v>11658</v>
      </c>
      <c r="R733">
        <v>-2.7376000000000001E-2</v>
      </c>
    </row>
    <row r="734" spans="1:18" x14ac:dyDescent="0.25">
      <c r="A734" t="s">
        <v>83</v>
      </c>
      <c r="B734" t="s">
        <v>41</v>
      </c>
      <c r="C734" s="28">
        <v>45231</v>
      </c>
      <c r="D734" s="28">
        <v>45596</v>
      </c>
      <c r="E734">
        <v>2476</v>
      </c>
      <c r="F734">
        <v>2376</v>
      </c>
      <c r="G734">
        <v>100</v>
      </c>
      <c r="H734">
        <v>1627</v>
      </c>
      <c r="L734">
        <v>2592</v>
      </c>
      <c r="M734">
        <v>3295</v>
      </c>
      <c r="N734">
        <v>449000.04</v>
      </c>
      <c r="O734">
        <v>610086.38</v>
      </c>
      <c r="P734">
        <v>18792</v>
      </c>
      <c r="Q734">
        <v>25537</v>
      </c>
      <c r="R734">
        <v>8.4176000000000001E-2</v>
      </c>
    </row>
    <row r="735" spans="1:18" x14ac:dyDescent="0.25">
      <c r="A735" t="s">
        <v>83</v>
      </c>
      <c r="B735" t="s">
        <v>41</v>
      </c>
      <c r="C735" s="28">
        <v>44866</v>
      </c>
      <c r="D735" s="28">
        <v>45230</v>
      </c>
      <c r="E735">
        <v>3003</v>
      </c>
      <c r="F735">
        <v>2860</v>
      </c>
      <c r="G735">
        <v>143</v>
      </c>
      <c r="H735">
        <v>2135</v>
      </c>
      <c r="L735">
        <v>3177</v>
      </c>
      <c r="M735">
        <v>4066</v>
      </c>
      <c r="N735">
        <v>562646.69999999995</v>
      </c>
      <c r="O735">
        <v>783729.23</v>
      </c>
      <c r="P735">
        <v>23822</v>
      </c>
      <c r="Q735">
        <v>33644</v>
      </c>
      <c r="R735">
        <v>6.9705000000000003E-2</v>
      </c>
    </row>
    <row r="736" spans="1:18" x14ac:dyDescent="0.25">
      <c r="A736" t="s">
        <v>83</v>
      </c>
      <c r="B736" t="s">
        <v>41</v>
      </c>
      <c r="C736" s="28">
        <v>44501</v>
      </c>
      <c r="D736" s="28">
        <v>44865</v>
      </c>
      <c r="E736">
        <v>3766</v>
      </c>
      <c r="F736">
        <v>3598</v>
      </c>
      <c r="G736">
        <v>168</v>
      </c>
      <c r="H736">
        <v>2898</v>
      </c>
      <c r="L736">
        <v>3957</v>
      </c>
      <c r="M736">
        <v>4975</v>
      </c>
      <c r="N736">
        <v>703444.12</v>
      </c>
      <c r="O736">
        <v>962398.85</v>
      </c>
      <c r="P736">
        <v>30276</v>
      </c>
      <c r="Q736">
        <v>40581</v>
      </c>
      <c r="R736">
        <v>8.2361000000000004E-2</v>
      </c>
    </row>
    <row r="737" spans="1:18" x14ac:dyDescent="0.25">
      <c r="A737" t="s">
        <v>83</v>
      </c>
      <c r="B737" t="s">
        <v>41</v>
      </c>
      <c r="C737" s="28">
        <v>44136</v>
      </c>
      <c r="D737" s="28">
        <v>44500</v>
      </c>
      <c r="E737">
        <v>3567</v>
      </c>
      <c r="F737">
        <v>3412</v>
      </c>
      <c r="G737">
        <v>155</v>
      </c>
      <c r="H737">
        <v>2978</v>
      </c>
      <c r="L737">
        <v>3733</v>
      </c>
      <c r="M737">
        <v>4724</v>
      </c>
      <c r="N737">
        <v>626216.44999999995</v>
      </c>
      <c r="O737">
        <v>867513.75</v>
      </c>
      <c r="P737">
        <v>26376</v>
      </c>
      <c r="Q737">
        <v>36041</v>
      </c>
      <c r="R737">
        <v>6.1911000000000001E-2</v>
      </c>
    </row>
    <row r="738" spans="1:18" x14ac:dyDescent="0.25">
      <c r="A738" t="s">
        <v>83</v>
      </c>
      <c r="B738" t="s">
        <v>42</v>
      </c>
      <c r="C738" s="28">
        <v>45231</v>
      </c>
      <c r="D738" s="28">
        <v>45596</v>
      </c>
      <c r="E738">
        <v>3512</v>
      </c>
      <c r="F738">
        <v>3355</v>
      </c>
      <c r="G738">
        <v>157</v>
      </c>
      <c r="H738">
        <v>2347</v>
      </c>
      <c r="L738">
        <v>3691</v>
      </c>
      <c r="M738">
        <v>4031</v>
      </c>
      <c r="N738">
        <v>673548.38</v>
      </c>
      <c r="O738">
        <v>762577.63</v>
      </c>
      <c r="P738">
        <v>28706</v>
      </c>
      <c r="Q738">
        <v>32015</v>
      </c>
      <c r="R738">
        <v>0.24621999999999999</v>
      </c>
    </row>
    <row r="739" spans="1:18" x14ac:dyDescent="0.25">
      <c r="A739" t="s">
        <v>83</v>
      </c>
      <c r="B739" t="s">
        <v>42</v>
      </c>
      <c r="C739" s="28">
        <v>44866</v>
      </c>
      <c r="D739" s="28">
        <v>45230</v>
      </c>
      <c r="E739">
        <v>4117</v>
      </c>
      <c r="F739">
        <v>3974</v>
      </c>
      <c r="G739">
        <v>143</v>
      </c>
      <c r="H739">
        <v>3131</v>
      </c>
      <c r="L739">
        <v>4268</v>
      </c>
      <c r="M739">
        <v>4534</v>
      </c>
      <c r="N739">
        <v>712128.38</v>
      </c>
      <c r="O739">
        <v>766246.54</v>
      </c>
      <c r="P739">
        <v>30173</v>
      </c>
      <c r="Q739">
        <v>32334</v>
      </c>
      <c r="R739">
        <v>0.27992</v>
      </c>
    </row>
    <row r="740" spans="1:18" x14ac:dyDescent="0.25">
      <c r="A740" t="s">
        <v>83</v>
      </c>
      <c r="B740" t="s">
        <v>42</v>
      </c>
      <c r="C740" s="28">
        <v>44501</v>
      </c>
      <c r="D740" s="28">
        <v>44865</v>
      </c>
      <c r="E740">
        <v>5123</v>
      </c>
      <c r="F740">
        <v>4912</v>
      </c>
      <c r="G740">
        <v>211</v>
      </c>
      <c r="H740">
        <v>4118</v>
      </c>
      <c r="L740">
        <v>5356</v>
      </c>
      <c r="M740">
        <v>5804</v>
      </c>
      <c r="N740">
        <v>862862.94</v>
      </c>
      <c r="O740">
        <v>946088.11</v>
      </c>
      <c r="P740">
        <v>36556</v>
      </c>
      <c r="Q740">
        <v>39728</v>
      </c>
      <c r="R740">
        <v>0.270347</v>
      </c>
    </row>
    <row r="741" spans="1:18" x14ac:dyDescent="0.25">
      <c r="A741" t="s">
        <v>83</v>
      </c>
      <c r="B741" t="s">
        <v>42</v>
      </c>
      <c r="C741" s="28">
        <v>44136</v>
      </c>
      <c r="D741" s="28">
        <v>44500</v>
      </c>
      <c r="E741">
        <v>4191</v>
      </c>
      <c r="F741">
        <v>4057</v>
      </c>
      <c r="G741">
        <v>134</v>
      </c>
      <c r="H741">
        <v>3751</v>
      </c>
      <c r="L741">
        <v>4331</v>
      </c>
      <c r="M741">
        <v>4620</v>
      </c>
      <c r="N741">
        <v>656173.37</v>
      </c>
      <c r="O741">
        <v>720752.64000000001</v>
      </c>
      <c r="P741">
        <v>27884</v>
      </c>
      <c r="Q741">
        <v>30056</v>
      </c>
      <c r="R741">
        <v>0.26573000000000002</v>
      </c>
    </row>
    <row r="742" spans="1:18" x14ac:dyDescent="0.25">
      <c r="A742" t="s">
        <v>83</v>
      </c>
      <c r="B742" t="s">
        <v>43</v>
      </c>
      <c r="C742" s="28">
        <v>45231</v>
      </c>
      <c r="D742" s="28">
        <v>45596</v>
      </c>
      <c r="E742">
        <v>2658</v>
      </c>
      <c r="F742">
        <v>2605</v>
      </c>
      <c r="G742">
        <v>53</v>
      </c>
      <c r="H742">
        <v>1873</v>
      </c>
      <c r="L742">
        <v>2711</v>
      </c>
      <c r="M742">
        <v>2789</v>
      </c>
      <c r="N742">
        <v>512967.79</v>
      </c>
      <c r="O742">
        <v>530355.75</v>
      </c>
      <c r="P742">
        <v>21478</v>
      </c>
      <c r="Q742">
        <v>22248</v>
      </c>
      <c r="R742">
        <v>0.30804500000000001</v>
      </c>
    </row>
    <row r="743" spans="1:18" x14ac:dyDescent="0.25">
      <c r="A743" t="s">
        <v>83</v>
      </c>
      <c r="B743" t="s">
        <v>43</v>
      </c>
      <c r="C743" s="28">
        <v>44866</v>
      </c>
      <c r="D743" s="28">
        <v>45230</v>
      </c>
      <c r="E743">
        <v>3089</v>
      </c>
      <c r="F743">
        <v>3017</v>
      </c>
      <c r="G743">
        <v>72</v>
      </c>
      <c r="H743">
        <v>2375</v>
      </c>
      <c r="L743">
        <v>3166</v>
      </c>
      <c r="M743">
        <v>3239</v>
      </c>
      <c r="N743">
        <v>588375.17000000004</v>
      </c>
      <c r="O743">
        <v>600043.4</v>
      </c>
      <c r="P743">
        <v>23932</v>
      </c>
      <c r="Q743">
        <v>24423</v>
      </c>
      <c r="R743">
        <v>0.312975</v>
      </c>
    </row>
    <row r="744" spans="1:18" x14ac:dyDescent="0.25">
      <c r="A744" t="s">
        <v>83</v>
      </c>
      <c r="B744" t="s">
        <v>43</v>
      </c>
      <c r="C744" s="28">
        <v>44501</v>
      </c>
      <c r="D744" s="28">
        <v>44865</v>
      </c>
      <c r="E744">
        <v>3958</v>
      </c>
      <c r="F744">
        <v>3845</v>
      </c>
      <c r="G744">
        <v>113</v>
      </c>
      <c r="H744">
        <v>3234</v>
      </c>
      <c r="L744">
        <v>4077</v>
      </c>
      <c r="M744">
        <v>4199</v>
      </c>
      <c r="N744">
        <v>683572.34</v>
      </c>
      <c r="O744">
        <v>706453.98</v>
      </c>
      <c r="P744">
        <v>26793</v>
      </c>
      <c r="Q744">
        <v>27702</v>
      </c>
      <c r="R744">
        <v>0.30127199999999998</v>
      </c>
    </row>
    <row r="745" spans="1:18" x14ac:dyDescent="0.25">
      <c r="A745" t="s">
        <v>83</v>
      </c>
      <c r="B745" t="s">
        <v>43</v>
      </c>
      <c r="C745" s="28">
        <v>44136</v>
      </c>
      <c r="D745" s="28">
        <v>44500</v>
      </c>
      <c r="E745">
        <v>3577</v>
      </c>
      <c r="F745">
        <v>3505</v>
      </c>
      <c r="G745">
        <v>72</v>
      </c>
      <c r="H745">
        <v>3240</v>
      </c>
      <c r="L745">
        <v>3653</v>
      </c>
      <c r="M745">
        <v>3749</v>
      </c>
      <c r="N745">
        <v>549221.93999999994</v>
      </c>
      <c r="O745">
        <v>563185.6</v>
      </c>
      <c r="P745">
        <v>22454</v>
      </c>
      <c r="Q745">
        <v>23033</v>
      </c>
      <c r="R745">
        <v>0.30035400000000001</v>
      </c>
    </row>
    <row r="746" spans="1:18" x14ac:dyDescent="0.25">
      <c r="A746" t="s">
        <v>83</v>
      </c>
      <c r="B746" t="s">
        <v>44</v>
      </c>
      <c r="C746" s="28">
        <v>45231</v>
      </c>
      <c r="D746" s="28">
        <v>45596</v>
      </c>
      <c r="E746">
        <v>1658</v>
      </c>
      <c r="F746">
        <v>1618</v>
      </c>
      <c r="G746">
        <v>40</v>
      </c>
      <c r="H746">
        <v>1175</v>
      </c>
      <c r="L746">
        <v>1699</v>
      </c>
      <c r="M746">
        <v>1699</v>
      </c>
      <c r="N746">
        <v>300184.86</v>
      </c>
      <c r="O746">
        <v>300184.86</v>
      </c>
      <c r="P746">
        <v>12314</v>
      </c>
      <c r="Q746">
        <v>12314</v>
      </c>
      <c r="R746">
        <v>0.33029999999999998</v>
      </c>
    </row>
    <row r="747" spans="1:18" x14ac:dyDescent="0.25">
      <c r="A747" t="s">
        <v>83</v>
      </c>
      <c r="B747" t="s">
        <v>44</v>
      </c>
      <c r="C747" s="28">
        <v>44866</v>
      </c>
      <c r="D747" s="28">
        <v>45230</v>
      </c>
      <c r="E747">
        <v>1901</v>
      </c>
      <c r="F747">
        <v>1865</v>
      </c>
      <c r="G747">
        <v>36</v>
      </c>
      <c r="H747">
        <v>1491</v>
      </c>
      <c r="L747">
        <v>1938</v>
      </c>
      <c r="M747">
        <v>1938</v>
      </c>
      <c r="N747">
        <v>295393.43</v>
      </c>
      <c r="O747">
        <v>295393.43</v>
      </c>
      <c r="P747">
        <v>12840</v>
      </c>
      <c r="Q747">
        <v>12840</v>
      </c>
      <c r="R747">
        <v>0.33233099999999999</v>
      </c>
    </row>
    <row r="748" spans="1:18" x14ac:dyDescent="0.25">
      <c r="A748" t="s">
        <v>83</v>
      </c>
      <c r="B748" t="s">
        <v>44</v>
      </c>
      <c r="C748" s="28">
        <v>44501</v>
      </c>
      <c r="D748" s="28">
        <v>44865</v>
      </c>
      <c r="E748">
        <v>2191</v>
      </c>
      <c r="F748">
        <v>2141</v>
      </c>
      <c r="G748">
        <v>50</v>
      </c>
      <c r="H748">
        <v>1825</v>
      </c>
      <c r="L748">
        <v>2245</v>
      </c>
      <c r="M748">
        <v>2245</v>
      </c>
      <c r="N748">
        <v>335151.8</v>
      </c>
      <c r="O748">
        <v>335151.8</v>
      </c>
      <c r="P748">
        <v>13724</v>
      </c>
      <c r="Q748">
        <v>13724</v>
      </c>
      <c r="R748">
        <v>0.324048</v>
      </c>
    </row>
    <row r="749" spans="1:18" x14ac:dyDescent="0.25">
      <c r="A749" t="s">
        <v>83</v>
      </c>
      <c r="B749" t="s">
        <v>44</v>
      </c>
      <c r="C749" s="28">
        <v>44136</v>
      </c>
      <c r="D749" s="28">
        <v>44500</v>
      </c>
      <c r="E749">
        <v>1946</v>
      </c>
      <c r="F749">
        <v>1909</v>
      </c>
      <c r="G749">
        <v>37</v>
      </c>
      <c r="H749">
        <v>1761</v>
      </c>
      <c r="L749">
        <v>1984</v>
      </c>
      <c r="M749">
        <v>1984</v>
      </c>
      <c r="N749">
        <v>271224.46000000002</v>
      </c>
      <c r="O749">
        <v>271224.46000000002</v>
      </c>
      <c r="P749">
        <v>11034</v>
      </c>
      <c r="Q749">
        <v>11034</v>
      </c>
      <c r="R749">
        <v>0.31604199999999999</v>
      </c>
    </row>
    <row r="750" spans="1:18" x14ac:dyDescent="0.25">
      <c r="A750" t="s">
        <v>83</v>
      </c>
      <c r="B750" t="s">
        <v>46</v>
      </c>
      <c r="C750" s="28">
        <v>45231</v>
      </c>
      <c r="D750" s="28">
        <v>45596</v>
      </c>
      <c r="E750">
        <v>19765</v>
      </c>
      <c r="F750">
        <v>17789</v>
      </c>
      <c r="G750">
        <v>1976</v>
      </c>
      <c r="H750">
        <v>19765</v>
      </c>
      <c r="L750">
        <v>22346</v>
      </c>
      <c r="M750">
        <v>22346</v>
      </c>
      <c r="N750">
        <v>3219700.6</v>
      </c>
      <c r="O750">
        <v>3219700.6</v>
      </c>
      <c r="P750">
        <v>139496</v>
      </c>
      <c r="Q750">
        <v>139496</v>
      </c>
      <c r="R750">
        <v>0.32623600000000003</v>
      </c>
    </row>
    <row r="751" spans="1:18" x14ac:dyDescent="0.25">
      <c r="A751" t="s">
        <v>83</v>
      </c>
      <c r="B751" t="s">
        <v>46</v>
      </c>
      <c r="C751" s="28">
        <v>44866</v>
      </c>
      <c r="D751" s="28">
        <v>45230</v>
      </c>
      <c r="E751">
        <v>8626</v>
      </c>
      <c r="F751">
        <v>8115</v>
      </c>
      <c r="G751">
        <v>511</v>
      </c>
      <c r="H751">
        <v>8626</v>
      </c>
      <c r="L751">
        <v>9221</v>
      </c>
      <c r="M751">
        <v>9221</v>
      </c>
      <c r="N751">
        <v>1259940.29</v>
      </c>
      <c r="O751">
        <v>1259940.29</v>
      </c>
      <c r="P751">
        <v>57178</v>
      </c>
      <c r="Q751">
        <v>57178</v>
      </c>
      <c r="R751">
        <v>0.32452599999999998</v>
      </c>
    </row>
    <row r="752" spans="1:18" x14ac:dyDescent="0.25">
      <c r="A752" t="s">
        <v>83</v>
      </c>
      <c r="B752" t="s">
        <v>46</v>
      </c>
      <c r="C752" s="28">
        <v>44501</v>
      </c>
      <c r="D752" s="28">
        <v>44865</v>
      </c>
      <c r="E752">
        <v>0</v>
      </c>
      <c r="F752">
        <v>0</v>
      </c>
      <c r="G752">
        <v>0</v>
      </c>
    </row>
    <row r="753" spans="1:18" x14ac:dyDescent="0.25">
      <c r="A753" t="s">
        <v>83</v>
      </c>
      <c r="B753" t="s">
        <v>46</v>
      </c>
      <c r="C753" s="28">
        <v>44136</v>
      </c>
      <c r="D753" s="28">
        <v>44500</v>
      </c>
      <c r="E753">
        <v>0</v>
      </c>
      <c r="F753">
        <v>0</v>
      </c>
      <c r="G753">
        <v>0</v>
      </c>
    </row>
    <row r="754" spans="1:18" x14ac:dyDescent="0.25">
      <c r="A754" t="s">
        <v>83</v>
      </c>
      <c r="B754" t="s">
        <v>25</v>
      </c>
      <c r="C754" s="28">
        <v>45231</v>
      </c>
      <c r="D754" s="28">
        <v>45596</v>
      </c>
      <c r="E754">
        <v>1719</v>
      </c>
      <c r="F754">
        <v>1297</v>
      </c>
      <c r="G754">
        <v>422</v>
      </c>
      <c r="H754">
        <v>0</v>
      </c>
      <c r="L754">
        <v>2402</v>
      </c>
      <c r="M754">
        <v>2402</v>
      </c>
      <c r="N754">
        <v>532239.67000000004</v>
      </c>
      <c r="O754">
        <v>532239.67000000004</v>
      </c>
      <c r="P754">
        <v>22027</v>
      </c>
      <c r="Q754">
        <v>22027</v>
      </c>
      <c r="R754">
        <v>0.32370599999999999</v>
      </c>
    </row>
    <row r="755" spans="1:18" x14ac:dyDescent="0.25">
      <c r="A755" t="s">
        <v>83</v>
      </c>
      <c r="B755" t="s">
        <v>25</v>
      </c>
      <c r="C755" s="28">
        <v>44866</v>
      </c>
      <c r="D755" s="28">
        <v>45230</v>
      </c>
      <c r="E755">
        <v>1362</v>
      </c>
      <c r="F755">
        <v>985</v>
      </c>
      <c r="G755">
        <v>377</v>
      </c>
      <c r="H755">
        <v>0</v>
      </c>
      <c r="L755">
        <v>1967</v>
      </c>
      <c r="M755">
        <v>1967</v>
      </c>
      <c r="N755">
        <v>449451.33</v>
      </c>
      <c r="O755">
        <v>449451.33</v>
      </c>
      <c r="P755">
        <v>18499</v>
      </c>
      <c r="Q755">
        <v>18499</v>
      </c>
      <c r="R755">
        <v>0.33087100000000003</v>
      </c>
    </row>
    <row r="756" spans="1:18" x14ac:dyDescent="0.25">
      <c r="A756" t="s">
        <v>83</v>
      </c>
      <c r="B756" t="s">
        <v>25</v>
      </c>
      <c r="C756" s="28">
        <v>44501</v>
      </c>
      <c r="D756" s="28">
        <v>44865</v>
      </c>
      <c r="E756">
        <v>0</v>
      </c>
      <c r="F756">
        <v>0</v>
      </c>
      <c r="G756">
        <v>0</v>
      </c>
    </row>
    <row r="757" spans="1:18" x14ac:dyDescent="0.25">
      <c r="A757" t="s">
        <v>83</v>
      </c>
      <c r="B757" t="s">
        <v>25</v>
      </c>
      <c r="C757" s="28">
        <v>44136</v>
      </c>
      <c r="D757" s="28">
        <v>44500</v>
      </c>
      <c r="E757">
        <v>0</v>
      </c>
      <c r="F757">
        <v>0</v>
      </c>
      <c r="G757">
        <v>0</v>
      </c>
    </row>
    <row r="758" spans="1:18" x14ac:dyDescent="0.25">
      <c r="A758" t="s">
        <v>83</v>
      </c>
      <c r="B758" t="s">
        <v>26</v>
      </c>
      <c r="C758" s="28">
        <v>45231</v>
      </c>
      <c r="D758" s="28">
        <v>45596</v>
      </c>
      <c r="E758">
        <v>7022</v>
      </c>
      <c r="F758">
        <v>6641</v>
      </c>
      <c r="G758">
        <v>381</v>
      </c>
      <c r="H758">
        <v>7022</v>
      </c>
      <c r="L758">
        <v>7461</v>
      </c>
      <c r="M758">
        <v>7461</v>
      </c>
      <c r="N758">
        <v>1254817.53</v>
      </c>
      <c r="O758">
        <v>1254817.53</v>
      </c>
      <c r="P758">
        <v>52136</v>
      </c>
      <c r="Q758">
        <v>52136</v>
      </c>
      <c r="R758">
        <v>0.33263999999999999</v>
      </c>
    </row>
    <row r="759" spans="1:18" x14ac:dyDescent="0.25">
      <c r="A759" t="s">
        <v>83</v>
      </c>
      <c r="B759" t="s">
        <v>26</v>
      </c>
      <c r="C759" s="28">
        <v>44866</v>
      </c>
      <c r="D759" s="28">
        <v>45230</v>
      </c>
      <c r="E759">
        <v>9690</v>
      </c>
      <c r="F759">
        <v>9058</v>
      </c>
      <c r="G759">
        <v>632</v>
      </c>
      <c r="H759">
        <v>9690</v>
      </c>
      <c r="L759">
        <v>10453</v>
      </c>
      <c r="M759">
        <v>10453</v>
      </c>
      <c r="N759">
        <v>1720564.36</v>
      </c>
      <c r="O759">
        <v>1720564.36</v>
      </c>
      <c r="P759">
        <v>73006</v>
      </c>
      <c r="Q759">
        <v>73006</v>
      </c>
      <c r="R759">
        <v>0.330291</v>
      </c>
    </row>
    <row r="760" spans="1:18" x14ac:dyDescent="0.25">
      <c r="A760" t="s">
        <v>83</v>
      </c>
      <c r="B760" t="s">
        <v>26</v>
      </c>
      <c r="C760" s="28">
        <v>44501</v>
      </c>
      <c r="D760" s="28">
        <v>44865</v>
      </c>
      <c r="E760">
        <v>12075</v>
      </c>
      <c r="F760">
        <v>11236</v>
      </c>
      <c r="G760">
        <v>839</v>
      </c>
      <c r="H760">
        <v>12075</v>
      </c>
      <c r="L760">
        <v>13103</v>
      </c>
      <c r="M760">
        <v>13103</v>
      </c>
      <c r="N760">
        <v>2085058.1</v>
      </c>
      <c r="O760">
        <v>2085058.1</v>
      </c>
      <c r="P760">
        <v>86687</v>
      </c>
      <c r="Q760">
        <v>86687</v>
      </c>
      <c r="R760">
        <v>0.33129999999999998</v>
      </c>
    </row>
    <row r="761" spans="1:18" x14ac:dyDescent="0.25">
      <c r="A761" t="s">
        <v>83</v>
      </c>
      <c r="B761" t="s">
        <v>26</v>
      </c>
      <c r="C761" s="28">
        <v>44136</v>
      </c>
      <c r="D761" s="28">
        <v>44500</v>
      </c>
      <c r="E761">
        <v>12661</v>
      </c>
      <c r="F761">
        <v>11679</v>
      </c>
      <c r="G761">
        <v>982</v>
      </c>
      <c r="H761">
        <v>12661</v>
      </c>
      <c r="L761">
        <v>13859</v>
      </c>
      <c r="M761">
        <v>13859</v>
      </c>
      <c r="N761">
        <v>2088781.92</v>
      </c>
      <c r="O761">
        <v>2088781.92</v>
      </c>
      <c r="P761">
        <v>88046</v>
      </c>
      <c r="Q761">
        <v>88046</v>
      </c>
      <c r="R761">
        <v>0.32622499999999999</v>
      </c>
    </row>
    <row r="762" spans="1:18" x14ac:dyDescent="0.25">
      <c r="A762" t="s">
        <v>83</v>
      </c>
      <c r="B762" t="s">
        <v>67</v>
      </c>
      <c r="C762" s="28">
        <v>45231</v>
      </c>
      <c r="D762" s="28">
        <v>45596</v>
      </c>
      <c r="E762">
        <v>456</v>
      </c>
      <c r="F762">
        <v>454</v>
      </c>
      <c r="G762">
        <v>2</v>
      </c>
      <c r="H762">
        <v>456</v>
      </c>
      <c r="L762">
        <v>458</v>
      </c>
      <c r="M762">
        <v>458</v>
      </c>
      <c r="N762">
        <v>63115.83</v>
      </c>
      <c r="O762">
        <v>63115.83</v>
      </c>
      <c r="P762">
        <v>2734</v>
      </c>
      <c r="Q762">
        <v>2734</v>
      </c>
      <c r="R762">
        <v>0.32747399999999999</v>
      </c>
    </row>
    <row r="763" spans="1:18" x14ac:dyDescent="0.25">
      <c r="A763" t="s">
        <v>83</v>
      </c>
      <c r="B763" t="s">
        <v>67</v>
      </c>
      <c r="C763" s="28">
        <v>44866</v>
      </c>
      <c r="D763" s="28">
        <v>45230</v>
      </c>
      <c r="E763">
        <v>547</v>
      </c>
      <c r="F763">
        <v>542</v>
      </c>
      <c r="G763">
        <v>5</v>
      </c>
      <c r="H763">
        <v>547</v>
      </c>
      <c r="L763">
        <v>552</v>
      </c>
      <c r="M763">
        <v>552</v>
      </c>
      <c r="N763">
        <v>97526.09</v>
      </c>
      <c r="O763">
        <v>97526.09</v>
      </c>
      <c r="P763">
        <v>4038</v>
      </c>
      <c r="Q763">
        <v>4038</v>
      </c>
      <c r="R763">
        <v>0.319554</v>
      </c>
    </row>
    <row r="764" spans="1:18" x14ac:dyDescent="0.25">
      <c r="A764" t="s">
        <v>83</v>
      </c>
      <c r="B764" t="s">
        <v>67</v>
      </c>
      <c r="C764" s="28">
        <v>44501</v>
      </c>
      <c r="D764" s="28">
        <v>44865</v>
      </c>
      <c r="E764">
        <v>741</v>
      </c>
      <c r="F764">
        <v>730</v>
      </c>
      <c r="G764">
        <v>11</v>
      </c>
      <c r="H764">
        <v>741</v>
      </c>
      <c r="L764">
        <v>752</v>
      </c>
      <c r="M764">
        <v>752</v>
      </c>
      <c r="N764">
        <v>116787.33</v>
      </c>
      <c r="O764">
        <v>116787.33</v>
      </c>
      <c r="P764">
        <v>5017</v>
      </c>
      <c r="Q764">
        <v>5017</v>
      </c>
      <c r="R764">
        <v>0.32197599999999998</v>
      </c>
    </row>
    <row r="765" spans="1:18" x14ac:dyDescent="0.25">
      <c r="A765" t="s">
        <v>83</v>
      </c>
      <c r="B765" t="s">
        <v>67</v>
      </c>
      <c r="C765" s="28">
        <v>44136</v>
      </c>
      <c r="D765" s="28">
        <v>44500</v>
      </c>
      <c r="E765">
        <v>780</v>
      </c>
      <c r="F765">
        <v>772</v>
      </c>
      <c r="G765">
        <v>8</v>
      </c>
      <c r="H765">
        <v>780</v>
      </c>
      <c r="L765">
        <v>788</v>
      </c>
      <c r="M765">
        <v>788</v>
      </c>
      <c r="N765">
        <v>111548.45</v>
      </c>
      <c r="O765">
        <v>111548.45</v>
      </c>
      <c r="P765">
        <v>5031</v>
      </c>
      <c r="Q765">
        <v>5031</v>
      </c>
      <c r="R765">
        <v>0.324488</v>
      </c>
    </row>
    <row r="766" spans="1:18" x14ac:dyDescent="0.25">
      <c r="A766" t="s">
        <v>83</v>
      </c>
      <c r="B766" t="s">
        <v>68</v>
      </c>
      <c r="C766" s="28">
        <v>45231</v>
      </c>
      <c r="D766" s="28">
        <v>45596</v>
      </c>
      <c r="E766">
        <v>1503</v>
      </c>
      <c r="F766">
        <v>1481</v>
      </c>
      <c r="G766">
        <v>22</v>
      </c>
      <c r="H766">
        <v>1503</v>
      </c>
      <c r="L766">
        <v>1526</v>
      </c>
      <c r="M766">
        <v>1526</v>
      </c>
      <c r="N766">
        <v>229085.79</v>
      </c>
      <c r="O766">
        <v>229085.79</v>
      </c>
      <c r="P766">
        <v>9587</v>
      </c>
      <c r="Q766">
        <v>9587</v>
      </c>
      <c r="R766">
        <v>0.33102799999999999</v>
      </c>
    </row>
    <row r="767" spans="1:18" x14ac:dyDescent="0.25">
      <c r="A767" t="s">
        <v>83</v>
      </c>
      <c r="B767" t="s">
        <v>68</v>
      </c>
      <c r="C767" s="28">
        <v>44866</v>
      </c>
      <c r="D767" s="28">
        <v>45230</v>
      </c>
      <c r="E767">
        <v>1906</v>
      </c>
      <c r="F767">
        <v>1867</v>
      </c>
      <c r="G767">
        <v>39</v>
      </c>
      <c r="H767">
        <v>1906</v>
      </c>
      <c r="L767">
        <v>1947</v>
      </c>
      <c r="M767">
        <v>1947</v>
      </c>
      <c r="N767">
        <v>318050.14</v>
      </c>
      <c r="O767">
        <v>318050.14</v>
      </c>
      <c r="P767">
        <v>12844</v>
      </c>
      <c r="Q767">
        <v>12844</v>
      </c>
      <c r="R767">
        <v>0.32905699999999999</v>
      </c>
    </row>
    <row r="768" spans="1:18" x14ac:dyDescent="0.25">
      <c r="A768" t="s">
        <v>83</v>
      </c>
      <c r="B768" t="s">
        <v>68</v>
      </c>
      <c r="C768" s="28">
        <v>44501</v>
      </c>
      <c r="D768" s="28">
        <v>44865</v>
      </c>
      <c r="E768">
        <v>2590</v>
      </c>
      <c r="F768">
        <v>2524</v>
      </c>
      <c r="G768">
        <v>66</v>
      </c>
      <c r="H768">
        <v>2590</v>
      </c>
      <c r="L768">
        <v>2664</v>
      </c>
      <c r="M768">
        <v>2664</v>
      </c>
      <c r="N768">
        <v>415436.9</v>
      </c>
      <c r="O768">
        <v>415436.9</v>
      </c>
      <c r="P768">
        <v>18087</v>
      </c>
      <c r="Q768">
        <v>18087</v>
      </c>
      <c r="R768">
        <v>0.33310099999999998</v>
      </c>
    </row>
    <row r="769" spans="1:18" x14ac:dyDescent="0.25">
      <c r="A769" t="s">
        <v>83</v>
      </c>
      <c r="B769" t="s">
        <v>68</v>
      </c>
      <c r="C769" s="28">
        <v>44136</v>
      </c>
      <c r="D769" s="28">
        <v>44500</v>
      </c>
      <c r="E769">
        <v>2620</v>
      </c>
      <c r="F769">
        <v>2546</v>
      </c>
      <c r="G769">
        <v>74</v>
      </c>
      <c r="H769">
        <v>2620</v>
      </c>
      <c r="L769">
        <v>2697</v>
      </c>
      <c r="M769">
        <v>2697</v>
      </c>
      <c r="N769">
        <v>391436.18</v>
      </c>
      <c r="O769">
        <v>391436.18</v>
      </c>
      <c r="P769">
        <v>17357</v>
      </c>
      <c r="Q769">
        <v>17357</v>
      </c>
      <c r="R769">
        <v>0.332953</v>
      </c>
    </row>
    <row r="770" spans="1:18" x14ac:dyDescent="0.25">
      <c r="A770" t="s">
        <v>83</v>
      </c>
      <c r="B770" t="s">
        <v>69</v>
      </c>
      <c r="C770" s="28">
        <v>45231</v>
      </c>
      <c r="D770" s="28">
        <v>45596</v>
      </c>
      <c r="E770">
        <v>3802</v>
      </c>
      <c r="F770">
        <v>3663</v>
      </c>
      <c r="G770">
        <v>139</v>
      </c>
      <c r="H770">
        <v>3802</v>
      </c>
      <c r="L770">
        <v>3957</v>
      </c>
      <c r="M770">
        <v>3957</v>
      </c>
      <c r="N770">
        <v>639042.82999999996</v>
      </c>
      <c r="O770">
        <v>639042.82999999996</v>
      </c>
      <c r="P770">
        <v>27266</v>
      </c>
      <c r="Q770">
        <v>27266</v>
      </c>
      <c r="R770">
        <v>0.334866</v>
      </c>
    </row>
    <row r="771" spans="1:18" x14ac:dyDescent="0.25">
      <c r="A771" t="s">
        <v>83</v>
      </c>
      <c r="B771" t="s">
        <v>69</v>
      </c>
      <c r="C771" s="28">
        <v>44866</v>
      </c>
      <c r="D771" s="28">
        <v>45230</v>
      </c>
      <c r="E771">
        <v>5306</v>
      </c>
      <c r="F771">
        <v>5075</v>
      </c>
      <c r="G771">
        <v>231</v>
      </c>
      <c r="H771">
        <v>5306</v>
      </c>
      <c r="L771">
        <v>5579</v>
      </c>
      <c r="M771">
        <v>5579</v>
      </c>
      <c r="N771">
        <v>905470.04</v>
      </c>
      <c r="O771">
        <v>905470.04</v>
      </c>
      <c r="P771">
        <v>38071</v>
      </c>
      <c r="Q771">
        <v>38071</v>
      </c>
      <c r="R771">
        <v>0.33019399999999999</v>
      </c>
    </row>
    <row r="772" spans="1:18" x14ac:dyDescent="0.25">
      <c r="A772" t="s">
        <v>83</v>
      </c>
      <c r="B772" t="s">
        <v>69</v>
      </c>
      <c r="C772" s="28">
        <v>44501</v>
      </c>
      <c r="D772" s="28">
        <v>44865</v>
      </c>
      <c r="E772">
        <v>6665</v>
      </c>
      <c r="F772">
        <v>6345</v>
      </c>
      <c r="G772">
        <v>320</v>
      </c>
      <c r="H772">
        <v>6665</v>
      </c>
      <c r="L772">
        <v>7036</v>
      </c>
      <c r="M772">
        <v>7036</v>
      </c>
      <c r="N772">
        <v>1088844.01</v>
      </c>
      <c r="O772">
        <v>1088844.01</v>
      </c>
      <c r="P772">
        <v>46802</v>
      </c>
      <c r="Q772">
        <v>46802</v>
      </c>
      <c r="R772">
        <v>0.33566800000000002</v>
      </c>
    </row>
    <row r="773" spans="1:18" x14ac:dyDescent="0.25">
      <c r="A773" t="s">
        <v>83</v>
      </c>
      <c r="B773" t="s">
        <v>69</v>
      </c>
      <c r="C773" s="28">
        <v>44136</v>
      </c>
      <c r="D773" s="28">
        <v>44500</v>
      </c>
      <c r="E773">
        <v>6745</v>
      </c>
      <c r="F773">
        <v>6393</v>
      </c>
      <c r="G773">
        <v>352</v>
      </c>
      <c r="H773">
        <v>6745</v>
      </c>
      <c r="L773">
        <v>7158</v>
      </c>
      <c r="M773">
        <v>7158</v>
      </c>
      <c r="N773">
        <v>1080669.48</v>
      </c>
      <c r="O773">
        <v>1080669.48</v>
      </c>
      <c r="P773">
        <v>46693</v>
      </c>
      <c r="Q773">
        <v>46693</v>
      </c>
      <c r="R773">
        <v>0.33279999999999998</v>
      </c>
    </row>
    <row r="774" spans="1:18" x14ac:dyDescent="0.25">
      <c r="A774" t="s">
        <v>83</v>
      </c>
      <c r="B774" t="s">
        <v>45</v>
      </c>
      <c r="C774" s="28">
        <v>45231</v>
      </c>
      <c r="D774" s="28">
        <v>45596</v>
      </c>
      <c r="E774">
        <v>23581</v>
      </c>
      <c r="F774">
        <v>20708</v>
      </c>
      <c r="G774">
        <v>2873</v>
      </c>
      <c r="H774">
        <v>23581</v>
      </c>
      <c r="L774">
        <v>27490</v>
      </c>
      <c r="M774">
        <v>32629</v>
      </c>
      <c r="N774">
        <v>4580659.1500000004</v>
      </c>
      <c r="O774">
        <v>5547143.5800000001</v>
      </c>
      <c r="P774">
        <v>189913</v>
      </c>
      <c r="Q774">
        <v>229768</v>
      </c>
      <c r="R774">
        <v>0.18562300000000001</v>
      </c>
    </row>
    <row r="775" spans="1:18" x14ac:dyDescent="0.25">
      <c r="A775" t="s">
        <v>83</v>
      </c>
      <c r="B775" t="s">
        <v>45</v>
      </c>
      <c r="C775" s="28">
        <v>44866</v>
      </c>
      <c r="D775" s="28">
        <v>45230</v>
      </c>
      <c r="E775">
        <v>23218</v>
      </c>
      <c r="F775">
        <v>20801</v>
      </c>
      <c r="G775">
        <v>2417</v>
      </c>
      <c r="H775">
        <v>23218</v>
      </c>
      <c r="L775">
        <v>26398</v>
      </c>
      <c r="M775">
        <v>28520</v>
      </c>
      <c r="N775">
        <v>4056159.23</v>
      </c>
      <c r="O775">
        <v>4416713.68</v>
      </c>
      <c r="P775">
        <v>168103</v>
      </c>
      <c r="Q775">
        <v>183481</v>
      </c>
      <c r="R775">
        <v>0.26802300000000001</v>
      </c>
    </row>
    <row r="776" spans="1:18" x14ac:dyDescent="0.25">
      <c r="A776" t="s">
        <v>83</v>
      </c>
      <c r="B776" t="s">
        <v>45</v>
      </c>
      <c r="C776" s="28">
        <v>44501</v>
      </c>
      <c r="D776" s="28">
        <v>44865</v>
      </c>
      <c r="E776">
        <v>21900</v>
      </c>
      <c r="F776">
        <v>19329</v>
      </c>
      <c r="G776">
        <v>2571</v>
      </c>
      <c r="H776">
        <v>21900</v>
      </c>
      <c r="L776">
        <v>25363</v>
      </c>
      <c r="M776">
        <v>25363</v>
      </c>
      <c r="N776">
        <v>3760037.04</v>
      </c>
      <c r="O776">
        <v>3760037.04</v>
      </c>
      <c r="P776">
        <v>162329</v>
      </c>
      <c r="Q776">
        <v>162329</v>
      </c>
      <c r="R776">
        <v>0.32536599999999999</v>
      </c>
    </row>
    <row r="777" spans="1:18" x14ac:dyDescent="0.25">
      <c r="A777" t="s">
        <v>83</v>
      </c>
      <c r="B777" t="s">
        <v>45</v>
      </c>
      <c r="C777" s="28">
        <v>44136</v>
      </c>
      <c r="D777" s="28">
        <v>44500</v>
      </c>
      <c r="E777">
        <v>9355</v>
      </c>
      <c r="F777">
        <v>8737</v>
      </c>
      <c r="G777">
        <v>618</v>
      </c>
      <c r="H777">
        <v>9355</v>
      </c>
      <c r="L777">
        <v>10077</v>
      </c>
      <c r="M777">
        <v>10077</v>
      </c>
      <c r="N777">
        <v>1408615.61</v>
      </c>
      <c r="O777">
        <v>1408615.61</v>
      </c>
      <c r="P777">
        <v>63501</v>
      </c>
      <c r="Q777">
        <v>63501</v>
      </c>
      <c r="R777">
        <v>0.32391999999999999</v>
      </c>
    </row>
    <row r="778" spans="1:18" x14ac:dyDescent="0.25">
      <c r="A778" t="s">
        <v>83</v>
      </c>
      <c r="B778" t="s">
        <v>48</v>
      </c>
      <c r="C778" s="28">
        <v>45231</v>
      </c>
      <c r="D778" s="28">
        <v>45596</v>
      </c>
      <c r="E778">
        <v>694</v>
      </c>
      <c r="F778">
        <v>694</v>
      </c>
      <c r="G778">
        <v>0</v>
      </c>
      <c r="H778">
        <v>0</v>
      </c>
      <c r="L778">
        <v>694</v>
      </c>
      <c r="M778">
        <v>694</v>
      </c>
      <c r="N778">
        <v>130470.35</v>
      </c>
      <c r="O778">
        <v>130470.35</v>
      </c>
      <c r="P778">
        <v>5657</v>
      </c>
      <c r="Q778">
        <v>5657</v>
      </c>
      <c r="R778">
        <v>0.32897100000000001</v>
      </c>
    </row>
    <row r="779" spans="1:18" x14ac:dyDescent="0.25">
      <c r="A779" t="s">
        <v>83</v>
      </c>
      <c r="B779" t="s">
        <v>48</v>
      </c>
      <c r="C779" s="28">
        <v>44866</v>
      </c>
      <c r="D779" s="28">
        <v>45230</v>
      </c>
      <c r="E779">
        <v>948</v>
      </c>
      <c r="F779">
        <v>948</v>
      </c>
      <c r="G779">
        <v>0</v>
      </c>
      <c r="H779">
        <v>0</v>
      </c>
      <c r="L779">
        <v>948</v>
      </c>
      <c r="M779">
        <v>948</v>
      </c>
      <c r="N779">
        <v>173339.11</v>
      </c>
      <c r="O779">
        <v>173339.11</v>
      </c>
      <c r="P779">
        <v>7149</v>
      </c>
      <c r="Q779">
        <v>7149</v>
      </c>
      <c r="R779">
        <v>0.326737</v>
      </c>
    </row>
    <row r="780" spans="1:18" x14ac:dyDescent="0.25">
      <c r="A780" t="s">
        <v>83</v>
      </c>
      <c r="B780" t="s">
        <v>48</v>
      </c>
      <c r="C780" s="28">
        <v>44501</v>
      </c>
      <c r="D780" s="28">
        <v>44865</v>
      </c>
      <c r="E780">
        <v>1081</v>
      </c>
      <c r="F780">
        <v>1081</v>
      </c>
      <c r="G780">
        <v>0</v>
      </c>
      <c r="H780">
        <v>0</v>
      </c>
      <c r="L780">
        <v>1081</v>
      </c>
      <c r="M780">
        <v>1081</v>
      </c>
      <c r="N780">
        <v>222220.28</v>
      </c>
      <c r="O780">
        <v>222220.28</v>
      </c>
      <c r="P780">
        <v>9465</v>
      </c>
      <c r="Q780">
        <v>9465</v>
      </c>
      <c r="R780">
        <v>0.32764199999999999</v>
      </c>
    </row>
    <row r="781" spans="1:18" x14ac:dyDescent="0.25">
      <c r="A781" t="s">
        <v>83</v>
      </c>
      <c r="B781" t="s">
        <v>48</v>
      </c>
      <c r="C781" s="28">
        <v>44136</v>
      </c>
      <c r="D781" s="28">
        <v>44500</v>
      </c>
      <c r="E781">
        <v>1439</v>
      </c>
      <c r="F781">
        <v>1439</v>
      </c>
      <c r="G781">
        <v>0</v>
      </c>
      <c r="H781">
        <v>0</v>
      </c>
      <c r="L781">
        <v>1439</v>
      </c>
      <c r="M781">
        <v>1439</v>
      </c>
      <c r="N781">
        <v>282722.8</v>
      </c>
      <c r="O781">
        <v>282722.8</v>
      </c>
      <c r="P781">
        <v>11083</v>
      </c>
      <c r="Q781">
        <v>11083</v>
      </c>
      <c r="R781">
        <v>0.31851400000000002</v>
      </c>
    </row>
    <row r="782" spans="1:18" x14ac:dyDescent="0.25">
      <c r="A782" t="s">
        <v>83</v>
      </c>
      <c r="B782" t="s">
        <v>49</v>
      </c>
      <c r="C782" s="28">
        <v>45231</v>
      </c>
      <c r="D782" s="28">
        <v>45596</v>
      </c>
      <c r="E782">
        <v>132</v>
      </c>
      <c r="F782">
        <v>0</v>
      </c>
      <c r="G782">
        <v>132</v>
      </c>
      <c r="H782">
        <v>0</v>
      </c>
      <c r="L782">
        <v>310</v>
      </c>
      <c r="M782">
        <v>310</v>
      </c>
      <c r="N782">
        <v>60804.77</v>
      </c>
      <c r="O782">
        <v>60804.77</v>
      </c>
      <c r="P782">
        <v>2922</v>
      </c>
      <c r="Q782">
        <v>2922</v>
      </c>
      <c r="R782">
        <v>0.32882099999999997</v>
      </c>
    </row>
    <row r="783" spans="1:18" x14ac:dyDescent="0.25">
      <c r="A783" t="s">
        <v>83</v>
      </c>
      <c r="B783" t="s">
        <v>49</v>
      </c>
      <c r="C783" s="28">
        <v>44866</v>
      </c>
      <c r="D783" s="28">
        <v>45230</v>
      </c>
      <c r="E783">
        <v>227</v>
      </c>
      <c r="F783">
        <v>0</v>
      </c>
      <c r="G783">
        <v>227</v>
      </c>
      <c r="H783">
        <v>0</v>
      </c>
      <c r="L783">
        <v>570</v>
      </c>
      <c r="M783">
        <v>570</v>
      </c>
      <c r="N783">
        <v>159536.98000000001</v>
      </c>
      <c r="O783">
        <v>159536.98000000001</v>
      </c>
      <c r="P783">
        <v>6792</v>
      </c>
      <c r="Q783">
        <v>6792</v>
      </c>
      <c r="R783">
        <v>0.33440599999999998</v>
      </c>
    </row>
    <row r="784" spans="1:18" x14ac:dyDescent="0.25">
      <c r="A784" t="s">
        <v>83</v>
      </c>
      <c r="B784" t="s">
        <v>49</v>
      </c>
      <c r="C784" s="28">
        <v>44501</v>
      </c>
      <c r="D784" s="28">
        <v>44865</v>
      </c>
      <c r="E784">
        <v>297</v>
      </c>
      <c r="F784">
        <v>0</v>
      </c>
      <c r="G784">
        <v>297</v>
      </c>
      <c r="H784">
        <v>0</v>
      </c>
      <c r="L784">
        <v>702</v>
      </c>
      <c r="M784">
        <v>702</v>
      </c>
      <c r="N784">
        <v>143309.16</v>
      </c>
      <c r="O784">
        <v>143309.16</v>
      </c>
      <c r="P784">
        <v>5739</v>
      </c>
      <c r="Q784">
        <v>5739</v>
      </c>
      <c r="R784">
        <v>0.31771700000000003</v>
      </c>
    </row>
    <row r="785" spans="1:18" x14ac:dyDescent="0.25">
      <c r="A785" t="s">
        <v>83</v>
      </c>
      <c r="B785" t="s">
        <v>49</v>
      </c>
      <c r="C785" s="28">
        <v>44136</v>
      </c>
      <c r="D785" s="28">
        <v>44500</v>
      </c>
      <c r="E785">
        <v>578</v>
      </c>
      <c r="F785">
        <v>0</v>
      </c>
      <c r="G785">
        <v>578</v>
      </c>
      <c r="H785">
        <v>0</v>
      </c>
      <c r="L785">
        <v>1503</v>
      </c>
      <c r="M785">
        <v>1503</v>
      </c>
      <c r="N785">
        <v>385545.27</v>
      </c>
      <c r="O785">
        <v>385545.27</v>
      </c>
      <c r="P785">
        <v>14465</v>
      </c>
      <c r="Q785">
        <v>14465</v>
      </c>
      <c r="R785">
        <v>0.310195</v>
      </c>
    </row>
    <row r="786" spans="1:18" x14ac:dyDescent="0.25">
      <c r="A786" t="s">
        <v>83</v>
      </c>
      <c r="B786" t="s">
        <v>47</v>
      </c>
      <c r="C786" s="28">
        <v>45231</v>
      </c>
      <c r="D786" s="28">
        <v>45596</v>
      </c>
      <c r="E786">
        <v>1897</v>
      </c>
      <c r="F786">
        <v>1897</v>
      </c>
      <c r="G786">
        <v>0</v>
      </c>
      <c r="H786">
        <v>0</v>
      </c>
      <c r="L786">
        <v>1897</v>
      </c>
      <c r="M786">
        <v>1897</v>
      </c>
      <c r="N786">
        <v>399118.11</v>
      </c>
      <c r="O786">
        <v>399118.11</v>
      </c>
      <c r="P786">
        <v>17244</v>
      </c>
      <c r="Q786">
        <v>17244</v>
      </c>
      <c r="R786">
        <v>0.327297</v>
      </c>
    </row>
    <row r="787" spans="1:18" x14ac:dyDescent="0.25">
      <c r="A787" t="s">
        <v>83</v>
      </c>
      <c r="B787" t="s">
        <v>47</v>
      </c>
      <c r="C787" s="28">
        <v>44866</v>
      </c>
      <c r="D787" s="28">
        <v>45230</v>
      </c>
      <c r="E787">
        <v>1906</v>
      </c>
      <c r="F787">
        <v>1906</v>
      </c>
      <c r="G787">
        <v>0</v>
      </c>
      <c r="H787">
        <v>0</v>
      </c>
      <c r="L787">
        <v>1906</v>
      </c>
      <c r="M787">
        <v>1906</v>
      </c>
      <c r="N787">
        <v>378508.07</v>
      </c>
      <c r="O787">
        <v>378508.07</v>
      </c>
      <c r="P787">
        <v>15791</v>
      </c>
      <c r="Q787">
        <v>15791</v>
      </c>
      <c r="R787">
        <v>0.328654</v>
      </c>
    </row>
    <row r="788" spans="1:18" x14ac:dyDescent="0.25">
      <c r="A788" t="s">
        <v>83</v>
      </c>
      <c r="B788" t="s">
        <v>47</v>
      </c>
      <c r="C788" s="28">
        <v>44501</v>
      </c>
      <c r="D788" s="28">
        <v>44865</v>
      </c>
      <c r="E788">
        <v>1121</v>
      </c>
      <c r="F788">
        <v>1121</v>
      </c>
      <c r="G788">
        <v>0</v>
      </c>
      <c r="H788">
        <v>0</v>
      </c>
      <c r="L788">
        <v>1121</v>
      </c>
      <c r="M788">
        <v>1121</v>
      </c>
      <c r="N788">
        <v>217388.47</v>
      </c>
      <c r="O788">
        <v>217388.47</v>
      </c>
      <c r="P788">
        <v>8588</v>
      </c>
      <c r="Q788">
        <v>8588</v>
      </c>
      <c r="R788">
        <v>0.32049899999999998</v>
      </c>
    </row>
    <row r="789" spans="1:18" x14ac:dyDescent="0.25">
      <c r="A789" t="s">
        <v>83</v>
      </c>
      <c r="B789" t="s">
        <v>47</v>
      </c>
      <c r="C789" s="28">
        <v>44136</v>
      </c>
      <c r="D789" s="28">
        <v>44500</v>
      </c>
      <c r="E789">
        <v>0</v>
      </c>
      <c r="F789">
        <v>0</v>
      </c>
      <c r="G789">
        <v>0</v>
      </c>
    </row>
    <row r="790" spans="1:18" x14ac:dyDescent="0.25">
      <c r="A790" t="s">
        <v>83</v>
      </c>
      <c r="B790" t="s">
        <v>22</v>
      </c>
      <c r="C790" s="28">
        <v>45231</v>
      </c>
      <c r="D790" s="28">
        <v>45596</v>
      </c>
      <c r="E790">
        <v>559</v>
      </c>
      <c r="F790">
        <v>0</v>
      </c>
      <c r="G790">
        <v>559</v>
      </c>
      <c r="H790">
        <v>0</v>
      </c>
      <c r="L790">
        <v>1452</v>
      </c>
      <c r="M790">
        <v>1452</v>
      </c>
      <c r="N790">
        <v>357993.86</v>
      </c>
      <c r="O790">
        <v>357993.86</v>
      </c>
      <c r="P790">
        <v>14155</v>
      </c>
      <c r="Q790">
        <v>14155</v>
      </c>
      <c r="R790">
        <v>0.32782699999999998</v>
      </c>
    </row>
    <row r="791" spans="1:18" x14ac:dyDescent="0.25">
      <c r="A791" t="s">
        <v>83</v>
      </c>
      <c r="B791" t="s">
        <v>22</v>
      </c>
      <c r="C791" s="28">
        <v>44866</v>
      </c>
      <c r="D791" s="28">
        <v>45230</v>
      </c>
      <c r="E791">
        <v>586</v>
      </c>
      <c r="F791">
        <v>0</v>
      </c>
      <c r="G791">
        <v>586</v>
      </c>
      <c r="H791">
        <v>0</v>
      </c>
      <c r="L791">
        <v>1479</v>
      </c>
      <c r="M791">
        <v>1479</v>
      </c>
      <c r="N791">
        <v>369762.33</v>
      </c>
      <c r="O791">
        <v>369762.33</v>
      </c>
      <c r="P791">
        <v>14702</v>
      </c>
      <c r="Q791">
        <v>14702</v>
      </c>
      <c r="R791">
        <v>0.32964100000000002</v>
      </c>
    </row>
    <row r="792" spans="1:18" x14ac:dyDescent="0.25">
      <c r="A792" t="s">
        <v>83</v>
      </c>
      <c r="B792" t="s">
        <v>22</v>
      </c>
      <c r="C792" s="28">
        <v>44501</v>
      </c>
      <c r="D792" s="28">
        <v>44865</v>
      </c>
      <c r="E792">
        <v>464</v>
      </c>
      <c r="F792">
        <v>0</v>
      </c>
      <c r="G792">
        <v>464</v>
      </c>
      <c r="H792">
        <v>0</v>
      </c>
      <c r="L792">
        <v>1216</v>
      </c>
      <c r="M792">
        <v>1216</v>
      </c>
      <c r="N792">
        <v>282116.73</v>
      </c>
      <c r="O792">
        <v>282116.73</v>
      </c>
      <c r="P792">
        <v>11256</v>
      </c>
      <c r="Q792">
        <v>11256</v>
      </c>
      <c r="R792">
        <v>0.32619300000000001</v>
      </c>
    </row>
    <row r="793" spans="1:18" x14ac:dyDescent="0.25">
      <c r="A793" t="s">
        <v>83</v>
      </c>
      <c r="B793" t="s">
        <v>22</v>
      </c>
      <c r="C793" s="28">
        <v>44136</v>
      </c>
      <c r="D793" s="28">
        <v>44500</v>
      </c>
      <c r="E793">
        <v>0</v>
      </c>
      <c r="F793">
        <v>0</v>
      </c>
      <c r="G793">
        <v>0</v>
      </c>
    </row>
    <row r="794" spans="1:18" x14ac:dyDescent="0.25">
      <c r="A794" t="s">
        <v>84</v>
      </c>
      <c r="B794" t="s">
        <v>39</v>
      </c>
      <c r="C794" s="28">
        <v>45231</v>
      </c>
      <c r="D794" s="28">
        <v>45596</v>
      </c>
      <c r="E794">
        <v>32987</v>
      </c>
      <c r="F794">
        <v>26372</v>
      </c>
      <c r="G794">
        <v>6615</v>
      </c>
      <c r="H794">
        <v>19315</v>
      </c>
      <c r="I794">
        <v>8450</v>
      </c>
      <c r="J794">
        <v>2792</v>
      </c>
      <c r="K794">
        <v>2430</v>
      </c>
      <c r="L794">
        <v>44888</v>
      </c>
      <c r="M794">
        <v>44888</v>
      </c>
      <c r="N794">
        <v>7452809.1900000004</v>
      </c>
      <c r="O794">
        <v>7452809.1900000004</v>
      </c>
      <c r="P794">
        <v>389652</v>
      </c>
      <c r="Q794">
        <v>389652</v>
      </c>
      <c r="R794">
        <v>0.33588299999999999</v>
      </c>
    </row>
    <row r="795" spans="1:18" x14ac:dyDescent="0.25">
      <c r="A795" t="s">
        <v>84</v>
      </c>
      <c r="B795" t="s">
        <v>39</v>
      </c>
      <c r="C795" s="28">
        <v>44866</v>
      </c>
      <c r="D795" s="28">
        <v>45230</v>
      </c>
      <c r="E795">
        <v>44928</v>
      </c>
      <c r="F795">
        <v>35882</v>
      </c>
      <c r="G795">
        <v>9046</v>
      </c>
      <c r="H795">
        <v>29509</v>
      </c>
      <c r="I795">
        <v>9961</v>
      </c>
      <c r="J795">
        <v>3756</v>
      </c>
      <c r="K795">
        <v>1702</v>
      </c>
      <c r="L795">
        <v>60783</v>
      </c>
      <c r="M795">
        <v>60783</v>
      </c>
      <c r="N795">
        <v>9490615.0899999999</v>
      </c>
      <c r="O795">
        <v>9490615.0899999999</v>
      </c>
      <c r="P795">
        <v>470351</v>
      </c>
      <c r="Q795">
        <v>470351</v>
      </c>
      <c r="R795">
        <v>0.331312</v>
      </c>
    </row>
    <row r="796" spans="1:18" x14ac:dyDescent="0.25">
      <c r="A796" t="s">
        <v>84</v>
      </c>
      <c r="B796" t="s">
        <v>39</v>
      </c>
      <c r="C796" s="28">
        <v>44501</v>
      </c>
      <c r="D796" s="28">
        <v>44865</v>
      </c>
      <c r="E796">
        <v>44512</v>
      </c>
      <c r="F796">
        <v>35637</v>
      </c>
      <c r="G796">
        <v>8875</v>
      </c>
      <c r="H796">
        <v>31834</v>
      </c>
      <c r="I796">
        <v>9763</v>
      </c>
      <c r="J796">
        <v>2915</v>
      </c>
      <c r="K796">
        <v>0</v>
      </c>
      <c r="L796">
        <v>60086</v>
      </c>
      <c r="M796">
        <v>60086</v>
      </c>
      <c r="N796">
        <v>9171505.4199999999</v>
      </c>
      <c r="O796">
        <v>9171505.4199999999</v>
      </c>
      <c r="P796">
        <v>412630</v>
      </c>
      <c r="Q796">
        <v>412630</v>
      </c>
      <c r="R796">
        <v>0.33375500000000002</v>
      </c>
    </row>
    <row r="797" spans="1:18" x14ac:dyDescent="0.25">
      <c r="A797" t="s">
        <v>84</v>
      </c>
      <c r="B797" t="s">
        <v>39</v>
      </c>
      <c r="C797" s="28">
        <v>44136</v>
      </c>
      <c r="D797" s="28">
        <v>44500</v>
      </c>
      <c r="E797">
        <v>44830</v>
      </c>
      <c r="F797">
        <v>35399</v>
      </c>
      <c r="G797">
        <v>9431</v>
      </c>
      <c r="H797">
        <v>36120</v>
      </c>
      <c r="I797">
        <v>8710</v>
      </c>
      <c r="J797">
        <v>0</v>
      </c>
      <c r="K797">
        <v>0</v>
      </c>
      <c r="L797">
        <v>61812</v>
      </c>
      <c r="M797">
        <v>61812</v>
      </c>
      <c r="N797">
        <v>8982114.5800000001</v>
      </c>
      <c r="O797">
        <v>8982114.5800000001</v>
      </c>
      <c r="P797">
        <v>391028</v>
      </c>
      <c r="Q797">
        <v>391028</v>
      </c>
      <c r="R797">
        <v>0.33121099999999998</v>
      </c>
    </row>
    <row r="798" spans="1:18" x14ac:dyDescent="0.25">
      <c r="A798" t="s">
        <v>84</v>
      </c>
      <c r="B798" t="s">
        <v>40</v>
      </c>
      <c r="C798" s="28">
        <v>45231</v>
      </c>
      <c r="D798" s="28">
        <v>45596</v>
      </c>
      <c r="E798">
        <v>120184</v>
      </c>
      <c r="F798">
        <v>88755</v>
      </c>
      <c r="G798">
        <v>31429</v>
      </c>
      <c r="H798">
        <v>120184</v>
      </c>
      <c r="L798">
        <v>182656</v>
      </c>
      <c r="M798">
        <v>182656</v>
      </c>
      <c r="N798">
        <v>25204804.73</v>
      </c>
      <c r="O798">
        <v>25204804.73</v>
      </c>
      <c r="P798">
        <v>1144227</v>
      </c>
      <c r="Q798">
        <v>1144227</v>
      </c>
      <c r="R798">
        <v>0.33376800000000001</v>
      </c>
    </row>
    <row r="799" spans="1:18" x14ac:dyDescent="0.25">
      <c r="A799" t="s">
        <v>84</v>
      </c>
      <c r="B799" t="s">
        <v>40</v>
      </c>
      <c r="C799" s="28">
        <v>44866</v>
      </c>
      <c r="D799" s="28">
        <v>45230</v>
      </c>
      <c r="E799">
        <v>83706</v>
      </c>
      <c r="F799">
        <v>65426</v>
      </c>
      <c r="G799">
        <v>18280</v>
      </c>
      <c r="H799">
        <v>83706</v>
      </c>
      <c r="L799">
        <v>115710</v>
      </c>
      <c r="M799">
        <v>115710</v>
      </c>
      <c r="N799">
        <v>15276673.65</v>
      </c>
      <c r="O799">
        <v>15276673.65</v>
      </c>
      <c r="P799">
        <v>678158</v>
      </c>
      <c r="Q799">
        <v>678158</v>
      </c>
      <c r="R799">
        <v>0.33519500000000002</v>
      </c>
    </row>
    <row r="800" spans="1:18" x14ac:dyDescent="0.25">
      <c r="A800" t="s">
        <v>84</v>
      </c>
      <c r="B800" t="s">
        <v>40</v>
      </c>
      <c r="C800" s="28">
        <v>44501</v>
      </c>
      <c r="D800" s="28">
        <v>44865</v>
      </c>
      <c r="E800">
        <v>59835</v>
      </c>
      <c r="F800">
        <v>47827</v>
      </c>
      <c r="G800">
        <v>12008</v>
      </c>
      <c r="H800">
        <v>59835</v>
      </c>
      <c r="L800">
        <v>79655</v>
      </c>
      <c r="M800">
        <v>79655</v>
      </c>
      <c r="N800">
        <v>10364695.359999999</v>
      </c>
      <c r="O800">
        <v>10364695.359999999</v>
      </c>
      <c r="P800">
        <v>465267</v>
      </c>
      <c r="Q800">
        <v>465267</v>
      </c>
      <c r="R800">
        <v>0.33336100000000002</v>
      </c>
    </row>
    <row r="801" spans="1:18" x14ac:dyDescent="0.25">
      <c r="A801" t="s">
        <v>84</v>
      </c>
      <c r="B801" t="s">
        <v>40</v>
      </c>
      <c r="C801" s="28">
        <v>44136</v>
      </c>
      <c r="D801" s="28">
        <v>44500</v>
      </c>
      <c r="E801">
        <v>24768</v>
      </c>
      <c r="F801">
        <v>21680</v>
      </c>
      <c r="G801">
        <v>3088</v>
      </c>
      <c r="H801">
        <v>24768</v>
      </c>
      <c r="L801">
        <v>28858</v>
      </c>
      <c r="M801">
        <v>28858</v>
      </c>
      <c r="N801">
        <v>3511971.13</v>
      </c>
      <c r="O801">
        <v>3511971.13</v>
      </c>
      <c r="P801">
        <v>166253</v>
      </c>
      <c r="Q801">
        <v>166253</v>
      </c>
      <c r="R801">
        <v>0.33081700000000003</v>
      </c>
    </row>
    <row r="802" spans="1:18" x14ac:dyDescent="0.25">
      <c r="A802" t="s">
        <v>84</v>
      </c>
      <c r="B802" t="s">
        <v>66</v>
      </c>
      <c r="C802" s="28">
        <v>45231</v>
      </c>
      <c r="D802" s="28">
        <v>45596</v>
      </c>
      <c r="E802">
        <v>3480</v>
      </c>
      <c r="F802">
        <v>3297</v>
      </c>
      <c r="G802">
        <v>183</v>
      </c>
      <c r="H802">
        <v>1864</v>
      </c>
      <c r="L802">
        <v>3678</v>
      </c>
      <c r="M802">
        <v>6938</v>
      </c>
      <c r="N802">
        <v>606651.43000000005</v>
      </c>
      <c r="O802">
        <v>1280188.99</v>
      </c>
      <c r="P802">
        <v>33296</v>
      </c>
      <c r="Q802">
        <v>75191</v>
      </c>
      <c r="R802">
        <v>-0.42553099999999999</v>
      </c>
    </row>
    <row r="803" spans="1:18" x14ac:dyDescent="0.25">
      <c r="A803" t="s">
        <v>84</v>
      </c>
      <c r="B803" t="s">
        <v>66</v>
      </c>
      <c r="C803" s="28">
        <v>44866</v>
      </c>
      <c r="D803" s="28">
        <v>45230</v>
      </c>
      <c r="E803">
        <v>3964</v>
      </c>
      <c r="F803">
        <v>3763</v>
      </c>
      <c r="G803">
        <v>201</v>
      </c>
      <c r="H803">
        <v>2405</v>
      </c>
      <c r="L803">
        <v>4191</v>
      </c>
      <c r="M803">
        <v>7754</v>
      </c>
      <c r="N803">
        <v>644326.06000000006</v>
      </c>
      <c r="O803">
        <v>1289371.68</v>
      </c>
      <c r="P803">
        <v>35490</v>
      </c>
      <c r="Q803">
        <v>68707</v>
      </c>
      <c r="R803">
        <v>-0.330536</v>
      </c>
    </row>
    <row r="804" spans="1:18" x14ac:dyDescent="0.25">
      <c r="A804" t="s">
        <v>84</v>
      </c>
      <c r="B804" t="s">
        <v>66</v>
      </c>
      <c r="C804" s="28">
        <v>44501</v>
      </c>
      <c r="D804" s="28">
        <v>44865</v>
      </c>
      <c r="E804">
        <v>4524</v>
      </c>
      <c r="F804">
        <v>4310</v>
      </c>
      <c r="G804">
        <v>214</v>
      </c>
      <c r="H804">
        <v>3077</v>
      </c>
      <c r="L804">
        <v>4758</v>
      </c>
      <c r="M804">
        <v>8773</v>
      </c>
      <c r="N804">
        <v>751904.18</v>
      </c>
      <c r="O804">
        <v>1491443.2</v>
      </c>
      <c r="P804">
        <v>38513</v>
      </c>
      <c r="Q804">
        <v>74570</v>
      </c>
      <c r="R804">
        <v>-0.32819700000000002</v>
      </c>
    </row>
    <row r="805" spans="1:18" x14ac:dyDescent="0.25">
      <c r="A805" t="s">
        <v>84</v>
      </c>
      <c r="B805" t="s">
        <v>66</v>
      </c>
      <c r="C805" s="28">
        <v>44136</v>
      </c>
      <c r="D805" s="28">
        <v>44500</v>
      </c>
      <c r="E805">
        <v>4723</v>
      </c>
      <c r="F805">
        <v>4496</v>
      </c>
      <c r="G805">
        <v>227</v>
      </c>
      <c r="H805">
        <v>3641</v>
      </c>
      <c r="L805">
        <v>4978</v>
      </c>
      <c r="M805">
        <v>9306</v>
      </c>
      <c r="N805">
        <v>741901.89</v>
      </c>
      <c r="O805">
        <v>1465691.81</v>
      </c>
      <c r="P805">
        <v>32036</v>
      </c>
      <c r="Q805">
        <v>66012</v>
      </c>
      <c r="R805">
        <v>-0.32700600000000002</v>
      </c>
    </row>
    <row r="806" spans="1:18" x14ac:dyDescent="0.25">
      <c r="A806" t="s">
        <v>84</v>
      </c>
      <c r="B806" t="s">
        <v>41</v>
      </c>
      <c r="C806" s="28">
        <v>45231</v>
      </c>
      <c r="D806" s="28">
        <v>45596</v>
      </c>
      <c r="E806">
        <v>10273</v>
      </c>
      <c r="F806">
        <v>9027</v>
      </c>
      <c r="G806">
        <v>1246</v>
      </c>
      <c r="H806">
        <v>5733</v>
      </c>
      <c r="L806">
        <v>11910</v>
      </c>
      <c r="M806">
        <v>17748</v>
      </c>
      <c r="N806">
        <v>1882173.19</v>
      </c>
      <c r="O806">
        <v>3055781.68</v>
      </c>
      <c r="P806">
        <v>102144</v>
      </c>
      <c r="Q806">
        <v>175404</v>
      </c>
      <c r="R806">
        <v>-8.7995000000000004E-2</v>
      </c>
    </row>
    <row r="807" spans="1:18" x14ac:dyDescent="0.25">
      <c r="A807" t="s">
        <v>84</v>
      </c>
      <c r="B807" t="s">
        <v>41</v>
      </c>
      <c r="C807" s="28">
        <v>44866</v>
      </c>
      <c r="D807" s="28">
        <v>45230</v>
      </c>
      <c r="E807">
        <v>13312</v>
      </c>
      <c r="F807">
        <v>11740</v>
      </c>
      <c r="G807">
        <v>1572</v>
      </c>
      <c r="H807">
        <v>8292</v>
      </c>
      <c r="L807">
        <v>15360</v>
      </c>
      <c r="M807">
        <v>22849</v>
      </c>
      <c r="N807">
        <v>2249723.88</v>
      </c>
      <c r="O807">
        <v>3623235.86</v>
      </c>
      <c r="P807">
        <v>115359</v>
      </c>
      <c r="Q807">
        <v>184699</v>
      </c>
      <c r="R807">
        <v>-7.0012000000000005E-2</v>
      </c>
    </row>
    <row r="808" spans="1:18" x14ac:dyDescent="0.25">
      <c r="A808" t="s">
        <v>84</v>
      </c>
      <c r="B808" t="s">
        <v>41</v>
      </c>
      <c r="C808" s="28">
        <v>44501</v>
      </c>
      <c r="D808" s="28">
        <v>44865</v>
      </c>
      <c r="E808">
        <v>14747</v>
      </c>
      <c r="F808">
        <v>13029</v>
      </c>
      <c r="G808">
        <v>1718</v>
      </c>
      <c r="H808">
        <v>10189</v>
      </c>
      <c r="L808">
        <v>17067</v>
      </c>
      <c r="M808">
        <v>24577</v>
      </c>
      <c r="N808">
        <v>2530663.34</v>
      </c>
      <c r="O808">
        <v>3834984.2</v>
      </c>
      <c r="P808">
        <v>125672</v>
      </c>
      <c r="Q808">
        <v>187045</v>
      </c>
      <c r="R808">
        <v>-1.0185E-2</v>
      </c>
    </row>
    <row r="809" spans="1:18" x14ac:dyDescent="0.25">
      <c r="A809" t="s">
        <v>84</v>
      </c>
      <c r="B809" t="s">
        <v>41</v>
      </c>
      <c r="C809" s="28">
        <v>44136</v>
      </c>
      <c r="D809" s="28">
        <v>44500</v>
      </c>
      <c r="E809">
        <v>14705</v>
      </c>
      <c r="F809">
        <v>12874</v>
      </c>
      <c r="G809">
        <v>1831</v>
      </c>
      <c r="H809">
        <v>11557</v>
      </c>
      <c r="L809">
        <v>17159</v>
      </c>
      <c r="M809">
        <v>25461</v>
      </c>
      <c r="N809">
        <v>2436497.38</v>
      </c>
      <c r="O809">
        <v>3837054.23</v>
      </c>
      <c r="P809">
        <v>107693</v>
      </c>
      <c r="Q809">
        <v>170851</v>
      </c>
      <c r="R809">
        <v>-5.4747999999999998E-2</v>
      </c>
    </row>
    <row r="810" spans="1:18" x14ac:dyDescent="0.25">
      <c r="A810" t="s">
        <v>84</v>
      </c>
      <c r="B810" t="s">
        <v>42</v>
      </c>
      <c r="C810" s="28">
        <v>45231</v>
      </c>
      <c r="D810" s="28">
        <v>45596</v>
      </c>
      <c r="E810">
        <v>9741</v>
      </c>
      <c r="F810">
        <v>8966</v>
      </c>
      <c r="G810">
        <v>775</v>
      </c>
      <c r="H810">
        <v>5713</v>
      </c>
      <c r="L810">
        <v>10673</v>
      </c>
      <c r="M810">
        <v>12676</v>
      </c>
      <c r="N810">
        <v>1692777.43</v>
      </c>
      <c r="O810">
        <v>2066495.98</v>
      </c>
      <c r="P810">
        <v>84517</v>
      </c>
      <c r="Q810">
        <v>103534</v>
      </c>
      <c r="R810">
        <v>0.190252</v>
      </c>
    </row>
    <row r="811" spans="1:18" x14ac:dyDescent="0.25">
      <c r="A811" t="s">
        <v>84</v>
      </c>
      <c r="B811" t="s">
        <v>42</v>
      </c>
      <c r="C811" s="28">
        <v>44866</v>
      </c>
      <c r="D811" s="28">
        <v>45230</v>
      </c>
      <c r="E811">
        <v>12411</v>
      </c>
      <c r="F811">
        <v>11628</v>
      </c>
      <c r="G811">
        <v>783</v>
      </c>
      <c r="H811">
        <v>9038</v>
      </c>
      <c r="L811">
        <v>13340</v>
      </c>
      <c r="M811">
        <v>15047</v>
      </c>
      <c r="N811">
        <v>1877418.35</v>
      </c>
      <c r="O811">
        <v>2148353.5299999998</v>
      </c>
      <c r="P811">
        <v>91351</v>
      </c>
      <c r="Q811">
        <v>105371</v>
      </c>
      <c r="R811">
        <v>0.22824800000000001</v>
      </c>
    </row>
    <row r="812" spans="1:18" x14ac:dyDescent="0.25">
      <c r="A812" t="s">
        <v>84</v>
      </c>
      <c r="B812" t="s">
        <v>42</v>
      </c>
      <c r="C812" s="28">
        <v>44501</v>
      </c>
      <c r="D812" s="28">
        <v>44865</v>
      </c>
      <c r="E812">
        <v>13187</v>
      </c>
      <c r="F812">
        <v>12100</v>
      </c>
      <c r="G812">
        <v>1087</v>
      </c>
      <c r="H812">
        <v>9563</v>
      </c>
      <c r="L812">
        <v>14460</v>
      </c>
      <c r="M812">
        <v>17009</v>
      </c>
      <c r="N812">
        <v>2031179.85</v>
      </c>
      <c r="O812">
        <v>2443319.98</v>
      </c>
      <c r="P812">
        <v>87549</v>
      </c>
      <c r="Q812">
        <v>106145</v>
      </c>
      <c r="R812">
        <v>0.206813</v>
      </c>
    </row>
    <row r="813" spans="1:18" x14ac:dyDescent="0.25">
      <c r="A813" t="s">
        <v>84</v>
      </c>
      <c r="B813" t="s">
        <v>42</v>
      </c>
      <c r="C813" s="28">
        <v>44136</v>
      </c>
      <c r="D813" s="28">
        <v>44500</v>
      </c>
      <c r="E813">
        <v>11138</v>
      </c>
      <c r="F813">
        <v>10290</v>
      </c>
      <c r="G813">
        <v>848</v>
      </c>
      <c r="H813">
        <v>9642</v>
      </c>
      <c r="L813">
        <v>12112</v>
      </c>
      <c r="M813">
        <v>13668</v>
      </c>
      <c r="N813">
        <v>1571198.51</v>
      </c>
      <c r="O813">
        <v>1788803.72</v>
      </c>
      <c r="P813">
        <v>64027</v>
      </c>
      <c r="Q813">
        <v>73496</v>
      </c>
      <c r="R813">
        <v>0.24326400000000001</v>
      </c>
    </row>
    <row r="814" spans="1:18" x14ac:dyDescent="0.25">
      <c r="A814" t="s">
        <v>84</v>
      </c>
      <c r="B814" t="s">
        <v>43</v>
      </c>
      <c r="C814" s="28">
        <v>45231</v>
      </c>
      <c r="D814" s="28">
        <v>45596</v>
      </c>
      <c r="E814">
        <v>7274</v>
      </c>
      <c r="F814">
        <v>6888</v>
      </c>
      <c r="G814">
        <v>386</v>
      </c>
      <c r="H814">
        <v>4433</v>
      </c>
      <c r="L814">
        <v>7723</v>
      </c>
      <c r="M814">
        <v>8412</v>
      </c>
      <c r="N814">
        <v>1316579.24</v>
      </c>
      <c r="O814">
        <v>1431633.79</v>
      </c>
      <c r="P814">
        <v>60388</v>
      </c>
      <c r="Q814">
        <v>67333</v>
      </c>
      <c r="R814">
        <v>0.27864699999999998</v>
      </c>
    </row>
    <row r="815" spans="1:18" x14ac:dyDescent="0.25">
      <c r="A815" t="s">
        <v>84</v>
      </c>
      <c r="B815" t="s">
        <v>43</v>
      </c>
      <c r="C815" s="28">
        <v>44866</v>
      </c>
      <c r="D815" s="28">
        <v>45230</v>
      </c>
      <c r="E815">
        <v>8324</v>
      </c>
      <c r="F815">
        <v>7883</v>
      </c>
      <c r="G815">
        <v>441</v>
      </c>
      <c r="H815">
        <v>6058</v>
      </c>
      <c r="L815">
        <v>8835</v>
      </c>
      <c r="M815">
        <v>9425</v>
      </c>
      <c r="N815">
        <v>1379694.59</v>
      </c>
      <c r="O815">
        <v>1460966.81</v>
      </c>
      <c r="P815">
        <v>63117</v>
      </c>
      <c r="Q815">
        <v>67465</v>
      </c>
      <c r="R815">
        <v>0.29151700000000003</v>
      </c>
    </row>
    <row r="816" spans="1:18" x14ac:dyDescent="0.25">
      <c r="A816" t="s">
        <v>84</v>
      </c>
      <c r="B816" t="s">
        <v>43</v>
      </c>
      <c r="C816" s="28">
        <v>44501</v>
      </c>
      <c r="D816" s="28">
        <v>44865</v>
      </c>
      <c r="E816">
        <v>9376</v>
      </c>
      <c r="F816">
        <v>8861</v>
      </c>
      <c r="G816">
        <v>515</v>
      </c>
      <c r="H816">
        <v>6943</v>
      </c>
      <c r="L816">
        <v>9955</v>
      </c>
      <c r="M816">
        <v>10834</v>
      </c>
      <c r="N816">
        <v>1640531.07</v>
      </c>
      <c r="O816">
        <v>1780190.69</v>
      </c>
      <c r="P816">
        <v>67488</v>
      </c>
      <c r="Q816">
        <v>73671</v>
      </c>
      <c r="R816">
        <v>0.26857300000000001</v>
      </c>
    </row>
    <row r="817" spans="1:18" x14ac:dyDescent="0.25">
      <c r="A817" t="s">
        <v>84</v>
      </c>
      <c r="B817" t="s">
        <v>43</v>
      </c>
      <c r="C817" s="28">
        <v>44136</v>
      </c>
      <c r="D817" s="28">
        <v>44500</v>
      </c>
      <c r="E817">
        <v>8125</v>
      </c>
      <c r="F817">
        <v>7664</v>
      </c>
      <c r="G817">
        <v>461</v>
      </c>
      <c r="H817">
        <v>7000</v>
      </c>
      <c r="L817">
        <v>8669</v>
      </c>
      <c r="M817">
        <v>9220</v>
      </c>
      <c r="N817">
        <v>1245553.1299999999</v>
      </c>
      <c r="O817">
        <v>1318762.95</v>
      </c>
      <c r="P817">
        <v>52269</v>
      </c>
      <c r="Q817">
        <v>55793</v>
      </c>
      <c r="R817">
        <v>0.29591099999999998</v>
      </c>
    </row>
    <row r="818" spans="1:18" x14ac:dyDescent="0.25">
      <c r="A818" t="s">
        <v>84</v>
      </c>
      <c r="B818" t="s">
        <v>44</v>
      </c>
      <c r="C818" s="28">
        <v>45231</v>
      </c>
      <c r="D818" s="28">
        <v>45596</v>
      </c>
      <c r="E818">
        <v>5699</v>
      </c>
      <c r="F818">
        <v>5389</v>
      </c>
      <c r="G818">
        <v>310</v>
      </c>
      <c r="H818">
        <v>3436</v>
      </c>
      <c r="L818">
        <v>6052</v>
      </c>
      <c r="M818">
        <v>6052</v>
      </c>
      <c r="N818">
        <v>898897.74</v>
      </c>
      <c r="O818">
        <v>898897.74</v>
      </c>
      <c r="P818">
        <v>43381</v>
      </c>
      <c r="Q818">
        <v>43381</v>
      </c>
      <c r="R818">
        <v>0.353325</v>
      </c>
    </row>
    <row r="819" spans="1:18" x14ac:dyDescent="0.25">
      <c r="A819" t="s">
        <v>84</v>
      </c>
      <c r="B819" t="s">
        <v>44</v>
      </c>
      <c r="C819" s="28">
        <v>44866</v>
      </c>
      <c r="D819" s="28">
        <v>45230</v>
      </c>
      <c r="E819">
        <v>6188</v>
      </c>
      <c r="F819">
        <v>5891</v>
      </c>
      <c r="G819">
        <v>297</v>
      </c>
      <c r="H819">
        <v>4278</v>
      </c>
      <c r="L819">
        <v>6526</v>
      </c>
      <c r="M819">
        <v>6526</v>
      </c>
      <c r="N819">
        <v>924701.72</v>
      </c>
      <c r="O819">
        <v>924701.72</v>
      </c>
      <c r="P819">
        <v>44729</v>
      </c>
      <c r="Q819">
        <v>44729</v>
      </c>
      <c r="R819">
        <v>0.34006700000000001</v>
      </c>
    </row>
    <row r="820" spans="1:18" x14ac:dyDescent="0.25">
      <c r="A820" t="s">
        <v>84</v>
      </c>
      <c r="B820" t="s">
        <v>44</v>
      </c>
      <c r="C820" s="28">
        <v>44501</v>
      </c>
      <c r="D820" s="28">
        <v>44865</v>
      </c>
      <c r="E820">
        <v>7202</v>
      </c>
      <c r="F820">
        <v>6788</v>
      </c>
      <c r="G820">
        <v>414</v>
      </c>
      <c r="H820">
        <v>5139</v>
      </c>
      <c r="L820">
        <v>7666</v>
      </c>
      <c r="M820">
        <v>7666</v>
      </c>
      <c r="N820">
        <v>1113010.55</v>
      </c>
      <c r="O820">
        <v>1113010.55</v>
      </c>
      <c r="P820">
        <v>45769</v>
      </c>
      <c r="Q820">
        <v>45769</v>
      </c>
      <c r="R820">
        <v>0.33244299999999999</v>
      </c>
    </row>
    <row r="821" spans="1:18" x14ac:dyDescent="0.25">
      <c r="A821" t="s">
        <v>84</v>
      </c>
      <c r="B821" t="s">
        <v>44</v>
      </c>
      <c r="C821" s="28">
        <v>44136</v>
      </c>
      <c r="D821" s="28">
        <v>44500</v>
      </c>
      <c r="E821">
        <v>5554</v>
      </c>
      <c r="F821">
        <v>5249</v>
      </c>
      <c r="G821">
        <v>305</v>
      </c>
      <c r="H821">
        <v>4597</v>
      </c>
      <c r="L821">
        <v>5910</v>
      </c>
      <c r="M821">
        <v>5910</v>
      </c>
      <c r="N821">
        <v>765973.54</v>
      </c>
      <c r="O821">
        <v>765973.54</v>
      </c>
      <c r="P821">
        <v>35300</v>
      </c>
      <c r="Q821">
        <v>35300</v>
      </c>
      <c r="R821">
        <v>0.33396100000000001</v>
      </c>
    </row>
    <row r="822" spans="1:18" x14ac:dyDescent="0.25">
      <c r="A822" t="s">
        <v>84</v>
      </c>
      <c r="B822" t="s">
        <v>46</v>
      </c>
      <c r="C822" s="28">
        <v>45231</v>
      </c>
      <c r="D822" s="28">
        <v>45596</v>
      </c>
      <c r="E822">
        <v>51947</v>
      </c>
      <c r="F822">
        <v>42704</v>
      </c>
      <c r="G822">
        <v>9243</v>
      </c>
      <c r="H822">
        <v>51947</v>
      </c>
      <c r="L822">
        <v>66509</v>
      </c>
      <c r="M822">
        <v>66509</v>
      </c>
      <c r="N822">
        <v>8390544.7899999991</v>
      </c>
      <c r="O822">
        <v>8390544.7899999991</v>
      </c>
      <c r="P822">
        <v>373982</v>
      </c>
      <c r="Q822">
        <v>373982</v>
      </c>
      <c r="R822">
        <v>0.33459499999999998</v>
      </c>
    </row>
    <row r="823" spans="1:18" x14ac:dyDescent="0.25">
      <c r="A823" t="s">
        <v>84</v>
      </c>
      <c r="B823" t="s">
        <v>46</v>
      </c>
      <c r="C823" s="28">
        <v>44866</v>
      </c>
      <c r="D823" s="28">
        <v>45230</v>
      </c>
      <c r="E823">
        <v>22234</v>
      </c>
      <c r="F823">
        <v>19619</v>
      </c>
      <c r="G823">
        <v>2615</v>
      </c>
      <c r="H823">
        <v>22234</v>
      </c>
      <c r="L823">
        <v>25652</v>
      </c>
      <c r="M823">
        <v>25652</v>
      </c>
      <c r="N823">
        <v>3049546.62</v>
      </c>
      <c r="O823">
        <v>3049546.62</v>
      </c>
      <c r="P823">
        <v>143539</v>
      </c>
      <c r="Q823">
        <v>143539</v>
      </c>
      <c r="R823">
        <v>0.33221400000000001</v>
      </c>
    </row>
    <row r="824" spans="1:18" x14ac:dyDescent="0.25">
      <c r="A824" t="s">
        <v>84</v>
      </c>
      <c r="B824" t="s">
        <v>46</v>
      </c>
      <c r="C824" s="28">
        <v>44501</v>
      </c>
      <c r="D824" s="28">
        <v>44865</v>
      </c>
      <c r="E824">
        <v>0</v>
      </c>
      <c r="F824">
        <v>0</v>
      </c>
      <c r="G824">
        <v>0</v>
      </c>
    </row>
    <row r="825" spans="1:18" x14ac:dyDescent="0.25">
      <c r="A825" t="s">
        <v>84</v>
      </c>
      <c r="B825" t="s">
        <v>46</v>
      </c>
      <c r="C825" s="28">
        <v>44136</v>
      </c>
      <c r="D825" s="28">
        <v>44500</v>
      </c>
      <c r="E825">
        <v>0</v>
      </c>
      <c r="F825">
        <v>0</v>
      </c>
      <c r="G825">
        <v>0</v>
      </c>
    </row>
    <row r="826" spans="1:18" x14ac:dyDescent="0.25">
      <c r="A826" t="s">
        <v>84</v>
      </c>
      <c r="B826" t="s">
        <v>25</v>
      </c>
      <c r="C826" s="28">
        <v>45231</v>
      </c>
      <c r="D826" s="28">
        <v>45596</v>
      </c>
      <c r="E826">
        <v>7337</v>
      </c>
      <c r="F826">
        <v>4894</v>
      </c>
      <c r="G826">
        <v>2443</v>
      </c>
      <c r="H826">
        <v>0</v>
      </c>
      <c r="L826">
        <v>12406</v>
      </c>
      <c r="M826">
        <v>12406</v>
      </c>
      <c r="N826">
        <v>2499852.73</v>
      </c>
      <c r="O826">
        <v>2499852.73</v>
      </c>
      <c r="P826">
        <v>134054</v>
      </c>
      <c r="Q826">
        <v>134054</v>
      </c>
      <c r="R826">
        <v>0.32582899999999998</v>
      </c>
    </row>
    <row r="827" spans="1:18" x14ac:dyDescent="0.25">
      <c r="A827" t="s">
        <v>84</v>
      </c>
      <c r="B827" t="s">
        <v>25</v>
      </c>
      <c r="C827" s="28">
        <v>44866</v>
      </c>
      <c r="D827" s="28">
        <v>45230</v>
      </c>
      <c r="E827">
        <v>5742</v>
      </c>
      <c r="F827">
        <v>3624</v>
      </c>
      <c r="G827">
        <v>2118</v>
      </c>
      <c r="H827">
        <v>0</v>
      </c>
      <c r="L827">
        <v>10344</v>
      </c>
      <c r="M827">
        <v>10344</v>
      </c>
      <c r="N827">
        <v>2063556.45</v>
      </c>
      <c r="O827">
        <v>2063556.45</v>
      </c>
      <c r="P827">
        <v>101275</v>
      </c>
      <c r="Q827">
        <v>101275</v>
      </c>
      <c r="R827">
        <v>0.32229799999999997</v>
      </c>
    </row>
    <row r="828" spans="1:18" x14ac:dyDescent="0.25">
      <c r="A828" t="s">
        <v>84</v>
      </c>
      <c r="B828" t="s">
        <v>25</v>
      </c>
      <c r="C828" s="28">
        <v>44501</v>
      </c>
      <c r="D828" s="28">
        <v>44865</v>
      </c>
      <c r="E828">
        <v>0</v>
      </c>
      <c r="F828">
        <v>0</v>
      </c>
      <c r="G828">
        <v>0</v>
      </c>
    </row>
    <row r="829" spans="1:18" x14ac:dyDescent="0.25">
      <c r="A829" t="s">
        <v>84</v>
      </c>
      <c r="B829" t="s">
        <v>25</v>
      </c>
      <c r="C829" s="28">
        <v>44136</v>
      </c>
      <c r="D829" s="28">
        <v>44500</v>
      </c>
      <c r="E829">
        <v>0</v>
      </c>
      <c r="F829">
        <v>0</v>
      </c>
      <c r="G829">
        <v>0</v>
      </c>
    </row>
    <row r="830" spans="1:18" x14ac:dyDescent="0.25">
      <c r="A830" t="s">
        <v>84</v>
      </c>
      <c r="B830" t="s">
        <v>26</v>
      </c>
      <c r="C830" s="28">
        <v>45231</v>
      </c>
      <c r="D830" s="28">
        <v>45596</v>
      </c>
      <c r="E830">
        <v>19315</v>
      </c>
      <c r="F830">
        <v>16970</v>
      </c>
      <c r="G830">
        <v>2345</v>
      </c>
      <c r="H830">
        <v>19315</v>
      </c>
      <c r="L830">
        <v>22652</v>
      </c>
      <c r="M830">
        <v>22652</v>
      </c>
      <c r="N830">
        <v>3269317.24</v>
      </c>
      <c r="O830">
        <v>3269317.24</v>
      </c>
      <c r="P830">
        <v>160702</v>
      </c>
      <c r="Q830">
        <v>160702</v>
      </c>
      <c r="R830">
        <v>0.34485399999999999</v>
      </c>
    </row>
    <row r="831" spans="1:18" x14ac:dyDescent="0.25">
      <c r="A831" t="s">
        <v>84</v>
      </c>
      <c r="B831" t="s">
        <v>26</v>
      </c>
      <c r="C831" s="28">
        <v>44866</v>
      </c>
      <c r="D831" s="28">
        <v>45230</v>
      </c>
      <c r="E831">
        <v>29509</v>
      </c>
      <c r="F831">
        <v>25571</v>
      </c>
      <c r="G831">
        <v>3938</v>
      </c>
      <c r="H831">
        <v>29509</v>
      </c>
      <c r="L831">
        <v>35074</v>
      </c>
      <c r="M831">
        <v>35074</v>
      </c>
      <c r="N831">
        <v>4847612.2</v>
      </c>
      <c r="O831">
        <v>4847612.2</v>
      </c>
      <c r="P831">
        <v>237055</v>
      </c>
      <c r="Q831">
        <v>237055</v>
      </c>
      <c r="R831">
        <v>0.33560899999999999</v>
      </c>
    </row>
    <row r="832" spans="1:18" x14ac:dyDescent="0.25">
      <c r="A832" t="s">
        <v>84</v>
      </c>
      <c r="B832" t="s">
        <v>26</v>
      </c>
      <c r="C832" s="28">
        <v>44501</v>
      </c>
      <c r="D832" s="28">
        <v>44865</v>
      </c>
      <c r="E832">
        <v>31834</v>
      </c>
      <c r="F832">
        <v>27485</v>
      </c>
      <c r="G832">
        <v>4349</v>
      </c>
      <c r="H832">
        <v>31834</v>
      </c>
      <c r="L832">
        <v>38092</v>
      </c>
      <c r="M832">
        <v>38092</v>
      </c>
      <c r="N832">
        <v>5295077.66</v>
      </c>
      <c r="O832">
        <v>5295077.66</v>
      </c>
      <c r="P832">
        <v>236356</v>
      </c>
      <c r="Q832">
        <v>236356</v>
      </c>
      <c r="R832">
        <v>0.33854699999999999</v>
      </c>
    </row>
    <row r="833" spans="1:18" x14ac:dyDescent="0.25">
      <c r="A833" t="s">
        <v>84</v>
      </c>
      <c r="B833" t="s">
        <v>26</v>
      </c>
      <c r="C833" s="28">
        <v>44136</v>
      </c>
      <c r="D833" s="28">
        <v>44500</v>
      </c>
      <c r="E833">
        <v>36120</v>
      </c>
      <c r="F833">
        <v>30239</v>
      </c>
      <c r="G833">
        <v>5881</v>
      </c>
      <c r="H833">
        <v>36120</v>
      </c>
      <c r="L833">
        <v>45036</v>
      </c>
      <c r="M833">
        <v>45036</v>
      </c>
      <c r="N833">
        <v>6066469.2999999998</v>
      </c>
      <c r="O833">
        <v>6066469.2999999998</v>
      </c>
      <c r="P833">
        <v>260443</v>
      </c>
      <c r="Q833">
        <v>260443</v>
      </c>
      <c r="R833">
        <v>0.335843</v>
      </c>
    </row>
    <row r="834" spans="1:18" x14ac:dyDescent="0.25">
      <c r="A834" t="s">
        <v>84</v>
      </c>
      <c r="B834" t="s">
        <v>67</v>
      </c>
      <c r="C834" s="28">
        <v>45231</v>
      </c>
      <c r="D834" s="28">
        <v>45596</v>
      </c>
      <c r="E834">
        <v>1475</v>
      </c>
      <c r="F834">
        <v>1430</v>
      </c>
      <c r="G834">
        <v>45</v>
      </c>
      <c r="H834">
        <v>1475</v>
      </c>
      <c r="L834">
        <v>1525</v>
      </c>
      <c r="M834">
        <v>1525</v>
      </c>
      <c r="N834">
        <v>221914.35</v>
      </c>
      <c r="O834">
        <v>221914.35</v>
      </c>
      <c r="P834">
        <v>10977</v>
      </c>
      <c r="Q834">
        <v>10977</v>
      </c>
      <c r="R834">
        <v>0.33391999999999999</v>
      </c>
    </row>
    <row r="835" spans="1:18" x14ac:dyDescent="0.25">
      <c r="A835" t="s">
        <v>84</v>
      </c>
      <c r="B835" t="s">
        <v>67</v>
      </c>
      <c r="C835" s="28">
        <v>44866</v>
      </c>
      <c r="D835" s="28">
        <v>45230</v>
      </c>
      <c r="E835">
        <v>1851</v>
      </c>
      <c r="F835">
        <v>1781</v>
      </c>
      <c r="G835">
        <v>70</v>
      </c>
      <c r="H835">
        <v>1851</v>
      </c>
      <c r="L835">
        <v>1929</v>
      </c>
      <c r="M835">
        <v>1929</v>
      </c>
      <c r="N835">
        <v>260741.83</v>
      </c>
      <c r="O835">
        <v>260741.83</v>
      </c>
      <c r="P835">
        <v>12788</v>
      </c>
      <c r="Q835">
        <v>12788</v>
      </c>
      <c r="R835">
        <v>0.34907100000000002</v>
      </c>
    </row>
    <row r="836" spans="1:18" x14ac:dyDescent="0.25">
      <c r="A836" t="s">
        <v>84</v>
      </c>
      <c r="B836" t="s">
        <v>67</v>
      </c>
      <c r="C836" s="28">
        <v>44501</v>
      </c>
      <c r="D836" s="28">
        <v>44865</v>
      </c>
      <c r="E836">
        <v>2389</v>
      </c>
      <c r="F836">
        <v>2315</v>
      </c>
      <c r="G836">
        <v>74</v>
      </c>
      <c r="H836">
        <v>2389</v>
      </c>
      <c r="L836">
        <v>2464</v>
      </c>
      <c r="M836">
        <v>2464</v>
      </c>
      <c r="N836">
        <v>347545.56</v>
      </c>
      <c r="O836">
        <v>347545.56</v>
      </c>
      <c r="P836">
        <v>15965</v>
      </c>
      <c r="Q836">
        <v>15965</v>
      </c>
      <c r="R836">
        <v>0.34130899999999997</v>
      </c>
    </row>
    <row r="837" spans="1:18" x14ac:dyDescent="0.25">
      <c r="A837" t="s">
        <v>84</v>
      </c>
      <c r="B837" t="s">
        <v>67</v>
      </c>
      <c r="C837" s="28">
        <v>44136</v>
      </c>
      <c r="D837" s="28">
        <v>44500</v>
      </c>
      <c r="E837">
        <v>2643</v>
      </c>
      <c r="F837">
        <v>2567</v>
      </c>
      <c r="G837">
        <v>76</v>
      </c>
      <c r="H837">
        <v>2643</v>
      </c>
      <c r="L837">
        <v>2731</v>
      </c>
      <c r="M837">
        <v>2731</v>
      </c>
      <c r="N837">
        <v>359445.21</v>
      </c>
      <c r="O837">
        <v>359445.21</v>
      </c>
      <c r="P837">
        <v>15875</v>
      </c>
      <c r="Q837">
        <v>15875</v>
      </c>
      <c r="R837">
        <v>0.34484100000000001</v>
      </c>
    </row>
    <row r="838" spans="1:18" x14ac:dyDescent="0.25">
      <c r="A838" t="s">
        <v>84</v>
      </c>
      <c r="B838" t="s">
        <v>68</v>
      </c>
      <c r="C838" s="28">
        <v>45231</v>
      </c>
      <c r="D838" s="28">
        <v>45596</v>
      </c>
      <c r="E838">
        <v>4901</v>
      </c>
      <c r="F838">
        <v>4580</v>
      </c>
      <c r="G838">
        <v>321</v>
      </c>
      <c r="H838">
        <v>4901</v>
      </c>
      <c r="L838">
        <v>5280</v>
      </c>
      <c r="M838">
        <v>5280</v>
      </c>
      <c r="N838">
        <v>721042.92</v>
      </c>
      <c r="O838">
        <v>721042.92</v>
      </c>
      <c r="P838">
        <v>35898</v>
      </c>
      <c r="Q838">
        <v>35898</v>
      </c>
      <c r="R838">
        <v>0.34506199999999998</v>
      </c>
    </row>
    <row r="839" spans="1:18" x14ac:dyDescent="0.25">
      <c r="A839" t="s">
        <v>84</v>
      </c>
      <c r="B839" t="s">
        <v>68</v>
      </c>
      <c r="C839" s="28">
        <v>44866</v>
      </c>
      <c r="D839" s="28">
        <v>45230</v>
      </c>
      <c r="E839">
        <v>6905</v>
      </c>
      <c r="F839">
        <v>6429</v>
      </c>
      <c r="G839">
        <v>476</v>
      </c>
      <c r="H839">
        <v>6905</v>
      </c>
      <c r="L839">
        <v>7489</v>
      </c>
      <c r="M839">
        <v>7489</v>
      </c>
      <c r="N839">
        <v>957813.48</v>
      </c>
      <c r="O839">
        <v>957813.48</v>
      </c>
      <c r="P839">
        <v>46850</v>
      </c>
      <c r="Q839">
        <v>46850</v>
      </c>
      <c r="R839">
        <v>0.34909400000000002</v>
      </c>
    </row>
    <row r="840" spans="1:18" x14ac:dyDescent="0.25">
      <c r="A840" t="s">
        <v>84</v>
      </c>
      <c r="B840" t="s">
        <v>68</v>
      </c>
      <c r="C840" s="28">
        <v>44501</v>
      </c>
      <c r="D840" s="28">
        <v>44865</v>
      </c>
      <c r="E840">
        <v>8574</v>
      </c>
      <c r="F840">
        <v>7974</v>
      </c>
      <c r="G840">
        <v>600</v>
      </c>
      <c r="H840">
        <v>8574</v>
      </c>
      <c r="L840">
        <v>9309</v>
      </c>
      <c r="M840">
        <v>9309</v>
      </c>
      <c r="N840">
        <v>1214532.1599999999</v>
      </c>
      <c r="O840">
        <v>1214532.1599999999</v>
      </c>
      <c r="P840">
        <v>58051</v>
      </c>
      <c r="Q840">
        <v>58051</v>
      </c>
      <c r="R840">
        <v>0.34257500000000002</v>
      </c>
    </row>
    <row r="841" spans="1:18" x14ac:dyDescent="0.25">
      <c r="A841" t="s">
        <v>84</v>
      </c>
      <c r="B841" t="s">
        <v>68</v>
      </c>
      <c r="C841" s="28">
        <v>44136</v>
      </c>
      <c r="D841" s="28">
        <v>44500</v>
      </c>
      <c r="E841">
        <v>9247</v>
      </c>
      <c r="F841">
        <v>8515</v>
      </c>
      <c r="G841">
        <v>732</v>
      </c>
      <c r="H841">
        <v>9247</v>
      </c>
      <c r="L841">
        <v>10127</v>
      </c>
      <c r="M841">
        <v>10127</v>
      </c>
      <c r="N841">
        <v>1300360.8600000001</v>
      </c>
      <c r="O841">
        <v>1300360.8600000001</v>
      </c>
      <c r="P841">
        <v>56995</v>
      </c>
      <c r="Q841">
        <v>56995</v>
      </c>
      <c r="R841">
        <v>0.34005000000000002</v>
      </c>
    </row>
    <row r="842" spans="1:18" x14ac:dyDescent="0.25">
      <c r="A842" t="s">
        <v>84</v>
      </c>
      <c r="B842" t="s">
        <v>69</v>
      </c>
      <c r="C842" s="28">
        <v>45231</v>
      </c>
      <c r="D842" s="28">
        <v>45596</v>
      </c>
      <c r="E842">
        <v>10632</v>
      </c>
      <c r="F842">
        <v>9575</v>
      </c>
      <c r="G842">
        <v>1057</v>
      </c>
      <c r="H842">
        <v>10632</v>
      </c>
      <c r="L842">
        <v>12048</v>
      </c>
      <c r="M842">
        <v>12048</v>
      </c>
      <c r="N842">
        <v>1715747.71</v>
      </c>
      <c r="O842">
        <v>1715747.71</v>
      </c>
      <c r="P842">
        <v>83593</v>
      </c>
      <c r="Q842">
        <v>83593</v>
      </c>
      <c r="R842">
        <v>0.34272200000000003</v>
      </c>
    </row>
    <row r="843" spans="1:18" x14ac:dyDescent="0.25">
      <c r="A843" t="s">
        <v>84</v>
      </c>
      <c r="B843" t="s">
        <v>69</v>
      </c>
      <c r="C843" s="28">
        <v>44866</v>
      </c>
      <c r="D843" s="28">
        <v>45230</v>
      </c>
      <c r="E843">
        <v>16829</v>
      </c>
      <c r="F843">
        <v>15169</v>
      </c>
      <c r="G843">
        <v>1660</v>
      </c>
      <c r="H843">
        <v>16829</v>
      </c>
      <c r="L843">
        <v>18997</v>
      </c>
      <c r="M843">
        <v>18997</v>
      </c>
      <c r="N843">
        <v>2509511.08</v>
      </c>
      <c r="O843">
        <v>2509511.08</v>
      </c>
      <c r="P843">
        <v>121773</v>
      </c>
      <c r="Q843">
        <v>121773</v>
      </c>
      <c r="R843">
        <v>0.33565600000000001</v>
      </c>
    </row>
    <row r="844" spans="1:18" x14ac:dyDescent="0.25">
      <c r="A844" t="s">
        <v>84</v>
      </c>
      <c r="B844" t="s">
        <v>69</v>
      </c>
      <c r="C844" s="28">
        <v>44501</v>
      </c>
      <c r="D844" s="28">
        <v>44865</v>
      </c>
      <c r="E844">
        <v>18132</v>
      </c>
      <c r="F844">
        <v>16201</v>
      </c>
      <c r="G844">
        <v>1931</v>
      </c>
      <c r="H844">
        <v>18132</v>
      </c>
      <c r="L844">
        <v>20676</v>
      </c>
      <c r="M844">
        <v>20676</v>
      </c>
      <c r="N844">
        <v>2703663.55</v>
      </c>
      <c r="O844">
        <v>2703663.55</v>
      </c>
      <c r="P844">
        <v>125597</v>
      </c>
      <c r="Q844">
        <v>125597</v>
      </c>
      <c r="R844">
        <v>0.34461000000000003</v>
      </c>
    </row>
    <row r="845" spans="1:18" x14ac:dyDescent="0.25">
      <c r="A845" t="s">
        <v>84</v>
      </c>
      <c r="B845" t="s">
        <v>69</v>
      </c>
      <c r="C845" s="28">
        <v>44136</v>
      </c>
      <c r="D845" s="28">
        <v>44500</v>
      </c>
      <c r="E845">
        <v>20706</v>
      </c>
      <c r="F845">
        <v>18122</v>
      </c>
      <c r="G845">
        <v>2584</v>
      </c>
      <c r="H845">
        <v>20706</v>
      </c>
      <c r="L845">
        <v>24156</v>
      </c>
      <c r="M845">
        <v>24156</v>
      </c>
      <c r="N845">
        <v>3113542.26</v>
      </c>
      <c r="O845">
        <v>3113542.26</v>
      </c>
      <c r="P845">
        <v>131799</v>
      </c>
      <c r="Q845">
        <v>131799</v>
      </c>
      <c r="R845">
        <v>0.33902100000000002</v>
      </c>
    </row>
    <row r="846" spans="1:18" x14ac:dyDescent="0.25">
      <c r="A846" t="s">
        <v>84</v>
      </c>
      <c r="B846" t="s">
        <v>45</v>
      </c>
      <c r="C846" s="28">
        <v>45231</v>
      </c>
      <c r="D846" s="28">
        <v>45596</v>
      </c>
      <c r="E846">
        <v>68237</v>
      </c>
      <c r="F846">
        <v>54399</v>
      </c>
      <c r="G846">
        <v>13838</v>
      </c>
      <c r="H846">
        <v>68237</v>
      </c>
      <c r="L846">
        <v>91229</v>
      </c>
      <c r="M846">
        <v>116147</v>
      </c>
      <c r="N846">
        <v>13026484.779999999</v>
      </c>
      <c r="O846">
        <v>16814259.940000001</v>
      </c>
      <c r="P846">
        <v>598261</v>
      </c>
      <c r="Q846">
        <v>770245</v>
      </c>
      <c r="R846">
        <v>0.139512</v>
      </c>
    </row>
    <row r="847" spans="1:18" x14ac:dyDescent="0.25">
      <c r="A847" t="s">
        <v>84</v>
      </c>
      <c r="B847" t="s">
        <v>45</v>
      </c>
      <c r="C847" s="28">
        <v>44866</v>
      </c>
      <c r="D847" s="28">
        <v>45230</v>
      </c>
      <c r="E847">
        <v>61472</v>
      </c>
      <c r="F847">
        <v>49822</v>
      </c>
      <c r="G847">
        <v>11650</v>
      </c>
      <c r="H847">
        <v>61472</v>
      </c>
      <c r="L847">
        <v>80313</v>
      </c>
      <c r="M847">
        <v>90058</v>
      </c>
      <c r="N847">
        <v>10844380.77</v>
      </c>
      <c r="O847">
        <v>12227127.029999999</v>
      </c>
      <c r="P847">
        <v>468735</v>
      </c>
      <c r="Q847">
        <v>534619</v>
      </c>
      <c r="R847">
        <v>0.25126500000000002</v>
      </c>
    </row>
    <row r="848" spans="1:18" x14ac:dyDescent="0.25">
      <c r="A848" t="s">
        <v>84</v>
      </c>
      <c r="B848" t="s">
        <v>45</v>
      </c>
      <c r="C848" s="28">
        <v>44501</v>
      </c>
      <c r="D848" s="28">
        <v>44865</v>
      </c>
      <c r="E848">
        <v>59835</v>
      </c>
      <c r="F848">
        <v>47828</v>
      </c>
      <c r="G848">
        <v>12007</v>
      </c>
      <c r="H848">
        <v>59835</v>
      </c>
      <c r="L848">
        <v>79654</v>
      </c>
      <c r="M848">
        <v>79655</v>
      </c>
      <c r="N848">
        <v>10363665.470000001</v>
      </c>
      <c r="O848">
        <v>10364695.359999999</v>
      </c>
      <c r="P848">
        <v>465257</v>
      </c>
      <c r="Q848">
        <v>465267</v>
      </c>
      <c r="R848">
        <v>0.33329500000000001</v>
      </c>
    </row>
    <row r="849" spans="1:18" x14ac:dyDescent="0.25">
      <c r="A849" t="s">
        <v>84</v>
      </c>
      <c r="B849" t="s">
        <v>45</v>
      </c>
      <c r="C849" s="28">
        <v>44136</v>
      </c>
      <c r="D849" s="28">
        <v>44500</v>
      </c>
      <c r="E849">
        <v>24768</v>
      </c>
      <c r="F849">
        <v>21680</v>
      </c>
      <c r="G849">
        <v>3088</v>
      </c>
      <c r="H849">
        <v>24768</v>
      </c>
      <c r="L849">
        <v>28858</v>
      </c>
      <c r="M849">
        <v>28858</v>
      </c>
      <c r="N849">
        <v>3511971.13</v>
      </c>
      <c r="O849">
        <v>3511971.13</v>
      </c>
      <c r="P849">
        <v>166253</v>
      </c>
      <c r="Q849">
        <v>166253</v>
      </c>
      <c r="R849">
        <v>0.33081700000000003</v>
      </c>
    </row>
    <row r="850" spans="1:18" x14ac:dyDescent="0.25">
      <c r="A850" t="s">
        <v>84</v>
      </c>
      <c r="B850" t="s">
        <v>48</v>
      </c>
      <c r="C850" s="28">
        <v>45231</v>
      </c>
      <c r="D850" s="28">
        <v>45596</v>
      </c>
      <c r="E850">
        <v>2358</v>
      </c>
      <c r="F850">
        <v>2358</v>
      </c>
      <c r="G850">
        <v>0</v>
      </c>
      <c r="H850">
        <v>0</v>
      </c>
      <c r="L850">
        <v>2358</v>
      </c>
      <c r="M850">
        <v>2358</v>
      </c>
      <c r="N850">
        <v>373492.87</v>
      </c>
      <c r="O850">
        <v>373492.87</v>
      </c>
      <c r="P850">
        <v>19869</v>
      </c>
      <c r="Q850">
        <v>19869</v>
      </c>
      <c r="R850">
        <v>0.33480100000000002</v>
      </c>
    </row>
    <row r="851" spans="1:18" x14ac:dyDescent="0.25">
      <c r="A851" t="s">
        <v>84</v>
      </c>
      <c r="B851" t="s">
        <v>48</v>
      </c>
      <c r="C851" s="28">
        <v>44866</v>
      </c>
      <c r="D851" s="28">
        <v>45230</v>
      </c>
      <c r="E851">
        <v>3385</v>
      </c>
      <c r="F851">
        <v>3385</v>
      </c>
      <c r="G851">
        <v>0</v>
      </c>
      <c r="H851">
        <v>0</v>
      </c>
      <c r="L851">
        <v>3385</v>
      </c>
      <c r="M851">
        <v>3385</v>
      </c>
      <c r="N851">
        <v>549897.22</v>
      </c>
      <c r="O851">
        <v>549897.22</v>
      </c>
      <c r="P851">
        <v>28623</v>
      </c>
      <c r="Q851">
        <v>28623</v>
      </c>
      <c r="R851">
        <v>0.326899</v>
      </c>
    </row>
    <row r="852" spans="1:18" x14ac:dyDescent="0.25">
      <c r="A852" t="s">
        <v>84</v>
      </c>
      <c r="B852" t="s">
        <v>48</v>
      </c>
      <c r="C852" s="28">
        <v>44501</v>
      </c>
      <c r="D852" s="28">
        <v>44865</v>
      </c>
      <c r="E852">
        <v>4089</v>
      </c>
      <c r="F852">
        <v>4089</v>
      </c>
      <c r="G852">
        <v>0</v>
      </c>
      <c r="H852">
        <v>0</v>
      </c>
      <c r="L852">
        <v>4089</v>
      </c>
      <c r="M852">
        <v>4089</v>
      </c>
      <c r="N852">
        <v>701461.62</v>
      </c>
      <c r="O852">
        <v>701461.62</v>
      </c>
      <c r="P852">
        <v>30073</v>
      </c>
      <c r="Q852">
        <v>30073</v>
      </c>
      <c r="R852">
        <v>0.32667000000000002</v>
      </c>
    </row>
    <row r="853" spans="1:18" x14ac:dyDescent="0.25">
      <c r="A853" t="s">
        <v>84</v>
      </c>
      <c r="B853" t="s">
        <v>48</v>
      </c>
      <c r="C853" s="28">
        <v>44136</v>
      </c>
      <c r="D853" s="28">
        <v>44500</v>
      </c>
      <c r="E853">
        <v>5160</v>
      </c>
      <c r="F853">
        <v>5160</v>
      </c>
      <c r="G853">
        <v>0</v>
      </c>
      <c r="H853">
        <v>0</v>
      </c>
      <c r="L853">
        <v>5160</v>
      </c>
      <c r="M853">
        <v>5160</v>
      </c>
      <c r="N853">
        <v>836964.43</v>
      </c>
      <c r="O853">
        <v>836964.43</v>
      </c>
      <c r="P853">
        <v>38061</v>
      </c>
      <c r="Q853">
        <v>38061</v>
      </c>
      <c r="R853">
        <v>0.32165199999999999</v>
      </c>
    </row>
    <row r="854" spans="1:18" x14ac:dyDescent="0.25">
      <c r="A854" t="s">
        <v>84</v>
      </c>
      <c r="B854" t="s">
        <v>49</v>
      </c>
      <c r="C854" s="28">
        <v>45231</v>
      </c>
      <c r="D854" s="28">
        <v>45596</v>
      </c>
      <c r="E854">
        <v>948</v>
      </c>
      <c r="F854">
        <v>0</v>
      </c>
      <c r="G854">
        <v>948</v>
      </c>
      <c r="H854">
        <v>0</v>
      </c>
      <c r="L854">
        <v>2751</v>
      </c>
      <c r="M854">
        <v>2751</v>
      </c>
      <c r="N854">
        <v>442600.91</v>
      </c>
      <c r="O854">
        <v>442600.91</v>
      </c>
      <c r="P854">
        <v>29483</v>
      </c>
      <c r="Q854">
        <v>29483</v>
      </c>
      <c r="R854">
        <v>0.33278099999999999</v>
      </c>
    </row>
    <row r="855" spans="1:18" x14ac:dyDescent="0.25">
      <c r="A855" t="s">
        <v>84</v>
      </c>
      <c r="B855" t="s">
        <v>49</v>
      </c>
      <c r="C855" s="28">
        <v>44866</v>
      </c>
      <c r="D855" s="28">
        <v>45230</v>
      </c>
      <c r="E855">
        <v>1533</v>
      </c>
      <c r="F855">
        <v>0</v>
      </c>
      <c r="G855">
        <v>1533</v>
      </c>
      <c r="H855">
        <v>0</v>
      </c>
      <c r="L855">
        <v>4468</v>
      </c>
      <c r="M855">
        <v>4468</v>
      </c>
      <c r="N855">
        <v>726866.07</v>
      </c>
      <c r="O855">
        <v>726866.07</v>
      </c>
      <c r="P855">
        <v>39552</v>
      </c>
      <c r="Q855">
        <v>39552</v>
      </c>
      <c r="R855">
        <v>0.334621</v>
      </c>
    </row>
    <row r="856" spans="1:18" x14ac:dyDescent="0.25">
      <c r="A856" t="s">
        <v>84</v>
      </c>
      <c r="B856" t="s">
        <v>49</v>
      </c>
      <c r="C856" s="28">
        <v>44501</v>
      </c>
      <c r="D856" s="28">
        <v>44865</v>
      </c>
      <c r="E856">
        <v>1968</v>
      </c>
      <c r="F856">
        <v>0</v>
      </c>
      <c r="G856">
        <v>1968</v>
      </c>
      <c r="H856">
        <v>0</v>
      </c>
      <c r="L856">
        <v>5710</v>
      </c>
      <c r="M856">
        <v>5710</v>
      </c>
      <c r="N856">
        <v>900715.16</v>
      </c>
      <c r="O856">
        <v>900715.16</v>
      </c>
      <c r="P856">
        <v>41558</v>
      </c>
      <c r="Q856">
        <v>41558</v>
      </c>
      <c r="R856">
        <v>0.33328200000000002</v>
      </c>
    </row>
    <row r="857" spans="1:18" x14ac:dyDescent="0.25">
      <c r="A857" t="s">
        <v>84</v>
      </c>
      <c r="B857" t="s">
        <v>49</v>
      </c>
      <c r="C857" s="28">
        <v>44136</v>
      </c>
      <c r="D857" s="28">
        <v>44500</v>
      </c>
      <c r="E857">
        <v>3550</v>
      </c>
      <c r="F857">
        <v>0</v>
      </c>
      <c r="G857">
        <v>3550</v>
      </c>
      <c r="H857">
        <v>0</v>
      </c>
      <c r="L857">
        <v>11616</v>
      </c>
      <c r="M857">
        <v>11616</v>
      </c>
      <c r="N857">
        <v>2078680.85</v>
      </c>
      <c r="O857">
        <v>2078680.85</v>
      </c>
      <c r="P857">
        <v>92524</v>
      </c>
      <c r="Q857">
        <v>92524</v>
      </c>
      <c r="R857">
        <v>0.32154300000000002</v>
      </c>
    </row>
    <row r="858" spans="1:18" x14ac:dyDescent="0.25">
      <c r="A858" t="s">
        <v>84</v>
      </c>
      <c r="B858" t="s">
        <v>47</v>
      </c>
      <c r="C858" s="28">
        <v>45231</v>
      </c>
      <c r="D858" s="28">
        <v>45596</v>
      </c>
      <c r="E858">
        <v>7044</v>
      </c>
      <c r="F858">
        <v>7044</v>
      </c>
      <c r="G858">
        <v>0</v>
      </c>
      <c r="H858">
        <v>0</v>
      </c>
      <c r="L858">
        <v>7044</v>
      </c>
      <c r="M858">
        <v>7044</v>
      </c>
      <c r="N858">
        <v>1276186.81</v>
      </c>
      <c r="O858">
        <v>1276186.81</v>
      </c>
      <c r="P858">
        <v>62898</v>
      </c>
      <c r="Q858">
        <v>62898</v>
      </c>
      <c r="R858">
        <v>0.331318</v>
      </c>
    </row>
    <row r="859" spans="1:18" x14ac:dyDescent="0.25">
      <c r="A859" t="s">
        <v>84</v>
      </c>
      <c r="B859" t="s">
        <v>47</v>
      </c>
      <c r="C859" s="28">
        <v>44866</v>
      </c>
      <c r="D859" s="28">
        <v>45230</v>
      </c>
      <c r="E859">
        <v>6926</v>
      </c>
      <c r="F859">
        <v>6926</v>
      </c>
      <c r="G859">
        <v>0</v>
      </c>
      <c r="H859">
        <v>0</v>
      </c>
      <c r="L859">
        <v>6926</v>
      </c>
      <c r="M859">
        <v>6926</v>
      </c>
      <c r="N859">
        <v>1212129.03</v>
      </c>
      <c r="O859">
        <v>1212129.03</v>
      </c>
      <c r="P859">
        <v>59103</v>
      </c>
      <c r="Q859">
        <v>59103</v>
      </c>
      <c r="R859">
        <v>0.324264</v>
      </c>
    </row>
    <row r="860" spans="1:18" x14ac:dyDescent="0.25">
      <c r="A860" t="s">
        <v>84</v>
      </c>
      <c r="B860" t="s">
        <v>47</v>
      </c>
      <c r="C860" s="28">
        <v>44501</v>
      </c>
      <c r="D860" s="28">
        <v>44865</v>
      </c>
      <c r="E860">
        <v>4063</v>
      </c>
      <c r="F860">
        <v>4063</v>
      </c>
      <c r="G860">
        <v>0</v>
      </c>
      <c r="H860">
        <v>0</v>
      </c>
      <c r="L860">
        <v>4063</v>
      </c>
      <c r="M860">
        <v>4063</v>
      </c>
      <c r="N860">
        <v>731019.52</v>
      </c>
      <c r="O860">
        <v>731019.52</v>
      </c>
      <c r="P860">
        <v>32395</v>
      </c>
      <c r="Q860">
        <v>32395</v>
      </c>
      <c r="R860">
        <v>0.32255800000000001</v>
      </c>
    </row>
    <row r="861" spans="1:18" x14ac:dyDescent="0.25">
      <c r="A861" t="s">
        <v>84</v>
      </c>
      <c r="B861" t="s">
        <v>47</v>
      </c>
      <c r="C861" s="28">
        <v>44136</v>
      </c>
      <c r="D861" s="28">
        <v>44500</v>
      </c>
      <c r="E861">
        <v>0</v>
      </c>
      <c r="F861">
        <v>0</v>
      </c>
      <c r="G861">
        <v>0</v>
      </c>
    </row>
    <row r="862" spans="1:18" x14ac:dyDescent="0.25">
      <c r="A862" t="s">
        <v>84</v>
      </c>
      <c r="B862" t="s">
        <v>22</v>
      </c>
      <c r="C862" s="28">
        <v>45231</v>
      </c>
      <c r="D862" s="28">
        <v>45596</v>
      </c>
      <c r="E862">
        <v>3322</v>
      </c>
      <c r="F862">
        <v>0</v>
      </c>
      <c r="G862">
        <v>3322</v>
      </c>
      <c r="H862">
        <v>0</v>
      </c>
      <c r="L862">
        <v>10083</v>
      </c>
      <c r="M862">
        <v>10083</v>
      </c>
      <c r="N862">
        <v>2091211.36</v>
      </c>
      <c r="O862">
        <v>2091211.36</v>
      </c>
      <c r="P862">
        <v>116700</v>
      </c>
      <c r="Q862">
        <v>116700</v>
      </c>
      <c r="R862">
        <v>0.32549499999999998</v>
      </c>
    </row>
    <row r="863" spans="1:18" x14ac:dyDescent="0.25">
      <c r="A863" t="s">
        <v>84</v>
      </c>
      <c r="B863" t="s">
        <v>22</v>
      </c>
      <c r="C863" s="28">
        <v>44866</v>
      </c>
      <c r="D863" s="28">
        <v>45230</v>
      </c>
      <c r="E863">
        <v>3575</v>
      </c>
      <c r="F863">
        <v>0</v>
      </c>
      <c r="G863">
        <v>3575</v>
      </c>
      <c r="H863">
        <v>0</v>
      </c>
      <c r="L863">
        <v>10930</v>
      </c>
      <c r="M863">
        <v>10930</v>
      </c>
      <c r="N863">
        <v>2154110.5699999998</v>
      </c>
      <c r="O863">
        <v>2154110.5699999998</v>
      </c>
      <c r="P863">
        <v>106018</v>
      </c>
      <c r="Q863">
        <v>106018</v>
      </c>
      <c r="R863">
        <v>0.32561899999999999</v>
      </c>
    </row>
    <row r="864" spans="1:18" x14ac:dyDescent="0.25">
      <c r="A864" t="s">
        <v>84</v>
      </c>
      <c r="B864" t="s">
        <v>22</v>
      </c>
      <c r="C864" s="28">
        <v>44501</v>
      </c>
      <c r="D864" s="28">
        <v>44865</v>
      </c>
      <c r="E864">
        <v>2558</v>
      </c>
      <c r="F864">
        <v>0</v>
      </c>
      <c r="G864">
        <v>2558</v>
      </c>
      <c r="H864">
        <v>0</v>
      </c>
      <c r="L864">
        <v>8132</v>
      </c>
      <c r="M864">
        <v>8132</v>
      </c>
      <c r="N864">
        <v>1543231.46</v>
      </c>
      <c r="O864">
        <v>1543231.46</v>
      </c>
      <c r="P864">
        <v>72248</v>
      </c>
      <c r="Q864">
        <v>72248</v>
      </c>
      <c r="R864">
        <v>0.32610899999999998</v>
      </c>
    </row>
    <row r="865" spans="1:18" x14ac:dyDescent="0.25">
      <c r="A865" t="s">
        <v>84</v>
      </c>
      <c r="B865" t="s">
        <v>22</v>
      </c>
      <c r="C865" s="28">
        <v>44136</v>
      </c>
      <c r="D865" s="28">
        <v>44500</v>
      </c>
      <c r="E865">
        <v>0</v>
      </c>
      <c r="F865">
        <v>0</v>
      </c>
      <c r="G865">
        <v>0</v>
      </c>
    </row>
    <row r="866" spans="1:18" x14ac:dyDescent="0.25">
      <c r="A866" t="s">
        <v>85</v>
      </c>
      <c r="B866" t="s">
        <v>39</v>
      </c>
      <c r="C866" s="28">
        <v>45231</v>
      </c>
      <c r="D866" s="28">
        <v>45596</v>
      </c>
      <c r="E866">
        <v>42194</v>
      </c>
      <c r="F866">
        <v>25023</v>
      </c>
      <c r="G866">
        <v>17171</v>
      </c>
      <c r="H866">
        <v>19451</v>
      </c>
      <c r="I866">
        <v>17842</v>
      </c>
      <c r="J866">
        <v>2815</v>
      </c>
      <c r="K866">
        <v>2086</v>
      </c>
      <c r="L866">
        <v>94318</v>
      </c>
      <c r="M866">
        <v>94318</v>
      </c>
      <c r="N866">
        <v>16772365.109999999</v>
      </c>
      <c r="O866">
        <v>16772365.109999999</v>
      </c>
      <c r="P866">
        <v>289230</v>
      </c>
      <c r="Q866">
        <v>289230</v>
      </c>
      <c r="R866">
        <v>0.29875200000000002</v>
      </c>
    </row>
    <row r="867" spans="1:18" x14ac:dyDescent="0.25">
      <c r="A867" t="s">
        <v>85</v>
      </c>
      <c r="B867" t="s">
        <v>39</v>
      </c>
      <c r="C867" s="28">
        <v>44866</v>
      </c>
      <c r="D867" s="28">
        <v>45230</v>
      </c>
      <c r="E867">
        <v>50063</v>
      </c>
      <c r="F867">
        <v>30231</v>
      </c>
      <c r="G867">
        <v>19832</v>
      </c>
      <c r="H867">
        <v>26291</v>
      </c>
      <c r="I867">
        <v>19188</v>
      </c>
      <c r="J867">
        <v>3251</v>
      </c>
      <c r="K867">
        <v>1333</v>
      </c>
      <c r="L867">
        <v>108768</v>
      </c>
      <c r="M867">
        <v>108768</v>
      </c>
      <c r="N867">
        <v>18360060.629999999</v>
      </c>
      <c r="O867">
        <v>18360060.629999999</v>
      </c>
      <c r="P867">
        <v>344247</v>
      </c>
      <c r="Q867">
        <v>344247</v>
      </c>
      <c r="R867">
        <v>0.298738</v>
      </c>
    </row>
    <row r="868" spans="1:18" x14ac:dyDescent="0.25">
      <c r="A868" t="s">
        <v>85</v>
      </c>
      <c r="B868" t="s">
        <v>39</v>
      </c>
      <c r="C868" s="28">
        <v>44501</v>
      </c>
      <c r="D868" s="28">
        <v>44865</v>
      </c>
      <c r="E868">
        <v>50736</v>
      </c>
      <c r="F868">
        <v>30970</v>
      </c>
      <c r="G868">
        <v>19766</v>
      </c>
      <c r="H868">
        <v>30197</v>
      </c>
      <c r="I868">
        <v>17822</v>
      </c>
      <c r="J868">
        <v>2717</v>
      </c>
      <c r="K868">
        <v>0</v>
      </c>
      <c r="L868">
        <v>106935</v>
      </c>
      <c r="M868">
        <v>106935</v>
      </c>
      <c r="N868">
        <v>18339599.149999999</v>
      </c>
      <c r="O868">
        <v>18339599.149999999</v>
      </c>
      <c r="P868">
        <v>336433</v>
      </c>
      <c r="Q868">
        <v>336433</v>
      </c>
      <c r="R868">
        <v>0.29154999999999998</v>
      </c>
    </row>
    <row r="869" spans="1:18" x14ac:dyDescent="0.25">
      <c r="A869" t="s">
        <v>85</v>
      </c>
      <c r="B869" t="s">
        <v>39</v>
      </c>
      <c r="C869" s="28">
        <v>44136</v>
      </c>
      <c r="D869" s="28">
        <v>44500</v>
      </c>
      <c r="E869">
        <v>47401</v>
      </c>
      <c r="F869">
        <v>29497</v>
      </c>
      <c r="G869">
        <v>17904</v>
      </c>
      <c r="H869">
        <v>32470</v>
      </c>
      <c r="I869">
        <v>14931</v>
      </c>
      <c r="J869">
        <v>0</v>
      </c>
      <c r="K869">
        <v>0</v>
      </c>
      <c r="L869">
        <v>94766</v>
      </c>
      <c r="M869">
        <v>94766</v>
      </c>
      <c r="N869">
        <v>16434098.68</v>
      </c>
      <c r="O869">
        <v>16434098.68</v>
      </c>
      <c r="P869">
        <v>303272</v>
      </c>
      <c r="Q869">
        <v>303272</v>
      </c>
      <c r="R869">
        <v>0.27568999999999999</v>
      </c>
    </row>
    <row r="870" spans="1:18" x14ac:dyDescent="0.25">
      <c r="A870" t="s">
        <v>85</v>
      </c>
      <c r="B870" t="s">
        <v>40</v>
      </c>
      <c r="C870" s="28">
        <v>45231</v>
      </c>
      <c r="D870" s="28">
        <v>45596</v>
      </c>
      <c r="E870">
        <v>103056</v>
      </c>
      <c r="F870">
        <v>64734</v>
      </c>
      <c r="G870">
        <v>38322</v>
      </c>
      <c r="H870">
        <v>103056</v>
      </c>
      <c r="L870">
        <v>220783</v>
      </c>
      <c r="M870">
        <v>220783</v>
      </c>
      <c r="N870">
        <v>35299857.780000001</v>
      </c>
      <c r="O870">
        <v>35299857.780000001</v>
      </c>
      <c r="P870">
        <v>705660</v>
      </c>
      <c r="Q870">
        <v>705660</v>
      </c>
      <c r="R870">
        <v>0.28511700000000001</v>
      </c>
    </row>
    <row r="871" spans="1:18" x14ac:dyDescent="0.25">
      <c r="A871" t="s">
        <v>85</v>
      </c>
      <c r="B871" t="s">
        <v>40</v>
      </c>
      <c r="C871" s="28">
        <v>44866</v>
      </c>
      <c r="D871" s="28">
        <v>45230</v>
      </c>
      <c r="E871">
        <v>70835</v>
      </c>
      <c r="F871">
        <v>47827</v>
      </c>
      <c r="G871">
        <v>23008</v>
      </c>
      <c r="H871">
        <v>70835</v>
      </c>
      <c r="L871">
        <v>129774</v>
      </c>
      <c r="M871">
        <v>129774</v>
      </c>
      <c r="N871">
        <v>20414543.489999998</v>
      </c>
      <c r="O871">
        <v>20414543.489999998</v>
      </c>
      <c r="P871">
        <v>412217</v>
      </c>
      <c r="Q871">
        <v>412217</v>
      </c>
      <c r="R871">
        <v>0.28043099999999999</v>
      </c>
    </row>
    <row r="872" spans="1:18" x14ac:dyDescent="0.25">
      <c r="A872" t="s">
        <v>85</v>
      </c>
      <c r="B872" t="s">
        <v>40</v>
      </c>
      <c r="C872" s="28">
        <v>44501</v>
      </c>
      <c r="D872" s="28">
        <v>44865</v>
      </c>
      <c r="E872">
        <v>48772</v>
      </c>
      <c r="F872">
        <v>34482</v>
      </c>
      <c r="G872">
        <v>14290</v>
      </c>
      <c r="H872">
        <v>48772</v>
      </c>
      <c r="L872">
        <v>79664</v>
      </c>
      <c r="M872">
        <v>79664</v>
      </c>
      <c r="N872">
        <v>12392433.1</v>
      </c>
      <c r="O872">
        <v>12392433.1</v>
      </c>
      <c r="P872">
        <v>262516</v>
      </c>
      <c r="Q872">
        <v>262516</v>
      </c>
      <c r="R872">
        <v>0.27398099999999997</v>
      </c>
    </row>
    <row r="873" spans="1:18" x14ac:dyDescent="0.25">
      <c r="A873" t="s">
        <v>85</v>
      </c>
      <c r="B873" t="s">
        <v>40</v>
      </c>
      <c r="C873" s="28">
        <v>44136</v>
      </c>
      <c r="D873" s="28">
        <v>44500</v>
      </c>
      <c r="E873">
        <v>19193</v>
      </c>
      <c r="F873">
        <v>15514</v>
      </c>
      <c r="G873">
        <v>3679</v>
      </c>
      <c r="H873">
        <v>19193</v>
      </c>
      <c r="L873">
        <v>24947</v>
      </c>
      <c r="M873">
        <v>24947</v>
      </c>
      <c r="N873">
        <v>3553681.13</v>
      </c>
      <c r="O873">
        <v>3553681.13</v>
      </c>
      <c r="P873">
        <v>84068</v>
      </c>
      <c r="Q873">
        <v>84068</v>
      </c>
      <c r="R873">
        <v>0.27803699999999998</v>
      </c>
    </row>
    <row r="874" spans="1:18" x14ac:dyDescent="0.25">
      <c r="A874" t="s">
        <v>85</v>
      </c>
      <c r="B874" t="s">
        <v>66</v>
      </c>
      <c r="C874" s="28">
        <v>45231</v>
      </c>
      <c r="D874" s="28">
        <v>45596</v>
      </c>
      <c r="E874">
        <v>6835</v>
      </c>
      <c r="F874">
        <v>6261</v>
      </c>
      <c r="G874">
        <v>574</v>
      </c>
      <c r="H874">
        <v>2608</v>
      </c>
      <c r="L874">
        <v>7523</v>
      </c>
      <c r="M874">
        <v>30725</v>
      </c>
      <c r="N874">
        <v>1338010.6399999999</v>
      </c>
      <c r="O874">
        <v>5474515.2800000003</v>
      </c>
      <c r="P874">
        <v>21441</v>
      </c>
      <c r="Q874">
        <v>81503</v>
      </c>
      <c r="R874">
        <v>-1.895046</v>
      </c>
    </row>
    <row r="875" spans="1:18" x14ac:dyDescent="0.25">
      <c r="A875" t="s">
        <v>85</v>
      </c>
      <c r="B875" t="s">
        <v>66</v>
      </c>
      <c r="C875" s="28">
        <v>44866</v>
      </c>
      <c r="D875" s="28">
        <v>45230</v>
      </c>
      <c r="E875">
        <v>7582</v>
      </c>
      <c r="F875">
        <v>6975</v>
      </c>
      <c r="G875">
        <v>607</v>
      </c>
      <c r="H875">
        <v>3209</v>
      </c>
      <c r="L875">
        <v>8306</v>
      </c>
      <c r="M875">
        <v>33606</v>
      </c>
      <c r="N875">
        <v>1440984.64</v>
      </c>
      <c r="O875">
        <v>5830722.2400000002</v>
      </c>
      <c r="P875">
        <v>24169</v>
      </c>
      <c r="Q875">
        <v>94323</v>
      </c>
      <c r="R875">
        <v>-1.8395589999999999</v>
      </c>
    </row>
    <row r="876" spans="1:18" x14ac:dyDescent="0.25">
      <c r="A876" t="s">
        <v>85</v>
      </c>
      <c r="B876" t="s">
        <v>66</v>
      </c>
      <c r="C876" s="28">
        <v>44501</v>
      </c>
      <c r="D876" s="28">
        <v>44865</v>
      </c>
      <c r="E876">
        <v>7857</v>
      </c>
      <c r="F876">
        <v>7213</v>
      </c>
      <c r="G876">
        <v>644</v>
      </c>
      <c r="H876">
        <v>4010</v>
      </c>
      <c r="L876">
        <v>8630</v>
      </c>
      <c r="M876">
        <v>32390</v>
      </c>
      <c r="N876">
        <v>1435252.91</v>
      </c>
      <c r="O876">
        <v>5597044.2999999998</v>
      </c>
      <c r="P876">
        <v>26408</v>
      </c>
      <c r="Q876">
        <v>92333</v>
      </c>
      <c r="R876">
        <v>-1.7577860000000001</v>
      </c>
    </row>
    <row r="877" spans="1:18" x14ac:dyDescent="0.25">
      <c r="A877" t="s">
        <v>85</v>
      </c>
      <c r="B877" t="s">
        <v>66</v>
      </c>
      <c r="C877" s="28">
        <v>44136</v>
      </c>
      <c r="D877" s="28">
        <v>44500</v>
      </c>
      <c r="E877">
        <v>7317</v>
      </c>
      <c r="F877">
        <v>6765</v>
      </c>
      <c r="G877">
        <v>552</v>
      </c>
      <c r="H877">
        <v>4366</v>
      </c>
      <c r="L877">
        <v>7962</v>
      </c>
      <c r="M877">
        <v>27200</v>
      </c>
      <c r="N877">
        <v>1402815.39</v>
      </c>
      <c r="O877">
        <v>4824873.41</v>
      </c>
      <c r="P877">
        <v>24448</v>
      </c>
      <c r="Q877">
        <v>80864</v>
      </c>
      <c r="R877">
        <v>-1.4752080000000001</v>
      </c>
    </row>
    <row r="878" spans="1:18" x14ac:dyDescent="0.25">
      <c r="A878" t="s">
        <v>85</v>
      </c>
      <c r="B878" t="s">
        <v>41</v>
      </c>
      <c r="C878" s="28">
        <v>45231</v>
      </c>
      <c r="D878" s="28">
        <v>45596</v>
      </c>
      <c r="E878">
        <v>16524</v>
      </c>
      <c r="F878">
        <v>12425</v>
      </c>
      <c r="G878">
        <v>4099</v>
      </c>
      <c r="H878">
        <v>6777</v>
      </c>
      <c r="L878">
        <v>23220</v>
      </c>
      <c r="M878">
        <v>56697</v>
      </c>
      <c r="N878">
        <v>4074169.02</v>
      </c>
      <c r="O878">
        <v>10078452.119999999</v>
      </c>
      <c r="P878">
        <v>69222</v>
      </c>
      <c r="Q878">
        <v>160746</v>
      </c>
      <c r="R878">
        <v>-0.74365400000000004</v>
      </c>
    </row>
    <row r="879" spans="1:18" x14ac:dyDescent="0.25">
      <c r="A879" t="s">
        <v>85</v>
      </c>
      <c r="B879" t="s">
        <v>41</v>
      </c>
      <c r="C879" s="28">
        <v>44866</v>
      </c>
      <c r="D879" s="28">
        <v>45230</v>
      </c>
      <c r="E879">
        <v>19659</v>
      </c>
      <c r="F879">
        <v>14856</v>
      </c>
      <c r="G879">
        <v>4803</v>
      </c>
      <c r="H879">
        <v>9273</v>
      </c>
      <c r="L879">
        <v>27351</v>
      </c>
      <c r="M879">
        <v>64633</v>
      </c>
      <c r="N879">
        <v>4612889.8099999996</v>
      </c>
      <c r="O879">
        <v>10996157.970000001</v>
      </c>
      <c r="P879">
        <v>81873</v>
      </c>
      <c r="Q879">
        <v>189863</v>
      </c>
      <c r="R879">
        <v>-0.66884699999999997</v>
      </c>
    </row>
    <row r="880" spans="1:18" x14ac:dyDescent="0.25">
      <c r="A880" t="s">
        <v>85</v>
      </c>
      <c r="B880" t="s">
        <v>41</v>
      </c>
      <c r="C880" s="28">
        <v>44501</v>
      </c>
      <c r="D880" s="28">
        <v>44865</v>
      </c>
      <c r="E880">
        <v>19722</v>
      </c>
      <c r="F880">
        <v>14888</v>
      </c>
      <c r="G880">
        <v>4834</v>
      </c>
      <c r="H880">
        <v>10668</v>
      </c>
      <c r="L880">
        <v>27455</v>
      </c>
      <c r="M880">
        <v>62503</v>
      </c>
      <c r="N880">
        <v>4564397.3600000003</v>
      </c>
      <c r="O880">
        <v>10679372.09</v>
      </c>
      <c r="P880">
        <v>86963</v>
      </c>
      <c r="Q880">
        <v>185470</v>
      </c>
      <c r="R880">
        <v>-0.65020800000000001</v>
      </c>
    </row>
    <row r="881" spans="1:18" x14ac:dyDescent="0.25">
      <c r="A881" t="s">
        <v>85</v>
      </c>
      <c r="B881" t="s">
        <v>41</v>
      </c>
      <c r="C881" s="28">
        <v>44136</v>
      </c>
      <c r="D881" s="28">
        <v>44500</v>
      </c>
      <c r="E881">
        <v>18020</v>
      </c>
      <c r="F881">
        <v>13970</v>
      </c>
      <c r="G881">
        <v>4050</v>
      </c>
      <c r="H881">
        <v>11271</v>
      </c>
      <c r="L881">
        <v>24193</v>
      </c>
      <c r="M881">
        <v>53077</v>
      </c>
      <c r="N881">
        <v>4269187.5999999996</v>
      </c>
      <c r="O881">
        <v>9359639.3599999994</v>
      </c>
      <c r="P881">
        <v>75133</v>
      </c>
      <c r="Q881">
        <v>162074</v>
      </c>
      <c r="R881">
        <v>-0.57680200000000004</v>
      </c>
    </row>
    <row r="882" spans="1:18" x14ac:dyDescent="0.25">
      <c r="A882" t="s">
        <v>85</v>
      </c>
      <c r="B882" t="s">
        <v>42</v>
      </c>
      <c r="C882" s="28">
        <v>45231</v>
      </c>
      <c r="D882" s="28">
        <v>45596</v>
      </c>
      <c r="E882">
        <v>10259</v>
      </c>
      <c r="F882">
        <v>9017</v>
      </c>
      <c r="G882">
        <v>1242</v>
      </c>
      <c r="H882">
        <v>5073</v>
      </c>
      <c r="L882">
        <v>11820</v>
      </c>
      <c r="M882">
        <v>17986</v>
      </c>
      <c r="N882">
        <v>2112830.61</v>
      </c>
      <c r="O882">
        <v>3202003.49</v>
      </c>
      <c r="P882">
        <v>44560</v>
      </c>
      <c r="Q882">
        <v>62902</v>
      </c>
      <c r="R882">
        <v>-5.3342000000000001E-2</v>
      </c>
    </row>
    <row r="883" spans="1:18" x14ac:dyDescent="0.25">
      <c r="A883" t="s">
        <v>85</v>
      </c>
      <c r="B883" t="s">
        <v>42</v>
      </c>
      <c r="C883" s="28">
        <v>44866</v>
      </c>
      <c r="D883" s="28">
        <v>45230</v>
      </c>
      <c r="E883">
        <v>9485</v>
      </c>
      <c r="F883">
        <v>8471</v>
      </c>
      <c r="G883">
        <v>1014</v>
      </c>
      <c r="H883">
        <v>6141</v>
      </c>
      <c r="L883">
        <v>10716</v>
      </c>
      <c r="M883">
        <v>14601</v>
      </c>
      <c r="N883">
        <v>1708783.67</v>
      </c>
      <c r="O883">
        <v>2339452.5</v>
      </c>
      <c r="P883">
        <v>39374</v>
      </c>
      <c r="Q883">
        <v>50287</v>
      </c>
      <c r="R883">
        <v>3.9435999999999999E-2</v>
      </c>
    </row>
    <row r="884" spans="1:18" x14ac:dyDescent="0.25">
      <c r="A884" t="s">
        <v>85</v>
      </c>
      <c r="B884" t="s">
        <v>42</v>
      </c>
      <c r="C884" s="28">
        <v>44501</v>
      </c>
      <c r="D884" s="28">
        <v>44865</v>
      </c>
      <c r="E884">
        <v>13771</v>
      </c>
      <c r="F884">
        <v>12054</v>
      </c>
      <c r="G884">
        <v>1717</v>
      </c>
      <c r="H884">
        <v>8718</v>
      </c>
      <c r="L884">
        <v>15911</v>
      </c>
      <c r="M884">
        <v>23107</v>
      </c>
      <c r="N884">
        <v>2609576.1</v>
      </c>
      <c r="O884">
        <v>3849936.52</v>
      </c>
      <c r="P884">
        <v>57947</v>
      </c>
      <c r="Q884">
        <v>78771</v>
      </c>
      <c r="R884">
        <v>-3.8802999999999997E-2</v>
      </c>
    </row>
    <row r="885" spans="1:18" x14ac:dyDescent="0.25">
      <c r="A885" t="s">
        <v>85</v>
      </c>
      <c r="B885" t="s">
        <v>42</v>
      </c>
      <c r="C885" s="28">
        <v>44136</v>
      </c>
      <c r="D885" s="28">
        <v>44500</v>
      </c>
      <c r="E885">
        <v>8500</v>
      </c>
      <c r="F885">
        <v>7714</v>
      </c>
      <c r="G885">
        <v>786</v>
      </c>
      <c r="H885">
        <v>6785</v>
      </c>
      <c r="L885">
        <v>9450</v>
      </c>
      <c r="M885">
        <v>12542</v>
      </c>
      <c r="N885">
        <v>1559233.35</v>
      </c>
      <c r="O885">
        <v>2059709.4399999999</v>
      </c>
      <c r="P885">
        <v>34087</v>
      </c>
      <c r="Q885">
        <v>43036</v>
      </c>
      <c r="R885">
        <v>4.6977999999999999E-2</v>
      </c>
    </row>
    <row r="886" spans="1:18" x14ac:dyDescent="0.25">
      <c r="A886" t="s">
        <v>85</v>
      </c>
      <c r="B886" t="s">
        <v>43</v>
      </c>
      <c r="C886" s="28">
        <v>45231</v>
      </c>
      <c r="D886" s="28">
        <v>45596</v>
      </c>
      <c r="E886">
        <v>8672</v>
      </c>
      <c r="F886">
        <v>7867</v>
      </c>
      <c r="G886">
        <v>805</v>
      </c>
      <c r="H886">
        <v>4442</v>
      </c>
      <c r="L886">
        <v>9647</v>
      </c>
      <c r="M886">
        <v>11984</v>
      </c>
      <c r="N886">
        <v>1769250.76</v>
      </c>
      <c r="O886">
        <v>2159641.11</v>
      </c>
      <c r="P886">
        <v>36112</v>
      </c>
      <c r="Q886">
        <v>42162</v>
      </c>
      <c r="R886">
        <v>0.148011</v>
      </c>
    </row>
    <row r="887" spans="1:18" x14ac:dyDescent="0.25">
      <c r="A887" t="s">
        <v>85</v>
      </c>
      <c r="B887" t="s">
        <v>43</v>
      </c>
      <c r="C887" s="28">
        <v>44866</v>
      </c>
      <c r="D887" s="28">
        <v>45230</v>
      </c>
      <c r="E887">
        <v>8023</v>
      </c>
      <c r="F887">
        <v>7335</v>
      </c>
      <c r="G887">
        <v>688</v>
      </c>
      <c r="H887">
        <v>5070</v>
      </c>
      <c r="L887">
        <v>8840</v>
      </c>
      <c r="M887">
        <v>10491</v>
      </c>
      <c r="N887">
        <v>1434449.06</v>
      </c>
      <c r="O887">
        <v>1680056.71</v>
      </c>
      <c r="P887">
        <v>32866</v>
      </c>
      <c r="Q887">
        <v>36943</v>
      </c>
      <c r="R887">
        <v>0.17624600000000001</v>
      </c>
    </row>
    <row r="888" spans="1:18" x14ac:dyDescent="0.25">
      <c r="A888" t="s">
        <v>85</v>
      </c>
      <c r="B888" t="s">
        <v>43</v>
      </c>
      <c r="C888" s="28">
        <v>44501</v>
      </c>
      <c r="D888" s="28">
        <v>44865</v>
      </c>
      <c r="E888">
        <v>9958</v>
      </c>
      <c r="F888">
        <v>9029</v>
      </c>
      <c r="G888">
        <v>929</v>
      </c>
      <c r="H888">
        <v>6350</v>
      </c>
      <c r="L888">
        <v>11071</v>
      </c>
      <c r="M888">
        <v>13242</v>
      </c>
      <c r="N888">
        <v>2004581.05</v>
      </c>
      <c r="O888">
        <v>2355565.5299999998</v>
      </c>
      <c r="P888">
        <v>39986</v>
      </c>
      <c r="Q888">
        <v>45879</v>
      </c>
      <c r="R888">
        <v>0.164824</v>
      </c>
    </row>
    <row r="889" spans="1:18" x14ac:dyDescent="0.25">
      <c r="A889" t="s">
        <v>85</v>
      </c>
      <c r="B889" t="s">
        <v>43</v>
      </c>
      <c r="C889" s="28">
        <v>44136</v>
      </c>
      <c r="D889" s="28">
        <v>44500</v>
      </c>
      <c r="E889">
        <v>7899</v>
      </c>
      <c r="F889">
        <v>7184</v>
      </c>
      <c r="G889">
        <v>715</v>
      </c>
      <c r="H889">
        <v>6206</v>
      </c>
      <c r="L889">
        <v>8744</v>
      </c>
      <c r="M889">
        <v>10226</v>
      </c>
      <c r="N889">
        <v>1451563.25</v>
      </c>
      <c r="O889">
        <v>1680183.04</v>
      </c>
      <c r="P889">
        <v>30178</v>
      </c>
      <c r="Q889">
        <v>34121</v>
      </c>
      <c r="R889">
        <v>0.147315</v>
      </c>
    </row>
    <row r="890" spans="1:18" x14ac:dyDescent="0.25">
      <c r="A890" t="s">
        <v>85</v>
      </c>
      <c r="B890" t="s">
        <v>44</v>
      </c>
      <c r="C890" s="28">
        <v>45231</v>
      </c>
      <c r="D890" s="28">
        <v>45596</v>
      </c>
      <c r="E890">
        <v>6739</v>
      </c>
      <c r="F890">
        <v>6009</v>
      </c>
      <c r="G890">
        <v>730</v>
      </c>
      <c r="H890">
        <v>3159</v>
      </c>
      <c r="L890">
        <v>7651</v>
      </c>
      <c r="M890">
        <v>7651</v>
      </c>
      <c r="N890">
        <v>1332268.3899999999</v>
      </c>
      <c r="O890">
        <v>1332268.3899999999</v>
      </c>
      <c r="P890">
        <v>23420</v>
      </c>
      <c r="Q890">
        <v>23420</v>
      </c>
      <c r="R890">
        <v>0.30590299999999998</v>
      </c>
    </row>
    <row r="891" spans="1:18" x14ac:dyDescent="0.25">
      <c r="A891" t="s">
        <v>85</v>
      </c>
      <c r="B891" t="s">
        <v>44</v>
      </c>
      <c r="C891" s="28">
        <v>44866</v>
      </c>
      <c r="D891" s="28">
        <v>45230</v>
      </c>
      <c r="E891">
        <v>5908</v>
      </c>
      <c r="F891">
        <v>5428</v>
      </c>
      <c r="G891">
        <v>480</v>
      </c>
      <c r="H891">
        <v>3443</v>
      </c>
      <c r="L891">
        <v>6506</v>
      </c>
      <c r="M891">
        <v>6506</v>
      </c>
      <c r="N891">
        <v>989889.39</v>
      </c>
      <c r="O891">
        <v>989889.39</v>
      </c>
      <c r="P891">
        <v>21503</v>
      </c>
      <c r="Q891">
        <v>21503</v>
      </c>
      <c r="R891">
        <v>0.29519800000000002</v>
      </c>
    </row>
    <row r="892" spans="1:18" x14ac:dyDescent="0.25">
      <c r="A892" t="s">
        <v>85</v>
      </c>
      <c r="B892" t="s">
        <v>44</v>
      </c>
      <c r="C892" s="28">
        <v>44501</v>
      </c>
      <c r="D892" s="28">
        <v>44865</v>
      </c>
      <c r="E892">
        <v>7285</v>
      </c>
      <c r="F892">
        <v>6635</v>
      </c>
      <c r="G892">
        <v>650</v>
      </c>
      <c r="H892">
        <v>4461</v>
      </c>
      <c r="L892">
        <v>8083</v>
      </c>
      <c r="M892">
        <v>8083</v>
      </c>
      <c r="N892">
        <v>1454725.01</v>
      </c>
      <c r="O892">
        <v>1454725.01</v>
      </c>
      <c r="P892">
        <v>26313</v>
      </c>
      <c r="Q892">
        <v>26313</v>
      </c>
      <c r="R892">
        <v>0.260712</v>
      </c>
    </row>
    <row r="893" spans="1:18" x14ac:dyDescent="0.25">
      <c r="A893" t="s">
        <v>85</v>
      </c>
      <c r="B893" t="s">
        <v>44</v>
      </c>
      <c r="C893" s="28">
        <v>44136</v>
      </c>
      <c r="D893" s="28">
        <v>44500</v>
      </c>
      <c r="E893">
        <v>5509</v>
      </c>
      <c r="F893">
        <v>5034</v>
      </c>
      <c r="G893">
        <v>475</v>
      </c>
      <c r="H893">
        <v>4085</v>
      </c>
      <c r="L893">
        <v>6062</v>
      </c>
      <c r="M893">
        <v>6062</v>
      </c>
      <c r="N893">
        <v>962168.4</v>
      </c>
      <c r="O893">
        <v>962168.4</v>
      </c>
      <c r="P893">
        <v>18524</v>
      </c>
      <c r="Q893">
        <v>18524</v>
      </c>
      <c r="R893">
        <v>0.25232900000000003</v>
      </c>
    </row>
    <row r="894" spans="1:18" x14ac:dyDescent="0.25">
      <c r="A894" t="s">
        <v>85</v>
      </c>
      <c r="B894" t="s">
        <v>46</v>
      </c>
      <c r="C894" s="28">
        <v>45231</v>
      </c>
      <c r="D894" s="28">
        <v>45596</v>
      </c>
      <c r="E894">
        <v>42102</v>
      </c>
      <c r="F894">
        <v>30674</v>
      </c>
      <c r="G894">
        <v>11428</v>
      </c>
      <c r="H894">
        <v>42102</v>
      </c>
      <c r="L894">
        <v>66271</v>
      </c>
      <c r="M894">
        <v>66271</v>
      </c>
      <c r="N894">
        <v>10069241.17</v>
      </c>
      <c r="O894">
        <v>10069241.17</v>
      </c>
      <c r="P894">
        <v>212147</v>
      </c>
      <c r="Q894">
        <v>212147</v>
      </c>
      <c r="R894">
        <v>0.27403499999999997</v>
      </c>
    </row>
    <row r="895" spans="1:18" x14ac:dyDescent="0.25">
      <c r="A895" t="s">
        <v>85</v>
      </c>
      <c r="B895" t="s">
        <v>46</v>
      </c>
      <c r="C895" s="28">
        <v>44866</v>
      </c>
      <c r="D895" s="28">
        <v>45230</v>
      </c>
      <c r="E895">
        <v>17201</v>
      </c>
      <c r="F895">
        <v>14022</v>
      </c>
      <c r="G895">
        <v>3179</v>
      </c>
      <c r="H895">
        <v>17201</v>
      </c>
      <c r="L895">
        <v>22148</v>
      </c>
      <c r="M895">
        <v>22148</v>
      </c>
      <c r="N895">
        <v>3101016.58</v>
      </c>
      <c r="O895">
        <v>3101016.58</v>
      </c>
      <c r="P895">
        <v>72932</v>
      </c>
      <c r="Q895">
        <v>72932</v>
      </c>
      <c r="R895">
        <v>0.27836100000000003</v>
      </c>
    </row>
    <row r="896" spans="1:18" x14ac:dyDescent="0.25">
      <c r="A896" t="s">
        <v>85</v>
      </c>
      <c r="B896" t="s">
        <v>46</v>
      </c>
      <c r="C896" s="28">
        <v>44501</v>
      </c>
      <c r="D896" s="28">
        <v>44865</v>
      </c>
      <c r="E896">
        <v>0</v>
      </c>
      <c r="F896">
        <v>0</v>
      </c>
      <c r="G896">
        <v>0</v>
      </c>
    </row>
    <row r="897" spans="1:18" x14ac:dyDescent="0.25">
      <c r="A897" t="s">
        <v>85</v>
      </c>
      <c r="B897" t="s">
        <v>46</v>
      </c>
      <c r="C897" s="28">
        <v>44136</v>
      </c>
      <c r="D897" s="28">
        <v>44500</v>
      </c>
      <c r="E897">
        <v>0</v>
      </c>
      <c r="F897">
        <v>0</v>
      </c>
      <c r="G897">
        <v>0</v>
      </c>
    </row>
    <row r="898" spans="1:18" x14ac:dyDescent="0.25">
      <c r="A898" t="s">
        <v>85</v>
      </c>
      <c r="B898" t="s">
        <v>25</v>
      </c>
      <c r="C898" s="28">
        <v>45231</v>
      </c>
      <c r="D898" s="28">
        <v>45596</v>
      </c>
      <c r="E898">
        <v>11919</v>
      </c>
      <c r="F898">
        <v>5011</v>
      </c>
      <c r="G898">
        <v>6908</v>
      </c>
      <c r="H898">
        <v>0</v>
      </c>
      <c r="L898">
        <v>37006</v>
      </c>
      <c r="M898">
        <v>37006</v>
      </c>
      <c r="N898">
        <v>7256291.0199999996</v>
      </c>
      <c r="O898">
        <v>7256291.0199999996</v>
      </c>
      <c r="P898">
        <v>118219</v>
      </c>
      <c r="Q898">
        <v>118219</v>
      </c>
      <c r="R898">
        <v>0.299869</v>
      </c>
    </row>
    <row r="899" spans="1:18" x14ac:dyDescent="0.25">
      <c r="A899" t="s">
        <v>85</v>
      </c>
      <c r="B899" t="s">
        <v>25</v>
      </c>
      <c r="C899" s="28">
        <v>44866</v>
      </c>
      <c r="D899" s="28">
        <v>45230</v>
      </c>
      <c r="E899">
        <v>9222</v>
      </c>
      <c r="F899">
        <v>3580</v>
      </c>
      <c r="G899">
        <v>5642</v>
      </c>
      <c r="H899">
        <v>0</v>
      </c>
      <c r="L899">
        <v>30491</v>
      </c>
      <c r="M899">
        <v>30491</v>
      </c>
      <c r="N899">
        <v>5947707.4199999999</v>
      </c>
      <c r="O899">
        <v>5947707.4199999999</v>
      </c>
      <c r="P899">
        <v>103463</v>
      </c>
      <c r="Q899">
        <v>103463</v>
      </c>
      <c r="R899">
        <v>0.29756899999999997</v>
      </c>
    </row>
    <row r="900" spans="1:18" x14ac:dyDescent="0.25">
      <c r="A900" t="s">
        <v>85</v>
      </c>
      <c r="B900" t="s">
        <v>25</v>
      </c>
      <c r="C900" s="28">
        <v>44501</v>
      </c>
      <c r="D900" s="28">
        <v>44865</v>
      </c>
      <c r="E900">
        <v>0</v>
      </c>
      <c r="F900">
        <v>0</v>
      </c>
      <c r="G900">
        <v>0</v>
      </c>
    </row>
    <row r="901" spans="1:18" x14ac:dyDescent="0.25">
      <c r="A901" t="s">
        <v>85</v>
      </c>
      <c r="B901" t="s">
        <v>25</v>
      </c>
      <c r="C901" s="28">
        <v>44136</v>
      </c>
      <c r="D901" s="28">
        <v>44500</v>
      </c>
      <c r="E901">
        <v>0</v>
      </c>
      <c r="F901">
        <v>0</v>
      </c>
      <c r="G901">
        <v>0</v>
      </c>
    </row>
    <row r="902" spans="1:18" x14ac:dyDescent="0.25">
      <c r="A902" t="s">
        <v>85</v>
      </c>
      <c r="B902" t="s">
        <v>26</v>
      </c>
      <c r="C902" s="28">
        <v>45231</v>
      </c>
      <c r="D902" s="28">
        <v>45596</v>
      </c>
      <c r="E902">
        <v>19451</v>
      </c>
      <c r="F902">
        <v>14851</v>
      </c>
      <c r="G902">
        <v>4600</v>
      </c>
      <c r="H902">
        <v>19451</v>
      </c>
      <c r="L902">
        <v>28497</v>
      </c>
      <c r="M902">
        <v>28497</v>
      </c>
      <c r="N902">
        <v>4724347.8899999997</v>
      </c>
      <c r="O902">
        <v>4724347.8899999997</v>
      </c>
      <c r="P902">
        <v>92216</v>
      </c>
      <c r="Q902">
        <v>92216</v>
      </c>
      <c r="R902">
        <v>0.29536000000000001</v>
      </c>
    </row>
    <row r="903" spans="1:18" x14ac:dyDescent="0.25">
      <c r="A903" t="s">
        <v>85</v>
      </c>
      <c r="B903" t="s">
        <v>26</v>
      </c>
      <c r="C903" s="28">
        <v>44866</v>
      </c>
      <c r="D903" s="28">
        <v>45230</v>
      </c>
      <c r="E903">
        <v>26291</v>
      </c>
      <c r="F903">
        <v>19912</v>
      </c>
      <c r="G903">
        <v>6379</v>
      </c>
      <c r="H903">
        <v>26291</v>
      </c>
      <c r="L903">
        <v>38822</v>
      </c>
      <c r="M903">
        <v>38822</v>
      </c>
      <c r="N903">
        <v>5913533.9900000002</v>
      </c>
      <c r="O903">
        <v>5913533.9900000002</v>
      </c>
      <c r="P903">
        <v>126631</v>
      </c>
      <c r="Q903">
        <v>126631</v>
      </c>
      <c r="R903">
        <v>0.30079899999999998</v>
      </c>
    </row>
    <row r="904" spans="1:18" x14ac:dyDescent="0.25">
      <c r="A904" t="s">
        <v>85</v>
      </c>
      <c r="B904" t="s">
        <v>26</v>
      </c>
      <c r="C904" s="28">
        <v>44501</v>
      </c>
      <c r="D904" s="28">
        <v>44865</v>
      </c>
      <c r="E904">
        <v>30197</v>
      </c>
      <c r="F904">
        <v>22373</v>
      </c>
      <c r="G904">
        <v>7824</v>
      </c>
      <c r="H904">
        <v>30197</v>
      </c>
      <c r="L904">
        <v>45849</v>
      </c>
      <c r="M904">
        <v>45849</v>
      </c>
      <c r="N904">
        <v>7300435.9400000004</v>
      </c>
      <c r="O904">
        <v>7300435.9400000004</v>
      </c>
      <c r="P904">
        <v>146948</v>
      </c>
      <c r="Q904">
        <v>146948</v>
      </c>
      <c r="R904">
        <v>0.29046699999999998</v>
      </c>
    </row>
    <row r="905" spans="1:18" x14ac:dyDescent="0.25">
      <c r="A905" t="s">
        <v>85</v>
      </c>
      <c r="B905" t="s">
        <v>26</v>
      </c>
      <c r="C905" s="28">
        <v>44136</v>
      </c>
      <c r="D905" s="28">
        <v>44500</v>
      </c>
      <c r="E905">
        <v>32470</v>
      </c>
      <c r="F905">
        <v>23809</v>
      </c>
      <c r="G905">
        <v>8661</v>
      </c>
      <c r="H905">
        <v>32470</v>
      </c>
      <c r="L905">
        <v>48955</v>
      </c>
      <c r="M905">
        <v>48955</v>
      </c>
      <c r="N905">
        <v>8170084.4100000001</v>
      </c>
      <c r="O905">
        <v>8170084.4100000001</v>
      </c>
      <c r="P905">
        <v>157274</v>
      </c>
      <c r="Q905">
        <v>157274</v>
      </c>
      <c r="R905">
        <v>0.267702</v>
      </c>
    </row>
    <row r="906" spans="1:18" x14ac:dyDescent="0.25">
      <c r="A906" t="s">
        <v>85</v>
      </c>
      <c r="B906" t="s">
        <v>67</v>
      </c>
      <c r="C906" s="28">
        <v>45231</v>
      </c>
      <c r="D906" s="28">
        <v>45596</v>
      </c>
      <c r="E906">
        <v>1511</v>
      </c>
      <c r="F906">
        <v>1462</v>
      </c>
      <c r="G906">
        <v>49</v>
      </c>
      <c r="H906">
        <v>1511</v>
      </c>
      <c r="L906">
        <v>1566</v>
      </c>
      <c r="M906">
        <v>1566</v>
      </c>
      <c r="N906">
        <v>261900.97</v>
      </c>
      <c r="O906">
        <v>261900.97</v>
      </c>
      <c r="P906">
        <v>5032</v>
      </c>
      <c r="Q906">
        <v>5032</v>
      </c>
      <c r="R906">
        <v>0.28037200000000001</v>
      </c>
    </row>
    <row r="907" spans="1:18" x14ac:dyDescent="0.25">
      <c r="A907" t="s">
        <v>85</v>
      </c>
      <c r="B907" t="s">
        <v>67</v>
      </c>
      <c r="C907" s="28">
        <v>44866</v>
      </c>
      <c r="D907" s="28">
        <v>45230</v>
      </c>
      <c r="E907">
        <v>1711</v>
      </c>
      <c r="F907">
        <v>1655</v>
      </c>
      <c r="G907">
        <v>56</v>
      </c>
      <c r="H907">
        <v>1711</v>
      </c>
      <c r="L907">
        <v>1771</v>
      </c>
      <c r="M907">
        <v>1771</v>
      </c>
      <c r="N907">
        <v>306487.28000000003</v>
      </c>
      <c r="O907">
        <v>306487.28000000003</v>
      </c>
      <c r="P907">
        <v>5982</v>
      </c>
      <c r="Q907">
        <v>5982</v>
      </c>
      <c r="R907">
        <v>0.316608</v>
      </c>
    </row>
    <row r="908" spans="1:18" x14ac:dyDescent="0.25">
      <c r="A908" t="s">
        <v>85</v>
      </c>
      <c r="B908" t="s">
        <v>67</v>
      </c>
      <c r="C908" s="28">
        <v>44501</v>
      </c>
      <c r="D908" s="28">
        <v>44865</v>
      </c>
      <c r="E908">
        <v>2059</v>
      </c>
      <c r="F908">
        <v>1990</v>
      </c>
      <c r="G908">
        <v>69</v>
      </c>
      <c r="H908">
        <v>2059</v>
      </c>
      <c r="L908">
        <v>2133</v>
      </c>
      <c r="M908">
        <v>2133</v>
      </c>
      <c r="N908">
        <v>305612.07</v>
      </c>
      <c r="O908">
        <v>305612.07</v>
      </c>
      <c r="P908">
        <v>6970</v>
      </c>
      <c r="Q908">
        <v>6970</v>
      </c>
      <c r="R908">
        <v>0.303817</v>
      </c>
    </row>
    <row r="909" spans="1:18" x14ac:dyDescent="0.25">
      <c r="A909" t="s">
        <v>85</v>
      </c>
      <c r="B909" t="s">
        <v>67</v>
      </c>
      <c r="C909" s="28">
        <v>44136</v>
      </c>
      <c r="D909" s="28">
        <v>44500</v>
      </c>
      <c r="E909">
        <v>2352</v>
      </c>
      <c r="F909">
        <v>2265</v>
      </c>
      <c r="G909">
        <v>87</v>
      </c>
      <c r="H909">
        <v>2352</v>
      </c>
      <c r="L909">
        <v>2442</v>
      </c>
      <c r="M909">
        <v>2442</v>
      </c>
      <c r="N909">
        <v>396808.47</v>
      </c>
      <c r="O909">
        <v>396808.47</v>
      </c>
      <c r="P909">
        <v>8013</v>
      </c>
      <c r="Q909">
        <v>8013</v>
      </c>
      <c r="R909">
        <v>0.27360499999999999</v>
      </c>
    </row>
    <row r="910" spans="1:18" x14ac:dyDescent="0.25">
      <c r="A910" t="s">
        <v>85</v>
      </c>
      <c r="B910" t="s">
        <v>68</v>
      </c>
      <c r="C910" s="28">
        <v>45231</v>
      </c>
      <c r="D910" s="28">
        <v>45596</v>
      </c>
      <c r="E910">
        <v>4684</v>
      </c>
      <c r="F910">
        <v>4207</v>
      </c>
      <c r="G910">
        <v>477</v>
      </c>
      <c r="H910">
        <v>4684</v>
      </c>
      <c r="L910">
        <v>5286</v>
      </c>
      <c r="M910">
        <v>5286</v>
      </c>
      <c r="N910">
        <v>863684.97</v>
      </c>
      <c r="O910">
        <v>863684.97</v>
      </c>
      <c r="P910">
        <v>17179</v>
      </c>
      <c r="Q910">
        <v>17179</v>
      </c>
      <c r="R910">
        <v>0.283833</v>
      </c>
    </row>
    <row r="911" spans="1:18" x14ac:dyDescent="0.25">
      <c r="A911" t="s">
        <v>85</v>
      </c>
      <c r="B911" t="s">
        <v>68</v>
      </c>
      <c r="C911" s="28">
        <v>44866</v>
      </c>
      <c r="D911" s="28">
        <v>45230</v>
      </c>
      <c r="E911">
        <v>6274</v>
      </c>
      <c r="F911">
        <v>5609</v>
      </c>
      <c r="G911">
        <v>665</v>
      </c>
      <c r="H911">
        <v>6274</v>
      </c>
      <c r="L911">
        <v>7113</v>
      </c>
      <c r="M911">
        <v>7113</v>
      </c>
      <c r="N911">
        <v>1127107.19</v>
      </c>
      <c r="O911">
        <v>1127107.19</v>
      </c>
      <c r="P911">
        <v>22458</v>
      </c>
      <c r="Q911">
        <v>22458</v>
      </c>
      <c r="R911">
        <v>0.30756099999999997</v>
      </c>
    </row>
    <row r="912" spans="1:18" x14ac:dyDescent="0.25">
      <c r="A912" t="s">
        <v>85</v>
      </c>
      <c r="B912" t="s">
        <v>68</v>
      </c>
      <c r="C912" s="28">
        <v>44501</v>
      </c>
      <c r="D912" s="28">
        <v>44865</v>
      </c>
      <c r="E912">
        <v>6872</v>
      </c>
      <c r="F912">
        <v>6132</v>
      </c>
      <c r="G912">
        <v>740</v>
      </c>
      <c r="H912">
        <v>6872</v>
      </c>
      <c r="L912">
        <v>7826</v>
      </c>
      <c r="M912">
        <v>7826</v>
      </c>
      <c r="N912">
        <v>1153794.33</v>
      </c>
      <c r="O912">
        <v>1153794.33</v>
      </c>
      <c r="P912">
        <v>25460</v>
      </c>
      <c r="Q912">
        <v>25460</v>
      </c>
      <c r="R912">
        <v>0.29938599999999999</v>
      </c>
    </row>
    <row r="913" spans="1:18" x14ac:dyDescent="0.25">
      <c r="A913" t="s">
        <v>85</v>
      </c>
      <c r="B913" t="s">
        <v>68</v>
      </c>
      <c r="C913" s="28">
        <v>44136</v>
      </c>
      <c r="D913" s="28">
        <v>44500</v>
      </c>
      <c r="E913">
        <v>7278</v>
      </c>
      <c r="F913">
        <v>6484</v>
      </c>
      <c r="G913">
        <v>794</v>
      </c>
      <c r="H913">
        <v>7278</v>
      </c>
      <c r="L913">
        <v>8267</v>
      </c>
      <c r="M913">
        <v>8267</v>
      </c>
      <c r="N913">
        <v>1386171.12</v>
      </c>
      <c r="O913">
        <v>1386171.12</v>
      </c>
      <c r="P913">
        <v>27100</v>
      </c>
      <c r="Q913">
        <v>27100</v>
      </c>
      <c r="R913">
        <v>0.27026099999999997</v>
      </c>
    </row>
    <row r="914" spans="1:18" x14ac:dyDescent="0.25">
      <c r="A914" t="s">
        <v>85</v>
      </c>
      <c r="B914" t="s">
        <v>69</v>
      </c>
      <c r="C914" s="28">
        <v>45231</v>
      </c>
      <c r="D914" s="28">
        <v>45596</v>
      </c>
      <c r="E914">
        <v>9770</v>
      </c>
      <c r="F914">
        <v>8105</v>
      </c>
      <c r="G914">
        <v>1665</v>
      </c>
      <c r="H914">
        <v>9770</v>
      </c>
      <c r="L914">
        <v>12308</v>
      </c>
      <c r="M914">
        <v>12308</v>
      </c>
      <c r="N914">
        <v>2024849.47</v>
      </c>
      <c r="O914">
        <v>2024849.47</v>
      </c>
      <c r="P914">
        <v>42059</v>
      </c>
      <c r="Q914">
        <v>42059</v>
      </c>
      <c r="R914">
        <v>0.29191600000000001</v>
      </c>
    </row>
    <row r="915" spans="1:18" x14ac:dyDescent="0.25">
      <c r="A915" t="s">
        <v>85</v>
      </c>
      <c r="B915" t="s">
        <v>69</v>
      </c>
      <c r="C915" s="28">
        <v>44866</v>
      </c>
      <c r="D915" s="28">
        <v>45230</v>
      </c>
      <c r="E915">
        <v>13858</v>
      </c>
      <c r="F915">
        <v>11363</v>
      </c>
      <c r="G915">
        <v>2495</v>
      </c>
      <c r="H915">
        <v>13858</v>
      </c>
      <c r="L915">
        <v>17663</v>
      </c>
      <c r="M915">
        <v>17663</v>
      </c>
      <c r="N915">
        <v>2679468.5499999998</v>
      </c>
      <c r="O915">
        <v>2679468.5499999998</v>
      </c>
      <c r="P915">
        <v>57955</v>
      </c>
      <c r="Q915">
        <v>57955</v>
      </c>
      <c r="R915">
        <v>0.30550500000000003</v>
      </c>
    </row>
    <row r="916" spans="1:18" x14ac:dyDescent="0.25">
      <c r="A916" t="s">
        <v>85</v>
      </c>
      <c r="B916" t="s">
        <v>69</v>
      </c>
      <c r="C916" s="28">
        <v>44501</v>
      </c>
      <c r="D916" s="28">
        <v>44865</v>
      </c>
      <c r="E916">
        <v>15790</v>
      </c>
      <c r="F916">
        <v>12769</v>
      </c>
      <c r="G916">
        <v>3021</v>
      </c>
      <c r="H916">
        <v>15790</v>
      </c>
      <c r="L916">
        <v>20674</v>
      </c>
      <c r="M916">
        <v>20674</v>
      </c>
      <c r="N916">
        <v>3110546.56</v>
      </c>
      <c r="O916">
        <v>3110546.56</v>
      </c>
      <c r="P916">
        <v>69202</v>
      </c>
      <c r="Q916">
        <v>69202</v>
      </c>
      <c r="R916">
        <v>0.299904</v>
      </c>
    </row>
    <row r="917" spans="1:18" x14ac:dyDescent="0.25">
      <c r="A917" t="s">
        <v>85</v>
      </c>
      <c r="B917" t="s">
        <v>69</v>
      </c>
      <c r="C917" s="28">
        <v>44136</v>
      </c>
      <c r="D917" s="28">
        <v>44500</v>
      </c>
      <c r="E917">
        <v>16197</v>
      </c>
      <c r="F917">
        <v>13170</v>
      </c>
      <c r="G917">
        <v>3027</v>
      </c>
      <c r="H917">
        <v>16197</v>
      </c>
      <c r="L917">
        <v>20784</v>
      </c>
      <c r="M917">
        <v>20784</v>
      </c>
      <c r="N917">
        <v>3433922.41</v>
      </c>
      <c r="O917">
        <v>3433922.41</v>
      </c>
      <c r="P917">
        <v>69769</v>
      </c>
      <c r="Q917">
        <v>69769</v>
      </c>
      <c r="R917">
        <v>0.27518399999999998</v>
      </c>
    </row>
    <row r="918" spans="1:18" x14ac:dyDescent="0.25">
      <c r="A918" t="s">
        <v>85</v>
      </c>
      <c r="B918" t="s">
        <v>45</v>
      </c>
      <c r="C918" s="28">
        <v>45231</v>
      </c>
      <c r="D918" s="28">
        <v>45596</v>
      </c>
      <c r="E918">
        <v>60954</v>
      </c>
      <c r="F918">
        <v>41203</v>
      </c>
      <c r="G918">
        <v>19751</v>
      </c>
      <c r="H918">
        <v>60954</v>
      </c>
      <c r="L918">
        <v>110164</v>
      </c>
      <c r="M918">
        <v>154512</v>
      </c>
      <c r="N918">
        <v>17739161.059999999</v>
      </c>
      <c r="O918">
        <v>25230616.609999999</v>
      </c>
      <c r="P918">
        <v>353638</v>
      </c>
      <c r="Q918">
        <v>493513</v>
      </c>
      <c r="R918">
        <v>-1.0495000000000001E-2</v>
      </c>
    </row>
    <row r="919" spans="1:18" x14ac:dyDescent="0.25">
      <c r="A919" t="s">
        <v>85</v>
      </c>
      <c r="B919" t="s">
        <v>45</v>
      </c>
      <c r="C919" s="28">
        <v>44866</v>
      </c>
      <c r="D919" s="28">
        <v>45230</v>
      </c>
      <c r="E919">
        <v>53634</v>
      </c>
      <c r="F919">
        <v>37639</v>
      </c>
      <c r="G919">
        <v>15995</v>
      </c>
      <c r="H919">
        <v>53634</v>
      </c>
      <c r="L919">
        <v>90407</v>
      </c>
      <c r="M919">
        <v>107626</v>
      </c>
      <c r="N919">
        <v>14649612.369999999</v>
      </c>
      <c r="O919">
        <v>17313526.91</v>
      </c>
      <c r="P919">
        <v>284641</v>
      </c>
      <c r="Q919">
        <v>339285</v>
      </c>
      <c r="R919">
        <v>0.15002199999999999</v>
      </c>
    </row>
    <row r="920" spans="1:18" x14ac:dyDescent="0.25">
      <c r="A920" t="s">
        <v>85</v>
      </c>
      <c r="B920" t="s">
        <v>45</v>
      </c>
      <c r="C920" s="28">
        <v>44501</v>
      </c>
      <c r="D920" s="28">
        <v>44865</v>
      </c>
      <c r="E920">
        <v>48772</v>
      </c>
      <c r="F920">
        <v>34482</v>
      </c>
      <c r="G920">
        <v>14290</v>
      </c>
      <c r="H920">
        <v>48772</v>
      </c>
      <c r="L920">
        <v>79664</v>
      </c>
      <c r="M920">
        <v>79664</v>
      </c>
      <c r="N920">
        <v>12392433.1</v>
      </c>
      <c r="O920">
        <v>12392433.1</v>
      </c>
      <c r="P920">
        <v>262516</v>
      </c>
      <c r="Q920">
        <v>262516</v>
      </c>
      <c r="R920">
        <v>0.27398099999999997</v>
      </c>
    </row>
    <row r="921" spans="1:18" x14ac:dyDescent="0.25">
      <c r="A921" t="s">
        <v>85</v>
      </c>
      <c r="B921" t="s">
        <v>45</v>
      </c>
      <c r="C921" s="28">
        <v>44136</v>
      </c>
      <c r="D921" s="28">
        <v>44500</v>
      </c>
      <c r="E921">
        <v>19193</v>
      </c>
      <c r="F921">
        <v>15514</v>
      </c>
      <c r="G921">
        <v>3679</v>
      </c>
      <c r="H921">
        <v>19193</v>
      </c>
      <c r="L921">
        <v>24947</v>
      </c>
      <c r="M921">
        <v>24947</v>
      </c>
      <c r="N921">
        <v>3553681.13</v>
      </c>
      <c r="O921">
        <v>3553681.13</v>
      </c>
      <c r="P921">
        <v>84068</v>
      </c>
      <c r="Q921">
        <v>84068</v>
      </c>
      <c r="R921">
        <v>0.27803699999999998</v>
      </c>
    </row>
    <row r="922" spans="1:18" x14ac:dyDescent="0.25">
      <c r="A922" t="s">
        <v>85</v>
      </c>
      <c r="B922" t="s">
        <v>48</v>
      </c>
      <c r="C922" s="28">
        <v>45231</v>
      </c>
      <c r="D922" s="28">
        <v>45596</v>
      </c>
      <c r="E922">
        <v>2841</v>
      </c>
      <c r="F922">
        <v>2841</v>
      </c>
      <c r="G922">
        <v>0</v>
      </c>
      <c r="H922">
        <v>0</v>
      </c>
      <c r="L922">
        <v>2841</v>
      </c>
      <c r="M922">
        <v>2841</v>
      </c>
      <c r="N922">
        <v>489972.8</v>
      </c>
      <c r="O922">
        <v>489972.8</v>
      </c>
      <c r="P922">
        <v>9936</v>
      </c>
      <c r="Q922">
        <v>9936</v>
      </c>
      <c r="R922">
        <v>0.306224</v>
      </c>
    </row>
    <row r="923" spans="1:18" x14ac:dyDescent="0.25">
      <c r="A923" t="s">
        <v>85</v>
      </c>
      <c r="B923" t="s">
        <v>48</v>
      </c>
      <c r="C923" s="28">
        <v>44866</v>
      </c>
      <c r="D923" s="28">
        <v>45230</v>
      </c>
      <c r="E923">
        <v>3666</v>
      </c>
      <c r="F923">
        <v>3666</v>
      </c>
      <c r="G923">
        <v>0</v>
      </c>
      <c r="H923">
        <v>0</v>
      </c>
      <c r="L923">
        <v>3666</v>
      </c>
      <c r="M923">
        <v>3666</v>
      </c>
      <c r="N923">
        <v>651112.21</v>
      </c>
      <c r="O923">
        <v>651112.21</v>
      </c>
      <c r="P923">
        <v>13845</v>
      </c>
      <c r="Q923">
        <v>13845</v>
      </c>
      <c r="R923">
        <v>0.29696</v>
      </c>
    </row>
    <row r="924" spans="1:18" x14ac:dyDescent="0.25">
      <c r="A924" t="s">
        <v>85</v>
      </c>
      <c r="B924" t="s">
        <v>48</v>
      </c>
      <c r="C924" s="28">
        <v>44501</v>
      </c>
      <c r="D924" s="28">
        <v>44865</v>
      </c>
      <c r="E924">
        <v>4287</v>
      </c>
      <c r="F924">
        <v>4287</v>
      </c>
      <c r="G924">
        <v>0</v>
      </c>
      <c r="H924">
        <v>0</v>
      </c>
      <c r="L924">
        <v>4287</v>
      </c>
      <c r="M924">
        <v>4287</v>
      </c>
      <c r="N924">
        <v>809331.67</v>
      </c>
      <c r="O924">
        <v>809331.67</v>
      </c>
      <c r="P924">
        <v>16382</v>
      </c>
      <c r="Q924">
        <v>16382</v>
      </c>
      <c r="R924">
        <v>0.28569099999999997</v>
      </c>
    </row>
    <row r="925" spans="1:18" x14ac:dyDescent="0.25">
      <c r="A925" t="s">
        <v>85</v>
      </c>
      <c r="B925" t="s">
        <v>48</v>
      </c>
      <c r="C925" s="28">
        <v>44136</v>
      </c>
      <c r="D925" s="28">
        <v>44500</v>
      </c>
      <c r="E925">
        <v>5688</v>
      </c>
      <c r="F925">
        <v>5688</v>
      </c>
      <c r="G925">
        <v>0</v>
      </c>
      <c r="H925">
        <v>0</v>
      </c>
      <c r="L925">
        <v>5688</v>
      </c>
      <c r="M925">
        <v>5688</v>
      </c>
      <c r="N925">
        <v>1004171.58</v>
      </c>
      <c r="O925">
        <v>1004171.58</v>
      </c>
      <c r="P925">
        <v>20278</v>
      </c>
      <c r="Q925">
        <v>20278</v>
      </c>
      <c r="R925">
        <v>0.277389</v>
      </c>
    </row>
    <row r="926" spans="1:18" x14ac:dyDescent="0.25">
      <c r="A926" t="s">
        <v>85</v>
      </c>
      <c r="B926" t="s">
        <v>49</v>
      </c>
      <c r="C926" s="28">
        <v>45231</v>
      </c>
      <c r="D926" s="28">
        <v>45596</v>
      </c>
      <c r="E926">
        <v>3015</v>
      </c>
      <c r="F926">
        <v>0</v>
      </c>
      <c r="G926">
        <v>3015</v>
      </c>
      <c r="H926">
        <v>0</v>
      </c>
      <c r="L926">
        <v>12240</v>
      </c>
      <c r="M926">
        <v>12240</v>
      </c>
      <c r="N926">
        <v>1948730.77</v>
      </c>
      <c r="O926">
        <v>1948730.77</v>
      </c>
      <c r="P926">
        <v>30675</v>
      </c>
      <c r="Q926">
        <v>30675</v>
      </c>
      <c r="R926">
        <v>0.29880600000000002</v>
      </c>
    </row>
    <row r="927" spans="1:18" x14ac:dyDescent="0.25">
      <c r="A927" t="s">
        <v>85</v>
      </c>
      <c r="B927" t="s">
        <v>49</v>
      </c>
      <c r="C927" s="28">
        <v>44866</v>
      </c>
      <c r="D927" s="28">
        <v>45230</v>
      </c>
      <c r="E927">
        <v>4354</v>
      </c>
      <c r="F927">
        <v>0</v>
      </c>
      <c r="G927">
        <v>4354</v>
      </c>
      <c r="H927">
        <v>0</v>
      </c>
      <c r="L927">
        <v>18064</v>
      </c>
      <c r="M927">
        <v>18064</v>
      </c>
      <c r="N927">
        <v>2842200.83</v>
      </c>
      <c r="O927">
        <v>2842200.83</v>
      </c>
      <c r="P927">
        <v>47239</v>
      </c>
      <c r="Q927">
        <v>47239</v>
      </c>
      <c r="R927">
        <v>0.29827999999999999</v>
      </c>
    </row>
    <row r="928" spans="1:18" x14ac:dyDescent="0.25">
      <c r="A928" t="s">
        <v>85</v>
      </c>
      <c r="B928" t="s">
        <v>49</v>
      </c>
      <c r="C928" s="28">
        <v>44501</v>
      </c>
      <c r="D928" s="28">
        <v>44865</v>
      </c>
      <c r="E928">
        <v>4900</v>
      </c>
      <c r="F928">
        <v>0</v>
      </c>
      <c r="G928">
        <v>4900</v>
      </c>
      <c r="H928">
        <v>0</v>
      </c>
      <c r="L928">
        <v>19779</v>
      </c>
      <c r="M928">
        <v>19779</v>
      </c>
      <c r="N928">
        <v>3200372.58</v>
      </c>
      <c r="O928">
        <v>3200372.58</v>
      </c>
      <c r="P928">
        <v>52966</v>
      </c>
      <c r="Q928">
        <v>52966</v>
      </c>
      <c r="R928">
        <v>0.28960999999999998</v>
      </c>
    </row>
    <row r="929" spans="1:18" x14ac:dyDescent="0.25">
      <c r="A929" t="s">
        <v>85</v>
      </c>
      <c r="B929" t="s">
        <v>49</v>
      </c>
      <c r="C929" s="28">
        <v>44136</v>
      </c>
      <c r="D929" s="28">
        <v>44500</v>
      </c>
      <c r="E929">
        <v>9243</v>
      </c>
      <c r="F929">
        <v>0</v>
      </c>
      <c r="G929">
        <v>9243</v>
      </c>
      <c r="H929">
        <v>0</v>
      </c>
      <c r="L929">
        <v>40123</v>
      </c>
      <c r="M929">
        <v>40123</v>
      </c>
      <c r="N929">
        <v>7259842.6900000004</v>
      </c>
      <c r="O929">
        <v>7259842.6900000004</v>
      </c>
      <c r="P929">
        <v>125720</v>
      </c>
      <c r="Q929">
        <v>125720</v>
      </c>
      <c r="R929">
        <v>0.28444399999999997</v>
      </c>
    </row>
    <row r="930" spans="1:18" x14ac:dyDescent="0.25">
      <c r="A930" t="s">
        <v>85</v>
      </c>
      <c r="B930" t="s">
        <v>47</v>
      </c>
      <c r="C930" s="28">
        <v>45231</v>
      </c>
      <c r="D930" s="28">
        <v>45596</v>
      </c>
      <c r="E930">
        <v>7331</v>
      </c>
      <c r="F930">
        <v>7331</v>
      </c>
      <c r="G930">
        <v>0</v>
      </c>
      <c r="H930">
        <v>0</v>
      </c>
      <c r="L930">
        <v>7331</v>
      </c>
      <c r="M930">
        <v>7331</v>
      </c>
      <c r="N930">
        <v>1400016.45</v>
      </c>
      <c r="O930">
        <v>1400016.45</v>
      </c>
      <c r="P930">
        <v>29714</v>
      </c>
      <c r="Q930">
        <v>29714</v>
      </c>
      <c r="R930">
        <v>0.30624499999999999</v>
      </c>
    </row>
    <row r="931" spans="1:18" x14ac:dyDescent="0.25">
      <c r="A931" t="s">
        <v>85</v>
      </c>
      <c r="B931" t="s">
        <v>47</v>
      </c>
      <c r="C931" s="28">
        <v>44866</v>
      </c>
      <c r="D931" s="28">
        <v>45230</v>
      </c>
      <c r="E931">
        <v>6653</v>
      </c>
      <c r="F931">
        <v>6653</v>
      </c>
      <c r="G931">
        <v>0</v>
      </c>
      <c r="H931">
        <v>0</v>
      </c>
      <c r="L931">
        <v>6653</v>
      </c>
      <c r="M931">
        <v>6653</v>
      </c>
      <c r="N931">
        <v>1217616.6200000001</v>
      </c>
      <c r="O931">
        <v>1217616.6200000001</v>
      </c>
      <c r="P931">
        <v>27028</v>
      </c>
      <c r="Q931">
        <v>27028</v>
      </c>
      <c r="R931">
        <v>0.29775499999999999</v>
      </c>
    </row>
    <row r="932" spans="1:18" x14ac:dyDescent="0.25">
      <c r="A932" t="s">
        <v>85</v>
      </c>
      <c r="B932" t="s">
        <v>47</v>
      </c>
      <c r="C932" s="28">
        <v>44501</v>
      </c>
      <c r="D932" s="28">
        <v>44865</v>
      </c>
      <c r="E932">
        <v>4310</v>
      </c>
      <c r="F932">
        <v>4310</v>
      </c>
      <c r="G932">
        <v>0</v>
      </c>
      <c r="H932">
        <v>0</v>
      </c>
      <c r="L932">
        <v>4310</v>
      </c>
      <c r="M932">
        <v>4310</v>
      </c>
      <c r="N932">
        <v>813949.22</v>
      </c>
      <c r="O932">
        <v>813949.22</v>
      </c>
      <c r="P932">
        <v>16796</v>
      </c>
      <c r="Q932">
        <v>16796</v>
      </c>
      <c r="R932">
        <v>0.290439</v>
      </c>
    </row>
    <row r="933" spans="1:18" x14ac:dyDescent="0.25">
      <c r="A933" t="s">
        <v>85</v>
      </c>
      <c r="B933" t="s">
        <v>47</v>
      </c>
      <c r="C933" s="28">
        <v>44136</v>
      </c>
      <c r="D933" s="28">
        <v>44500</v>
      </c>
      <c r="E933">
        <v>0</v>
      </c>
      <c r="F933">
        <v>0</v>
      </c>
      <c r="G933">
        <v>0</v>
      </c>
    </row>
    <row r="934" spans="1:18" x14ac:dyDescent="0.25">
      <c r="A934" t="s">
        <v>85</v>
      </c>
      <c r="B934" t="s">
        <v>22</v>
      </c>
      <c r="C934" s="28">
        <v>45231</v>
      </c>
      <c r="D934" s="28">
        <v>45596</v>
      </c>
      <c r="E934">
        <v>9556</v>
      </c>
      <c r="F934">
        <v>0</v>
      </c>
      <c r="G934">
        <v>9556</v>
      </c>
      <c r="H934">
        <v>0</v>
      </c>
      <c r="L934">
        <v>43409</v>
      </c>
      <c r="M934">
        <v>43409</v>
      </c>
      <c r="N934">
        <v>8209297.2000000002</v>
      </c>
      <c r="O934">
        <v>8209297.2000000002</v>
      </c>
      <c r="P934">
        <v>126689</v>
      </c>
      <c r="Q934">
        <v>126689</v>
      </c>
      <c r="R934">
        <v>0.29896699999999998</v>
      </c>
    </row>
    <row r="935" spans="1:18" x14ac:dyDescent="0.25">
      <c r="A935" t="s">
        <v>85</v>
      </c>
      <c r="B935" t="s">
        <v>22</v>
      </c>
      <c r="C935" s="28">
        <v>44866</v>
      </c>
      <c r="D935" s="28">
        <v>45230</v>
      </c>
      <c r="E935">
        <v>9099</v>
      </c>
      <c r="F935">
        <v>0</v>
      </c>
      <c r="G935">
        <v>9099</v>
      </c>
      <c r="H935">
        <v>0</v>
      </c>
      <c r="L935">
        <v>41563</v>
      </c>
      <c r="M935">
        <v>41563</v>
      </c>
      <c r="N935">
        <v>7735596.9800000004</v>
      </c>
      <c r="O935">
        <v>7735596.9800000004</v>
      </c>
      <c r="P935">
        <v>129504</v>
      </c>
      <c r="Q935">
        <v>129504</v>
      </c>
      <c r="R935">
        <v>0.29763499999999998</v>
      </c>
    </row>
    <row r="936" spans="1:18" x14ac:dyDescent="0.25">
      <c r="A936" t="s">
        <v>85</v>
      </c>
      <c r="B936" t="s">
        <v>22</v>
      </c>
      <c r="C936" s="28">
        <v>44501</v>
      </c>
      <c r="D936" s="28">
        <v>44865</v>
      </c>
      <c r="E936">
        <v>7042</v>
      </c>
      <c r="F936">
        <v>0</v>
      </c>
      <c r="G936">
        <v>7042</v>
      </c>
      <c r="H936">
        <v>0</v>
      </c>
      <c r="L936">
        <v>32710</v>
      </c>
      <c r="M936">
        <v>32710</v>
      </c>
      <c r="N936">
        <v>6215509.7400000002</v>
      </c>
      <c r="O936">
        <v>6215509.7400000002</v>
      </c>
      <c r="P936">
        <v>103341</v>
      </c>
      <c r="Q936">
        <v>103341</v>
      </c>
      <c r="R936">
        <v>0.29472900000000002</v>
      </c>
    </row>
    <row r="937" spans="1:18" x14ac:dyDescent="0.25">
      <c r="A937" t="s">
        <v>85</v>
      </c>
      <c r="B937" t="s">
        <v>22</v>
      </c>
      <c r="C937" s="28">
        <v>44136</v>
      </c>
      <c r="D937" s="28">
        <v>44500</v>
      </c>
      <c r="E937">
        <v>0</v>
      </c>
      <c r="F937">
        <v>0</v>
      </c>
      <c r="G937">
        <v>0</v>
      </c>
    </row>
    <row r="938" spans="1:18" x14ac:dyDescent="0.25">
      <c r="A938" t="s">
        <v>86</v>
      </c>
      <c r="B938" t="s">
        <v>39</v>
      </c>
      <c r="C938" s="28">
        <v>45231</v>
      </c>
      <c r="D938" s="28">
        <v>45596</v>
      </c>
      <c r="E938">
        <v>18512</v>
      </c>
      <c r="F938">
        <v>15696</v>
      </c>
      <c r="G938">
        <v>2816</v>
      </c>
      <c r="H938">
        <v>7046</v>
      </c>
      <c r="I938">
        <v>8844</v>
      </c>
      <c r="J938">
        <v>1682</v>
      </c>
      <c r="K938">
        <v>940</v>
      </c>
      <c r="L938">
        <v>22378</v>
      </c>
      <c r="M938">
        <v>22378</v>
      </c>
      <c r="N938">
        <v>7906612.4500000002</v>
      </c>
      <c r="O938">
        <v>7906612.4500000002</v>
      </c>
      <c r="P938">
        <v>179198</v>
      </c>
      <c r="Q938">
        <v>179198</v>
      </c>
      <c r="R938">
        <v>0.27962100000000001</v>
      </c>
    </row>
    <row r="939" spans="1:18" x14ac:dyDescent="0.25">
      <c r="A939" t="s">
        <v>86</v>
      </c>
      <c r="B939" t="s">
        <v>39</v>
      </c>
      <c r="C939" s="28">
        <v>44866</v>
      </c>
      <c r="D939" s="28">
        <v>45230</v>
      </c>
      <c r="E939">
        <v>18756</v>
      </c>
      <c r="F939">
        <v>15884</v>
      </c>
      <c r="G939">
        <v>2872</v>
      </c>
      <c r="H939">
        <v>7620</v>
      </c>
      <c r="I939">
        <v>8751</v>
      </c>
      <c r="J939">
        <v>1764</v>
      </c>
      <c r="K939">
        <v>621</v>
      </c>
      <c r="L939">
        <v>22736</v>
      </c>
      <c r="M939">
        <v>22736</v>
      </c>
      <c r="N939">
        <v>7717257.7400000002</v>
      </c>
      <c r="O939">
        <v>7717257.7400000002</v>
      </c>
      <c r="P939">
        <v>188799</v>
      </c>
      <c r="Q939">
        <v>188799</v>
      </c>
      <c r="R939">
        <v>0.25096400000000002</v>
      </c>
    </row>
    <row r="940" spans="1:18" x14ac:dyDescent="0.25">
      <c r="A940" t="s">
        <v>86</v>
      </c>
      <c r="B940" t="s">
        <v>39</v>
      </c>
      <c r="C940" s="28">
        <v>44501</v>
      </c>
      <c r="D940" s="28">
        <v>44865</v>
      </c>
      <c r="E940">
        <v>19423</v>
      </c>
      <c r="F940">
        <v>16501</v>
      </c>
      <c r="G940">
        <v>2922</v>
      </c>
      <c r="H940">
        <v>9540</v>
      </c>
      <c r="I940">
        <v>8320</v>
      </c>
      <c r="J940">
        <v>1563</v>
      </c>
      <c r="K940">
        <v>0</v>
      </c>
      <c r="L940">
        <v>23671</v>
      </c>
      <c r="M940">
        <v>23671</v>
      </c>
      <c r="N940">
        <v>7750033.0199999996</v>
      </c>
      <c r="O940">
        <v>7750033.0199999996</v>
      </c>
      <c r="P940">
        <v>187336</v>
      </c>
      <c r="Q940">
        <v>187336</v>
      </c>
      <c r="R940">
        <v>0.23908399999999999</v>
      </c>
    </row>
    <row r="941" spans="1:18" x14ac:dyDescent="0.25">
      <c r="A941" t="s">
        <v>86</v>
      </c>
      <c r="B941" t="s">
        <v>39</v>
      </c>
      <c r="C941" s="28">
        <v>44136</v>
      </c>
      <c r="D941" s="28">
        <v>44500</v>
      </c>
      <c r="E941">
        <v>17938</v>
      </c>
      <c r="F941">
        <v>15287</v>
      </c>
      <c r="G941">
        <v>2651</v>
      </c>
      <c r="H941">
        <v>10450</v>
      </c>
      <c r="I941">
        <v>7488</v>
      </c>
      <c r="J941">
        <v>0</v>
      </c>
      <c r="K941">
        <v>0</v>
      </c>
      <c r="L941">
        <v>21724</v>
      </c>
      <c r="M941">
        <v>21724</v>
      </c>
      <c r="N941">
        <v>6982669.5999999996</v>
      </c>
      <c r="O941">
        <v>6982669.5999999996</v>
      </c>
      <c r="P941">
        <v>173216</v>
      </c>
      <c r="Q941">
        <v>173216</v>
      </c>
      <c r="R941">
        <v>0.22627</v>
      </c>
    </row>
    <row r="942" spans="1:18" x14ac:dyDescent="0.25">
      <c r="A942" t="s">
        <v>86</v>
      </c>
      <c r="B942" t="s">
        <v>40</v>
      </c>
      <c r="C942" s="28">
        <v>45231</v>
      </c>
      <c r="D942" s="28">
        <v>45596</v>
      </c>
      <c r="E942">
        <v>32445</v>
      </c>
      <c r="F942">
        <v>22187</v>
      </c>
      <c r="G942">
        <v>10258</v>
      </c>
      <c r="H942">
        <v>32445</v>
      </c>
      <c r="L942">
        <v>50892</v>
      </c>
      <c r="M942">
        <v>50892</v>
      </c>
      <c r="N942">
        <v>14228038.609999999</v>
      </c>
      <c r="O942">
        <v>14228038.609999999</v>
      </c>
      <c r="P942">
        <v>371647</v>
      </c>
      <c r="Q942">
        <v>371647</v>
      </c>
      <c r="R942">
        <v>0.23885700000000001</v>
      </c>
    </row>
    <row r="943" spans="1:18" x14ac:dyDescent="0.25">
      <c r="A943" t="s">
        <v>86</v>
      </c>
      <c r="B943" t="s">
        <v>40</v>
      </c>
      <c r="C943" s="28">
        <v>44866</v>
      </c>
      <c r="D943" s="28">
        <v>45230</v>
      </c>
      <c r="E943">
        <v>22533</v>
      </c>
      <c r="F943">
        <v>16955</v>
      </c>
      <c r="G943">
        <v>5578</v>
      </c>
      <c r="H943">
        <v>22533</v>
      </c>
      <c r="L943">
        <v>30956</v>
      </c>
      <c r="M943">
        <v>30956</v>
      </c>
      <c r="N943">
        <v>8192228.1200000001</v>
      </c>
      <c r="O943">
        <v>8192228.1200000001</v>
      </c>
      <c r="P943">
        <v>218836</v>
      </c>
      <c r="Q943">
        <v>218836</v>
      </c>
      <c r="R943">
        <v>0.233761</v>
      </c>
    </row>
    <row r="944" spans="1:18" x14ac:dyDescent="0.25">
      <c r="A944" t="s">
        <v>86</v>
      </c>
      <c r="B944" t="s">
        <v>40</v>
      </c>
      <c r="C944" s="28">
        <v>44501</v>
      </c>
      <c r="D944" s="28">
        <v>44865</v>
      </c>
      <c r="E944">
        <v>16868</v>
      </c>
      <c r="F944">
        <v>13395</v>
      </c>
      <c r="G944">
        <v>3473</v>
      </c>
      <c r="H944">
        <v>16868</v>
      </c>
      <c r="L944">
        <v>21364</v>
      </c>
      <c r="M944">
        <v>21364</v>
      </c>
      <c r="N944">
        <v>5820075.9699999997</v>
      </c>
      <c r="O944">
        <v>5820075.9699999997</v>
      </c>
      <c r="P944">
        <v>156842</v>
      </c>
      <c r="Q944">
        <v>156842</v>
      </c>
      <c r="R944">
        <v>0.22829199999999999</v>
      </c>
    </row>
    <row r="945" spans="1:18" x14ac:dyDescent="0.25">
      <c r="A945" t="s">
        <v>86</v>
      </c>
      <c r="B945" t="s">
        <v>40</v>
      </c>
      <c r="C945" s="28">
        <v>44136</v>
      </c>
      <c r="D945" s="28">
        <v>44500</v>
      </c>
      <c r="E945">
        <v>7250</v>
      </c>
      <c r="F945">
        <v>6796</v>
      </c>
      <c r="G945">
        <v>454</v>
      </c>
      <c r="H945">
        <v>7250</v>
      </c>
      <c r="L945">
        <v>7768</v>
      </c>
      <c r="M945">
        <v>7768</v>
      </c>
      <c r="N945">
        <v>2004588.94</v>
      </c>
      <c r="O945">
        <v>2004588.94</v>
      </c>
      <c r="P945">
        <v>56868</v>
      </c>
      <c r="Q945">
        <v>56868</v>
      </c>
      <c r="R945">
        <v>0.23045199999999999</v>
      </c>
    </row>
    <row r="946" spans="1:18" x14ac:dyDescent="0.25">
      <c r="A946" t="s">
        <v>86</v>
      </c>
      <c r="B946" t="s">
        <v>66</v>
      </c>
      <c r="C946" s="28">
        <v>45231</v>
      </c>
      <c r="D946" s="28">
        <v>45596</v>
      </c>
      <c r="E946">
        <v>1410</v>
      </c>
      <c r="F946">
        <v>1377</v>
      </c>
      <c r="G946">
        <v>33</v>
      </c>
      <c r="H946">
        <v>597</v>
      </c>
      <c r="L946">
        <v>1445</v>
      </c>
      <c r="M946">
        <v>2426</v>
      </c>
      <c r="N946">
        <v>469197.26</v>
      </c>
      <c r="O946">
        <v>1045726.43</v>
      </c>
      <c r="P946">
        <v>11218</v>
      </c>
      <c r="Q946">
        <v>22674</v>
      </c>
      <c r="R946">
        <v>-0.67211600000000005</v>
      </c>
    </row>
    <row r="947" spans="1:18" x14ac:dyDescent="0.25">
      <c r="A947" t="s">
        <v>86</v>
      </c>
      <c r="B947" t="s">
        <v>66</v>
      </c>
      <c r="C947" s="28">
        <v>44866</v>
      </c>
      <c r="D947" s="28">
        <v>45230</v>
      </c>
      <c r="E947">
        <v>1458</v>
      </c>
      <c r="F947">
        <v>1422</v>
      </c>
      <c r="G947">
        <v>36</v>
      </c>
      <c r="H947">
        <v>618</v>
      </c>
      <c r="L947">
        <v>1495</v>
      </c>
      <c r="M947">
        <v>2595</v>
      </c>
      <c r="N947">
        <v>477280.45</v>
      </c>
      <c r="O947">
        <v>992761.93</v>
      </c>
      <c r="P947">
        <v>11485</v>
      </c>
      <c r="Q947">
        <v>22904</v>
      </c>
      <c r="R947">
        <v>-0.58849700000000005</v>
      </c>
    </row>
    <row r="948" spans="1:18" x14ac:dyDescent="0.25">
      <c r="A948" t="s">
        <v>86</v>
      </c>
      <c r="B948" t="s">
        <v>66</v>
      </c>
      <c r="C948" s="28">
        <v>44501</v>
      </c>
      <c r="D948" s="28">
        <v>44865</v>
      </c>
      <c r="E948">
        <v>1395</v>
      </c>
      <c r="F948">
        <v>1347</v>
      </c>
      <c r="G948">
        <v>48</v>
      </c>
      <c r="H948">
        <v>646</v>
      </c>
      <c r="L948">
        <v>1444</v>
      </c>
      <c r="M948">
        <v>2622</v>
      </c>
      <c r="N948">
        <v>464587.01</v>
      </c>
      <c r="O948">
        <v>1056022.49</v>
      </c>
      <c r="P948">
        <v>12573</v>
      </c>
      <c r="Q948">
        <v>24848</v>
      </c>
      <c r="R948">
        <v>-0.73472800000000005</v>
      </c>
    </row>
    <row r="949" spans="1:18" x14ac:dyDescent="0.25">
      <c r="A949" t="s">
        <v>86</v>
      </c>
      <c r="B949" t="s">
        <v>66</v>
      </c>
      <c r="C949" s="28">
        <v>44136</v>
      </c>
      <c r="D949" s="28">
        <v>44500</v>
      </c>
      <c r="E949">
        <v>1327</v>
      </c>
      <c r="F949">
        <v>1279</v>
      </c>
      <c r="G949">
        <v>48</v>
      </c>
      <c r="H949">
        <v>767</v>
      </c>
      <c r="L949">
        <v>1378</v>
      </c>
      <c r="M949">
        <v>2392</v>
      </c>
      <c r="N949">
        <v>422853.84</v>
      </c>
      <c r="O949">
        <v>885270.63</v>
      </c>
      <c r="P949">
        <v>10303</v>
      </c>
      <c r="Q949">
        <v>19264</v>
      </c>
      <c r="R949">
        <v>-0.612958</v>
      </c>
    </row>
    <row r="950" spans="1:18" x14ac:dyDescent="0.25">
      <c r="A950" t="s">
        <v>86</v>
      </c>
      <c r="B950" t="s">
        <v>41</v>
      </c>
      <c r="C950" s="28">
        <v>45231</v>
      </c>
      <c r="D950" s="28">
        <v>45596</v>
      </c>
      <c r="E950">
        <v>3998</v>
      </c>
      <c r="F950">
        <v>3750</v>
      </c>
      <c r="G950">
        <v>248</v>
      </c>
      <c r="H950">
        <v>1764</v>
      </c>
      <c r="L950">
        <v>4279</v>
      </c>
      <c r="M950">
        <v>6259</v>
      </c>
      <c r="N950">
        <v>1349922.16</v>
      </c>
      <c r="O950">
        <v>2399635.58</v>
      </c>
      <c r="P950">
        <v>31996</v>
      </c>
      <c r="Q950">
        <v>52211</v>
      </c>
      <c r="R950">
        <v>-0.32894400000000001</v>
      </c>
    </row>
    <row r="951" spans="1:18" x14ac:dyDescent="0.25">
      <c r="A951" t="s">
        <v>86</v>
      </c>
      <c r="B951" t="s">
        <v>41</v>
      </c>
      <c r="C951" s="28">
        <v>44866</v>
      </c>
      <c r="D951" s="28">
        <v>45230</v>
      </c>
      <c r="E951">
        <v>3582</v>
      </c>
      <c r="F951">
        <v>3354</v>
      </c>
      <c r="G951">
        <v>228</v>
      </c>
      <c r="H951">
        <v>1550</v>
      </c>
      <c r="L951">
        <v>3849</v>
      </c>
      <c r="M951">
        <v>5869</v>
      </c>
      <c r="N951">
        <v>1218585.17</v>
      </c>
      <c r="O951">
        <v>2195064.48</v>
      </c>
      <c r="P951">
        <v>29143</v>
      </c>
      <c r="Q951">
        <v>51775</v>
      </c>
      <c r="R951">
        <v>-0.36088300000000001</v>
      </c>
    </row>
    <row r="952" spans="1:18" x14ac:dyDescent="0.25">
      <c r="A952" t="s">
        <v>86</v>
      </c>
      <c r="B952" t="s">
        <v>41</v>
      </c>
      <c r="C952" s="28">
        <v>44501</v>
      </c>
      <c r="D952" s="28">
        <v>44865</v>
      </c>
      <c r="E952">
        <v>3532</v>
      </c>
      <c r="F952">
        <v>3293</v>
      </c>
      <c r="G952">
        <v>239</v>
      </c>
      <c r="H952">
        <v>1690</v>
      </c>
      <c r="L952">
        <v>3847</v>
      </c>
      <c r="M952">
        <v>5976</v>
      </c>
      <c r="N952">
        <v>1237515.3700000001</v>
      </c>
      <c r="O952">
        <v>2238914.86</v>
      </c>
      <c r="P952">
        <v>32337</v>
      </c>
      <c r="Q952">
        <v>51746</v>
      </c>
      <c r="R952">
        <v>-0.37790699999999999</v>
      </c>
    </row>
    <row r="953" spans="1:18" x14ac:dyDescent="0.25">
      <c r="A953" t="s">
        <v>86</v>
      </c>
      <c r="B953" t="s">
        <v>41</v>
      </c>
      <c r="C953" s="28">
        <v>44136</v>
      </c>
      <c r="D953" s="28">
        <v>44500</v>
      </c>
      <c r="E953">
        <v>3608</v>
      </c>
      <c r="F953">
        <v>3384</v>
      </c>
      <c r="G953">
        <v>224</v>
      </c>
      <c r="H953">
        <v>2206</v>
      </c>
      <c r="L953">
        <v>3897</v>
      </c>
      <c r="M953">
        <v>5821</v>
      </c>
      <c r="N953">
        <v>1175993.6000000001</v>
      </c>
      <c r="O953">
        <v>2017128.16</v>
      </c>
      <c r="P953">
        <v>28651</v>
      </c>
      <c r="Q953">
        <v>46545</v>
      </c>
      <c r="R953">
        <v>-0.32067099999999998</v>
      </c>
    </row>
    <row r="954" spans="1:18" x14ac:dyDescent="0.25">
      <c r="A954" t="s">
        <v>86</v>
      </c>
      <c r="B954" t="s">
        <v>42</v>
      </c>
      <c r="C954" s="28">
        <v>45231</v>
      </c>
      <c r="D954" s="28">
        <v>45596</v>
      </c>
      <c r="E954">
        <v>4952</v>
      </c>
      <c r="F954">
        <v>4756</v>
      </c>
      <c r="G954">
        <v>196</v>
      </c>
      <c r="H954">
        <v>1999</v>
      </c>
      <c r="L954">
        <v>5159</v>
      </c>
      <c r="M954">
        <v>5854</v>
      </c>
      <c r="N954">
        <v>1584706.34</v>
      </c>
      <c r="O954">
        <v>1934826.64</v>
      </c>
      <c r="P954">
        <v>37657</v>
      </c>
      <c r="Q954">
        <v>44637</v>
      </c>
      <c r="R954">
        <v>0.13344500000000001</v>
      </c>
    </row>
    <row r="955" spans="1:18" x14ac:dyDescent="0.25">
      <c r="A955" t="s">
        <v>86</v>
      </c>
      <c r="B955" t="s">
        <v>42</v>
      </c>
      <c r="C955" s="28">
        <v>44866</v>
      </c>
      <c r="D955" s="28">
        <v>45230</v>
      </c>
      <c r="E955">
        <v>3096</v>
      </c>
      <c r="F955">
        <v>3010</v>
      </c>
      <c r="G955">
        <v>86</v>
      </c>
      <c r="H955">
        <v>1760</v>
      </c>
      <c r="L955">
        <v>3188</v>
      </c>
      <c r="M955">
        <v>3389</v>
      </c>
      <c r="N955">
        <v>876423.42</v>
      </c>
      <c r="O955">
        <v>944203.79</v>
      </c>
      <c r="P955">
        <v>22752</v>
      </c>
      <c r="Q955">
        <v>24348</v>
      </c>
      <c r="R955">
        <v>0.23110700000000001</v>
      </c>
    </row>
    <row r="956" spans="1:18" x14ac:dyDescent="0.25">
      <c r="A956" t="s">
        <v>86</v>
      </c>
      <c r="B956" t="s">
        <v>42</v>
      </c>
      <c r="C956" s="28">
        <v>44501</v>
      </c>
      <c r="D956" s="28">
        <v>44865</v>
      </c>
      <c r="E956">
        <v>5560</v>
      </c>
      <c r="F956">
        <v>5339</v>
      </c>
      <c r="G956">
        <v>221</v>
      </c>
      <c r="H956">
        <v>2836</v>
      </c>
      <c r="L956">
        <v>5796</v>
      </c>
      <c r="M956">
        <v>6554</v>
      </c>
      <c r="N956">
        <v>1659151.75</v>
      </c>
      <c r="O956">
        <v>1946317.11</v>
      </c>
      <c r="P956">
        <v>43547</v>
      </c>
      <c r="Q956">
        <v>49702</v>
      </c>
      <c r="R956">
        <v>0.119176</v>
      </c>
    </row>
    <row r="957" spans="1:18" x14ac:dyDescent="0.25">
      <c r="A957" t="s">
        <v>86</v>
      </c>
      <c r="B957" t="s">
        <v>42</v>
      </c>
      <c r="C957" s="28">
        <v>44136</v>
      </c>
      <c r="D957" s="28">
        <v>44500</v>
      </c>
      <c r="E957">
        <v>2717</v>
      </c>
      <c r="F957">
        <v>2624</v>
      </c>
      <c r="G957">
        <v>93</v>
      </c>
      <c r="H957">
        <v>2039</v>
      </c>
      <c r="L957">
        <v>2815</v>
      </c>
      <c r="M957">
        <v>3001</v>
      </c>
      <c r="N957">
        <v>736956.55</v>
      </c>
      <c r="O957">
        <v>800357.51</v>
      </c>
      <c r="P957">
        <v>19410</v>
      </c>
      <c r="Q957">
        <v>21035</v>
      </c>
      <c r="R957">
        <v>0.164463</v>
      </c>
    </row>
    <row r="958" spans="1:18" x14ac:dyDescent="0.25">
      <c r="A958" t="s">
        <v>86</v>
      </c>
      <c r="B958" t="s">
        <v>43</v>
      </c>
      <c r="C958" s="28">
        <v>45231</v>
      </c>
      <c r="D958" s="28">
        <v>45596</v>
      </c>
      <c r="E958">
        <v>7892</v>
      </c>
      <c r="F958">
        <v>7595</v>
      </c>
      <c r="G958">
        <v>297</v>
      </c>
      <c r="H958">
        <v>2614</v>
      </c>
      <c r="L958">
        <v>8207</v>
      </c>
      <c r="M958">
        <v>8511</v>
      </c>
      <c r="N958">
        <v>2909758.39</v>
      </c>
      <c r="O958">
        <v>3019291.11</v>
      </c>
      <c r="P958">
        <v>66713</v>
      </c>
      <c r="Q958">
        <v>69222</v>
      </c>
      <c r="R958">
        <v>0.27038699999999999</v>
      </c>
    </row>
    <row r="959" spans="1:18" x14ac:dyDescent="0.25">
      <c r="A959" t="s">
        <v>86</v>
      </c>
      <c r="B959" t="s">
        <v>43</v>
      </c>
      <c r="C959" s="28">
        <v>44866</v>
      </c>
      <c r="D959" s="28">
        <v>45230</v>
      </c>
      <c r="E959">
        <v>3891</v>
      </c>
      <c r="F959">
        <v>3768</v>
      </c>
      <c r="G959">
        <v>123</v>
      </c>
      <c r="H959">
        <v>2036</v>
      </c>
      <c r="L959">
        <v>4025</v>
      </c>
      <c r="M959">
        <v>4147</v>
      </c>
      <c r="N959">
        <v>1232794.78</v>
      </c>
      <c r="O959">
        <v>1265304.01</v>
      </c>
      <c r="P959">
        <v>30805</v>
      </c>
      <c r="Q959">
        <v>31600</v>
      </c>
      <c r="R959">
        <v>0.22026699999999999</v>
      </c>
    </row>
    <row r="960" spans="1:18" x14ac:dyDescent="0.25">
      <c r="A960" t="s">
        <v>86</v>
      </c>
      <c r="B960" t="s">
        <v>43</v>
      </c>
      <c r="C960" s="28">
        <v>44501</v>
      </c>
      <c r="D960" s="28">
        <v>44865</v>
      </c>
      <c r="E960">
        <v>8489</v>
      </c>
      <c r="F960">
        <v>8100</v>
      </c>
      <c r="G960">
        <v>389</v>
      </c>
      <c r="H960">
        <v>3931</v>
      </c>
      <c r="L960">
        <v>8913</v>
      </c>
      <c r="M960">
        <v>9226</v>
      </c>
      <c r="N960">
        <v>2901763.84</v>
      </c>
      <c r="O960">
        <v>2999456.99</v>
      </c>
      <c r="P960">
        <v>69914</v>
      </c>
      <c r="Q960">
        <v>72087</v>
      </c>
      <c r="R960">
        <v>0.21057300000000001</v>
      </c>
    </row>
    <row r="961" spans="1:18" x14ac:dyDescent="0.25">
      <c r="A961" t="s">
        <v>86</v>
      </c>
      <c r="B961" t="s">
        <v>43</v>
      </c>
      <c r="C961" s="28">
        <v>44136</v>
      </c>
      <c r="D961" s="28">
        <v>44500</v>
      </c>
      <c r="E961">
        <v>4018</v>
      </c>
      <c r="F961">
        <v>3889</v>
      </c>
      <c r="G961">
        <v>129</v>
      </c>
      <c r="H961">
        <v>2786</v>
      </c>
      <c r="L961">
        <v>4152</v>
      </c>
      <c r="M961">
        <v>4249</v>
      </c>
      <c r="N961">
        <v>1227159.75</v>
      </c>
      <c r="O961">
        <v>1249375.92</v>
      </c>
      <c r="P961">
        <v>31479</v>
      </c>
      <c r="Q961">
        <v>32020</v>
      </c>
      <c r="R961">
        <v>0.21090999999999999</v>
      </c>
    </row>
    <row r="962" spans="1:18" x14ac:dyDescent="0.25">
      <c r="A962" t="s">
        <v>86</v>
      </c>
      <c r="B962" t="s">
        <v>44</v>
      </c>
      <c r="C962" s="28">
        <v>45231</v>
      </c>
      <c r="D962" s="28">
        <v>45596</v>
      </c>
      <c r="E962">
        <v>1670</v>
      </c>
      <c r="F962">
        <v>1594</v>
      </c>
      <c r="G962">
        <v>76</v>
      </c>
      <c r="H962">
        <v>669</v>
      </c>
      <c r="L962">
        <v>1754</v>
      </c>
      <c r="M962">
        <v>1754</v>
      </c>
      <c r="N962">
        <v>552859.12</v>
      </c>
      <c r="O962">
        <v>552859.12</v>
      </c>
      <c r="P962">
        <v>13128</v>
      </c>
      <c r="Q962">
        <v>13128</v>
      </c>
      <c r="R962">
        <v>0.26644899999999999</v>
      </c>
    </row>
    <row r="963" spans="1:18" x14ac:dyDescent="0.25">
      <c r="A963" t="s">
        <v>86</v>
      </c>
      <c r="B963" t="s">
        <v>44</v>
      </c>
      <c r="C963" s="28">
        <v>44866</v>
      </c>
      <c r="D963" s="28">
        <v>45230</v>
      </c>
      <c r="E963">
        <v>1150</v>
      </c>
      <c r="F963">
        <v>1102</v>
      </c>
      <c r="G963">
        <v>48</v>
      </c>
      <c r="H963">
        <v>718</v>
      </c>
      <c r="L963">
        <v>1201</v>
      </c>
      <c r="M963">
        <v>1201</v>
      </c>
      <c r="N963">
        <v>328028.2</v>
      </c>
      <c r="O963">
        <v>328028.2</v>
      </c>
      <c r="P963">
        <v>9032</v>
      </c>
      <c r="Q963">
        <v>9032</v>
      </c>
      <c r="R963">
        <v>0.23366799999999999</v>
      </c>
    </row>
    <row r="964" spans="1:18" x14ac:dyDescent="0.25">
      <c r="A964" t="s">
        <v>86</v>
      </c>
      <c r="B964" t="s">
        <v>44</v>
      </c>
      <c r="C964" s="28">
        <v>44501</v>
      </c>
      <c r="D964" s="28">
        <v>44865</v>
      </c>
      <c r="E964">
        <v>1842</v>
      </c>
      <c r="F964">
        <v>1779</v>
      </c>
      <c r="G964">
        <v>63</v>
      </c>
      <c r="H964">
        <v>1083</v>
      </c>
      <c r="L964">
        <v>1915</v>
      </c>
      <c r="M964">
        <v>1915</v>
      </c>
      <c r="N964">
        <v>565344.06000000006</v>
      </c>
      <c r="O964">
        <v>565344.06000000006</v>
      </c>
      <c r="P964">
        <v>13801</v>
      </c>
      <c r="Q964">
        <v>13801</v>
      </c>
      <c r="R964">
        <v>0.22208</v>
      </c>
    </row>
    <row r="965" spans="1:18" x14ac:dyDescent="0.25">
      <c r="A965" t="s">
        <v>86</v>
      </c>
      <c r="B965" t="s">
        <v>44</v>
      </c>
      <c r="C965" s="28">
        <v>44136</v>
      </c>
      <c r="D965" s="28">
        <v>44500</v>
      </c>
      <c r="E965">
        <v>994</v>
      </c>
      <c r="F965">
        <v>959</v>
      </c>
      <c r="G965">
        <v>35</v>
      </c>
      <c r="H965">
        <v>801</v>
      </c>
      <c r="L965">
        <v>1029</v>
      </c>
      <c r="M965">
        <v>1029</v>
      </c>
      <c r="N965">
        <v>247182.43</v>
      </c>
      <c r="O965">
        <v>247182.43</v>
      </c>
      <c r="P965">
        <v>6896</v>
      </c>
      <c r="Q965">
        <v>6896</v>
      </c>
      <c r="R965">
        <v>0.22786899999999999</v>
      </c>
    </row>
    <row r="966" spans="1:18" x14ac:dyDescent="0.25">
      <c r="A966" t="s">
        <v>86</v>
      </c>
      <c r="B966" t="s">
        <v>46</v>
      </c>
      <c r="C966" s="28">
        <v>45231</v>
      </c>
      <c r="D966" s="28">
        <v>45596</v>
      </c>
      <c r="E966">
        <v>13543</v>
      </c>
      <c r="F966">
        <v>11251</v>
      </c>
      <c r="G966">
        <v>2292</v>
      </c>
      <c r="H966">
        <v>13543</v>
      </c>
      <c r="L966">
        <v>16424</v>
      </c>
      <c r="M966">
        <v>16424</v>
      </c>
      <c r="N966">
        <v>4210050.21</v>
      </c>
      <c r="O966">
        <v>4210050.21</v>
      </c>
      <c r="P966">
        <v>114970</v>
      </c>
      <c r="Q966">
        <v>114970</v>
      </c>
      <c r="R966">
        <v>0.22917699999999999</v>
      </c>
    </row>
    <row r="967" spans="1:18" x14ac:dyDescent="0.25">
      <c r="A967" t="s">
        <v>86</v>
      </c>
      <c r="B967" t="s">
        <v>46</v>
      </c>
      <c r="C967" s="28">
        <v>44866</v>
      </c>
      <c r="D967" s="28">
        <v>45230</v>
      </c>
      <c r="E967">
        <v>6327</v>
      </c>
      <c r="F967">
        <v>5956</v>
      </c>
      <c r="G967">
        <v>371</v>
      </c>
      <c r="H967">
        <v>6327</v>
      </c>
      <c r="L967">
        <v>6749</v>
      </c>
      <c r="M967">
        <v>6749</v>
      </c>
      <c r="N967">
        <v>1664536.15</v>
      </c>
      <c r="O967">
        <v>1664536.15</v>
      </c>
      <c r="P967">
        <v>47412</v>
      </c>
      <c r="Q967">
        <v>47412</v>
      </c>
      <c r="R967">
        <v>0.23047699999999999</v>
      </c>
    </row>
    <row r="968" spans="1:18" x14ac:dyDescent="0.25">
      <c r="A968" t="s">
        <v>86</v>
      </c>
      <c r="B968" t="s">
        <v>46</v>
      </c>
      <c r="C968" s="28">
        <v>44501</v>
      </c>
      <c r="D968" s="28">
        <v>44865</v>
      </c>
      <c r="E968">
        <v>0</v>
      </c>
      <c r="F968">
        <v>0</v>
      </c>
      <c r="G968">
        <v>0</v>
      </c>
    </row>
    <row r="969" spans="1:18" x14ac:dyDescent="0.25">
      <c r="A969" t="s">
        <v>86</v>
      </c>
      <c r="B969" t="s">
        <v>46</v>
      </c>
      <c r="C969" s="28">
        <v>44136</v>
      </c>
      <c r="D969" s="28">
        <v>44500</v>
      </c>
      <c r="E969">
        <v>0</v>
      </c>
      <c r="F969">
        <v>0</v>
      </c>
      <c r="G969">
        <v>0</v>
      </c>
    </row>
    <row r="970" spans="1:18" x14ac:dyDescent="0.25">
      <c r="A970" t="s">
        <v>86</v>
      </c>
      <c r="B970" t="s">
        <v>25</v>
      </c>
      <c r="C970" s="28">
        <v>45231</v>
      </c>
      <c r="D970" s="28">
        <v>45596</v>
      </c>
      <c r="E970">
        <v>7272</v>
      </c>
      <c r="F970">
        <v>5763</v>
      </c>
      <c r="G970">
        <v>1509</v>
      </c>
      <c r="H970">
        <v>0</v>
      </c>
      <c r="L970">
        <v>9471</v>
      </c>
      <c r="M970">
        <v>9471</v>
      </c>
      <c r="N970">
        <v>3910923.26</v>
      </c>
      <c r="O970">
        <v>3910923.26</v>
      </c>
      <c r="P970">
        <v>88058</v>
      </c>
      <c r="Q970">
        <v>88058</v>
      </c>
      <c r="R970">
        <v>0.27964600000000001</v>
      </c>
    </row>
    <row r="971" spans="1:18" x14ac:dyDescent="0.25">
      <c r="A971" t="s">
        <v>86</v>
      </c>
      <c r="B971" t="s">
        <v>25</v>
      </c>
      <c r="C971" s="28">
        <v>44866</v>
      </c>
      <c r="D971" s="28">
        <v>45230</v>
      </c>
      <c r="E971">
        <v>5677</v>
      </c>
      <c r="F971">
        <v>4474</v>
      </c>
      <c r="G971">
        <v>1203</v>
      </c>
      <c r="H971">
        <v>0</v>
      </c>
      <c r="L971">
        <v>7503</v>
      </c>
      <c r="M971">
        <v>7503</v>
      </c>
      <c r="N971">
        <v>2990827.81</v>
      </c>
      <c r="O971">
        <v>2990827.81</v>
      </c>
      <c r="P971">
        <v>73699</v>
      </c>
      <c r="Q971">
        <v>73699</v>
      </c>
      <c r="R971">
        <v>0.24854799999999999</v>
      </c>
    </row>
    <row r="972" spans="1:18" x14ac:dyDescent="0.25">
      <c r="A972" t="s">
        <v>86</v>
      </c>
      <c r="B972" t="s">
        <v>25</v>
      </c>
      <c r="C972" s="28">
        <v>44501</v>
      </c>
      <c r="D972" s="28">
        <v>44865</v>
      </c>
      <c r="E972">
        <v>0</v>
      </c>
      <c r="F972">
        <v>0</v>
      </c>
      <c r="G972">
        <v>0</v>
      </c>
    </row>
    <row r="973" spans="1:18" x14ac:dyDescent="0.25">
      <c r="A973" t="s">
        <v>86</v>
      </c>
      <c r="B973" t="s">
        <v>25</v>
      </c>
      <c r="C973" s="28">
        <v>44136</v>
      </c>
      <c r="D973" s="28">
        <v>44500</v>
      </c>
      <c r="E973">
        <v>0</v>
      </c>
      <c r="F973">
        <v>0</v>
      </c>
      <c r="G973">
        <v>0</v>
      </c>
    </row>
    <row r="974" spans="1:18" x14ac:dyDescent="0.25">
      <c r="A974" t="s">
        <v>86</v>
      </c>
      <c r="B974" t="s">
        <v>26</v>
      </c>
      <c r="C974" s="28">
        <v>45231</v>
      </c>
      <c r="D974" s="28">
        <v>45596</v>
      </c>
      <c r="E974">
        <v>7046</v>
      </c>
      <c r="F974">
        <v>6440</v>
      </c>
      <c r="G974">
        <v>606</v>
      </c>
      <c r="H974">
        <v>7046</v>
      </c>
      <c r="L974">
        <v>7788</v>
      </c>
      <c r="M974">
        <v>7788</v>
      </c>
      <c r="N974">
        <v>2193442.42</v>
      </c>
      <c r="O974">
        <v>2193442.42</v>
      </c>
      <c r="P974">
        <v>51382</v>
      </c>
      <c r="Q974">
        <v>51382</v>
      </c>
      <c r="R974">
        <v>0.277974</v>
      </c>
    </row>
    <row r="975" spans="1:18" x14ac:dyDescent="0.25">
      <c r="A975" t="s">
        <v>86</v>
      </c>
      <c r="B975" t="s">
        <v>26</v>
      </c>
      <c r="C975" s="28">
        <v>44866</v>
      </c>
      <c r="D975" s="28">
        <v>45230</v>
      </c>
      <c r="E975">
        <v>7620</v>
      </c>
      <c r="F975">
        <v>6941</v>
      </c>
      <c r="G975">
        <v>679</v>
      </c>
      <c r="H975">
        <v>7620</v>
      </c>
      <c r="L975">
        <v>8409</v>
      </c>
      <c r="M975">
        <v>8409</v>
      </c>
      <c r="N975">
        <v>2350181.5</v>
      </c>
      <c r="O975">
        <v>2350181.5</v>
      </c>
      <c r="P975">
        <v>58768</v>
      </c>
      <c r="Q975">
        <v>58768</v>
      </c>
      <c r="R975">
        <v>0.25447599999999998</v>
      </c>
    </row>
    <row r="976" spans="1:18" x14ac:dyDescent="0.25">
      <c r="A976" t="s">
        <v>86</v>
      </c>
      <c r="B976" t="s">
        <v>26</v>
      </c>
      <c r="C976" s="28">
        <v>44501</v>
      </c>
      <c r="D976" s="28">
        <v>44865</v>
      </c>
      <c r="E976">
        <v>9540</v>
      </c>
      <c r="F976">
        <v>8641</v>
      </c>
      <c r="G976">
        <v>899</v>
      </c>
      <c r="H976">
        <v>9540</v>
      </c>
      <c r="L976">
        <v>10672</v>
      </c>
      <c r="M976">
        <v>10672</v>
      </c>
      <c r="N976">
        <v>2916318.23</v>
      </c>
      <c r="O976">
        <v>2916318.23</v>
      </c>
      <c r="P976">
        <v>74012</v>
      </c>
      <c r="Q976">
        <v>74012</v>
      </c>
      <c r="R976">
        <v>0.243699</v>
      </c>
    </row>
    <row r="977" spans="1:18" x14ac:dyDescent="0.25">
      <c r="A977" t="s">
        <v>86</v>
      </c>
      <c r="B977" t="s">
        <v>26</v>
      </c>
      <c r="C977" s="28">
        <v>44136</v>
      </c>
      <c r="D977" s="28">
        <v>44500</v>
      </c>
      <c r="E977">
        <v>10450</v>
      </c>
      <c r="F977">
        <v>9413</v>
      </c>
      <c r="G977">
        <v>1037</v>
      </c>
      <c r="H977">
        <v>10450</v>
      </c>
      <c r="L977">
        <v>11693</v>
      </c>
      <c r="M977">
        <v>11693</v>
      </c>
      <c r="N977">
        <v>3305248.69</v>
      </c>
      <c r="O977">
        <v>3305248.69</v>
      </c>
      <c r="P977">
        <v>83565</v>
      </c>
      <c r="Q977">
        <v>83565</v>
      </c>
      <c r="R977">
        <v>0.227663</v>
      </c>
    </row>
    <row r="978" spans="1:18" x14ac:dyDescent="0.25">
      <c r="A978" t="s">
        <v>86</v>
      </c>
      <c r="B978" t="s">
        <v>67</v>
      </c>
      <c r="C978" s="28">
        <v>45231</v>
      </c>
      <c r="D978" s="28">
        <v>45596</v>
      </c>
      <c r="E978">
        <v>502</v>
      </c>
      <c r="F978">
        <v>493</v>
      </c>
      <c r="G978">
        <v>9</v>
      </c>
      <c r="H978">
        <v>502</v>
      </c>
      <c r="L978">
        <v>513</v>
      </c>
      <c r="M978">
        <v>513</v>
      </c>
      <c r="N978">
        <v>118167.4</v>
      </c>
      <c r="O978">
        <v>118167.4</v>
      </c>
      <c r="P978">
        <v>3162</v>
      </c>
      <c r="Q978">
        <v>3162</v>
      </c>
      <c r="R978">
        <v>0.23838500000000001</v>
      </c>
    </row>
    <row r="979" spans="1:18" x14ac:dyDescent="0.25">
      <c r="A979" t="s">
        <v>86</v>
      </c>
      <c r="B979" t="s">
        <v>67</v>
      </c>
      <c r="C979" s="28">
        <v>44866</v>
      </c>
      <c r="D979" s="28">
        <v>45230</v>
      </c>
      <c r="E979">
        <v>503</v>
      </c>
      <c r="F979">
        <v>498</v>
      </c>
      <c r="G979">
        <v>5</v>
      </c>
      <c r="H979">
        <v>503</v>
      </c>
      <c r="L979">
        <v>508</v>
      </c>
      <c r="M979">
        <v>508</v>
      </c>
      <c r="N979">
        <v>125292.99</v>
      </c>
      <c r="O979">
        <v>125292.99</v>
      </c>
      <c r="P979">
        <v>2986</v>
      </c>
      <c r="Q979">
        <v>2986</v>
      </c>
      <c r="R979">
        <v>0.23796900000000001</v>
      </c>
    </row>
    <row r="980" spans="1:18" x14ac:dyDescent="0.25">
      <c r="A980" t="s">
        <v>86</v>
      </c>
      <c r="B980" t="s">
        <v>67</v>
      </c>
      <c r="C980" s="28">
        <v>44501</v>
      </c>
      <c r="D980" s="28">
        <v>44865</v>
      </c>
      <c r="E980">
        <v>491</v>
      </c>
      <c r="F980">
        <v>477</v>
      </c>
      <c r="G980">
        <v>14</v>
      </c>
      <c r="H980">
        <v>491</v>
      </c>
      <c r="L980">
        <v>505</v>
      </c>
      <c r="M980">
        <v>505</v>
      </c>
      <c r="N980">
        <v>116201.78</v>
      </c>
      <c r="O980">
        <v>116201.78</v>
      </c>
      <c r="P980">
        <v>3584</v>
      </c>
      <c r="Q980">
        <v>3584</v>
      </c>
      <c r="R980">
        <v>0.244978</v>
      </c>
    </row>
    <row r="981" spans="1:18" x14ac:dyDescent="0.25">
      <c r="A981" t="s">
        <v>86</v>
      </c>
      <c r="B981" t="s">
        <v>67</v>
      </c>
      <c r="C981" s="28">
        <v>44136</v>
      </c>
      <c r="D981" s="28">
        <v>44500</v>
      </c>
      <c r="E981">
        <v>579</v>
      </c>
      <c r="F981">
        <v>568</v>
      </c>
      <c r="G981">
        <v>11</v>
      </c>
      <c r="H981">
        <v>579</v>
      </c>
      <c r="L981">
        <v>591</v>
      </c>
      <c r="M981">
        <v>591</v>
      </c>
      <c r="N981">
        <v>144724.32</v>
      </c>
      <c r="O981">
        <v>144724.32</v>
      </c>
      <c r="P981">
        <v>3837</v>
      </c>
      <c r="Q981">
        <v>3837</v>
      </c>
      <c r="R981">
        <v>0.23025899999999999</v>
      </c>
    </row>
    <row r="982" spans="1:18" x14ac:dyDescent="0.25">
      <c r="A982" t="s">
        <v>86</v>
      </c>
      <c r="B982" t="s">
        <v>68</v>
      </c>
      <c r="C982" s="28">
        <v>45231</v>
      </c>
      <c r="D982" s="28">
        <v>45596</v>
      </c>
      <c r="E982">
        <v>1560</v>
      </c>
      <c r="F982">
        <v>1506</v>
      </c>
      <c r="G982">
        <v>54</v>
      </c>
      <c r="H982">
        <v>1560</v>
      </c>
      <c r="L982">
        <v>1618</v>
      </c>
      <c r="M982">
        <v>1618</v>
      </c>
      <c r="N982">
        <v>373492.39</v>
      </c>
      <c r="O982">
        <v>373492.39</v>
      </c>
      <c r="P982">
        <v>9730</v>
      </c>
      <c r="Q982">
        <v>9730</v>
      </c>
      <c r="R982">
        <v>0.242449</v>
      </c>
    </row>
    <row r="983" spans="1:18" x14ac:dyDescent="0.25">
      <c r="A983" t="s">
        <v>86</v>
      </c>
      <c r="B983" t="s">
        <v>68</v>
      </c>
      <c r="C983" s="28">
        <v>44866</v>
      </c>
      <c r="D983" s="28">
        <v>45230</v>
      </c>
      <c r="E983">
        <v>1297</v>
      </c>
      <c r="F983">
        <v>1255</v>
      </c>
      <c r="G983">
        <v>42</v>
      </c>
      <c r="H983">
        <v>1297</v>
      </c>
      <c r="L983">
        <v>1341</v>
      </c>
      <c r="M983">
        <v>1341</v>
      </c>
      <c r="N983">
        <v>316775.51</v>
      </c>
      <c r="O983">
        <v>316775.51</v>
      </c>
      <c r="P983">
        <v>7601</v>
      </c>
      <c r="Q983">
        <v>7601</v>
      </c>
      <c r="R983">
        <v>0.24651400000000001</v>
      </c>
    </row>
    <row r="984" spans="1:18" x14ac:dyDescent="0.25">
      <c r="A984" t="s">
        <v>86</v>
      </c>
      <c r="B984" t="s">
        <v>68</v>
      </c>
      <c r="C984" s="28">
        <v>44501</v>
      </c>
      <c r="D984" s="28">
        <v>44865</v>
      </c>
      <c r="E984">
        <v>1385</v>
      </c>
      <c r="F984">
        <v>1327</v>
      </c>
      <c r="G984">
        <v>58</v>
      </c>
      <c r="H984">
        <v>1385</v>
      </c>
      <c r="L984">
        <v>1453</v>
      </c>
      <c r="M984">
        <v>1453</v>
      </c>
      <c r="N984">
        <v>335537.49</v>
      </c>
      <c r="O984">
        <v>335537.49</v>
      </c>
      <c r="P984">
        <v>9859</v>
      </c>
      <c r="Q984">
        <v>9859</v>
      </c>
      <c r="R984">
        <v>0.24896299999999999</v>
      </c>
    </row>
    <row r="985" spans="1:18" x14ac:dyDescent="0.25">
      <c r="A985" t="s">
        <v>86</v>
      </c>
      <c r="B985" t="s">
        <v>68</v>
      </c>
      <c r="C985" s="28">
        <v>44136</v>
      </c>
      <c r="D985" s="28">
        <v>44500</v>
      </c>
      <c r="E985">
        <v>1799</v>
      </c>
      <c r="F985">
        <v>1732</v>
      </c>
      <c r="G985">
        <v>67</v>
      </c>
      <c r="H985">
        <v>1799</v>
      </c>
      <c r="L985">
        <v>1871</v>
      </c>
      <c r="M985">
        <v>1871</v>
      </c>
      <c r="N985">
        <v>473954.19</v>
      </c>
      <c r="O985">
        <v>473954.19</v>
      </c>
      <c r="P985">
        <v>12055</v>
      </c>
      <c r="Q985">
        <v>12055</v>
      </c>
      <c r="R985">
        <v>0.23136499999999999</v>
      </c>
    </row>
    <row r="986" spans="1:18" x14ac:dyDescent="0.25">
      <c r="A986" t="s">
        <v>86</v>
      </c>
      <c r="B986" t="s">
        <v>69</v>
      </c>
      <c r="C986" s="28">
        <v>45231</v>
      </c>
      <c r="D986" s="28">
        <v>45596</v>
      </c>
      <c r="E986">
        <v>3493</v>
      </c>
      <c r="F986">
        <v>3321</v>
      </c>
      <c r="G986">
        <v>172</v>
      </c>
      <c r="H986">
        <v>3493</v>
      </c>
      <c r="L986">
        <v>3691</v>
      </c>
      <c r="M986">
        <v>3691</v>
      </c>
      <c r="N986">
        <v>944346.58</v>
      </c>
      <c r="O986">
        <v>944346.58</v>
      </c>
      <c r="P986">
        <v>23047</v>
      </c>
      <c r="Q986">
        <v>23047</v>
      </c>
      <c r="R986">
        <v>0.272063</v>
      </c>
    </row>
    <row r="987" spans="1:18" x14ac:dyDescent="0.25">
      <c r="A987" t="s">
        <v>86</v>
      </c>
      <c r="B987" t="s">
        <v>69</v>
      </c>
      <c r="C987" s="28">
        <v>44866</v>
      </c>
      <c r="D987" s="28">
        <v>45230</v>
      </c>
      <c r="E987">
        <v>3598</v>
      </c>
      <c r="F987">
        <v>3420</v>
      </c>
      <c r="G987">
        <v>178</v>
      </c>
      <c r="H987">
        <v>3598</v>
      </c>
      <c r="L987">
        <v>3792</v>
      </c>
      <c r="M987">
        <v>3792</v>
      </c>
      <c r="N987">
        <v>978145.28000000003</v>
      </c>
      <c r="O987">
        <v>978145.28000000003</v>
      </c>
      <c r="P987">
        <v>24349</v>
      </c>
      <c r="Q987">
        <v>24349</v>
      </c>
      <c r="R987">
        <v>0.27382099999999998</v>
      </c>
    </row>
    <row r="988" spans="1:18" x14ac:dyDescent="0.25">
      <c r="A988" t="s">
        <v>86</v>
      </c>
      <c r="B988" t="s">
        <v>69</v>
      </c>
      <c r="C988" s="28">
        <v>44501</v>
      </c>
      <c r="D988" s="28">
        <v>44865</v>
      </c>
      <c r="E988">
        <v>4101</v>
      </c>
      <c r="F988">
        <v>3899</v>
      </c>
      <c r="G988">
        <v>202</v>
      </c>
      <c r="H988">
        <v>4101</v>
      </c>
      <c r="L988">
        <v>4324</v>
      </c>
      <c r="M988">
        <v>4324</v>
      </c>
      <c r="N988">
        <v>1062836.83</v>
      </c>
      <c r="O988">
        <v>1062836.83</v>
      </c>
      <c r="P988">
        <v>29720</v>
      </c>
      <c r="Q988">
        <v>29720</v>
      </c>
      <c r="R988">
        <v>0.25213999999999998</v>
      </c>
    </row>
    <row r="989" spans="1:18" x14ac:dyDescent="0.25">
      <c r="A989" t="s">
        <v>86</v>
      </c>
      <c r="B989" t="s">
        <v>69</v>
      </c>
      <c r="C989" s="28">
        <v>44136</v>
      </c>
      <c r="D989" s="28">
        <v>44500</v>
      </c>
      <c r="E989">
        <v>4669</v>
      </c>
      <c r="F989">
        <v>4407</v>
      </c>
      <c r="G989">
        <v>262</v>
      </c>
      <c r="H989">
        <v>4669</v>
      </c>
      <c r="L989">
        <v>4968</v>
      </c>
      <c r="M989">
        <v>4968</v>
      </c>
      <c r="N989">
        <v>1315531.78</v>
      </c>
      <c r="O989">
        <v>1315531.78</v>
      </c>
      <c r="P989">
        <v>33219</v>
      </c>
      <c r="Q989">
        <v>33219</v>
      </c>
      <c r="R989">
        <v>0.231155</v>
      </c>
    </row>
    <row r="990" spans="1:18" x14ac:dyDescent="0.25">
      <c r="A990" t="s">
        <v>86</v>
      </c>
      <c r="B990" t="s">
        <v>45</v>
      </c>
      <c r="C990" s="28">
        <v>45231</v>
      </c>
      <c r="D990" s="28">
        <v>45596</v>
      </c>
      <c r="E990">
        <v>18902</v>
      </c>
      <c r="F990">
        <v>14665</v>
      </c>
      <c r="G990">
        <v>4237</v>
      </c>
      <c r="H990">
        <v>18902</v>
      </c>
      <c r="L990">
        <v>24576</v>
      </c>
      <c r="M990">
        <v>34468</v>
      </c>
      <c r="N990">
        <v>6954592.4800000004</v>
      </c>
      <c r="O990">
        <v>10017988.4</v>
      </c>
      <c r="P990">
        <v>177272</v>
      </c>
      <c r="Q990">
        <v>256677</v>
      </c>
      <c r="R990">
        <v>-9.0554999999999997E-2</v>
      </c>
    </row>
    <row r="991" spans="1:18" x14ac:dyDescent="0.25">
      <c r="A991" t="s">
        <v>86</v>
      </c>
      <c r="B991" t="s">
        <v>45</v>
      </c>
      <c r="C991" s="28">
        <v>44866</v>
      </c>
      <c r="D991" s="28">
        <v>45230</v>
      </c>
      <c r="E991">
        <v>16206</v>
      </c>
      <c r="F991">
        <v>12989</v>
      </c>
      <c r="G991">
        <v>3217</v>
      </c>
      <c r="H991">
        <v>16206</v>
      </c>
      <c r="L991">
        <v>20393</v>
      </c>
      <c r="M991">
        <v>24207</v>
      </c>
      <c r="N991">
        <v>5438711.5300000003</v>
      </c>
      <c r="O991">
        <v>6527691.9699999997</v>
      </c>
      <c r="P991">
        <v>141479</v>
      </c>
      <c r="Q991">
        <v>171424</v>
      </c>
      <c r="R991">
        <v>8.1344E-2</v>
      </c>
    </row>
    <row r="992" spans="1:18" x14ac:dyDescent="0.25">
      <c r="A992" t="s">
        <v>86</v>
      </c>
      <c r="B992" t="s">
        <v>45</v>
      </c>
      <c r="C992" s="28">
        <v>44501</v>
      </c>
      <c r="D992" s="28">
        <v>44865</v>
      </c>
      <c r="E992">
        <v>16868</v>
      </c>
      <c r="F992">
        <v>13395</v>
      </c>
      <c r="G992">
        <v>3473</v>
      </c>
      <c r="H992">
        <v>16868</v>
      </c>
      <c r="L992">
        <v>21364</v>
      </c>
      <c r="M992">
        <v>21364</v>
      </c>
      <c r="N992">
        <v>5820075.9699999997</v>
      </c>
      <c r="O992">
        <v>5820075.9699999997</v>
      </c>
      <c r="P992">
        <v>156842</v>
      </c>
      <c r="Q992">
        <v>156842</v>
      </c>
      <c r="R992">
        <v>0.22829199999999999</v>
      </c>
    </row>
    <row r="993" spans="1:18" x14ac:dyDescent="0.25">
      <c r="A993" t="s">
        <v>86</v>
      </c>
      <c r="B993" t="s">
        <v>45</v>
      </c>
      <c r="C993" s="28">
        <v>44136</v>
      </c>
      <c r="D993" s="28">
        <v>44500</v>
      </c>
      <c r="E993">
        <v>7250</v>
      </c>
      <c r="F993">
        <v>6796</v>
      </c>
      <c r="G993">
        <v>454</v>
      </c>
      <c r="H993">
        <v>7250</v>
      </c>
      <c r="L993">
        <v>7768</v>
      </c>
      <c r="M993">
        <v>7768</v>
      </c>
      <c r="N993">
        <v>2004588.94</v>
      </c>
      <c r="O993">
        <v>2004588.94</v>
      </c>
      <c r="P993">
        <v>56868</v>
      </c>
      <c r="Q993">
        <v>56868</v>
      </c>
      <c r="R993">
        <v>0.23045199999999999</v>
      </c>
    </row>
    <row r="994" spans="1:18" x14ac:dyDescent="0.25">
      <c r="A994" t="s">
        <v>86</v>
      </c>
      <c r="B994" t="s">
        <v>48</v>
      </c>
      <c r="C994" s="28">
        <v>45231</v>
      </c>
      <c r="D994" s="28">
        <v>45596</v>
      </c>
      <c r="E994">
        <v>1679</v>
      </c>
      <c r="F994">
        <v>1679</v>
      </c>
      <c r="G994">
        <v>0</v>
      </c>
      <c r="H994">
        <v>0</v>
      </c>
      <c r="L994">
        <v>1679</v>
      </c>
      <c r="M994">
        <v>1679</v>
      </c>
      <c r="N994">
        <v>548254.68000000005</v>
      </c>
      <c r="O994">
        <v>548254.68000000005</v>
      </c>
      <c r="P994">
        <v>12468</v>
      </c>
      <c r="Q994">
        <v>12468</v>
      </c>
      <c r="R994">
        <v>0.28645300000000001</v>
      </c>
    </row>
    <row r="995" spans="1:18" x14ac:dyDescent="0.25">
      <c r="A995" t="s">
        <v>86</v>
      </c>
      <c r="B995" t="s">
        <v>48</v>
      </c>
      <c r="C995" s="28">
        <v>44866</v>
      </c>
      <c r="D995" s="28">
        <v>45230</v>
      </c>
      <c r="E995">
        <v>2170</v>
      </c>
      <c r="F995">
        <v>2170</v>
      </c>
      <c r="G995">
        <v>0</v>
      </c>
      <c r="H995">
        <v>0</v>
      </c>
      <c r="L995">
        <v>2170</v>
      </c>
      <c r="M995">
        <v>2170</v>
      </c>
      <c r="N995">
        <v>690803.77</v>
      </c>
      <c r="O995">
        <v>690803.77</v>
      </c>
      <c r="P995">
        <v>17540</v>
      </c>
      <c r="Q995">
        <v>17540</v>
      </c>
      <c r="R995">
        <v>0.254243</v>
      </c>
    </row>
    <row r="996" spans="1:18" x14ac:dyDescent="0.25">
      <c r="A996" t="s">
        <v>86</v>
      </c>
      <c r="B996" t="s">
        <v>48</v>
      </c>
      <c r="C996" s="28">
        <v>44501</v>
      </c>
      <c r="D996" s="28">
        <v>44865</v>
      </c>
      <c r="E996">
        <v>2750</v>
      </c>
      <c r="F996">
        <v>2750</v>
      </c>
      <c r="G996">
        <v>0</v>
      </c>
      <c r="H996">
        <v>0</v>
      </c>
      <c r="L996">
        <v>2750</v>
      </c>
      <c r="M996">
        <v>2750</v>
      </c>
      <c r="N996">
        <v>901608.53</v>
      </c>
      <c r="O996">
        <v>901608.53</v>
      </c>
      <c r="P996">
        <v>22636</v>
      </c>
      <c r="Q996">
        <v>22636</v>
      </c>
      <c r="R996">
        <v>0.23935300000000001</v>
      </c>
    </row>
    <row r="997" spans="1:18" x14ac:dyDescent="0.25">
      <c r="A997" t="s">
        <v>86</v>
      </c>
      <c r="B997" t="s">
        <v>48</v>
      </c>
      <c r="C997" s="28">
        <v>44136</v>
      </c>
      <c r="D997" s="28">
        <v>44500</v>
      </c>
      <c r="E997">
        <v>5874</v>
      </c>
      <c r="F997">
        <v>5874</v>
      </c>
      <c r="G997">
        <v>0</v>
      </c>
      <c r="H997">
        <v>0</v>
      </c>
      <c r="L997">
        <v>5874</v>
      </c>
      <c r="M997">
        <v>5874</v>
      </c>
      <c r="N997">
        <v>1992501.88</v>
      </c>
      <c r="O997">
        <v>1992501.88</v>
      </c>
      <c r="P997">
        <v>53008</v>
      </c>
      <c r="Q997">
        <v>53008</v>
      </c>
      <c r="R997">
        <v>0.22325800000000001</v>
      </c>
    </row>
    <row r="998" spans="1:18" x14ac:dyDescent="0.25">
      <c r="A998" t="s">
        <v>86</v>
      </c>
      <c r="B998" t="s">
        <v>49</v>
      </c>
      <c r="C998" s="28">
        <v>45231</v>
      </c>
      <c r="D998" s="28">
        <v>45596</v>
      </c>
      <c r="E998">
        <v>350</v>
      </c>
      <c r="F998">
        <v>0</v>
      </c>
      <c r="G998">
        <v>350</v>
      </c>
      <c r="H998">
        <v>0</v>
      </c>
      <c r="L998">
        <v>805</v>
      </c>
      <c r="M998">
        <v>805</v>
      </c>
      <c r="N998">
        <v>281462.59000000003</v>
      </c>
      <c r="O998">
        <v>281462.59000000003</v>
      </c>
      <c r="P998">
        <v>6195</v>
      </c>
      <c r="Q998">
        <v>6195</v>
      </c>
      <c r="R998">
        <v>0.27039800000000003</v>
      </c>
    </row>
    <row r="999" spans="1:18" x14ac:dyDescent="0.25">
      <c r="A999" t="s">
        <v>86</v>
      </c>
      <c r="B999" t="s">
        <v>49</v>
      </c>
      <c r="C999" s="28">
        <v>44866</v>
      </c>
      <c r="D999" s="28">
        <v>45230</v>
      </c>
      <c r="E999">
        <v>466</v>
      </c>
      <c r="F999">
        <v>0</v>
      </c>
      <c r="G999">
        <v>466</v>
      </c>
      <c r="H999">
        <v>0</v>
      </c>
      <c r="L999">
        <v>1095</v>
      </c>
      <c r="M999">
        <v>1095</v>
      </c>
      <c r="N999">
        <v>424353.1</v>
      </c>
      <c r="O999">
        <v>424353.1</v>
      </c>
      <c r="P999">
        <v>8594</v>
      </c>
      <c r="Q999">
        <v>8594</v>
      </c>
      <c r="R999">
        <v>0.248367</v>
      </c>
    </row>
    <row r="1000" spans="1:18" x14ac:dyDescent="0.25">
      <c r="A1000" t="s">
        <v>86</v>
      </c>
      <c r="B1000" t="s">
        <v>49</v>
      </c>
      <c r="C1000" s="28">
        <v>44501</v>
      </c>
      <c r="D1000" s="28">
        <v>44865</v>
      </c>
      <c r="E1000">
        <v>601</v>
      </c>
      <c r="F1000">
        <v>0</v>
      </c>
      <c r="G1000">
        <v>601</v>
      </c>
      <c r="H1000">
        <v>0</v>
      </c>
      <c r="L1000">
        <v>1442</v>
      </c>
      <c r="M1000">
        <v>1442</v>
      </c>
      <c r="N1000">
        <v>545745.51</v>
      </c>
      <c r="O1000">
        <v>545745.51</v>
      </c>
      <c r="P1000">
        <v>11432</v>
      </c>
      <c r="Q1000">
        <v>11432</v>
      </c>
      <c r="R1000">
        <v>0.23322399999999999</v>
      </c>
    </row>
    <row r="1001" spans="1:18" x14ac:dyDescent="0.25">
      <c r="A1001" t="s">
        <v>86</v>
      </c>
      <c r="B1001" t="s">
        <v>49</v>
      </c>
      <c r="C1001" s="28">
        <v>44136</v>
      </c>
      <c r="D1001" s="28">
        <v>44500</v>
      </c>
      <c r="E1001">
        <v>1614</v>
      </c>
      <c r="F1001">
        <v>0</v>
      </c>
      <c r="G1001">
        <v>1614</v>
      </c>
      <c r="H1001">
        <v>0</v>
      </c>
      <c r="L1001">
        <v>4157</v>
      </c>
      <c r="M1001">
        <v>4157</v>
      </c>
      <c r="N1001">
        <v>1684919.03</v>
      </c>
      <c r="O1001">
        <v>1684919.03</v>
      </c>
      <c r="P1001">
        <v>36643</v>
      </c>
      <c r="Q1001">
        <v>36643</v>
      </c>
      <c r="R1001">
        <v>0.22709799999999999</v>
      </c>
    </row>
    <row r="1002" spans="1:18" x14ac:dyDescent="0.25">
      <c r="A1002" t="s">
        <v>86</v>
      </c>
      <c r="B1002" t="s">
        <v>47</v>
      </c>
      <c r="C1002" s="28">
        <v>45231</v>
      </c>
      <c r="D1002" s="28">
        <v>45596</v>
      </c>
      <c r="E1002">
        <v>7577</v>
      </c>
      <c r="F1002">
        <v>7577</v>
      </c>
      <c r="G1002">
        <v>0</v>
      </c>
      <c r="H1002">
        <v>0</v>
      </c>
      <c r="L1002">
        <v>7577</v>
      </c>
      <c r="M1002">
        <v>7577</v>
      </c>
      <c r="N1002">
        <v>2691889.63</v>
      </c>
      <c r="O1002">
        <v>2691889.63</v>
      </c>
      <c r="P1002">
        <v>64476</v>
      </c>
      <c r="Q1002">
        <v>64476</v>
      </c>
      <c r="R1002">
        <v>0.29176400000000002</v>
      </c>
    </row>
    <row r="1003" spans="1:18" x14ac:dyDescent="0.25">
      <c r="A1003" t="s">
        <v>86</v>
      </c>
      <c r="B1003" t="s">
        <v>47</v>
      </c>
      <c r="C1003" s="28">
        <v>44866</v>
      </c>
      <c r="D1003" s="28">
        <v>45230</v>
      </c>
      <c r="E1003">
        <v>6773</v>
      </c>
      <c r="F1003">
        <v>6773</v>
      </c>
      <c r="G1003">
        <v>0</v>
      </c>
      <c r="H1003">
        <v>0</v>
      </c>
      <c r="L1003">
        <v>6773</v>
      </c>
      <c r="M1003">
        <v>6773</v>
      </c>
      <c r="N1003">
        <v>2402013.4</v>
      </c>
      <c r="O1003">
        <v>2402013.4</v>
      </c>
      <c r="P1003">
        <v>61224</v>
      </c>
      <c r="Q1003">
        <v>61224</v>
      </c>
      <c r="R1003">
        <v>0.25275500000000001</v>
      </c>
    </row>
    <row r="1004" spans="1:18" x14ac:dyDescent="0.25">
      <c r="A1004" t="s">
        <v>86</v>
      </c>
      <c r="B1004" t="s">
        <v>47</v>
      </c>
      <c r="C1004" s="28">
        <v>44501</v>
      </c>
      <c r="D1004" s="28">
        <v>44865</v>
      </c>
      <c r="E1004">
        <v>5110</v>
      </c>
      <c r="F1004">
        <v>5110</v>
      </c>
      <c r="G1004">
        <v>0</v>
      </c>
      <c r="H1004">
        <v>0</v>
      </c>
      <c r="L1004">
        <v>5110</v>
      </c>
      <c r="M1004">
        <v>5110</v>
      </c>
      <c r="N1004">
        <v>1765363.04</v>
      </c>
      <c r="O1004">
        <v>1765363.04</v>
      </c>
      <c r="P1004">
        <v>44626</v>
      </c>
      <c r="Q1004">
        <v>44626</v>
      </c>
      <c r="R1004">
        <v>0.23588700000000001</v>
      </c>
    </row>
    <row r="1005" spans="1:18" x14ac:dyDescent="0.25">
      <c r="A1005" t="s">
        <v>86</v>
      </c>
      <c r="B1005" t="s">
        <v>47</v>
      </c>
      <c r="C1005" s="28">
        <v>44136</v>
      </c>
      <c r="D1005" s="28">
        <v>44500</v>
      </c>
      <c r="E1005">
        <v>0</v>
      </c>
      <c r="F1005">
        <v>0</v>
      </c>
      <c r="G1005">
        <v>0</v>
      </c>
    </row>
    <row r="1006" spans="1:18" x14ac:dyDescent="0.25">
      <c r="A1006" t="s">
        <v>86</v>
      </c>
      <c r="B1006" t="s">
        <v>22</v>
      </c>
      <c r="C1006" s="28">
        <v>45231</v>
      </c>
      <c r="D1006" s="28">
        <v>45596</v>
      </c>
      <c r="E1006">
        <v>1860</v>
      </c>
      <c r="F1006">
        <v>0</v>
      </c>
      <c r="G1006">
        <v>1860</v>
      </c>
      <c r="H1006">
        <v>0</v>
      </c>
      <c r="L1006">
        <v>4529</v>
      </c>
      <c r="M1006">
        <v>4529</v>
      </c>
      <c r="N1006">
        <v>2191563.13</v>
      </c>
      <c r="O1006">
        <v>2191563.13</v>
      </c>
      <c r="P1006">
        <v>44677</v>
      </c>
      <c r="Q1006">
        <v>44677</v>
      </c>
      <c r="R1006">
        <v>0.26583000000000001</v>
      </c>
    </row>
    <row r="1007" spans="1:18" x14ac:dyDescent="0.25">
      <c r="A1007" t="s">
        <v>86</v>
      </c>
      <c r="B1007" t="s">
        <v>22</v>
      </c>
      <c r="C1007" s="28">
        <v>44866</v>
      </c>
      <c r="D1007" s="28">
        <v>45230</v>
      </c>
      <c r="E1007">
        <v>1727</v>
      </c>
      <c r="F1007">
        <v>0</v>
      </c>
      <c r="G1007">
        <v>1727</v>
      </c>
      <c r="H1007">
        <v>0</v>
      </c>
      <c r="L1007">
        <v>4289</v>
      </c>
      <c r="M1007">
        <v>4289</v>
      </c>
      <c r="N1007">
        <v>1849905.97</v>
      </c>
      <c r="O1007">
        <v>1849905.97</v>
      </c>
      <c r="P1007">
        <v>42673</v>
      </c>
      <c r="Q1007">
        <v>42673</v>
      </c>
      <c r="R1007">
        <v>0.24354700000000001</v>
      </c>
    </row>
    <row r="1008" spans="1:18" x14ac:dyDescent="0.25">
      <c r="A1008" t="s">
        <v>86</v>
      </c>
      <c r="B1008" t="s">
        <v>22</v>
      </c>
      <c r="C1008" s="28">
        <v>44501</v>
      </c>
      <c r="D1008" s="28">
        <v>44865</v>
      </c>
      <c r="E1008">
        <v>1422</v>
      </c>
      <c r="F1008">
        <v>0</v>
      </c>
      <c r="G1008">
        <v>1422</v>
      </c>
      <c r="H1008">
        <v>0</v>
      </c>
      <c r="L1008">
        <v>3697</v>
      </c>
      <c r="M1008">
        <v>3697</v>
      </c>
      <c r="N1008">
        <v>1620997.71</v>
      </c>
      <c r="O1008">
        <v>1620997.71</v>
      </c>
      <c r="P1008">
        <v>34630</v>
      </c>
      <c r="Q1008">
        <v>34630</v>
      </c>
      <c r="R1008">
        <v>0.23608499999999999</v>
      </c>
    </row>
    <row r="1009" spans="1:18" x14ac:dyDescent="0.25">
      <c r="A1009" t="s">
        <v>86</v>
      </c>
      <c r="B1009" t="s">
        <v>22</v>
      </c>
      <c r="C1009" s="28">
        <v>44136</v>
      </c>
      <c r="D1009" s="28">
        <v>44500</v>
      </c>
      <c r="E1009">
        <v>0</v>
      </c>
      <c r="F1009">
        <v>0</v>
      </c>
      <c r="G1009">
        <v>0</v>
      </c>
    </row>
    <row r="1010" spans="1:18" x14ac:dyDescent="0.25">
      <c r="A1010" t="s">
        <v>87</v>
      </c>
      <c r="B1010" t="s">
        <v>39</v>
      </c>
      <c r="C1010" s="28">
        <v>45231</v>
      </c>
      <c r="D1010" s="28">
        <v>45596</v>
      </c>
      <c r="E1010">
        <v>43285</v>
      </c>
      <c r="F1010">
        <v>33906</v>
      </c>
      <c r="G1010">
        <v>9379</v>
      </c>
      <c r="H1010">
        <v>18795</v>
      </c>
      <c r="I1010">
        <v>17011</v>
      </c>
      <c r="J1010">
        <v>4379</v>
      </c>
      <c r="K1010">
        <v>3100</v>
      </c>
      <c r="L1010">
        <v>59143</v>
      </c>
      <c r="M1010">
        <v>59143</v>
      </c>
      <c r="N1010">
        <v>11498254.58</v>
      </c>
      <c r="O1010">
        <v>11498254.58</v>
      </c>
      <c r="P1010">
        <v>635034</v>
      </c>
      <c r="Q1010">
        <v>635034</v>
      </c>
      <c r="R1010">
        <v>0.26733800000000002</v>
      </c>
    </row>
    <row r="1011" spans="1:18" x14ac:dyDescent="0.25">
      <c r="A1011" t="s">
        <v>87</v>
      </c>
      <c r="B1011" t="s">
        <v>39</v>
      </c>
      <c r="C1011" s="28">
        <v>44866</v>
      </c>
      <c r="D1011" s="28">
        <v>45230</v>
      </c>
      <c r="E1011">
        <v>57083</v>
      </c>
      <c r="F1011">
        <v>43665</v>
      </c>
      <c r="G1011">
        <v>13418</v>
      </c>
      <c r="H1011">
        <v>30250</v>
      </c>
      <c r="I1011">
        <v>19215</v>
      </c>
      <c r="J1011">
        <v>5668</v>
      </c>
      <c r="K1011">
        <v>1950</v>
      </c>
      <c r="L1011">
        <v>81297</v>
      </c>
      <c r="M1011">
        <v>81297</v>
      </c>
      <c r="N1011">
        <v>14224657.310000001</v>
      </c>
      <c r="O1011">
        <v>14224657.310000001</v>
      </c>
      <c r="P1011">
        <v>819229</v>
      </c>
      <c r="Q1011">
        <v>819229</v>
      </c>
      <c r="R1011">
        <v>0.28254800000000002</v>
      </c>
    </row>
    <row r="1012" spans="1:18" x14ac:dyDescent="0.25">
      <c r="A1012" t="s">
        <v>87</v>
      </c>
      <c r="B1012" t="s">
        <v>39</v>
      </c>
      <c r="C1012" s="28">
        <v>44501</v>
      </c>
      <c r="D1012" s="28">
        <v>44865</v>
      </c>
      <c r="E1012">
        <v>60240</v>
      </c>
      <c r="F1012">
        <v>47275</v>
      </c>
      <c r="G1012">
        <v>12965</v>
      </c>
      <c r="H1012">
        <v>38862</v>
      </c>
      <c r="I1012">
        <v>17128</v>
      </c>
      <c r="J1012">
        <v>4250</v>
      </c>
      <c r="K1012">
        <v>0</v>
      </c>
      <c r="L1012">
        <v>81945</v>
      </c>
      <c r="M1012">
        <v>81945</v>
      </c>
      <c r="N1012">
        <v>13661115.85</v>
      </c>
      <c r="O1012">
        <v>13661115.85</v>
      </c>
      <c r="P1012">
        <v>647667</v>
      </c>
      <c r="Q1012">
        <v>647667</v>
      </c>
      <c r="R1012">
        <v>0.26908399999999999</v>
      </c>
    </row>
    <row r="1013" spans="1:18" x14ac:dyDescent="0.25">
      <c r="A1013" t="s">
        <v>87</v>
      </c>
      <c r="B1013" t="s">
        <v>39</v>
      </c>
      <c r="C1013" s="28">
        <v>44136</v>
      </c>
      <c r="D1013" s="28">
        <v>44500</v>
      </c>
      <c r="E1013">
        <v>63588</v>
      </c>
      <c r="F1013">
        <v>52934</v>
      </c>
      <c r="G1013">
        <v>10654</v>
      </c>
      <c r="H1013">
        <v>48916</v>
      </c>
      <c r="I1013">
        <v>14672</v>
      </c>
      <c r="J1013">
        <v>0</v>
      </c>
      <c r="K1013">
        <v>0</v>
      </c>
      <c r="L1013">
        <v>79127</v>
      </c>
      <c r="M1013">
        <v>79127</v>
      </c>
      <c r="N1013">
        <v>12600793.85</v>
      </c>
      <c r="O1013">
        <v>12600793.85</v>
      </c>
      <c r="P1013">
        <v>480915</v>
      </c>
      <c r="Q1013">
        <v>480915</v>
      </c>
      <c r="R1013">
        <v>0.23930499999999999</v>
      </c>
    </row>
    <row r="1014" spans="1:18" x14ac:dyDescent="0.25">
      <c r="A1014" t="s">
        <v>87</v>
      </c>
      <c r="B1014" t="s">
        <v>40</v>
      </c>
      <c r="C1014" s="28">
        <v>45231</v>
      </c>
      <c r="D1014" s="28">
        <v>45596</v>
      </c>
      <c r="E1014">
        <v>134367</v>
      </c>
      <c r="F1014">
        <v>95892</v>
      </c>
      <c r="G1014">
        <v>38475</v>
      </c>
      <c r="H1014">
        <v>134367</v>
      </c>
      <c r="L1014">
        <v>206765</v>
      </c>
      <c r="M1014">
        <v>206765</v>
      </c>
      <c r="N1014">
        <v>31259979.82</v>
      </c>
      <c r="O1014">
        <v>31259979.82</v>
      </c>
      <c r="P1014">
        <v>1445322</v>
      </c>
      <c r="Q1014">
        <v>1445322</v>
      </c>
      <c r="R1014">
        <v>0.257415</v>
      </c>
    </row>
    <row r="1015" spans="1:18" x14ac:dyDescent="0.25">
      <c r="A1015" t="s">
        <v>87</v>
      </c>
      <c r="B1015" t="s">
        <v>40</v>
      </c>
      <c r="C1015" s="28">
        <v>44866</v>
      </c>
      <c r="D1015" s="28">
        <v>45230</v>
      </c>
      <c r="E1015">
        <v>94295</v>
      </c>
      <c r="F1015">
        <v>73855</v>
      </c>
      <c r="G1015">
        <v>20440</v>
      </c>
      <c r="H1015">
        <v>94295</v>
      </c>
      <c r="L1015">
        <v>125969</v>
      </c>
      <c r="M1015">
        <v>125969</v>
      </c>
      <c r="N1015">
        <v>17952034.640000001</v>
      </c>
      <c r="O1015">
        <v>17952034.640000001</v>
      </c>
      <c r="P1015">
        <v>765078</v>
      </c>
      <c r="Q1015">
        <v>765078</v>
      </c>
      <c r="R1015">
        <v>0.24934700000000001</v>
      </c>
    </row>
    <row r="1016" spans="1:18" x14ac:dyDescent="0.25">
      <c r="A1016" t="s">
        <v>87</v>
      </c>
      <c r="B1016" t="s">
        <v>40</v>
      </c>
      <c r="C1016" s="28">
        <v>44501</v>
      </c>
      <c r="D1016" s="28">
        <v>44865</v>
      </c>
      <c r="E1016">
        <v>68367</v>
      </c>
      <c r="F1016">
        <v>55948</v>
      </c>
      <c r="G1016">
        <v>12419</v>
      </c>
      <c r="H1016">
        <v>68367</v>
      </c>
      <c r="L1016">
        <v>85605</v>
      </c>
      <c r="M1016">
        <v>85605</v>
      </c>
      <c r="N1016">
        <v>12382972</v>
      </c>
      <c r="O1016">
        <v>12382972</v>
      </c>
      <c r="P1016">
        <v>506937</v>
      </c>
      <c r="Q1016">
        <v>506937</v>
      </c>
      <c r="R1016">
        <v>0.23605599999999999</v>
      </c>
    </row>
    <row r="1017" spans="1:18" x14ac:dyDescent="0.25">
      <c r="A1017" t="s">
        <v>87</v>
      </c>
      <c r="B1017" t="s">
        <v>40</v>
      </c>
      <c r="C1017" s="28">
        <v>44136</v>
      </c>
      <c r="D1017" s="28">
        <v>44500</v>
      </c>
      <c r="E1017">
        <v>21907</v>
      </c>
      <c r="F1017">
        <v>20212</v>
      </c>
      <c r="G1017">
        <v>1695</v>
      </c>
      <c r="H1017">
        <v>21907</v>
      </c>
      <c r="L1017">
        <v>23902</v>
      </c>
      <c r="M1017">
        <v>23902</v>
      </c>
      <c r="N1017">
        <v>3477685.23</v>
      </c>
      <c r="O1017">
        <v>3477685.23</v>
      </c>
      <c r="P1017">
        <v>156355</v>
      </c>
      <c r="Q1017">
        <v>156355</v>
      </c>
      <c r="R1017">
        <v>0.222856</v>
      </c>
    </row>
    <row r="1018" spans="1:18" x14ac:dyDescent="0.25">
      <c r="A1018" t="s">
        <v>87</v>
      </c>
      <c r="B1018" t="s">
        <v>66</v>
      </c>
      <c r="C1018" s="28">
        <v>45231</v>
      </c>
      <c r="D1018" s="28">
        <v>45596</v>
      </c>
      <c r="E1018">
        <v>5293</v>
      </c>
      <c r="F1018">
        <v>5182</v>
      </c>
      <c r="G1018">
        <v>111</v>
      </c>
      <c r="H1018">
        <v>2162</v>
      </c>
      <c r="L1018">
        <v>5417</v>
      </c>
      <c r="M1018">
        <v>10461</v>
      </c>
      <c r="N1018">
        <v>1060741.4099999999</v>
      </c>
      <c r="O1018">
        <v>2140319.0099999998</v>
      </c>
      <c r="P1018">
        <v>56279</v>
      </c>
      <c r="Q1018">
        <v>124056</v>
      </c>
      <c r="R1018">
        <v>-0.50639500000000004</v>
      </c>
    </row>
    <row r="1019" spans="1:18" x14ac:dyDescent="0.25">
      <c r="A1019" t="s">
        <v>87</v>
      </c>
      <c r="B1019" t="s">
        <v>66</v>
      </c>
      <c r="C1019" s="28">
        <v>44866</v>
      </c>
      <c r="D1019" s="28">
        <v>45230</v>
      </c>
      <c r="E1019">
        <v>6158</v>
      </c>
      <c r="F1019">
        <v>6019</v>
      </c>
      <c r="G1019">
        <v>139</v>
      </c>
      <c r="H1019">
        <v>2985</v>
      </c>
      <c r="L1019">
        <v>6310</v>
      </c>
      <c r="M1019">
        <v>12688</v>
      </c>
      <c r="N1019">
        <v>1165121.28</v>
      </c>
      <c r="O1019">
        <v>2333295.13</v>
      </c>
      <c r="P1019">
        <v>61589</v>
      </c>
      <c r="Q1019">
        <v>139065</v>
      </c>
      <c r="R1019">
        <v>-0.461837</v>
      </c>
    </row>
    <row r="1020" spans="1:18" x14ac:dyDescent="0.25">
      <c r="A1020" t="s">
        <v>87</v>
      </c>
      <c r="B1020" t="s">
        <v>66</v>
      </c>
      <c r="C1020" s="28">
        <v>44501</v>
      </c>
      <c r="D1020" s="28">
        <v>44865</v>
      </c>
      <c r="E1020">
        <v>6876</v>
      </c>
      <c r="F1020">
        <v>6656</v>
      </c>
      <c r="G1020">
        <v>220</v>
      </c>
      <c r="H1020">
        <v>4357</v>
      </c>
      <c r="L1020">
        <v>7116</v>
      </c>
      <c r="M1020">
        <v>13772</v>
      </c>
      <c r="N1020">
        <v>1131846.1499999999</v>
      </c>
      <c r="O1020">
        <v>2242862.86</v>
      </c>
      <c r="P1020">
        <v>67972</v>
      </c>
      <c r="Q1020">
        <v>127769</v>
      </c>
      <c r="R1020">
        <v>-0.42547000000000001</v>
      </c>
    </row>
    <row r="1021" spans="1:18" x14ac:dyDescent="0.25">
      <c r="A1021" t="s">
        <v>87</v>
      </c>
      <c r="B1021" t="s">
        <v>66</v>
      </c>
      <c r="C1021" s="28">
        <v>44136</v>
      </c>
      <c r="D1021" s="28">
        <v>44500</v>
      </c>
      <c r="E1021">
        <v>10241</v>
      </c>
      <c r="F1021">
        <v>9938</v>
      </c>
      <c r="G1021">
        <v>303</v>
      </c>
      <c r="H1021">
        <v>8384</v>
      </c>
      <c r="L1021">
        <v>10579</v>
      </c>
      <c r="M1021">
        <v>14830</v>
      </c>
      <c r="N1021">
        <v>1454902.45</v>
      </c>
      <c r="O1021">
        <v>2323571.48</v>
      </c>
      <c r="P1021">
        <v>57590</v>
      </c>
      <c r="Q1021">
        <v>91425</v>
      </c>
      <c r="R1021">
        <v>-0.13475899999999999</v>
      </c>
    </row>
    <row r="1022" spans="1:18" x14ac:dyDescent="0.25">
      <c r="A1022" t="s">
        <v>87</v>
      </c>
      <c r="B1022" t="s">
        <v>41</v>
      </c>
      <c r="C1022" s="28">
        <v>45231</v>
      </c>
      <c r="D1022" s="28">
        <v>45596</v>
      </c>
      <c r="E1022">
        <v>13396</v>
      </c>
      <c r="F1022">
        <v>12417</v>
      </c>
      <c r="G1022">
        <v>979</v>
      </c>
      <c r="H1022">
        <v>5531</v>
      </c>
      <c r="L1022">
        <v>14611</v>
      </c>
      <c r="M1022">
        <v>24097</v>
      </c>
      <c r="N1022">
        <v>2778703.53</v>
      </c>
      <c r="O1022">
        <v>4804176.0599999996</v>
      </c>
      <c r="P1022">
        <v>152908</v>
      </c>
      <c r="Q1022">
        <v>276231</v>
      </c>
      <c r="R1022">
        <v>-0.28092200000000001</v>
      </c>
    </row>
    <row r="1023" spans="1:18" x14ac:dyDescent="0.25">
      <c r="A1023" t="s">
        <v>87</v>
      </c>
      <c r="B1023" t="s">
        <v>41</v>
      </c>
      <c r="C1023" s="28">
        <v>44866</v>
      </c>
      <c r="D1023" s="28">
        <v>45230</v>
      </c>
      <c r="E1023">
        <v>16454</v>
      </c>
      <c r="F1023">
        <v>15052</v>
      </c>
      <c r="G1023">
        <v>1402</v>
      </c>
      <c r="H1023">
        <v>8175</v>
      </c>
      <c r="L1023">
        <v>18129</v>
      </c>
      <c r="M1023">
        <v>31780</v>
      </c>
      <c r="N1023">
        <v>3156161</v>
      </c>
      <c r="O1023">
        <v>5671431.5199999996</v>
      </c>
      <c r="P1023">
        <v>177721</v>
      </c>
      <c r="Q1023">
        <v>343563</v>
      </c>
      <c r="R1023">
        <v>-0.29255500000000001</v>
      </c>
    </row>
    <row r="1024" spans="1:18" x14ac:dyDescent="0.25">
      <c r="A1024" t="s">
        <v>87</v>
      </c>
      <c r="B1024" t="s">
        <v>41</v>
      </c>
      <c r="C1024" s="28">
        <v>44501</v>
      </c>
      <c r="D1024" s="28">
        <v>44865</v>
      </c>
      <c r="E1024">
        <v>17836</v>
      </c>
      <c r="F1024">
        <v>15933</v>
      </c>
      <c r="G1024">
        <v>1903</v>
      </c>
      <c r="H1024">
        <v>11333</v>
      </c>
      <c r="L1024">
        <v>20415</v>
      </c>
      <c r="M1024">
        <v>32321</v>
      </c>
      <c r="N1024">
        <v>3282869.09</v>
      </c>
      <c r="O1024">
        <v>5471518.9699999997</v>
      </c>
      <c r="P1024">
        <v>202438</v>
      </c>
      <c r="Q1024">
        <v>304976</v>
      </c>
      <c r="R1024">
        <v>-0.20124600000000001</v>
      </c>
    </row>
    <row r="1025" spans="1:18" x14ac:dyDescent="0.25">
      <c r="A1025" t="s">
        <v>87</v>
      </c>
      <c r="B1025" t="s">
        <v>41</v>
      </c>
      <c r="C1025" s="28">
        <v>44136</v>
      </c>
      <c r="D1025" s="28">
        <v>44500</v>
      </c>
      <c r="E1025">
        <v>27713</v>
      </c>
      <c r="F1025">
        <v>25878</v>
      </c>
      <c r="G1025">
        <v>1835</v>
      </c>
      <c r="H1025">
        <v>22593</v>
      </c>
      <c r="L1025">
        <v>29886</v>
      </c>
      <c r="M1025">
        <v>38307</v>
      </c>
      <c r="N1025">
        <v>3924420.01</v>
      </c>
      <c r="O1025">
        <v>5676891.1900000004</v>
      </c>
      <c r="P1025">
        <v>149216</v>
      </c>
      <c r="Q1025">
        <v>220137</v>
      </c>
      <c r="R1025">
        <v>-6.9144999999999998E-2</v>
      </c>
    </row>
    <row r="1026" spans="1:18" x14ac:dyDescent="0.25">
      <c r="A1026" t="s">
        <v>87</v>
      </c>
      <c r="B1026" t="s">
        <v>42</v>
      </c>
      <c r="C1026" s="28">
        <v>45231</v>
      </c>
      <c r="D1026" s="28">
        <v>45596</v>
      </c>
      <c r="E1026">
        <v>10099</v>
      </c>
      <c r="F1026">
        <v>9673</v>
      </c>
      <c r="G1026">
        <v>426</v>
      </c>
      <c r="H1026">
        <v>4442</v>
      </c>
      <c r="L1026">
        <v>10560</v>
      </c>
      <c r="M1026">
        <v>13440</v>
      </c>
      <c r="N1026">
        <v>1991924.74</v>
      </c>
      <c r="O1026">
        <v>2588182.44</v>
      </c>
      <c r="P1026">
        <v>116562</v>
      </c>
      <c r="Q1026">
        <v>150544</v>
      </c>
      <c r="R1026">
        <v>5.1672000000000003E-2</v>
      </c>
    </row>
    <row r="1027" spans="1:18" x14ac:dyDescent="0.25">
      <c r="A1027" t="s">
        <v>87</v>
      </c>
      <c r="B1027" t="s">
        <v>42</v>
      </c>
      <c r="C1027" s="28">
        <v>44866</v>
      </c>
      <c r="D1027" s="28">
        <v>45230</v>
      </c>
      <c r="E1027">
        <v>9991</v>
      </c>
      <c r="F1027">
        <v>9584</v>
      </c>
      <c r="G1027">
        <v>407</v>
      </c>
      <c r="H1027">
        <v>6280</v>
      </c>
      <c r="L1027">
        <v>10429</v>
      </c>
      <c r="M1027">
        <v>12683</v>
      </c>
      <c r="N1027">
        <v>1718366.23</v>
      </c>
      <c r="O1027">
        <v>2042208.8</v>
      </c>
      <c r="P1027">
        <v>94290</v>
      </c>
      <c r="Q1027">
        <v>116418</v>
      </c>
      <c r="R1027">
        <v>0.151453</v>
      </c>
    </row>
    <row r="1028" spans="1:18" x14ac:dyDescent="0.25">
      <c r="A1028" t="s">
        <v>87</v>
      </c>
      <c r="B1028" t="s">
        <v>42</v>
      </c>
      <c r="C1028" s="28">
        <v>44501</v>
      </c>
      <c r="D1028" s="28">
        <v>44865</v>
      </c>
      <c r="E1028">
        <v>15643</v>
      </c>
      <c r="F1028">
        <v>14625</v>
      </c>
      <c r="G1028">
        <v>1018</v>
      </c>
      <c r="H1028">
        <v>10303</v>
      </c>
      <c r="L1028">
        <v>16853</v>
      </c>
      <c r="M1028">
        <v>20586</v>
      </c>
      <c r="N1028">
        <v>2627573.16</v>
      </c>
      <c r="O1028">
        <v>3330056.97</v>
      </c>
      <c r="P1028">
        <v>142426</v>
      </c>
      <c r="Q1028">
        <v>169425</v>
      </c>
      <c r="R1028">
        <v>0.102282</v>
      </c>
    </row>
    <row r="1029" spans="1:18" x14ac:dyDescent="0.25">
      <c r="A1029" t="s">
        <v>87</v>
      </c>
      <c r="B1029" t="s">
        <v>42</v>
      </c>
      <c r="C1029" s="28">
        <v>44136</v>
      </c>
      <c r="D1029" s="28">
        <v>44500</v>
      </c>
      <c r="E1029">
        <v>8622</v>
      </c>
      <c r="F1029">
        <v>8365</v>
      </c>
      <c r="G1029">
        <v>257</v>
      </c>
      <c r="H1029">
        <v>6894</v>
      </c>
      <c r="L1029">
        <v>8894</v>
      </c>
      <c r="M1029">
        <v>9978</v>
      </c>
      <c r="N1029">
        <v>1405020.34</v>
      </c>
      <c r="O1029">
        <v>1574424.11</v>
      </c>
      <c r="P1029">
        <v>50338</v>
      </c>
      <c r="Q1029">
        <v>57736</v>
      </c>
      <c r="R1029">
        <v>0.14127600000000001</v>
      </c>
    </row>
    <row r="1030" spans="1:18" x14ac:dyDescent="0.25">
      <c r="A1030" t="s">
        <v>87</v>
      </c>
      <c r="B1030" t="s">
        <v>43</v>
      </c>
      <c r="C1030" s="28">
        <v>45231</v>
      </c>
      <c r="D1030" s="28">
        <v>45596</v>
      </c>
      <c r="E1030">
        <v>12566</v>
      </c>
      <c r="F1030">
        <v>12156</v>
      </c>
      <c r="G1030">
        <v>410</v>
      </c>
      <c r="H1030">
        <v>5630</v>
      </c>
      <c r="L1030">
        <v>13006</v>
      </c>
      <c r="M1030">
        <v>14038</v>
      </c>
      <c r="N1030">
        <v>2652189.64</v>
      </c>
      <c r="O1030">
        <v>2825596.71</v>
      </c>
      <c r="P1030">
        <v>133367</v>
      </c>
      <c r="Q1030">
        <v>143215</v>
      </c>
      <c r="R1030">
        <v>0.221693</v>
      </c>
    </row>
    <row r="1031" spans="1:18" x14ac:dyDescent="0.25">
      <c r="A1031" t="s">
        <v>87</v>
      </c>
      <c r="B1031" t="s">
        <v>43</v>
      </c>
      <c r="C1031" s="28">
        <v>44866</v>
      </c>
      <c r="D1031" s="28">
        <v>45230</v>
      </c>
      <c r="E1031">
        <v>11674</v>
      </c>
      <c r="F1031">
        <v>11183</v>
      </c>
      <c r="G1031">
        <v>491</v>
      </c>
      <c r="H1031">
        <v>7251</v>
      </c>
      <c r="L1031">
        <v>12219</v>
      </c>
      <c r="M1031">
        <v>13367</v>
      </c>
      <c r="N1031">
        <v>2115001.6800000002</v>
      </c>
      <c r="O1031">
        <v>2271178.37</v>
      </c>
      <c r="P1031">
        <v>106998</v>
      </c>
      <c r="Q1031">
        <v>117761</v>
      </c>
      <c r="R1031">
        <v>0.22878000000000001</v>
      </c>
    </row>
    <row r="1032" spans="1:18" x14ac:dyDescent="0.25">
      <c r="A1032" t="s">
        <v>87</v>
      </c>
      <c r="B1032" t="s">
        <v>43</v>
      </c>
      <c r="C1032" s="28">
        <v>44501</v>
      </c>
      <c r="D1032" s="28">
        <v>44865</v>
      </c>
      <c r="E1032">
        <v>15744</v>
      </c>
      <c r="F1032">
        <v>15039</v>
      </c>
      <c r="G1032">
        <v>705</v>
      </c>
      <c r="H1032">
        <v>10152</v>
      </c>
      <c r="L1032">
        <v>16568</v>
      </c>
      <c r="M1032">
        <v>17628</v>
      </c>
      <c r="N1032">
        <v>3013902.16</v>
      </c>
      <c r="O1032">
        <v>3195499.48</v>
      </c>
      <c r="P1032">
        <v>102801</v>
      </c>
      <c r="Q1032">
        <v>110239</v>
      </c>
      <c r="R1032">
        <v>0.21357400000000001</v>
      </c>
    </row>
    <row r="1033" spans="1:18" x14ac:dyDescent="0.25">
      <c r="A1033" t="s">
        <v>87</v>
      </c>
      <c r="B1033" t="s">
        <v>43</v>
      </c>
      <c r="C1033" s="28">
        <v>44136</v>
      </c>
      <c r="D1033" s="28">
        <v>44500</v>
      </c>
      <c r="E1033">
        <v>9342</v>
      </c>
      <c r="F1033">
        <v>9140</v>
      </c>
      <c r="G1033">
        <v>202</v>
      </c>
      <c r="H1033">
        <v>7314</v>
      </c>
      <c r="L1033">
        <v>9558</v>
      </c>
      <c r="M1033">
        <v>10010</v>
      </c>
      <c r="N1033">
        <v>1734674.58</v>
      </c>
      <c r="O1033">
        <v>1798045.23</v>
      </c>
      <c r="P1033">
        <v>57509</v>
      </c>
      <c r="Q1033">
        <v>60022</v>
      </c>
      <c r="R1033">
        <v>0.19151499999999999</v>
      </c>
    </row>
    <row r="1034" spans="1:18" x14ac:dyDescent="0.25">
      <c r="A1034" t="s">
        <v>87</v>
      </c>
      <c r="B1034" t="s">
        <v>44</v>
      </c>
      <c r="C1034" s="28">
        <v>45231</v>
      </c>
      <c r="D1034" s="28">
        <v>45596</v>
      </c>
      <c r="E1034">
        <v>7224</v>
      </c>
      <c r="F1034">
        <v>6917</v>
      </c>
      <c r="G1034">
        <v>307</v>
      </c>
      <c r="H1034">
        <v>3192</v>
      </c>
      <c r="L1034">
        <v>7568</v>
      </c>
      <c r="M1034">
        <v>7568</v>
      </c>
      <c r="N1034">
        <v>1280299.3700000001</v>
      </c>
      <c r="O1034">
        <v>1280299.3700000001</v>
      </c>
      <c r="P1034">
        <v>65044</v>
      </c>
      <c r="Q1034">
        <v>65044</v>
      </c>
      <c r="R1034">
        <v>0.28781600000000002</v>
      </c>
    </row>
    <row r="1035" spans="1:18" x14ac:dyDescent="0.25">
      <c r="A1035" t="s">
        <v>87</v>
      </c>
      <c r="B1035" t="s">
        <v>44</v>
      </c>
      <c r="C1035" s="28">
        <v>44866</v>
      </c>
      <c r="D1035" s="28">
        <v>45230</v>
      </c>
      <c r="E1035">
        <v>8758</v>
      </c>
      <c r="F1035">
        <v>8369</v>
      </c>
      <c r="G1035">
        <v>389</v>
      </c>
      <c r="H1035">
        <v>5427</v>
      </c>
      <c r="L1035">
        <v>9198</v>
      </c>
      <c r="M1035">
        <v>9198</v>
      </c>
      <c r="N1035">
        <v>1282179.78</v>
      </c>
      <c r="O1035">
        <v>1282179.78</v>
      </c>
      <c r="P1035">
        <v>76649</v>
      </c>
      <c r="Q1035">
        <v>76649</v>
      </c>
      <c r="R1035">
        <v>0.286582</v>
      </c>
    </row>
    <row r="1036" spans="1:18" x14ac:dyDescent="0.25">
      <c r="A1036" t="s">
        <v>87</v>
      </c>
      <c r="B1036" t="s">
        <v>44</v>
      </c>
      <c r="C1036" s="28">
        <v>44501</v>
      </c>
      <c r="D1036" s="28">
        <v>44865</v>
      </c>
      <c r="E1036">
        <v>11017</v>
      </c>
      <c r="F1036">
        <v>10663</v>
      </c>
      <c r="G1036">
        <v>354</v>
      </c>
      <c r="H1036">
        <v>7074</v>
      </c>
      <c r="L1036">
        <v>11410</v>
      </c>
      <c r="M1036">
        <v>11410</v>
      </c>
      <c r="N1036">
        <v>1664040.43</v>
      </c>
      <c r="O1036">
        <v>1664040.43</v>
      </c>
      <c r="P1036">
        <v>63027</v>
      </c>
      <c r="Q1036">
        <v>63027</v>
      </c>
      <c r="R1036">
        <v>0.21122299999999999</v>
      </c>
    </row>
    <row r="1037" spans="1:18" x14ac:dyDescent="0.25">
      <c r="A1037" t="s">
        <v>87</v>
      </c>
      <c r="B1037" t="s">
        <v>44</v>
      </c>
      <c r="C1037" s="28">
        <v>44136</v>
      </c>
      <c r="D1037" s="28">
        <v>44500</v>
      </c>
      <c r="E1037">
        <v>7787</v>
      </c>
      <c r="F1037">
        <v>7543</v>
      </c>
      <c r="G1037">
        <v>244</v>
      </c>
      <c r="H1037">
        <v>6600</v>
      </c>
      <c r="L1037">
        <v>8057</v>
      </c>
      <c r="M1037">
        <v>8057</v>
      </c>
      <c r="N1037">
        <v>996284.86</v>
      </c>
      <c r="O1037">
        <v>996284.86</v>
      </c>
      <c r="P1037">
        <v>46773</v>
      </c>
      <c r="Q1037">
        <v>46773</v>
      </c>
      <c r="R1037">
        <v>0.209978</v>
      </c>
    </row>
    <row r="1038" spans="1:18" x14ac:dyDescent="0.25">
      <c r="A1038" t="s">
        <v>87</v>
      </c>
      <c r="B1038" t="s">
        <v>46</v>
      </c>
      <c r="C1038" s="28">
        <v>45231</v>
      </c>
      <c r="D1038" s="28">
        <v>45596</v>
      </c>
      <c r="E1038">
        <v>57649</v>
      </c>
      <c r="F1038">
        <v>49054</v>
      </c>
      <c r="G1038">
        <v>8595</v>
      </c>
      <c r="H1038">
        <v>57649</v>
      </c>
      <c r="L1038">
        <v>69185</v>
      </c>
      <c r="M1038">
        <v>69185</v>
      </c>
      <c r="N1038">
        <v>9343338.5700000003</v>
      </c>
      <c r="O1038">
        <v>9343338.5700000003</v>
      </c>
      <c r="P1038">
        <v>385892</v>
      </c>
      <c r="Q1038">
        <v>385892</v>
      </c>
      <c r="R1038">
        <v>0.23794699999999999</v>
      </c>
    </row>
    <row r="1039" spans="1:18" x14ac:dyDescent="0.25">
      <c r="A1039" t="s">
        <v>87</v>
      </c>
      <c r="B1039" t="s">
        <v>46</v>
      </c>
      <c r="C1039" s="28">
        <v>44866</v>
      </c>
      <c r="D1039" s="28">
        <v>45230</v>
      </c>
      <c r="E1039">
        <v>19089</v>
      </c>
      <c r="F1039">
        <v>17722</v>
      </c>
      <c r="G1039">
        <v>1367</v>
      </c>
      <c r="H1039">
        <v>19089</v>
      </c>
      <c r="L1039">
        <v>20699</v>
      </c>
      <c r="M1039">
        <v>20699</v>
      </c>
      <c r="N1039">
        <v>2905994.84</v>
      </c>
      <c r="O1039">
        <v>2905994.84</v>
      </c>
      <c r="P1039">
        <v>130266</v>
      </c>
      <c r="Q1039">
        <v>130266</v>
      </c>
      <c r="R1039">
        <v>0.22297800000000001</v>
      </c>
    </row>
    <row r="1040" spans="1:18" x14ac:dyDescent="0.25">
      <c r="A1040" t="s">
        <v>87</v>
      </c>
      <c r="B1040" t="s">
        <v>46</v>
      </c>
      <c r="C1040" s="28">
        <v>44501</v>
      </c>
      <c r="D1040" s="28">
        <v>44865</v>
      </c>
      <c r="E1040">
        <v>0</v>
      </c>
      <c r="F1040">
        <v>0</v>
      </c>
      <c r="G1040">
        <v>0</v>
      </c>
    </row>
    <row r="1041" spans="1:18" x14ac:dyDescent="0.25">
      <c r="A1041" t="s">
        <v>87</v>
      </c>
      <c r="B1041" t="s">
        <v>46</v>
      </c>
      <c r="C1041" s="28">
        <v>44136</v>
      </c>
      <c r="D1041" s="28">
        <v>44500</v>
      </c>
      <c r="E1041">
        <v>0</v>
      </c>
      <c r="F1041">
        <v>0</v>
      </c>
      <c r="G1041">
        <v>0</v>
      </c>
    </row>
    <row r="1042" spans="1:18" x14ac:dyDescent="0.25">
      <c r="A1042" t="s">
        <v>87</v>
      </c>
      <c r="B1042" t="s">
        <v>25</v>
      </c>
      <c r="C1042" s="28">
        <v>45231</v>
      </c>
      <c r="D1042" s="28">
        <v>45596</v>
      </c>
      <c r="E1042">
        <v>13569</v>
      </c>
      <c r="F1042">
        <v>9650</v>
      </c>
      <c r="G1042">
        <v>3919</v>
      </c>
      <c r="H1042">
        <v>0</v>
      </c>
      <c r="L1042">
        <v>20009</v>
      </c>
      <c r="M1042">
        <v>20009</v>
      </c>
      <c r="N1042">
        <v>4886324.1100000003</v>
      </c>
      <c r="O1042">
        <v>4886324.1100000003</v>
      </c>
      <c r="P1042">
        <v>245607</v>
      </c>
      <c r="Q1042">
        <v>245607</v>
      </c>
      <c r="R1042">
        <v>0.26547100000000001</v>
      </c>
    </row>
    <row r="1043" spans="1:18" x14ac:dyDescent="0.25">
      <c r="A1043" t="s">
        <v>87</v>
      </c>
      <c r="B1043" t="s">
        <v>25</v>
      </c>
      <c r="C1043" s="28">
        <v>44866</v>
      </c>
      <c r="D1043" s="28">
        <v>45230</v>
      </c>
      <c r="E1043">
        <v>10347</v>
      </c>
      <c r="F1043">
        <v>6976</v>
      </c>
      <c r="G1043">
        <v>3371</v>
      </c>
      <c r="H1043">
        <v>0</v>
      </c>
      <c r="L1043">
        <v>16014</v>
      </c>
      <c r="M1043">
        <v>16014</v>
      </c>
      <c r="N1043">
        <v>3816767.72</v>
      </c>
      <c r="O1043">
        <v>3816767.72</v>
      </c>
      <c r="P1043">
        <v>196531</v>
      </c>
      <c r="Q1043">
        <v>196531</v>
      </c>
      <c r="R1043">
        <v>0.26996199999999998</v>
      </c>
    </row>
    <row r="1044" spans="1:18" x14ac:dyDescent="0.25">
      <c r="A1044" t="s">
        <v>87</v>
      </c>
      <c r="B1044" t="s">
        <v>25</v>
      </c>
      <c r="C1044" s="28">
        <v>44501</v>
      </c>
      <c r="D1044" s="28">
        <v>44865</v>
      </c>
      <c r="E1044">
        <v>0</v>
      </c>
      <c r="F1044">
        <v>0</v>
      </c>
      <c r="G1044">
        <v>0</v>
      </c>
    </row>
    <row r="1045" spans="1:18" x14ac:dyDescent="0.25">
      <c r="A1045" t="s">
        <v>87</v>
      </c>
      <c r="B1045" t="s">
        <v>25</v>
      </c>
      <c r="C1045" s="28">
        <v>44136</v>
      </c>
      <c r="D1045" s="28">
        <v>44500</v>
      </c>
      <c r="E1045">
        <v>0</v>
      </c>
      <c r="F1045">
        <v>0</v>
      </c>
      <c r="G1045">
        <v>0</v>
      </c>
    </row>
    <row r="1046" spans="1:18" x14ac:dyDescent="0.25">
      <c r="A1046" t="s">
        <v>87</v>
      </c>
      <c r="B1046" t="s">
        <v>26</v>
      </c>
      <c r="C1046" s="28">
        <v>45231</v>
      </c>
      <c r="D1046" s="28">
        <v>45596</v>
      </c>
      <c r="E1046">
        <v>18795</v>
      </c>
      <c r="F1046">
        <v>16769</v>
      </c>
      <c r="G1046">
        <v>2026</v>
      </c>
      <c r="H1046">
        <v>18795</v>
      </c>
      <c r="L1046">
        <v>21623</v>
      </c>
      <c r="M1046">
        <v>21623</v>
      </c>
      <c r="N1046">
        <v>3608110.08</v>
      </c>
      <c r="O1046">
        <v>3608110.08</v>
      </c>
      <c r="P1046">
        <v>193340</v>
      </c>
      <c r="Q1046">
        <v>193340</v>
      </c>
      <c r="R1046">
        <v>0.268098</v>
      </c>
    </row>
    <row r="1047" spans="1:18" x14ac:dyDescent="0.25">
      <c r="A1047" t="s">
        <v>87</v>
      </c>
      <c r="B1047" t="s">
        <v>26</v>
      </c>
      <c r="C1047" s="28">
        <v>44866</v>
      </c>
      <c r="D1047" s="28">
        <v>45230</v>
      </c>
      <c r="E1047">
        <v>30250</v>
      </c>
      <c r="F1047">
        <v>25518</v>
      </c>
      <c r="G1047">
        <v>4732</v>
      </c>
      <c r="H1047">
        <v>30250</v>
      </c>
      <c r="L1047">
        <v>38144</v>
      </c>
      <c r="M1047">
        <v>38144</v>
      </c>
      <c r="N1047">
        <v>5723050.0800000001</v>
      </c>
      <c r="O1047">
        <v>5723050.0800000001</v>
      </c>
      <c r="P1047">
        <v>322611</v>
      </c>
      <c r="Q1047">
        <v>322611</v>
      </c>
      <c r="R1047">
        <v>0.28330100000000003</v>
      </c>
    </row>
    <row r="1048" spans="1:18" x14ac:dyDescent="0.25">
      <c r="A1048" t="s">
        <v>87</v>
      </c>
      <c r="B1048" t="s">
        <v>26</v>
      </c>
      <c r="C1048" s="28">
        <v>44501</v>
      </c>
      <c r="D1048" s="28">
        <v>44865</v>
      </c>
      <c r="E1048">
        <v>38862</v>
      </c>
      <c r="F1048">
        <v>32158</v>
      </c>
      <c r="G1048">
        <v>6704</v>
      </c>
      <c r="H1048">
        <v>38862</v>
      </c>
      <c r="L1048">
        <v>50560</v>
      </c>
      <c r="M1048">
        <v>50560</v>
      </c>
      <c r="N1048">
        <v>7012044.7999999998</v>
      </c>
      <c r="O1048">
        <v>7012044.7999999998</v>
      </c>
      <c r="P1048">
        <v>355688</v>
      </c>
      <c r="Q1048">
        <v>355688</v>
      </c>
      <c r="R1048">
        <v>0.283804</v>
      </c>
    </row>
    <row r="1049" spans="1:18" x14ac:dyDescent="0.25">
      <c r="A1049" t="s">
        <v>87</v>
      </c>
      <c r="B1049" t="s">
        <v>26</v>
      </c>
      <c r="C1049" s="28">
        <v>44136</v>
      </c>
      <c r="D1049" s="28">
        <v>44500</v>
      </c>
      <c r="E1049">
        <v>48916</v>
      </c>
      <c r="F1049">
        <v>43092</v>
      </c>
      <c r="G1049">
        <v>5824</v>
      </c>
      <c r="H1049">
        <v>48916</v>
      </c>
      <c r="L1049">
        <v>56275</v>
      </c>
      <c r="M1049">
        <v>56275</v>
      </c>
      <c r="N1049">
        <v>7776854.6200000001</v>
      </c>
      <c r="O1049">
        <v>7776854.6200000001</v>
      </c>
      <c r="P1049">
        <v>293462</v>
      </c>
      <c r="Q1049">
        <v>293462</v>
      </c>
      <c r="R1049">
        <v>0.247671</v>
      </c>
    </row>
    <row r="1050" spans="1:18" x14ac:dyDescent="0.25">
      <c r="A1050" t="s">
        <v>87</v>
      </c>
      <c r="B1050" t="s">
        <v>67</v>
      </c>
      <c r="C1050" s="28">
        <v>45231</v>
      </c>
      <c r="D1050" s="28">
        <v>45596</v>
      </c>
      <c r="E1050">
        <v>1703</v>
      </c>
      <c r="F1050">
        <v>1682</v>
      </c>
      <c r="G1050">
        <v>21</v>
      </c>
      <c r="H1050">
        <v>1703</v>
      </c>
      <c r="L1050">
        <v>1725</v>
      </c>
      <c r="M1050">
        <v>1725</v>
      </c>
      <c r="N1050">
        <v>287753.83</v>
      </c>
      <c r="O1050">
        <v>287753.83</v>
      </c>
      <c r="P1050">
        <v>14684</v>
      </c>
      <c r="Q1050">
        <v>14684</v>
      </c>
      <c r="R1050">
        <v>0.245506</v>
      </c>
    </row>
    <row r="1051" spans="1:18" x14ac:dyDescent="0.25">
      <c r="A1051" t="s">
        <v>87</v>
      </c>
      <c r="B1051" t="s">
        <v>67</v>
      </c>
      <c r="C1051" s="28">
        <v>44866</v>
      </c>
      <c r="D1051" s="28">
        <v>45230</v>
      </c>
      <c r="E1051">
        <v>2130</v>
      </c>
      <c r="F1051">
        <v>2099</v>
      </c>
      <c r="G1051">
        <v>31</v>
      </c>
      <c r="H1051">
        <v>2130</v>
      </c>
      <c r="L1051">
        <v>2162</v>
      </c>
      <c r="M1051">
        <v>2162</v>
      </c>
      <c r="N1051">
        <v>341636.54</v>
      </c>
      <c r="O1051">
        <v>341636.54</v>
      </c>
      <c r="P1051">
        <v>16239</v>
      </c>
      <c r="Q1051">
        <v>16239</v>
      </c>
      <c r="R1051">
        <v>0.24923000000000001</v>
      </c>
    </row>
    <row r="1052" spans="1:18" x14ac:dyDescent="0.25">
      <c r="A1052" t="s">
        <v>87</v>
      </c>
      <c r="B1052" t="s">
        <v>67</v>
      </c>
      <c r="C1052" s="28">
        <v>44501</v>
      </c>
      <c r="D1052" s="28">
        <v>44865</v>
      </c>
      <c r="E1052">
        <v>2725</v>
      </c>
      <c r="F1052">
        <v>2667</v>
      </c>
      <c r="G1052">
        <v>58</v>
      </c>
      <c r="H1052">
        <v>2725</v>
      </c>
      <c r="L1052">
        <v>2788</v>
      </c>
      <c r="M1052">
        <v>2788</v>
      </c>
      <c r="N1052">
        <v>379096.36</v>
      </c>
      <c r="O1052">
        <v>379096.36</v>
      </c>
      <c r="P1052">
        <v>21314</v>
      </c>
      <c r="Q1052">
        <v>21314</v>
      </c>
      <c r="R1052">
        <v>0.28472999999999998</v>
      </c>
    </row>
    <row r="1053" spans="1:18" x14ac:dyDescent="0.25">
      <c r="A1053" t="s">
        <v>87</v>
      </c>
      <c r="B1053" t="s">
        <v>67</v>
      </c>
      <c r="C1053" s="28">
        <v>44136</v>
      </c>
      <c r="D1053" s="28">
        <v>44500</v>
      </c>
      <c r="E1053">
        <v>7013</v>
      </c>
      <c r="F1053">
        <v>6792</v>
      </c>
      <c r="G1053">
        <v>221</v>
      </c>
      <c r="H1053">
        <v>7013</v>
      </c>
      <c r="L1053">
        <v>7258</v>
      </c>
      <c r="M1053">
        <v>7258</v>
      </c>
      <c r="N1053">
        <v>831634.09</v>
      </c>
      <c r="O1053">
        <v>831634.09</v>
      </c>
      <c r="P1053">
        <v>34673</v>
      </c>
      <c r="Q1053">
        <v>34673</v>
      </c>
      <c r="R1053">
        <v>0.36282399999999998</v>
      </c>
    </row>
    <row r="1054" spans="1:18" x14ac:dyDescent="0.25">
      <c r="A1054" t="s">
        <v>87</v>
      </c>
      <c r="B1054" t="s">
        <v>68</v>
      </c>
      <c r="C1054" s="28">
        <v>45231</v>
      </c>
      <c r="D1054" s="28">
        <v>45596</v>
      </c>
      <c r="E1054">
        <v>4547</v>
      </c>
      <c r="F1054">
        <v>4389</v>
      </c>
      <c r="G1054">
        <v>158</v>
      </c>
      <c r="H1054">
        <v>4547</v>
      </c>
      <c r="L1054">
        <v>4724</v>
      </c>
      <c r="M1054">
        <v>4724</v>
      </c>
      <c r="N1054">
        <v>754364.37</v>
      </c>
      <c r="O1054">
        <v>754364.37</v>
      </c>
      <c r="P1054">
        <v>40068</v>
      </c>
      <c r="Q1054">
        <v>40068</v>
      </c>
      <c r="R1054">
        <v>0.25512200000000002</v>
      </c>
    </row>
    <row r="1055" spans="1:18" x14ac:dyDescent="0.25">
      <c r="A1055" t="s">
        <v>87</v>
      </c>
      <c r="B1055" t="s">
        <v>68</v>
      </c>
      <c r="C1055" s="28">
        <v>44866</v>
      </c>
      <c r="D1055" s="28">
        <v>45230</v>
      </c>
      <c r="E1055">
        <v>6192</v>
      </c>
      <c r="F1055">
        <v>5880</v>
      </c>
      <c r="G1055">
        <v>312</v>
      </c>
      <c r="H1055">
        <v>6192</v>
      </c>
      <c r="L1055">
        <v>6547</v>
      </c>
      <c r="M1055">
        <v>6547</v>
      </c>
      <c r="N1055">
        <v>967203.25</v>
      </c>
      <c r="O1055">
        <v>967203.25</v>
      </c>
      <c r="P1055">
        <v>49821</v>
      </c>
      <c r="Q1055">
        <v>49821</v>
      </c>
      <c r="R1055">
        <v>0.27265499999999998</v>
      </c>
    </row>
    <row r="1056" spans="1:18" x14ac:dyDescent="0.25">
      <c r="A1056" t="s">
        <v>87</v>
      </c>
      <c r="B1056" t="s">
        <v>68</v>
      </c>
      <c r="C1056" s="28">
        <v>44501</v>
      </c>
      <c r="D1056" s="28">
        <v>44865</v>
      </c>
      <c r="E1056">
        <v>8027</v>
      </c>
      <c r="F1056">
        <v>7437</v>
      </c>
      <c r="G1056">
        <v>590</v>
      </c>
      <c r="H1056">
        <v>8027</v>
      </c>
      <c r="L1056">
        <v>8784</v>
      </c>
      <c r="M1056">
        <v>8784</v>
      </c>
      <c r="N1056">
        <v>1208870.3999999999</v>
      </c>
      <c r="O1056">
        <v>1208870.3999999999</v>
      </c>
      <c r="P1056">
        <v>71438</v>
      </c>
      <c r="Q1056">
        <v>71438</v>
      </c>
      <c r="R1056">
        <v>0.285277</v>
      </c>
    </row>
    <row r="1057" spans="1:18" x14ac:dyDescent="0.25">
      <c r="A1057" t="s">
        <v>87</v>
      </c>
      <c r="B1057" t="s">
        <v>68</v>
      </c>
      <c r="C1057" s="28">
        <v>44136</v>
      </c>
      <c r="D1057" s="28">
        <v>44500</v>
      </c>
      <c r="E1057">
        <v>20078</v>
      </c>
      <c r="F1057">
        <v>18881</v>
      </c>
      <c r="G1057">
        <v>1197</v>
      </c>
      <c r="H1057">
        <v>20078</v>
      </c>
      <c r="L1057">
        <v>21478</v>
      </c>
      <c r="M1057">
        <v>21478</v>
      </c>
      <c r="N1057">
        <v>2289970.2200000002</v>
      </c>
      <c r="O1057">
        <v>2289970.2200000002</v>
      </c>
      <c r="P1057">
        <v>91438</v>
      </c>
      <c r="Q1057">
        <v>91438</v>
      </c>
      <c r="R1057">
        <v>0.30490200000000001</v>
      </c>
    </row>
    <row r="1058" spans="1:18" x14ac:dyDescent="0.25">
      <c r="A1058" t="s">
        <v>87</v>
      </c>
      <c r="B1058" t="s">
        <v>69</v>
      </c>
      <c r="C1058" s="28">
        <v>45231</v>
      </c>
      <c r="D1058" s="28">
        <v>45596</v>
      </c>
      <c r="E1058">
        <v>8901</v>
      </c>
      <c r="F1058">
        <v>8330</v>
      </c>
      <c r="G1058">
        <v>571</v>
      </c>
      <c r="H1058">
        <v>8901</v>
      </c>
      <c r="L1058">
        <v>9622</v>
      </c>
      <c r="M1058">
        <v>9622</v>
      </c>
      <c r="N1058">
        <v>1583837.82</v>
      </c>
      <c r="O1058">
        <v>1583837.82</v>
      </c>
      <c r="P1058">
        <v>87830</v>
      </c>
      <c r="Q1058">
        <v>87830</v>
      </c>
      <c r="R1058">
        <v>0.26283499999999999</v>
      </c>
    </row>
    <row r="1059" spans="1:18" x14ac:dyDescent="0.25">
      <c r="A1059" t="s">
        <v>87</v>
      </c>
      <c r="B1059" t="s">
        <v>69</v>
      </c>
      <c r="C1059" s="28">
        <v>44866</v>
      </c>
      <c r="D1059" s="28">
        <v>45230</v>
      </c>
      <c r="E1059">
        <v>13276</v>
      </c>
      <c r="F1059">
        <v>12186</v>
      </c>
      <c r="G1059">
        <v>1090</v>
      </c>
      <c r="H1059">
        <v>13276</v>
      </c>
      <c r="L1059">
        <v>14679</v>
      </c>
      <c r="M1059">
        <v>14679</v>
      </c>
      <c r="N1059">
        <v>2233524.5699999998</v>
      </c>
      <c r="O1059">
        <v>2233524.5699999998</v>
      </c>
      <c r="P1059">
        <v>117932</v>
      </c>
      <c r="Q1059">
        <v>117932</v>
      </c>
      <c r="R1059">
        <v>0.27665800000000002</v>
      </c>
    </row>
    <row r="1060" spans="1:18" x14ac:dyDescent="0.25">
      <c r="A1060" t="s">
        <v>87</v>
      </c>
      <c r="B1060" t="s">
        <v>69</v>
      </c>
      <c r="C1060" s="28">
        <v>44501</v>
      </c>
      <c r="D1060" s="28">
        <v>44865</v>
      </c>
      <c r="E1060">
        <v>18460</v>
      </c>
      <c r="F1060">
        <v>15907</v>
      </c>
      <c r="G1060">
        <v>2553</v>
      </c>
      <c r="H1060">
        <v>18460</v>
      </c>
      <c r="L1060">
        <v>22595</v>
      </c>
      <c r="M1060">
        <v>22595</v>
      </c>
      <c r="N1060">
        <v>2956967.42</v>
      </c>
      <c r="O1060">
        <v>2956967.42</v>
      </c>
      <c r="P1060">
        <v>180844</v>
      </c>
      <c r="Q1060">
        <v>180844</v>
      </c>
      <c r="R1060">
        <v>0.30338199999999999</v>
      </c>
    </row>
    <row r="1061" spans="1:18" x14ac:dyDescent="0.25">
      <c r="A1061" t="s">
        <v>87</v>
      </c>
      <c r="B1061" t="s">
        <v>69</v>
      </c>
      <c r="C1061" s="28">
        <v>44136</v>
      </c>
      <c r="D1061" s="28">
        <v>44500</v>
      </c>
      <c r="E1061">
        <v>28685</v>
      </c>
      <c r="F1061">
        <v>26531</v>
      </c>
      <c r="G1061">
        <v>2154</v>
      </c>
      <c r="H1061">
        <v>28685</v>
      </c>
      <c r="L1061">
        <v>31222</v>
      </c>
      <c r="M1061">
        <v>31222</v>
      </c>
      <c r="N1061">
        <v>3827337.45</v>
      </c>
      <c r="O1061">
        <v>3827337.45</v>
      </c>
      <c r="P1061">
        <v>145532</v>
      </c>
      <c r="Q1061">
        <v>145532</v>
      </c>
      <c r="R1061">
        <v>0.27762399999999998</v>
      </c>
    </row>
    <row r="1062" spans="1:18" x14ac:dyDescent="0.25">
      <c r="A1062" t="s">
        <v>87</v>
      </c>
      <c r="B1062" t="s">
        <v>45</v>
      </c>
      <c r="C1062" s="28">
        <v>45231</v>
      </c>
      <c r="D1062" s="28">
        <v>45596</v>
      </c>
      <c r="E1062">
        <v>76718</v>
      </c>
      <c r="F1062">
        <v>58703</v>
      </c>
      <c r="G1062">
        <v>18015</v>
      </c>
      <c r="H1062">
        <v>76718</v>
      </c>
      <c r="L1062">
        <v>107012</v>
      </c>
      <c r="M1062">
        <v>137580</v>
      </c>
      <c r="N1062">
        <v>16584401.84</v>
      </c>
      <c r="O1062">
        <v>21916641.25</v>
      </c>
      <c r="P1062">
        <v>843233</v>
      </c>
      <c r="Q1062">
        <v>1059430</v>
      </c>
      <c r="R1062">
        <v>2.9627000000000001E-2</v>
      </c>
    </row>
    <row r="1063" spans="1:18" x14ac:dyDescent="0.25">
      <c r="A1063" t="s">
        <v>87</v>
      </c>
      <c r="B1063" t="s">
        <v>45</v>
      </c>
      <c r="C1063" s="28">
        <v>44866</v>
      </c>
      <c r="D1063" s="28">
        <v>45230</v>
      </c>
      <c r="E1063">
        <v>75206</v>
      </c>
      <c r="F1063">
        <v>61725</v>
      </c>
      <c r="G1063">
        <v>13481</v>
      </c>
      <c r="H1063">
        <v>75206</v>
      </c>
      <c r="L1063">
        <v>94443</v>
      </c>
      <c r="M1063">
        <v>105270</v>
      </c>
      <c r="N1063">
        <v>13256234.390000001</v>
      </c>
      <c r="O1063">
        <v>15046039.800000001</v>
      </c>
      <c r="P1063">
        <v>553880</v>
      </c>
      <c r="Q1063">
        <v>634812</v>
      </c>
      <c r="R1063">
        <v>0.153777</v>
      </c>
    </row>
    <row r="1064" spans="1:18" x14ac:dyDescent="0.25">
      <c r="A1064" t="s">
        <v>87</v>
      </c>
      <c r="B1064" t="s">
        <v>45</v>
      </c>
      <c r="C1064" s="28">
        <v>44501</v>
      </c>
      <c r="D1064" s="28">
        <v>44865</v>
      </c>
      <c r="E1064">
        <v>68367</v>
      </c>
      <c r="F1064">
        <v>55948</v>
      </c>
      <c r="G1064">
        <v>12419</v>
      </c>
      <c r="H1064">
        <v>68367</v>
      </c>
      <c r="L1064">
        <v>85605</v>
      </c>
      <c r="M1064">
        <v>85605</v>
      </c>
      <c r="N1064">
        <v>12382972</v>
      </c>
      <c r="O1064">
        <v>12382972</v>
      </c>
      <c r="P1064">
        <v>506937</v>
      </c>
      <c r="Q1064">
        <v>506937</v>
      </c>
      <c r="R1064">
        <v>0.23605599999999999</v>
      </c>
    </row>
    <row r="1065" spans="1:18" x14ac:dyDescent="0.25">
      <c r="A1065" t="s">
        <v>87</v>
      </c>
      <c r="B1065" t="s">
        <v>45</v>
      </c>
      <c r="C1065" s="28">
        <v>44136</v>
      </c>
      <c r="D1065" s="28">
        <v>44500</v>
      </c>
      <c r="E1065">
        <v>21907</v>
      </c>
      <c r="F1065">
        <v>20212</v>
      </c>
      <c r="G1065">
        <v>1695</v>
      </c>
      <c r="H1065">
        <v>21907</v>
      </c>
      <c r="L1065">
        <v>23902</v>
      </c>
      <c r="M1065">
        <v>23902</v>
      </c>
      <c r="N1065">
        <v>3477685.23</v>
      </c>
      <c r="O1065">
        <v>3477685.23</v>
      </c>
      <c r="P1065">
        <v>156355</v>
      </c>
      <c r="Q1065">
        <v>156355</v>
      </c>
      <c r="R1065">
        <v>0.222856</v>
      </c>
    </row>
    <row r="1066" spans="1:18" x14ac:dyDescent="0.25">
      <c r="A1066" t="s">
        <v>87</v>
      </c>
      <c r="B1066" t="s">
        <v>48</v>
      </c>
      <c r="C1066" s="28">
        <v>45231</v>
      </c>
      <c r="D1066" s="28">
        <v>45596</v>
      </c>
      <c r="E1066">
        <v>3697</v>
      </c>
      <c r="F1066">
        <v>3697</v>
      </c>
      <c r="G1066">
        <v>0</v>
      </c>
      <c r="H1066">
        <v>0</v>
      </c>
      <c r="L1066">
        <v>3697</v>
      </c>
      <c r="M1066">
        <v>3697</v>
      </c>
      <c r="N1066">
        <v>673583.97</v>
      </c>
      <c r="O1066">
        <v>673583.97</v>
      </c>
      <c r="P1066">
        <v>37372</v>
      </c>
      <c r="Q1066">
        <v>37372</v>
      </c>
      <c r="R1066">
        <v>0.26938800000000002</v>
      </c>
    </row>
    <row r="1067" spans="1:18" x14ac:dyDescent="0.25">
      <c r="A1067" t="s">
        <v>87</v>
      </c>
      <c r="B1067" t="s">
        <v>48</v>
      </c>
      <c r="C1067" s="28">
        <v>44866</v>
      </c>
      <c r="D1067" s="28">
        <v>45230</v>
      </c>
      <c r="E1067">
        <v>5636</v>
      </c>
      <c r="F1067">
        <v>5636</v>
      </c>
      <c r="G1067">
        <v>0</v>
      </c>
      <c r="H1067">
        <v>0</v>
      </c>
      <c r="L1067">
        <v>5636</v>
      </c>
      <c r="M1067">
        <v>5636</v>
      </c>
      <c r="N1067">
        <v>1011164.22</v>
      </c>
      <c r="O1067">
        <v>1011164.22</v>
      </c>
      <c r="P1067">
        <v>57137</v>
      </c>
      <c r="Q1067">
        <v>57137</v>
      </c>
      <c r="R1067">
        <v>0.28251700000000002</v>
      </c>
    </row>
    <row r="1068" spans="1:18" x14ac:dyDescent="0.25">
      <c r="A1068" t="s">
        <v>87</v>
      </c>
      <c r="B1068" t="s">
        <v>48</v>
      </c>
      <c r="C1068" s="28">
        <v>44501</v>
      </c>
      <c r="D1068" s="28">
        <v>44865</v>
      </c>
      <c r="E1068">
        <v>7167</v>
      </c>
      <c r="F1068">
        <v>7167</v>
      </c>
      <c r="G1068">
        <v>0</v>
      </c>
      <c r="H1068">
        <v>0</v>
      </c>
      <c r="L1068">
        <v>7167</v>
      </c>
      <c r="M1068">
        <v>7167</v>
      </c>
      <c r="N1068">
        <v>1335713.3600000001</v>
      </c>
      <c r="O1068">
        <v>1335713.3600000001</v>
      </c>
      <c r="P1068">
        <v>55882</v>
      </c>
      <c r="Q1068">
        <v>55882</v>
      </c>
      <c r="R1068">
        <v>0.260936</v>
      </c>
    </row>
    <row r="1069" spans="1:18" x14ac:dyDescent="0.25">
      <c r="A1069" t="s">
        <v>87</v>
      </c>
      <c r="B1069" t="s">
        <v>48</v>
      </c>
      <c r="C1069" s="28">
        <v>44136</v>
      </c>
      <c r="D1069" s="28">
        <v>44500</v>
      </c>
      <c r="E1069">
        <v>9842</v>
      </c>
      <c r="F1069">
        <v>9842</v>
      </c>
      <c r="G1069">
        <v>0</v>
      </c>
      <c r="H1069">
        <v>0</v>
      </c>
      <c r="L1069">
        <v>9842</v>
      </c>
      <c r="M1069">
        <v>9842</v>
      </c>
      <c r="N1069">
        <v>1948825.56</v>
      </c>
      <c r="O1069">
        <v>1948825.56</v>
      </c>
      <c r="P1069">
        <v>71464</v>
      </c>
      <c r="Q1069">
        <v>71464</v>
      </c>
      <c r="R1069">
        <v>0.22825599999999999</v>
      </c>
    </row>
    <row r="1070" spans="1:18" x14ac:dyDescent="0.25">
      <c r="A1070" t="s">
        <v>87</v>
      </c>
      <c r="B1070" t="s">
        <v>49</v>
      </c>
      <c r="C1070" s="28">
        <v>45231</v>
      </c>
      <c r="D1070" s="28">
        <v>45596</v>
      </c>
      <c r="E1070">
        <v>1669</v>
      </c>
      <c r="F1070">
        <v>0</v>
      </c>
      <c r="G1070">
        <v>1669</v>
      </c>
      <c r="H1070">
        <v>0</v>
      </c>
      <c r="L1070">
        <v>4878</v>
      </c>
      <c r="M1070">
        <v>4878</v>
      </c>
      <c r="N1070">
        <v>788266.59</v>
      </c>
      <c r="O1070">
        <v>788266.59</v>
      </c>
      <c r="P1070">
        <v>55479</v>
      </c>
      <c r="Q1070">
        <v>55479</v>
      </c>
      <c r="R1070">
        <v>0.26682800000000001</v>
      </c>
    </row>
    <row r="1071" spans="1:18" x14ac:dyDescent="0.25">
      <c r="A1071" t="s">
        <v>87</v>
      </c>
      <c r="B1071" t="s">
        <v>49</v>
      </c>
      <c r="C1071" s="28">
        <v>44866</v>
      </c>
      <c r="D1071" s="28">
        <v>45230</v>
      </c>
      <c r="E1071">
        <v>3321</v>
      </c>
      <c r="F1071">
        <v>0</v>
      </c>
      <c r="G1071">
        <v>3321</v>
      </c>
      <c r="H1071">
        <v>0</v>
      </c>
      <c r="L1071">
        <v>10937</v>
      </c>
      <c r="M1071">
        <v>10937</v>
      </c>
      <c r="N1071">
        <v>1524877.18</v>
      </c>
      <c r="O1071">
        <v>1524877.18</v>
      </c>
      <c r="P1071">
        <v>126267</v>
      </c>
      <c r="Q1071">
        <v>126267</v>
      </c>
      <c r="R1071">
        <v>0.31781399999999999</v>
      </c>
    </row>
    <row r="1072" spans="1:18" x14ac:dyDescent="0.25">
      <c r="A1072" t="s">
        <v>87</v>
      </c>
      <c r="B1072" t="s">
        <v>49</v>
      </c>
      <c r="C1072" s="28">
        <v>44501</v>
      </c>
      <c r="D1072" s="28">
        <v>44865</v>
      </c>
      <c r="E1072">
        <v>2396</v>
      </c>
      <c r="F1072">
        <v>0</v>
      </c>
      <c r="G1072">
        <v>2396</v>
      </c>
      <c r="H1072">
        <v>0</v>
      </c>
      <c r="L1072">
        <v>6145</v>
      </c>
      <c r="M1072">
        <v>6145</v>
      </c>
      <c r="N1072">
        <v>1275197.8600000001</v>
      </c>
      <c r="O1072">
        <v>1275197.8600000001</v>
      </c>
      <c r="P1072">
        <v>60661</v>
      </c>
      <c r="Q1072">
        <v>60661</v>
      </c>
      <c r="R1072">
        <v>0.272984</v>
      </c>
    </row>
    <row r="1073" spans="1:18" x14ac:dyDescent="0.25">
      <c r="A1073" t="s">
        <v>87</v>
      </c>
      <c r="B1073" t="s">
        <v>49</v>
      </c>
      <c r="C1073" s="28">
        <v>44136</v>
      </c>
      <c r="D1073" s="28">
        <v>44500</v>
      </c>
      <c r="E1073">
        <v>4830</v>
      </c>
      <c r="F1073">
        <v>0</v>
      </c>
      <c r="G1073">
        <v>4830</v>
      </c>
      <c r="H1073">
        <v>0</v>
      </c>
      <c r="L1073">
        <v>13010</v>
      </c>
      <c r="M1073">
        <v>13010</v>
      </c>
      <c r="N1073">
        <v>2875113.67</v>
      </c>
      <c r="O1073">
        <v>2875113.67</v>
      </c>
      <c r="P1073">
        <v>115989</v>
      </c>
      <c r="Q1073">
        <v>115989</v>
      </c>
      <c r="R1073">
        <v>0.224166</v>
      </c>
    </row>
    <row r="1074" spans="1:18" x14ac:dyDescent="0.25">
      <c r="A1074" t="s">
        <v>87</v>
      </c>
      <c r="B1074" t="s">
        <v>47</v>
      </c>
      <c r="C1074" s="28">
        <v>45231</v>
      </c>
      <c r="D1074" s="28">
        <v>45596</v>
      </c>
      <c r="E1074">
        <v>13440</v>
      </c>
      <c r="F1074">
        <v>13440</v>
      </c>
      <c r="G1074">
        <v>0</v>
      </c>
      <c r="H1074">
        <v>0</v>
      </c>
      <c r="L1074">
        <v>13440</v>
      </c>
      <c r="M1074">
        <v>13440</v>
      </c>
      <c r="N1074">
        <v>2928948.39</v>
      </c>
      <c r="O1074">
        <v>2928948.39</v>
      </c>
      <c r="P1074">
        <v>146357</v>
      </c>
      <c r="Q1074">
        <v>146357</v>
      </c>
      <c r="R1074">
        <v>0.27001900000000001</v>
      </c>
    </row>
    <row r="1075" spans="1:18" x14ac:dyDescent="0.25">
      <c r="A1075" t="s">
        <v>87</v>
      </c>
      <c r="B1075" t="s">
        <v>47</v>
      </c>
      <c r="C1075" s="28">
        <v>44866</v>
      </c>
      <c r="D1075" s="28">
        <v>45230</v>
      </c>
      <c r="E1075">
        <v>12511</v>
      </c>
      <c r="F1075">
        <v>12511</v>
      </c>
      <c r="G1075">
        <v>0</v>
      </c>
      <c r="H1075">
        <v>0</v>
      </c>
      <c r="L1075">
        <v>12511</v>
      </c>
      <c r="M1075">
        <v>12511</v>
      </c>
      <c r="N1075">
        <v>2655654.5299999998</v>
      </c>
      <c r="O1075">
        <v>2655654.5299999998</v>
      </c>
      <c r="P1075">
        <v>130495</v>
      </c>
      <c r="Q1075">
        <v>130495</v>
      </c>
      <c r="R1075">
        <v>0.27731299999999998</v>
      </c>
    </row>
    <row r="1076" spans="1:18" x14ac:dyDescent="0.25">
      <c r="A1076" t="s">
        <v>87</v>
      </c>
      <c r="B1076" t="s">
        <v>47</v>
      </c>
      <c r="C1076" s="28">
        <v>44501</v>
      </c>
      <c r="D1076" s="28">
        <v>44865</v>
      </c>
      <c r="E1076">
        <v>7950</v>
      </c>
      <c r="F1076">
        <v>7950</v>
      </c>
      <c r="G1076">
        <v>0</v>
      </c>
      <c r="H1076">
        <v>0</v>
      </c>
      <c r="L1076">
        <v>7950</v>
      </c>
      <c r="M1076">
        <v>7950</v>
      </c>
      <c r="N1076">
        <v>1637422.6</v>
      </c>
      <c r="O1076">
        <v>1637422.6</v>
      </c>
      <c r="P1076">
        <v>66076</v>
      </c>
      <c r="Q1076">
        <v>66076</v>
      </c>
      <c r="R1076">
        <v>0.24562999999999999</v>
      </c>
    </row>
    <row r="1077" spans="1:18" x14ac:dyDescent="0.25">
      <c r="A1077" t="s">
        <v>87</v>
      </c>
      <c r="B1077" t="s">
        <v>47</v>
      </c>
      <c r="C1077" s="28">
        <v>44136</v>
      </c>
      <c r="D1077" s="28">
        <v>44500</v>
      </c>
      <c r="E1077">
        <v>0</v>
      </c>
      <c r="F1077">
        <v>0</v>
      </c>
      <c r="G1077">
        <v>0</v>
      </c>
    </row>
    <row r="1078" spans="1:18" x14ac:dyDescent="0.25">
      <c r="A1078" t="s">
        <v>87</v>
      </c>
      <c r="B1078" t="s">
        <v>22</v>
      </c>
      <c r="C1078" s="28">
        <v>45231</v>
      </c>
      <c r="D1078" s="28">
        <v>45596</v>
      </c>
      <c r="E1078">
        <v>5684</v>
      </c>
      <c r="F1078">
        <v>0</v>
      </c>
      <c r="G1078">
        <v>5684</v>
      </c>
      <c r="H1078">
        <v>0</v>
      </c>
      <c r="L1078">
        <v>15505</v>
      </c>
      <c r="M1078">
        <v>15505</v>
      </c>
      <c r="N1078">
        <v>3499345.55</v>
      </c>
      <c r="O1078">
        <v>3499345.55</v>
      </c>
      <c r="P1078">
        <v>202486</v>
      </c>
      <c r="Q1078">
        <v>202486</v>
      </c>
      <c r="R1078">
        <v>0.26403199999999999</v>
      </c>
    </row>
    <row r="1079" spans="1:18" x14ac:dyDescent="0.25">
      <c r="A1079" t="s">
        <v>87</v>
      </c>
      <c r="B1079" t="s">
        <v>22</v>
      </c>
      <c r="C1079" s="28">
        <v>44866</v>
      </c>
      <c r="D1079" s="28">
        <v>45230</v>
      </c>
      <c r="E1079">
        <v>5365</v>
      </c>
      <c r="F1079">
        <v>0</v>
      </c>
      <c r="G1079">
        <v>5365</v>
      </c>
      <c r="H1079">
        <v>0</v>
      </c>
      <c r="L1079">
        <v>14069</v>
      </c>
      <c r="M1079">
        <v>14069</v>
      </c>
      <c r="N1079">
        <v>3309911.3</v>
      </c>
      <c r="O1079">
        <v>3309911.3</v>
      </c>
      <c r="P1079">
        <v>182719</v>
      </c>
      <c r="Q1079">
        <v>182719</v>
      </c>
      <c r="R1079">
        <v>0.26920899999999998</v>
      </c>
    </row>
    <row r="1080" spans="1:18" x14ac:dyDescent="0.25">
      <c r="A1080" t="s">
        <v>87</v>
      </c>
      <c r="B1080" t="s">
        <v>22</v>
      </c>
      <c r="C1080" s="28">
        <v>44501</v>
      </c>
      <c r="D1080" s="28">
        <v>44865</v>
      </c>
      <c r="E1080">
        <v>3865</v>
      </c>
      <c r="F1080">
        <v>0</v>
      </c>
      <c r="G1080">
        <v>3865</v>
      </c>
      <c r="H1080">
        <v>0</v>
      </c>
      <c r="L1080">
        <v>10123</v>
      </c>
      <c r="M1080">
        <v>10123</v>
      </c>
      <c r="N1080">
        <v>2400737.23</v>
      </c>
      <c r="O1080">
        <v>2400737.23</v>
      </c>
      <c r="P1080">
        <v>109360</v>
      </c>
      <c r="Q1080">
        <v>109360</v>
      </c>
      <c r="R1080">
        <v>0.24454899999999999</v>
      </c>
    </row>
    <row r="1081" spans="1:18" x14ac:dyDescent="0.25">
      <c r="A1081" t="s">
        <v>87</v>
      </c>
      <c r="B1081" t="s">
        <v>22</v>
      </c>
      <c r="C1081" s="28">
        <v>44136</v>
      </c>
      <c r="D1081" s="28">
        <v>44500</v>
      </c>
      <c r="E1081">
        <v>0</v>
      </c>
      <c r="F1081">
        <v>0</v>
      </c>
      <c r="G1081">
        <v>0</v>
      </c>
    </row>
    <row r="1082" spans="1:18" x14ac:dyDescent="0.25">
      <c r="A1082" t="s">
        <v>88</v>
      </c>
      <c r="B1082" t="s">
        <v>39</v>
      </c>
      <c r="C1082" s="28">
        <v>45231</v>
      </c>
      <c r="D1082" s="28">
        <v>45596</v>
      </c>
      <c r="E1082">
        <v>1407</v>
      </c>
      <c r="F1082">
        <v>1319</v>
      </c>
      <c r="G1082">
        <v>88</v>
      </c>
      <c r="H1082">
        <v>1141</v>
      </c>
      <c r="I1082">
        <v>115</v>
      </c>
      <c r="J1082">
        <v>72</v>
      </c>
      <c r="K1082">
        <v>79</v>
      </c>
      <c r="L1082">
        <v>1513</v>
      </c>
      <c r="M1082">
        <v>1513</v>
      </c>
      <c r="N1082">
        <v>523552.31</v>
      </c>
      <c r="O1082">
        <v>523552.31</v>
      </c>
      <c r="P1082">
        <v>4879</v>
      </c>
      <c r="Q1082">
        <v>4879</v>
      </c>
      <c r="R1082">
        <v>0.36104599999999998</v>
      </c>
    </row>
    <row r="1083" spans="1:18" x14ac:dyDescent="0.25">
      <c r="A1083" t="s">
        <v>88</v>
      </c>
      <c r="B1083" t="s">
        <v>39</v>
      </c>
      <c r="C1083" s="28">
        <v>44866</v>
      </c>
      <c r="D1083" s="28">
        <v>45230</v>
      </c>
      <c r="E1083">
        <v>3144</v>
      </c>
      <c r="F1083">
        <v>2910</v>
      </c>
      <c r="G1083">
        <v>234</v>
      </c>
      <c r="H1083">
        <v>2704</v>
      </c>
      <c r="I1083">
        <v>213</v>
      </c>
      <c r="J1083">
        <v>165</v>
      </c>
      <c r="K1083">
        <v>62</v>
      </c>
      <c r="L1083">
        <v>3436</v>
      </c>
      <c r="M1083">
        <v>3436</v>
      </c>
      <c r="N1083">
        <v>1095703.6200000001</v>
      </c>
      <c r="O1083">
        <v>1095703.6200000001</v>
      </c>
      <c r="P1083">
        <v>11340</v>
      </c>
      <c r="Q1083">
        <v>11340</v>
      </c>
      <c r="R1083">
        <v>0.20144699999999999</v>
      </c>
    </row>
    <row r="1084" spans="1:18" x14ac:dyDescent="0.25">
      <c r="A1084" t="s">
        <v>88</v>
      </c>
      <c r="B1084" t="s">
        <v>39</v>
      </c>
      <c r="C1084" s="28">
        <v>44501</v>
      </c>
      <c r="D1084" s="28">
        <v>44865</v>
      </c>
      <c r="E1084">
        <v>3298</v>
      </c>
      <c r="F1084">
        <v>3050</v>
      </c>
      <c r="G1084">
        <v>248</v>
      </c>
      <c r="H1084">
        <v>2883</v>
      </c>
      <c r="I1084">
        <v>309</v>
      </c>
      <c r="J1084">
        <v>106</v>
      </c>
      <c r="K1084">
        <v>0</v>
      </c>
      <c r="L1084">
        <v>3594</v>
      </c>
      <c r="M1084">
        <v>3594</v>
      </c>
      <c r="N1084">
        <v>1274195.8799999999</v>
      </c>
      <c r="O1084">
        <v>1274195.8799999999</v>
      </c>
      <c r="P1084">
        <v>11211</v>
      </c>
      <c r="Q1084">
        <v>11211</v>
      </c>
      <c r="R1084">
        <v>0.30207200000000001</v>
      </c>
    </row>
    <row r="1085" spans="1:18" x14ac:dyDescent="0.25">
      <c r="A1085" t="s">
        <v>88</v>
      </c>
      <c r="B1085" t="s">
        <v>39</v>
      </c>
      <c r="C1085" s="28">
        <v>44136</v>
      </c>
      <c r="D1085" s="28">
        <v>44500</v>
      </c>
      <c r="E1085">
        <v>5132</v>
      </c>
      <c r="F1085">
        <v>4677</v>
      </c>
      <c r="G1085">
        <v>455</v>
      </c>
      <c r="H1085">
        <v>4819</v>
      </c>
      <c r="I1085">
        <v>313</v>
      </c>
      <c r="J1085">
        <v>0</v>
      </c>
      <c r="K1085">
        <v>0</v>
      </c>
      <c r="L1085">
        <v>5676</v>
      </c>
      <c r="M1085">
        <v>5676</v>
      </c>
      <c r="N1085">
        <v>1665535.46</v>
      </c>
      <c r="O1085">
        <v>1665535.46</v>
      </c>
      <c r="P1085">
        <v>16270</v>
      </c>
      <c r="Q1085">
        <v>16270</v>
      </c>
      <c r="R1085">
        <v>0.340061</v>
      </c>
    </row>
    <row r="1086" spans="1:18" x14ac:dyDescent="0.25">
      <c r="A1086" t="s">
        <v>88</v>
      </c>
      <c r="B1086" t="s">
        <v>40</v>
      </c>
      <c r="C1086" s="28">
        <v>45231</v>
      </c>
      <c r="D1086" s="28">
        <v>45596</v>
      </c>
      <c r="E1086">
        <v>14033</v>
      </c>
      <c r="F1086">
        <v>12177</v>
      </c>
      <c r="G1086">
        <v>1856</v>
      </c>
      <c r="H1086">
        <v>14033</v>
      </c>
      <c r="L1086">
        <v>16530</v>
      </c>
      <c r="M1086">
        <v>16530</v>
      </c>
      <c r="N1086">
        <v>5000561.12</v>
      </c>
      <c r="O1086">
        <v>5000561.12</v>
      </c>
      <c r="P1086">
        <v>48195</v>
      </c>
      <c r="Q1086">
        <v>48195</v>
      </c>
      <c r="R1086">
        <v>0.30029499999999998</v>
      </c>
    </row>
    <row r="1087" spans="1:18" x14ac:dyDescent="0.25">
      <c r="A1087" t="s">
        <v>88</v>
      </c>
      <c r="B1087" t="s">
        <v>40</v>
      </c>
      <c r="C1087" s="28">
        <v>44866</v>
      </c>
      <c r="D1087" s="28">
        <v>45230</v>
      </c>
      <c r="E1087">
        <v>11004</v>
      </c>
      <c r="F1087">
        <v>9719</v>
      </c>
      <c r="G1087">
        <v>1285</v>
      </c>
      <c r="H1087">
        <v>11004</v>
      </c>
      <c r="L1087">
        <v>12656</v>
      </c>
      <c r="M1087">
        <v>12656</v>
      </c>
      <c r="N1087">
        <v>3774433.79</v>
      </c>
      <c r="O1087">
        <v>3774433.79</v>
      </c>
      <c r="P1087">
        <v>35610</v>
      </c>
      <c r="Q1087">
        <v>35610</v>
      </c>
      <c r="R1087">
        <v>0.32630300000000001</v>
      </c>
    </row>
    <row r="1088" spans="1:18" x14ac:dyDescent="0.25">
      <c r="A1088" t="s">
        <v>88</v>
      </c>
      <c r="B1088" t="s">
        <v>40</v>
      </c>
      <c r="C1088" s="28">
        <v>44501</v>
      </c>
      <c r="D1088" s="28">
        <v>44865</v>
      </c>
      <c r="E1088">
        <v>8297</v>
      </c>
      <c r="F1088">
        <v>7432</v>
      </c>
      <c r="G1088">
        <v>865</v>
      </c>
      <c r="H1088">
        <v>8297</v>
      </c>
      <c r="L1088">
        <v>9346</v>
      </c>
      <c r="M1088">
        <v>9346</v>
      </c>
      <c r="N1088">
        <v>2595379.65</v>
      </c>
      <c r="O1088">
        <v>2595379.65</v>
      </c>
      <c r="P1088">
        <v>25512</v>
      </c>
      <c r="Q1088">
        <v>25512</v>
      </c>
      <c r="R1088">
        <v>0.33765000000000001</v>
      </c>
    </row>
    <row r="1089" spans="1:18" x14ac:dyDescent="0.25">
      <c r="A1089" t="s">
        <v>88</v>
      </c>
      <c r="B1089" t="s">
        <v>40</v>
      </c>
      <c r="C1089" s="28">
        <v>44136</v>
      </c>
      <c r="D1089" s="28">
        <v>44500</v>
      </c>
      <c r="E1089">
        <v>3474</v>
      </c>
      <c r="F1089">
        <v>3231</v>
      </c>
      <c r="G1089">
        <v>243</v>
      </c>
      <c r="H1089">
        <v>3474</v>
      </c>
      <c r="L1089">
        <v>3750</v>
      </c>
      <c r="M1089">
        <v>3750</v>
      </c>
      <c r="N1089">
        <v>977214.13</v>
      </c>
      <c r="O1089">
        <v>977214.13</v>
      </c>
      <c r="P1089">
        <v>9647</v>
      </c>
      <c r="Q1089">
        <v>9647</v>
      </c>
      <c r="R1089">
        <v>0.33355699999999999</v>
      </c>
    </row>
    <row r="1090" spans="1:18" x14ac:dyDescent="0.25">
      <c r="A1090" t="s">
        <v>88</v>
      </c>
      <c r="B1090" t="s">
        <v>66</v>
      </c>
      <c r="C1090" s="28">
        <v>45231</v>
      </c>
      <c r="D1090" s="28">
        <v>45596</v>
      </c>
      <c r="E1090">
        <v>66</v>
      </c>
      <c r="F1090">
        <v>64</v>
      </c>
      <c r="G1090">
        <v>2</v>
      </c>
      <c r="H1090">
        <v>59</v>
      </c>
      <c r="L1090">
        <v>68</v>
      </c>
      <c r="M1090">
        <v>77</v>
      </c>
      <c r="N1090">
        <v>21784.01</v>
      </c>
      <c r="O1090">
        <v>25791.48</v>
      </c>
      <c r="P1090">
        <v>199</v>
      </c>
      <c r="Q1090">
        <v>236</v>
      </c>
      <c r="R1090">
        <v>0.23862900000000001</v>
      </c>
    </row>
    <row r="1091" spans="1:18" x14ac:dyDescent="0.25">
      <c r="A1091" t="s">
        <v>88</v>
      </c>
      <c r="B1091" t="s">
        <v>66</v>
      </c>
      <c r="C1091" s="28">
        <v>44866</v>
      </c>
      <c r="D1091" s="28">
        <v>45230</v>
      </c>
      <c r="E1091">
        <v>115</v>
      </c>
      <c r="F1091">
        <v>111</v>
      </c>
      <c r="G1091">
        <v>4</v>
      </c>
      <c r="H1091">
        <v>110</v>
      </c>
      <c r="L1091">
        <v>119</v>
      </c>
      <c r="M1091">
        <v>124</v>
      </c>
      <c r="N1091">
        <v>30170.16</v>
      </c>
      <c r="O1091">
        <v>31649.56</v>
      </c>
      <c r="P1091">
        <v>228</v>
      </c>
      <c r="Q1091">
        <v>261</v>
      </c>
      <c r="R1091">
        <v>0.31595400000000001</v>
      </c>
    </row>
    <row r="1092" spans="1:18" x14ac:dyDescent="0.25">
      <c r="A1092" t="s">
        <v>88</v>
      </c>
      <c r="B1092" t="s">
        <v>66</v>
      </c>
      <c r="C1092" s="28">
        <v>44501</v>
      </c>
      <c r="D1092" s="28">
        <v>44865</v>
      </c>
      <c r="E1092">
        <v>117</v>
      </c>
      <c r="F1092">
        <v>114</v>
      </c>
      <c r="G1092">
        <v>3</v>
      </c>
      <c r="H1092">
        <v>111</v>
      </c>
      <c r="L1092">
        <v>122</v>
      </c>
      <c r="M1092">
        <v>125</v>
      </c>
      <c r="N1092">
        <v>43334.21</v>
      </c>
      <c r="O1092">
        <v>44133.74</v>
      </c>
      <c r="P1092">
        <v>433</v>
      </c>
      <c r="Q1092">
        <v>443</v>
      </c>
      <c r="R1092">
        <v>0.25123800000000002</v>
      </c>
    </row>
    <row r="1093" spans="1:18" x14ac:dyDescent="0.25">
      <c r="A1093" t="s">
        <v>88</v>
      </c>
      <c r="B1093" t="s">
        <v>66</v>
      </c>
      <c r="C1093" s="28">
        <v>44136</v>
      </c>
      <c r="D1093" s="28">
        <v>44500</v>
      </c>
      <c r="E1093">
        <v>137</v>
      </c>
      <c r="F1093">
        <v>137</v>
      </c>
      <c r="G1093">
        <v>0</v>
      </c>
      <c r="H1093">
        <v>129</v>
      </c>
      <c r="L1093">
        <v>137</v>
      </c>
      <c r="M1093">
        <v>160</v>
      </c>
      <c r="N1093">
        <v>45078.51</v>
      </c>
      <c r="O1093">
        <v>53420.34</v>
      </c>
      <c r="P1093">
        <v>514</v>
      </c>
      <c r="Q1093">
        <v>594</v>
      </c>
      <c r="R1093">
        <v>0.221776</v>
      </c>
    </row>
    <row r="1094" spans="1:18" x14ac:dyDescent="0.25">
      <c r="A1094" t="s">
        <v>88</v>
      </c>
      <c r="B1094" t="s">
        <v>41</v>
      </c>
      <c r="C1094" s="28">
        <v>45231</v>
      </c>
      <c r="D1094" s="28">
        <v>45596</v>
      </c>
      <c r="E1094">
        <v>261</v>
      </c>
      <c r="F1094">
        <v>253</v>
      </c>
      <c r="G1094">
        <v>8</v>
      </c>
      <c r="H1094">
        <v>229</v>
      </c>
      <c r="L1094">
        <v>271</v>
      </c>
      <c r="M1094">
        <v>295</v>
      </c>
      <c r="N1094">
        <v>80091.05</v>
      </c>
      <c r="O1094">
        <v>91970.66</v>
      </c>
      <c r="P1094">
        <v>827</v>
      </c>
      <c r="Q1094">
        <v>915</v>
      </c>
      <c r="R1094">
        <v>0.269513</v>
      </c>
    </row>
    <row r="1095" spans="1:18" x14ac:dyDescent="0.25">
      <c r="A1095" t="s">
        <v>88</v>
      </c>
      <c r="B1095" t="s">
        <v>41</v>
      </c>
      <c r="C1095" s="28">
        <v>44866</v>
      </c>
      <c r="D1095" s="28">
        <v>45230</v>
      </c>
      <c r="E1095">
        <v>528</v>
      </c>
      <c r="F1095">
        <v>510</v>
      </c>
      <c r="G1095">
        <v>18</v>
      </c>
      <c r="H1095">
        <v>476</v>
      </c>
      <c r="L1095">
        <v>549</v>
      </c>
      <c r="M1095">
        <v>607</v>
      </c>
      <c r="N1095">
        <v>164512.19</v>
      </c>
      <c r="O1095">
        <v>182574.44</v>
      </c>
      <c r="P1095">
        <v>1473</v>
      </c>
      <c r="Q1095">
        <v>1648</v>
      </c>
      <c r="R1095">
        <v>0.26183200000000001</v>
      </c>
    </row>
    <row r="1096" spans="1:18" x14ac:dyDescent="0.25">
      <c r="A1096" t="s">
        <v>88</v>
      </c>
      <c r="B1096" t="s">
        <v>41</v>
      </c>
      <c r="C1096" s="28">
        <v>44501</v>
      </c>
      <c r="D1096" s="28">
        <v>44865</v>
      </c>
      <c r="E1096">
        <v>695</v>
      </c>
      <c r="F1096">
        <v>673</v>
      </c>
      <c r="G1096">
        <v>22</v>
      </c>
      <c r="H1096">
        <v>630</v>
      </c>
      <c r="L1096">
        <v>724</v>
      </c>
      <c r="M1096">
        <v>784</v>
      </c>
      <c r="N1096">
        <v>231960.74</v>
      </c>
      <c r="O1096">
        <v>253810.33</v>
      </c>
      <c r="P1096">
        <v>2233</v>
      </c>
      <c r="Q1096">
        <v>2405</v>
      </c>
      <c r="R1096">
        <v>0.172183</v>
      </c>
    </row>
    <row r="1097" spans="1:18" x14ac:dyDescent="0.25">
      <c r="A1097" t="s">
        <v>88</v>
      </c>
      <c r="B1097" t="s">
        <v>41</v>
      </c>
      <c r="C1097" s="28">
        <v>44136</v>
      </c>
      <c r="D1097" s="28">
        <v>44500</v>
      </c>
      <c r="E1097">
        <v>1080</v>
      </c>
      <c r="F1097">
        <v>1038</v>
      </c>
      <c r="G1097">
        <v>42</v>
      </c>
      <c r="H1097">
        <v>1024</v>
      </c>
      <c r="L1097">
        <v>1128</v>
      </c>
      <c r="M1097">
        <v>1286</v>
      </c>
      <c r="N1097">
        <v>363594.14</v>
      </c>
      <c r="O1097">
        <v>411791.89</v>
      </c>
      <c r="P1097">
        <v>3598</v>
      </c>
      <c r="Q1097">
        <v>4063</v>
      </c>
      <c r="R1097">
        <v>0.25550800000000001</v>
      </c>
    </row>
    <row r="1098" spans="1:18" x14ac:dyDescent="0.25">
      <c r="A1098" t="s">
        <v>88</v>
      </c>
      <c r="B1098" t="s">
        <v>42</v>
      </c>
      <c r="C1098" s="28">
        <v>45231</v>
      </c>
      <c r="D1098" s="28">
        <v>45596</v>
      </c>
      <c r="E1098">
        <v>635</v>
      </c>
      <c r="F1098">
        <v>610</v>
      </c>
      <c r="G1098">
        <v>25</v>
      </c>
      <c r="H1098">
        <v>480</v>
      </c>
      <c r="L1098">
        <v>662</v>
      </c>
      <c r="M1098">
        <v>684</v>
      </c>
      <c r="N1098">
        <v>232896.84</v>
      </c>
      <c r="O1098">
        <v>246653.81</v>
      </c>
      <c r="P1098">
        <v>2129</v>
      </c>
      <c r="Q1098">
        <v>2271</v>
      </c>
      <c r="R1098">
        <v>0.328903</v>
      </c>
    </row>
    <row r="1099" spans="1:18" x14ac:dyDescent="0.25">
      <c r="A1099" t="s">
        <v>88</v>
      </c>
      <c r="B1099" t="s">
        <v>42</v>
      </c>
      <c r="C1099" s="28">
        <v>44866</v>
      </c>
      <c r="D1099" s="28">
        <v>45230</v>
      </c>
      <c r="E1099">
        <v>1849</v>
      </c>
      <c r="F1099">
        <v>1747</v>
      </c>
      <c r="G1099">
        <v>102</v>
      </c>
      <c r="H1099">
        <v>1568</v>
      </c>
      <c r="L1099">
        <v>1964</v>
      </c>
      <c r="M1099">
        <v>2001</v>
      </c>
      <c r="N1099">
        <v>605727.23</v>
      </c>
      <c r="O1099">
        <v>630883.01</v>
      </c>
      <c r="P1099">
        <v>6627</v>
      </c>
      <c r="Q1099">
        <v>6875</v>
      </c>
      <c r="R1099">
        <v>0.101794</v>
      </c>
    </row>
    <row r="1100" spans="1:18" x14ac:dyDescent="0.25">
      <c r="A1100" t="s">
        <v>88</v>
      </c>
      <c r="B1100" t="s">
        <v>42</v>
      </c>
      <c r="C1100" s="28">
        <v>44501</v>
      </c>
      <c r="D1100" s="28">
        <v>44865</v>
      </c>
      <c r="E1100">
        <v>1973</v>
      </c>
      <c r="F1100">
        <v>1853</v>
      </c>
      <c r="G1100">
        <v>120</v>
      </c>
      <c r="H1100">
        <v>1699</v>
      </c>
      <c r="L1100">
        <v>2111</v>
      </c>
      <c r="M1100">
        <v>2155</v>
      </c>
      <c r="N1100">
        <v>739473.45</v>
      </c>
      <c r="O1100">
        <v>756122.06</v>
      </c>
      <c r="P1100">
        <v>6389</v>
      </c>
      <c r="Q1100">
        <v>6510</v>
      </c>
      <c r="R1100">
        <v>0.27959800000000001</v>
      </c>
    </row>
    <row r="1101" spans="1:18" x14ac:dyDescent="0.25">
      <c r="A1101" t="s">
        <v>88</v>
      </c>
      <c r="B1101" t="s">
        <v>42</v>
      </c>
      <c r="C1101" s="28">
        <v>44136</v>
      </c>
      <c r="D1101" s="28">
        <v>44500</v>
      </c>
      <c r="E1101">
        <v>2915</v>
      </c>
      <c r="F1101">
        <v>2734</v>
      </c>
      <c r="G1101">
        <v>181</v>
      </c>
      <c r="H1101">
        <v>2749</v>
      </c>
      <c r="L1101">
        <v>3121</v>
      </c>
      <c r="M1101">
        <v>3192</v>
      </c>
      <c r="N1101">
        <v>866142.01</v>
      </c>
      <c r="O1101">
        <v>891811.94</v>
      </c>
      <c r="P1101">
        <v>8376</v>
      </c>
      <c r="Q1101">
        <v>8628</v>
      </c>
      <c r="R1101">
        <v>0.31956899999999999</v>
      </c>
    </row>
    <row r="1102" spans="1:18" x14ac:dyDescent="0.25">
      <c r="A1102" t="s">
        <v>88</v>
      </c>
      <c r="B1102" t="s">
        <v>43</v>
      </c>
      <c r="C1102" s="28">
        <v>45231</v>
      </c>
      <c r="D1102" s="28">
        <v>45596</v>
      </c>
      <c r="E1102">
        <v>304</v>
      </c>
      <c r="F1102">
        <v>290</v>
      </c>
      <c r="G1102">
        <v>14</v>
      </c>
      <c r="H1102">
        <v>249</v>
      </c>
      <c r="L1102">
        <v>320</v>
      </c>
      <c r="M1102">
        <v>324</v>
      </c>
      <c r="N1102">
        <v>126453.65</v>
      </c>
      <c r="O1102">
        <v>127923.25</v>
      </c>
      <c r="P1102">
        <v>1128</v>
      </c>
      <c r="Q1102">
        <v>1136</v>
      </c>
      <c r="R1102">
        <v>0.34732600000000002</v>
      </c>
    </row>
    <row r="1103" spans="1:18" x14ac:dyDescent="0.25">
      <c r="A1103" t="s">
        <v>88</v>
      </c>
      <c r="B1103" t="s">
        <v>43</v>
      </c>
      <c r="C1103" s="28">
        <v>44866</v>
      </c>
      <c r="D1103" s="28">
        <v>45230</v>
      </c>
      <c r="E1103">
        <v>377</v>
      </c>
      <c r="F1103">
        <v>355</v>
      </c>
      <c r="G1103">
        <v>22</v>
      </c>
      <c r="H1103">
        <v>326</v>
      </c>
      <c r="L1103">
        <v>401</v>
      </c>
      <c r="M1103">
        <v>408</v>
      </c>
      <c r="N1103">
        <v>144845.16</v>
      </c>
      <c r="O1103">
        <v>146544.81</v>
      </c>
      <c r="P1103">
        <v>1226</v>
      </c>
      <c r="Q1103">
        <v>1243</v>
      </c>
      <c r="R1103">
        <v>0.26313999999999999</v>
      </c>
    </row>
    <row r="1104" spans="1:18" x14ac:dyDescent="0.25">
      <c r="A1104" t="s">
        <v>88</v>
      </c>
      <c r="B1104" t="s">
        <v>43</v>
      </c>
      <c r="C1104" s="28">
        <v>44501</v>
      </c>
      <c r="D1104" s="28">
        <v>44865</v>
      </c>
      <c r="E1104">
        <v>414</v>
      </c>
      <c r="F1104">
        <v>403</v>
      </c>
      <c r="G1104">
        <v>11</v>
      </c>
      <c r="H1104">
        <v>358</v>
      </c>
      <c r="L1104">
        <v>426</v>
      </c>
      <c r="M1104">
        <v>435</v>
      </c>
      <c r="N1104">
        <v>182692.55</v>
      </c>
      <c r="O1104">
        <v>186133.81</v>
      </c>
      <c r="P1104">
        <v>1490</v>
      </c>
      <c r="Q1104">
        <v>1526</v>
      </c>
      <c r="R1104">
        <v>0.382878</v>
      </c>
    </row>
    <row r="1105" spans="1:18" x14ac:dyDescent="0.25">
      <c r="A1105" t="s">
        <v>88</v>
      </c>
      <c r="B1105" t="s">
        <v>43</v>
      </c>
      <c r="C1105" s="28">
        <v>44136</v>
      </c>
      <c r="D1105" s="28">
        <v>44500</v>
      </c>
      <c r="E1105">
        <v>736</v>
      </c>
      <c r="F1105">
        <v>722</v>
      </c>
      <c r="G1105">
        <v>14</v>
      </c>
      <c r="H1105">
        <v>683</v>
      </c>
      <c r="L1105">
        <v>750</v>
      </c>
      <c r="M1105">
        <v>754</v>
      </c>
      <c r="N1105">
        <v>230746.58</v>
      </c>
      <c r="O1105">
        <v>231796.23</v>
      </c>
      <c r="P1105">
        <v>2272</v>
      </c>
      <c r="Q1105">
        <v>2279</v>
      </c>
      <c r="R1105">
        <v>0.33589400000000003</v>
      </c>
    </row>
    <row r="1106" spans="1:18" x14ac:dyDescent="0.25">
      <c r="A1106" t="s">
        <v>88</v>
      </c>
      <c r="B1106" t="s">
        <v>44</v>
      </c>
      <c r="C1106" s="28">
        <v>45231</v>
      </c>
      <c r="D1106" s="28">
        <v>45596</v>
      </c>
      <c r="E1106">
        <v>207</v>
      </c>
      <c r="F1106">
        <v>204</v>
      </c>
      <c r="G1106">
        <v>3</v>
      </c>
      <c r="H1106">
        <v>183</v>
      </c>
      <c r="L1106">
        <v>210</v>
      </c>
      <c r="M1106">
        <v>210</v>
      </c>
      <c r="N1106">
        <v>57004.59</v>
      </c>
      <c r="O1106">
        <v>57004.59</v>
      </c>
      <c r="P1106">
        <v>557</v>
      </c>
      <c r="Q1106">
        <v>557</v>
      </c>
      <c r="R1106">
        <v>0.34758099999999997</v>
      </c>
    </row>
    <row r="1107" spans="1:18" x14ac:dyDescent="0.25">
      <c r="A1107" t="s">
        <v>88</v>
      </c>
      <c r="B1107" t="s">
        <v>44</v>
      </c>
      <c r="C1107" s="28">
        <v>44866</v>
      </c>
      <c r="D1107" s="28">
        <v>45230</v>
      </c>
      <c r="E1107">
        <v>299</v>
      </c>
      <c r="F1107">
        <v>291</v>
      </c>
      <c r="G1107">
        <v>8</v>
      </c>
      <c r="H1107">
        <v>273</v>
      </c>
      <c r="L1107">
        <v>308</v>
      </c>
      <c r="M1107">
        <v>308</v>
      </c>
      <c r="N1107">
        <v>92448.8</v>
      </c>
      <c r="O1107">
        <v>92448.8</v>
      </c>
      <c r="P1107">
        <v>1111</v>
      </c>
      <c r="Q1107">
        <v>1111</v>
      </c>
      <c r="R1107">
        <v>0.26208300000000001</v>
      </c>
    </row>
    <row r="1108" spans="1:18" x14ac:dyDescent="0.25">
      <c r="A1108" t="s">
        <v>88</v>
      </c>
      <c r="B1108" t="s">
        <v>44</v>
      </c>
      <c r="C1108" s="28">
        <v>44501</v>
      </c>
      <c r="D1108" s="28">
        <v>44865</v>
      </c>
      <c r="E1108">
        <v>216</v>
      </c>
      <c r="F1108">
        <v>214</v>
      </c>
      <c r="G1108">
        <v>2</v>
      </c>
      <c r="H1108">
        <v>196</v>
      </c>
      <c r="L1108">
        <v>220</v>
      </c>
      <c r="M1108">
        <v>220</v>
      </c>
      <c r="N1108">
        <v>78129.679999999993</v>
      </c>
      <c r="O1108">
        <v>78129.679999999993</v>
      </c>
      <c r="P1108">
        <v>770</v>
      </c>
      <c r="Q1108">
        <v>770</v>
      </c>
      <c r="R1108">
        <v>0.33682800000000002</v>
      </c>
    </row>
    <row r="1109" spans="1:18" x14ac:dyDescent="0.25">
      <c r="A1109" t="s">
        <v>88</v>
      </c>
      <c r="B1109" t="s">
        <v>44</v>
      </c>
      <c r="C1109" s="28">
        <v>44136</v>
      </c>
      <c r="D1109" s="28">
        <v>44500</v>
      </c>
      <c r="E1109">
        <v>183</v>
      </c>
      <c r="F1109">
        <v>181</v>
      </c>
      <c r="G1109">
        <v>2</v>
      </c>
      <c r="H1109">
        <v>177</v>
      </c>
      <c r="L1109">
        <v>185</v>
      </c>
      <c r="M1109">
        <v>185</v>
      </c>
      <c r="N1109">
        <v>49176.81</v>
      </c>
      <c r="O1109">
        <v>49176.81</v>
      </c>
      <c r="P1109">
        <v>494</v>
      </c>
      <c r="Q1109">
        <v>494</v>
      </c>
      <c r="R1109">
        <v>0.33369199999999999</v>
      </c>
    </row>
    <row r="1110" spans="1:18" x14ac:dyDescent="0.25">
      <c r="A1110" t="s">
        <v>88</v>
      </c>
      <c r="B1110" t="s">
        <v>46</v>
      </c>
      <c r="C1110" s="28">
        <v>45231</v>
      </c>
      <c r="D1110" s="28">
        <v>45596</v>
      </c>
      <c r="E1110">
        <v>7991</v>
      </c>
      <c r="F1110">
        <v>7208</v>
      </c>
      <c r="G1110">
        <v>783</v>
      </c>
      <c r="H1110">
        <v>7991</v>
      </c>
      <c r="L1110">
        <v>8930</v>
      </c>
      <c r="M1110">
        <v>8930</v>
      </c>
      <c r="N1110">
        <v>2473047.96</v>
      </c>
      <c r="O1110">
        <v>2473047.96</v>
      </c>
      <c r="P1110">
        <v>24237</v>
      </c>
      <c r="Q1110">
        <v>24237</v>
      </c>
      <c r="R1110">
        <v>0.33704299999999998</v>
      </c>
    </row>
    <row r="1111" spans="1:18" x14ac:dyDescent="0.25">
      <c r="A1111" t="s">
        <v>88</v>
      </c>
      <c r="B1111" t="s">
        <v>46</v>
      </c>
      <c r="C1111" s="28">
        <v>44866</v>
      </c>
      <c r="D1111" s="28">
        <v>45230</v>
      </c>
      <c r="E1111">
        <v>3392</v>
      </c>
      <c r="F1111">
        <v>3166</v>
      </c>
      <c r="G1111">
        <v>226</v>
      </c>
      <c r="H1111">
        <v>3392</v>
      </c>
      <c r="L1111">
        <v>3649</v>
      </c>
      <c r="M1111">
        <v>3649</v>
      </c>
      <c r="N1111">
        <v>946178.78</v>
      </c>
      <c r="O1111">
        <v>946178.78</v>
      </c>
      <c r="P1111">
        <v>9362</v>
      </c>
      <c r="Q1111">
        <v>9362</v>
      </c>
      <c r="R1111">
        <v>0.33313900000000002</v>
      </c>
    </row>
    <row r="1112" spans="1:18" x14ac:dyDescent="0.25">
      <c r="A1112" t="s">
        <v>88</v>
      </c>
      <c r="B1112" t="s">
        <v>46</v>
      </c>
      <c r="C1112" s="28">
        <v>44501</v>
      </c>
      <c r="D1112" s="28">
        <v>44865</v>
      </c>
      <c r="E1112">
        <v>0</v>
      </c>
      <c r="F1112">
        <v>0</v>
      </c>
      <c r="G1112">
        <v>0</v>
      </c>
    </row>
    <row r="1113" spans="1:18" x14ac:dyDescent="0.25">
      <c r="A1113" t="s">
        <v>88</v>
      </c>
      <c r="B1113" t="s">
        <v>46</v>
      </c>
      <c r="C1113" s="28">
        <v>44136</v>
      </c>
      <c r="D1113" s="28">
        <v>44500</v>
      </c>
      <c r="E1113">
        <v>0</v>
      </c>
      <c r="F1113">
        <v>0</v>
      </c>
      <c r="G1113">
        <v>0</v>
      </c>
    </row>
    <row r="1114" spans="1:18" x14ac:dyDescent="0.25">
      <c r="A1114" t="s">
        <v>88</v>
      </c>
      <c r="B1114" t="s">
        <v>25</v>
      </c>
      <c r="C1114" s="28">
        <v>45231</v>
      </c>
      <c r="D1114" s="28">
        <v>45596</v>
      </c>
      <c r="E1114">
        <v>121</v>
      </c>
      <c r="F1114">
        <v>105</v>
      </c>
      <c r="G1114">
        <v>16</v>
      </c>
      <c r="H1114">
        <v>0</v>
      </c>
      <c r="L1114">
        <v>139</v>
      </c>
      <c r="M1114">
        <v>139</v>
      </c>
      <c r="N1114">
        <v>43627.44</v>
      </c>
      <c r="O1114">
        <v>43627.44</v>
      </c>
      <c r="P1114">
        <v>503</v>
      </c>
      <c r="Q1114">
        <v>503</v>
      </c>
      <c r="R1114">
        <v>0.366927</v>
      </c>
    </row>
    <row r="1115" spans="1:18" x14ac:dyDescent="0.25">
      <c r="A1115" t="s">
        <v>88</v>
      </c>
      <c r="B1115" t="s">
        <v>25</v>
      </c>
      <c r="C1115" s="28">
        <v>44866</v>
      </c>
      <c r="D1115" s="28">
        <v>45230</v>
      </c>
      <c r="E1115">
        <v>102</v>
      </c>
      <c r="F1115">
        <v>92</v>
      </c>
      <c r="G1115">
        <v>10</v>
      </c>
      <c r="H1115">
        <v>0</v>
      </c>
      <c r="L1115">
        <v>115</v>
      </c>
      <c r="M1115">
        <v>115</v>
      </c>
      <c r="N1115">
        <v>34492.11</v>
      </c>
      <c r="O1115">
        <v>34492.11</v>
      </c>
      <c r="P1115">
        <v>351</v>
      </c>
      <c r="Q1115">
        <v>351</v>
      </c>
      <c r="R1115">
        <v>0.19514699999999999</v>
      </c>
    </row>
    <row r="1116" spans="1:18" x14ac:dyDescent="0.25">
      <c r="A1116" t="s">
        <v>88</v>
      </c>
      <c r="B1116" t="s">
        <v>25</v>
      </c>
      <c r="C1116" s="28">
        <v>44501</v>
      </c>
      <c r="D1116" s="28">
        <v>44865</v>
      </c>
      <c r="E1116">
        <v>0</v>
      </c>
      <c r="F1116">
        <v>0</v>
      </c>
      <c r="G1116">
        <v>0</v>
      </c>
    </row>
    <row r="1117" spans="1:18" x14ac:dyDescent="0.25">
      <c r="A1117" t="s">
        <v>88</v>
      </c>
      <c r="B1117" t="s">
        <v>25</v>
      </c>
      <c r="C1117" s="28">
        <v>44136</v>
      </c>
      <c r="D1117" s="28">
        <v>44500</v>
      </c>
      <c r="E1117">
        <v>0</v>
      </c>
      <c r="F1117">
        <v>0</v>
      </c>
      <c r="G1117">
        <v>0</v>
      </c>
    </row>
    <row r="1118" spans="1:18" x14ac:dyDescent="0.25">
      <c r="A1118" t="s">
        <v>88</v>
      </c>
      <c r="B1118" t="s">
        <v>26</v>
      </c>
      <c r="C1118" s="28">
        <v>45231</v>
      </c>
      <c r="D1118" s="28">
        <v>45596</v>
      </c>
      <c r="E1118">
        <v>1141</v>
      </c>
      <c r="F1118">
        <v>1078</v>
      </c>
      <c r="G1118">
        <v>63</v>
      </c>
      <c r="H1118">
        <v>1141</v>
      </c>
      <c r="L1118">
        <v>1211</v>
      </c>
      <c r="M1118">
        <v>1211</v>
      </c>
      <c r="N1118">
        <v>420979.66</v>
      </c>
      <c r="O1118">
        <v>420979.66</v>
      </c>
      <c r="P1118">
        <v>3899</v>
      </c>
      <c r="Q1118">
        <v>3899</v>
      </c>
      <c r="R1118">
        <v>0.36031099999999999</v>
      </c>
    </row>
    <row r="1119" spans="1:18" x14ac:dyDescent="0.25">
      <c r="A1119" t="s">
        <v>88</v>
      </c>
      <c r="B1119" t="s">
        <v>26</v>
      </c>
      <c r="C1119" s="28">
        <v>44866</v>
      </c>
      <c r="D1119" s="28">
        <v>45230</v>
      </c>
      <c r="E1119">
        <v>2704</v>
      </c>
      <c r="F1119">
        <v>2518</v>
      </c>
      <c r="G1119">
        <v>186</v>
      </c>
      <c r="H1119">
        <v>2704</v>
      </c>
      <c r="L1119">
        <v>2926</v>
      </c>
      <c r="M1119">
        <v>2926</v>
      </c>
      <c r="N1119">
        <v>934195.8</v>
      </c>
      <c r="O1119">
        <v>934195.8</v>
      </c>
      <c r="P1119">
        <v>9542</v>
      </c>
      <c r="Q1119">
        <v>9542</v>
      </c>
      <c r="R1119">
        <v>0.20355899999999999</v>
      </c>
    </row>
    <row r="1120" spans="1:18" x14ac:dyDescent="0.25">
      <c r="A1120" t="s">
        <v>88</v>
      </c>
      <c r="B1120" t="s">
        <v>26</v>
      </c>
      <c r="C1120" s="28">
        <v>44501</v>
      </c>
      <c r="D1120" s="28">
        <v>44865</v>
      </c>
      <c r="E1120">
        <v>2883</v>
      </c>
      <c r="F1120">
        <v>2685</v>
      </c>
      <c r="G1120">
        <v>198</v>
      </c>
      <c r="H1120">
        <v>2883</v>
      </c>
      <c r="L1120">
        <v>3123</v>
      </c>
      <c r="M1120">
        <v>3123</v>
      </c>
      <c r="N1120">
        <v>1113104.3999999999</v>
      </c>
      <c r="O1120">
        <v>1113104.3999999999</v>
      </c>
      <c r="P1120">
        <v>9565</v>
      </c>
      <c r="Q1120">
        <v>9565</v>
      </c>
      <c r="R1120">
        <v>0.29919800000000002</v>
      </c>
    </row>
    <row r="1121" spans="1:18" x14ac:dyDescent="0.25">
      <c r="A1121" t="s">
        <v>88</v>
      </c>
      <c r="B1121" t="s">
        <v>26</v>
      </c>
      <c r="C1121" s="28">
        <v>44136</v>
      </c>
      <c r="D1121" s="28">
        <v>44500</v>
      </c>
      <c r="E1121">
        <v>4819</v>
      </c>
      <c r="F1121">
        <v>4409</v>
      </c>
      <c r="G1121">
        <v>410</v>
      </c>
      <c r="H1121">
        <v>4819</v>
      </c>
      <c r="L1121">
        <v>5288</v>
      </c>
      <c r="M1121">
        <v>5288</v>
      </c>
      <c r="N1121">
        <v>1550714.52</v>
      </c>
      <c r="O1121">
        <v>1550714.52</v>
      </c>
      <c r="P1121">
        <v>15256</v>
      </c>
      <c r="Q1121">
        <v>15256</v>
      </c>
      <c r="R1121">
        <v>0.33918799999999999</v>
      </c>
    </row>
    <row r="1122" spans="1:18" x14ac:dyDescent="0.25">
      <c r="A1122" t="s">
        <v>88</v>
      </c>
      <c r="B1122" t="s">
        <v>67</v>
      </c>
      <c r="C1122" s="28">
        <v>45231</v>
      </c>
      <c r="D1122" s="28">
        <v>45596</v>
      </c>
      <c r="E1122">
        <v>56</v>
      </c>
      <c r="F1122">
        <v>55</v>
      </c>
      <c r="G1122">
        <v>1</v>
      </c>
      <c r="H1122">
        <v>56</v>
      </c>
      <c r="L1122">
        <v>57</v>
      </c>
      <c r="M1122">
        <v>57</v>
      </c>
      <c r="N1122">
        <v>17590.09</v>
      </c>
      <c r="O1122">
        <v>17590.09</v>
      </c>
      <c r="P1122">
        <v>155</v>
      </c>
      <c r="Q1122">
        <v>155</v>
      </c>
      <c r="R1122">
        <v>0.35954199999999997</v>
      </c>
    </row>
    <row r="1123" spans="1:18" x14ac:dyDescent="0.25">
      <c r="A1123" t="s">
        <v>88</v>
      </c>
      <c r="B1123" t="s">
        <v>67</v>
      </c>
      <c r="C1123" s="28">
        <v>44866</v>
      </c>
      <c r="D1123" s="28">
        <v>45230</v>
      </c>
      <c r="E1123">
        <v>108</v>
      </c>
      <c r="F1123">
        <v>104</v>
      </c>
      <c r="G1123">
        <v>4</v>
      </c>
      <c r="H1123">
        <v>108</v>
      </c>
      <c r="L1123">
        <v>112</v>
      </c>
      <c r="M1123">
        <v>112</v>
      </c>
      <c r="N1123">
        <v>28754.639999999999</v>
      </c>
      <c r="O1123">
        <v>28754.639999999999</v>
      </c>
      <c r="P1123">
        <v>207</v>
      </c>
      <c r="Q1123">
        <v>207</v>
      </c>
      <c r="R1123">
        <v>0.34985300000000003</v>
      </c>
    </row>
    <row r="1124" spans="1:18" x14ac:dyDescent="0.25">
      <c r="A1124" t="s">
        <v>88</v>
      </c>
      <c r="B1124" t="s">
        <v>67</v>
      </c>
      <c r="C1124" s="28">
        <v>44501</v>
      </c>
      <c r="D1124" s="28">
        <v>44865</v>
      </c>
      <c r="E1124">
        <v>109</v>
      </c>
      <c r="F1124">
        <v>106</v>
      </c>
      <c r="G1124">
        <v>3</v>
      </c>
      <c r="H1124">
        <v>109</v>
      </c>
      <c r="L1124">
        <v>114</v>
      </c>
      <c r="M1124">
        <v>114</v>
      </c>
      <c r="N1124">
        <v>40342.06</v>
      </c>
      <c r="O1124">
        <v>40342.06</v>
      </c>
      <c r="P1124">
        <v>395</v>
      </c>
      <c r="Q1124">
        <v>395</v>
      </c>
      <c r="R1124">
        <v>0.259405</v>
      </c>
    </row>
    <row r="1125" spans="1:18" x14ac:dyDescent="0.25">
      <c r="A1125" t="s">
        <v>88</v>
      </c>
      <c r="B1125" t="s">
        <v>67</v>
      </c>
      <c r="C1125" s="28">
        <v>44136</v>
      </c>
      <c r="D1125" s="28">
        <v>44500</v>
      </c>
      <c r="E1125">
        <v>120</v>
      </c>
      <c r="F1125">
        <v>120</v>
      </c>
      <c r="G1125">
        <v>0</v>
      </c>
      <c r="H1125">
        <v>120</v>
      </c>
      <c r="L1125">
        <v>120</v>
      </c>
      <c r="M1125">
        <v>120</v>
      </c>
      <c r="N1125">
        <v>40273.050000000003</v>
      </c>
      <c r="O1125">
        <v>40273.050000000003</v>
      </c>
      <c r="P1125">
        <v>457</v>
      </c>
      <c r="Q1125">
        <v>457</v>
      </c>
      <c r="R1125">
        <v>0.33409499999999998</v>
      </c>
    </row>
    <row r="1126" spans="1:18" x14ac:dyDescent="0.25">
      <c r="A1126" t="s">
        <v>88</v>
      </c>
      <c r="B1126" t="s">
        <v>68</v>
      </c>
      <c r="C1126" s="28">
        <v>45231</v>
      </c>
      <c r="D1126" s="28">
        <v>45596</v>
      </c>
      <c r="E1126">
        <v>216</v>
      </c>
      <c r="F1126">
        <v>211</v>
      </c>
      <c r="G1126">
        <v>5</v>
      </c>
      <c r="H1126">
        <v>216</v>
      </c>
      <c r="L1126">
        <v>222</v>
      </c>
      <c r="M1126">
        <v>222</v>
      </c>
      <c r="N1126">
        <v>65221.64</v>
      </c>
      <c r="O1126">
        <v>65221.64</v>
      </c>
      <c r="P1126">
        <v>616</v>
      </c>
      <c r="Q1126">
        <v>616</v>
      </c>
      <c r="R1126">
        <v>0.36182900000000001</v>
      </c>
    </row>
    <row r="1127" spans="1:18" x14ac:dyDescent="0.25">
      <c r="A1127" t="s">
        <v>88</v>
      </c>
      <c r="B1127" t="s">
        <v>68</v>
      </c>
      <c r="C1127" s="28">
        <v>44866</v>
      </c>
      <c r="D1127" s="28">
        <v>45230</v>
      </c>
      <c r="E1127">
        <v>448</v>
      </c>
      <c r="F1127">
        <v>433</v>
      </c>
      <c r="G1127">
        <v>15</v>
      </c>
      <c r="H1127">
        <v>448</v>
      </c>
      <c r="L1127">
        <v>464</v>
      </c>
      <c r="M1127">
        <v>464</v>
      </c>
      <c r="N1127">
        <v>138595.60999999999</v>
      </c>
      <c r="O1127">
        <v>138595.60999999999</v>
      </c>
      <c r="P1127">
        <v>1190</v>
      </c>
      <c r="Q1127">
        <v>1190</v>
      </c>
      <c r="R1127">
        <v>0.34450799999999998</v>
      </c>
    </row>
    <row r="1128" spans="1:18" x14ac:dyDescent="0.25">
      <c r="A1128" t="s">
        <v>88</v>
      </c>
      <c r="B1128" t="s">
        <v>68</v>
      </c>
      <c r="C1128" s="28">
        <v>44501</v>
      </c>
      <c r="D1128" s="28">
        <v>44865</v>
      </c>
      <c r="E1128">
        <v>587</v>
      </c>
      <c r="F1128">
        <v>572</v>
      </c>
      <c r="G1128">
        <v>15</v>
      </c>
      <c r="H1128">
        <v>587</v>
      </c>
      <c r="L1128">
        <v>606</v>
      </c>
      <c r="M1128">
        <v>606</v>
      </c>
      <c r="N1128">
        <v>188040.29</v>
      </c>
      <c r="O1128">
        <v>188040.29</v>
      </c>
      <c r="P1128">
        <v>1817</v>
      </c>
      <c r="Q1128">
        <v>1817</v>
      </c>
      <c r="R1128">
        <v>0.24526899999999999</v>
      </c>
    </row>
    <row r="1129" spans="1:18" x14ac:dyDescent="0.25">
      <c r="A1129" t="s">
        <v>88</v>
      </c>
      <c r="B1129" t="s">
        <v>68</v>
      </c>
      <c r="C1129" s="28">
        <v>44136</v>
      </c>
      <c r="D1129" s="28">
        <v>44500</v>
      </c>
      <c r="E1129">
        <v>912</v>
      </c>
      <c r="F1129">
        <v>880</v>
      </c>
      <c r="G1129">
        <v>32</v>
      </c>
      <c r="H1129">
        <v>912</v>
      </c>
      <c r="L1129">
        <v>946</v>
      </c>
      <c r="M1129">
        <v>946</v>
      </c>
      <c r="N1129">
        <v>305055.08</v>
      </c>
      <c r="O1129">
        <v>305055.08</v>
      </c>
      <c r="P1129">
        <v>3097</v>
      </c>
      <c r="Q1129">
        <v>3097</v>
      </c>
      <c r="R1129">
        <v>0.33996999999999999</v>
      </c>
    </row>
    <row r="1130" spans="1:18" x14ac:dyDescent="0.25">
      <c r="A1130" t="s">
        <v>88</v>
      </c>
      <c r="B1130" t="s">
        <v>69</v>
      </c>
      <c r="C1130" s="28">
        <v>45231</v>
      </c>
      <c r="D1130" s="28">
        <v>45596</v>
      </c>
      <c r="E1130">
        <v>694</v>
      </c>
      <c r="F1130">
        <v>660</v>
      </c>
      <c r="G1130">
        <v>34</v>
      </c>
      <c r="H1130">
        <v>694</v>
      </c>
      <c r="L1130">
        <v>733</v>
      </c>
      <c r="M1130">
        <v>733</v>
      </c>
      <c r="N1130">
        <v>247962.32</v>
      </c>
      <c r="O1130">
        <v>247962.32</v>
      </c>
      <c r="P1130">
        <v>2245</v>
      </c>
      <c r="Q1130">
        <v>2245</v>
      </c>
      <c r="R1130">
        <v>0.365707</v>
      </c>
    </row>
    <row r="1131" spans="1:18" x14ac:dyDescent="0.25">
      <c r="A1131" t="s">
        <v>88</v>
      </c>
      <c r="B1131" t="s">
        <v>69</v>
      </c>
      <c r="C1131" s="28">
        <v>44866</v>
      </c>
      <c r="D1131" s="28">
        <v>45230</v>
      </c>
      <c r="E1131">
        <v>2058</v>
      </c>
      <c r="F1131">
        <v>1937</v>
      </c>
      <c r="G1131">
        <v>121</v>
      </c>
      <c r="H1131">
        <v>2058</v>
      </c>
      <c r="L1131">
        <v>2197</v>
      </c>
      <c r="M1131">
        <v>2197</v>
      </c>
      <c r="N1131">
        <v>679829.31</v>
      </c>
      <c r="O1131">
        <v>679829.31</v>
      </c>
      <c r="P1131">
        <v>7087</v>
      </c>
      <c r="Q1131">
        <v>7087</v>
      </c>
      <c r="R1131">
        <v>0.180117</v>
      </c>
    </row>
    <row r="1132" spans="1:18" x14ac:dyDescent="0.25">
      <c r="A1132" t="s">
        <v>88</v>
      </c>
      <c r="B1132" t="s">
        <v>69</v>
      </c>
      <c r="C1132" s="28">
        <v>44501</v>
      </c>
      <c r="D1132" s="28">
        <v>44865</v>
      </c>
      <c r="E1132">
        <v>2295</v>
      </c>
      <c r="F1132">
        <v>2147</v>
      </c>
      <c r="G1132">
        <v>148</v>
      </c>
      <c r="H1132">
        <v>2295</v>
      </c>
      <c r="L1132">
        <v>2474</v>
      </c>
      <c r="M1132">
        <v>2474</v>
      </c>
      <c r="N1132">
        <v>853671.89</v>
      </c>
      <c r="O1132">
        <v>853671.89</v>
      </c>
      <c r="P1132">
        <v>7395</v>
      </c>
      <c r="Q1132">
        <v>7395</v>
      </c>
      <c r="R1132">
        <v>0.27833400000000003</v>
      </c>
    </row>
    <row r="1133" spans="1:18" x14ac:dyDescent="0.25">
      <c r="A1133" t="s">
        <v>88</v>
      </c>
      <c r="B1133" t="s">
        <v>69</v>
      </c>
      <c r="C1133" s="28">
        <v>44136</v>
      </c>
      <c r="D1133" s="28">
        <v>44500</v>
      </c>
      <c r="E1133">
        <v>3851</v>
      </c>
      <c r="F1133">
        <v>3544</v>
      </c>
      <c r="G1133">
        <v>307</v>
      </c>
      <c r="H1133">
        <v>3851</v>
      </c>
      <c r="L1133">
        <v>4198</v>
      </c>
      <c r="M1133">
        <v>4198</v>
      </c>
      <c r="N1133">
        <v>1216416.24</v>
      </c>
      <c r="O1133">
        <v>1216416.24</v>
      </c>
      <c r="P1133">
        <v>11970</v>
      </c>
      <c r="Q1133">
        <v>11970</v>
      </c>
      <c r="R1133">
        <v>0.33920899999999998</v>
      </c>
    </row>
    <row r="1134" spans="1:18" x14ac:dyDescent="0.25">
      <c r="A1134" t="s">
        <v>88</v>
      </c>
      <c r="B1134" t="s">
        <v>45</v>
      </c>
      <c r="C1134" s="28">
        <v>45231</v>
      </c>
      <c r="D1134" s="28">
        <v>45596</v>
      </c>
      <c r="E1134">
        <v>6042</v>
      </c>
      <c r="F1134">
        <v>5463</v>
      </c>
      <c r="G1134">
        <v>579</v>
      </c>
      <c r="H1134">
        <v>6042</v>
      </c>
      <c r="L1134">
        <v>6752</v>
      </c>
      <c r="M1134">
        <v>7600</v>
      </c>
      <c r="N1134">
        <v>2266575.06</v>
      </c>
      <c r="O1134">
        <v>2527513.16</v>
      </c>
      <c r="P1134">
        <v>21438</v>
      </c>
      <c r="Q1134">
        <v>23958</v>
      </c>
      <c r="R1134">
        <v>0.179647</v>
      </c>
    </row>
    <row r="1135" spans="1:18" x14ac:dyDescent="0.25">
      <c r="A1135" t="s">
        <v>88</v>
      </c>
      <c r="B1135" t="s">
        <v>45</v>
      </c>
      <c r="C1135" s="28">
        <v>44866</v>
      </c>
      <c r="D1135" s="28">
        <v>45230</v>
      </c>
      <c r="E1135">
        <v>7612</v>
      </c>
      <c r="F1135">
        <v>6849</v>
      </c>
      <c r="G1135">
        <v>763</v>
      </c>
      <c r="H1135">
        <v>7612</v>
      </c>
      <c r="L1135">
        <v>8561</v>
      </c>
      <c r="M1135">
        <v>9007</v>
      </c>
      <c r="N1135">
        <v>2704585.54</v>
      </c>
      <c r="O1135">
        <v>2828255.01</v>
      </c>
      <c r="P1135">
        <v>25041</v>
      </c>
      <c r="Q1135">
        <v>26248</v>
      </c>
      <c r="R1135">
        <v>0.29310700000000001</v>
      </c>
    </row>
    <row r="1136" spans="1:18" x14ac:dyDescent="0.25">
      <c r="A1136" t="s">
        <v>88</v>
      </c>
      <c r="B1136" t="s">
        <v>45</v>
      </c>
      <c r="C1136" s="28">
        <v>44501</v>
      </c>
      <c r="D1136" s="28">
        <v>44865</v>
      </c>
      <c r="E1136">
        <v>8297</v>
      </c>
      <c r="F1136">
        <v>7432</v>
      </c>
      <c r="G1136">
        <v>865</v>
      </c>
      <c r="H1136">
        <v>8297</v>
      </c>
      <c r="L1136">
        <v>9346</v>
      </c>
      <c r="M1136">
        <v>9346</v>
      </c>
      <c r="N1136">
        <v>2595379.65</v>
      </c>
      <c r="O1136">
        <v>2595379.65</v>
      </c>
      <c r="P1136">
        <v>25512</v>
      </c>
      <c r="Q1136">
        <v>25512</v>
      </c>
      <c r="R1136">
        <v>0.33765000000000001</v>
      </c>
    </row>
    <row r="1137" spans="1:18" x14ac:dyDescent="0.25">
      <c r="A1137" t="s">
        <v>88</v>
      </c>
      <c r="B1137" t="s">
        <v>45</v>
      </c>
      <c r="C1137" s="28">
        <v>44136</v>
      </c>
      <c r="D1137" s="28">
        <v>44500</v>
      </c>
      <c r="E1137">
        <v>3474</v>
      </c>
      <c r="F1137">
        <v>3231</v>
      </c>
      <c r="G1137">
        <v>243</v>
      </c>
      <c r="H1137">
        <v>3474</v>
      </c>
      <c r="L1137">
        <v>3750</v>
      </c>
      <c r="M1137">
        <v>3750</v>
      </c>
      <c r="N1137">
        <v>977214.13</v>
      </c>
      <c r="O1137">
        <v>977214.13</v>
      </c>
      <c r="P1137">
        <v>9647</v>
      </c>
      <c r="Q1137">
        <v>9647</v>
      </c>
      <c r="R1137">
        <v>0.33355699999999999</v>
      </c>
    </row>
    <row r="1138" spans="1:18" x14ac:dyDescent="0.25">
      <c r="A1138" t="s">
        <v>88</v>
      </c>
      <c r="B1138" t="s">
        <v>48</v>
      </c>
      <c r="C1138" s="28">
        <v>45231</v>
      </c>
      <c r="D1138" s="28">
        <v>45596</v>
      </c>
      <c r="E1138">
        <v>71</v>
      </c>
      <c r="F1138">
        <v>71</v>
      </c>
      <c r="G1138">
        <v>0</v>
      </c>
      <c r="H1138">
        <v>0</v>
      </c>
      <c r="L1138">
        <v>71</v>
      </c>
      <c r="M1138">
        <v>71</v>
      </c>
      <c r="N1138">
        <v>25878.76</v>
      </c>
      <c r="O1138">
        <v>25878.76</v>
      </c>
      <c r="P1138">
        <v>237</v>
      </c>
      <c r="Q1138">
        <v>237</v>
      </c>
      <c r="R1138">
        <v>0.354321</v>
      </c>
    </row>
    <row r="1139" spans="1:18" x14ac:dyDescent="0.25">
      <c r="A1139" t="s">
        <v>88</v>
      </c>
      <c r="B1139" t="s">
        <v>48</v>
      </c>
      <c r="C1139" s="28">
        <v>44866</v>
      </c>
      <c r="D1139" s="28">
        <v>45230</v>
      </c>
      <c r="E1139">
        <v>134</v>
      </c>
      <c r="F1139">
        <v>134</v>
      </c>
      <c r="G1139">
        <v>0</v>
      </c>
      <c r="H1139">
        <v>0</v>
      </c>
      <c r="L1139">
        <v>134</v>
      </c>
      <c r="M1139">
        <v>134</v>
      </c>
      <c r="N1139">
        <v>43839.03</v>
      </c>
      <c r="O1139">
        <v>43839.03</v>
      </c>
      <c r="P1139">
        <v>507</v>
      </c>
      <c r="Q1139">
        <v>507</v>
      </c>
      <c r="R1139">
        <v>0.19813</v>
      </c>
    </row>
    <row r="1140" spans="1:18" x14ac:dyDescent="0.25">
      <c r="A1140" t="s">
        <v>88</v>
      </c>
      <c r="B1140" t="s">
        <v>48</v>
      </c>
      <c r="C1140" s="28">
        <v>44501</v>
      </c>
      <c r="D1140" s="28">
        <v>44865</v>
      </c>
      <c r="E1140">
        <v>229</v>
      </c>
      <c r="F1140">
        <v>229</v>
      </c>
      <c r="G1140">
        <v>0</v>
      </c>
      <c r="H1140">
        <v>0</v>
      </c>
      <c r="L1140">
        <v>229</v>
      </c>
      <c r="M1140">
        <v>229</v>
      </c>
      <c r="N1140">
        <v>76036.28</v>
      </c>
      <c r="O1140">
        <v>76036.28</v>
      </c>
      <c r="P1140">
        <v>745</v>
      </c>
      <c r="Q1140">
        <v>745</v>
      </c>
      <c r="R1140">
        <v>0.318166</v>
      </c>
    </row>
    <row r="1141" spans="1:18" x14ac:dyDescent="0.25">
      <c r="A1141" t="s">
        <v>88</v>
      </c>
      <c r="B1141" t="s">
        <v>48</v>
      </c>
      <c r="C1141" s="28">
        <v>44136</v>
      </c>
      <c r="D1141" s="28">
        <v>44500</v>
      </c>
      <c r="E1141">
        <v>268</v>
      </c>
      <c r="F1141">
        <v>268</v>
      </c>
      <c r="G1141">
        <v>0</v>
      </c>
      <c r="H1141">
        <v>0</v>
      </c>
      <c r="L1141">
        <v>268</v>
      </c>
      <c r="M1141">
        <v>268</v>
      </c>
      <c r="N1141">
        <v>77504.639999999999</v>
      </c>
      <c r="O1141">
        <v>77504.639999999999</v>
      </c>
      <c r="P1141">
        <v>679</v>
      </c>
      <c r="Q1141">
        <v>679</v>
      </c>
      <c r="R1141">
        <v>0.35236099999999998</v>
      </c>
    </row>
    <row r="1142" spans="1:18" x14ac:dyDescent="0.25">
      <c r="A1142" t="s">
        <v>88</v>
      </c>
      <c r="B1142" t="s">
        <v>49</v>
      </c>
      <c r="C1142" s="28">
        <v>45231</v>
      </c>
      <c r="D1142" s="28">
        <v>45596</v>
      </c>
      <c r="E1142">
        <v>6</v>
      </c>
      <c r="F1142">
        <v>0</v>
      </c>
      <c r="G1142">
        <v>6</v>
      </c>
      <c r="H1142">
        <v>0</v>
      </c>
      <c r="L1142">
        <v>17</v>
      </c>
      <c r="M1142">
        <v>17</v>
      </c>
      <c r="N1142">
        <v>7132.05</v>
      </c>
      <c r="O1142">
        <v>7132.05</v>
      </c>
      <c r="P1142">
        <v>39</v>
      </c>
      <c r="Q1142">
        <v>39</v>
      </c>
      <c r="R1142">
        <v>0.36977399999999999</v>
      </c>
    </row>
    <row r="1143" spans="1:18" x14ac:dyDescent="0.25">
      <c r="A1143" t="s">
        <v>88</v>
      </c>
      <c r="B1143" t="s">
        <v>49</v>
      </c>
      <c r="C1143" s="28">
        <v>44866</v>
      </c>
      <c r="D1143" s="28">
        <v>45230</v>
      </c>
      <c r="E1143">
        <v>20</v>
      </c>
      <c r="F1143">
        <v>0</v>
      </c>
      <c r="G1143">
        <v>20</v>
      </c>
      <c r="H1143">
        <v>0</v>
      </c>
      <c r="L1143">
        <v>55</v>
      </c>
      <c r="M1143">
        <v>55</v>
      </c>
      <c r="N1143">
        <v>22131.71</v>
      </c>
      <c r="O1143">
        <v>22131.71</v>
      </c>
      <c r="P1143">
        <v>194</v>
      </c>
      <c r="Q1143">
        <v>194</v>
      </c>
      <c r="R1143">
        <v>0.18979399999999999</v>
      </c>
    </row>
    <row r="1144" spans="1:18" x14ac:dyDescent="0.25">
      <c r="A1144" t="s">
        <v>88</v>
      </c>
      <c r="B1144" t="s">
        <v>49</v>
      </c>
      <c r="C1144" s="28">
        <v>44501</v>
      </c>
      <c r="D1144" s="28">
        <v>44865</v>
      </c>
      <c r="E1144">
        <v>34</v>
      </c>
      <c r="F1144">
        <v>0</v>
      </c>
      <c r="G1144">
        <v>34</v>
      </c>
      <c r="H1144">
        <v>0</v>
      </c>
      <c r="L1144">
        <v>73</v>
      </c>
      <c r="M1144">
        <v>73</v>
      </c>
      <c r="N1144">
        <v>24182.9</v>
      </c>
      <c r="O1144">
        <v>24182.9</v>
      </c>
      <c r="P1144">
        <v>239</v>
      </c>
      <c r="Q1144">
        <v>239</v>
      </c>
      <c r="R1144">
        <v>0.33168799999999998</v>
      </c>
    </row>
    <row r="1145" spans="1:18" x14ac:dyDescent="0.25">
      <c r="A1145" t="s">
        <v>88</v>
      </c>
      <c r="B1145" t="s">
        <v>49</v>
      </c>
      <c r="C1145" s="28">
        <v>44136</v>
      </c>
      <c r="D1145" s="28">
        <v>44500</v>
      </c>
      <c r="E1145">
        <v>45</v>
      </c>
      <c r="F1145">
        <v>0</v>
      </c>
      <c r="G1145">
        <v>45</v>
      </c>
      <c r="H1145">
        <v>0</v>
      </c>
      <c r="L1145">
        <v>120</v>
      </c>
      <c r="M1145">
        <v>120</v>
      </c>
      <c r="N1145">
        <v>37316.300000000003</v>
      </c>
      <c r="O1145">
        <v>37316.300000000003</v>
      </c>
      <c r="P1145">
        <v>335</v>
      </c>
      <c r="Q1145">
        <v>335</v>
      </c>
      <c r="R1145">
        <v>0.35077900000000001</v>
      </c>
    </row>
    <row r="1146" spans="1:18" x14ac:dyDescent="0.25">
      <c r="A1146" t="s">
        <v>88</v>
      </c>
      <c r="B1146" t="s">
        <v>47</v>
      </c>
      <c r="C1146" s="28">
        <v>45231</v>
      </c>
      <c r="D1146" s="28">
        <v>45596</v>
      </c>
      <c r="E1146">
        <v>170</v>
      </c>
      <c r="F1146">
        <v>170</v>
      </c>
      <c r="G1146">
        <v>0</v>
      </c>
      <c r="H1146">
        <v>0</v>
      </c>
      <c r="L1146">
        <v>170</v>
      </c>
      <c r="M1146">
        <v>170</v>
      </c>
      <c r="N1146">
        <v>53217.08</v>
      </c>
      <c r="O1146">
        <v>53217.08</v>
      </c>
      <c r="P1146">
        <v>576</v>
      </c>
      <c r="Q1146">
        <v>576</v>
      </c>
      <c r="R1146">
        <v>0.36410300000000001</v>
      </c>
    </row>
    <row r="1147" spans="1:18" x14ac:dyDescent="0.25">
      <c r="A1147" t="s">
        <v>88</v>
      </c>
      <c r="B1147" t="s">
        <v>47</v>
      </c>
      <c r="C1147" s="28">
        <v>44866</v>
      </c>
      <c r="D1147" s="28">
        <v>45230</v>
      </c>
      <c r="E1147">
        <v>258</v>
      </c>
      <c r="F1147">
        <v>258</v>
      </c>
      <c r="G1147">
        <v>0</v>
      </c>
      <c r="H1147">
        <v>0</v>
      </c>
      <c r="L1147">
        <v>258</v>
      </c>
      <c r="M1147">
        <v>258</v>
      </c>
      <c r="N1147">
        <v>77666.11</v>
      </c>
      <c r="O1147">
        <v>77666.11</v>
      </c>
      <c r="P1147">
        <v>887</v>
      </c>
      <c r="Q1147">
        <v>887</v>
      </c>
      <c r="R1147">
        <v>0.18742400000000001</v>
      </c>
    </row>
    <row r="1148" spans="1:18" x14ac:dyDescent="0.25">
      <c r="A1148" t="s">
        <v>88</v>
      </c>
      <c r="B1148" t="s">
        <v>47</v>
      </c>
      <c r="C1148" s="28">
        <v>44501</v>
      </c>
      <c r="D1148" s="28">
        <v>44865</v>
      </c>
      <c r="E1148">
        <v>136</v>
      </c>
      <c r="F1148">
        <v>136</v>
      </c>
      <c r="G1148">
        <v>0</v>
      </c>
      <c r="H1148">
        <v>0</v>
      </c>
      <c r="L1148">
        <v>136</v>
      </c>
      <c r="M1148">
        <v>136</v>
      </c>
      <c r="N1148">
        <v>44123.67</v>
      </c>
      <c r="O1148">
        <v>44123.67</v>
      </c>
      <c r="P1148">
        <v>541</v>
      </c>
      <c r="Q1148">
        <v>541</v>
      </c>
      <c r="R1148">
        <v>0.31104100000000001</v>
      </c>
    </row>
    <row r="1149" spans="1:18" x14ac:dyDescent="0.25">
      <c r="A1149" t="s">
        <v>88</v>
      </c>
      <c r="B1149" t="s">
        <v>47</v>
      </c>
      <c r="C1149" s="28">
        <v>44136</v>
      </c>
      <c r="D1149" s="28">
        <v>44500</v>
      </c>
      <c r="E1149">
        <v>0</v>
      </c>
      <c r="F1149">
        <v>0</v>
      </c>
      <c r="G1149">
        <v>0</v>
      </c>
    </row>
    <row r="1150" spans="1:18" x14ac:dyDescent="0.25">
      <c r="A1150" t="s">
        <v>88</v>
      </c>
      <c r="B1150" t="s">
        <v>22</v>
      </c>
      <c r="C1150" s="28">
        <v>45231</v>
      </c>
      <c r="D1150" s="28">
        <v>45596</v>
      </c>
      <c r="E1150">
        <v>19</v>
      </c>
      <c r="F1150">
        <v>0</v>
      </c>
      <c r="G1150">
        <v>19</v>
      </c>
      <c r="H1150">
        <v>0</v>
      </c>
      <c r="L1150">
        <v>44</v>
      </c>
      <c r="M1150">
        <v>44</v>
      </c>
      <c r="N1150">
        <v>16344.76</v>
      </c>
      <c r="O1150">
        <v>16344.76</v>
      </c>
      <c r="P1150">
        <v>128</v>
      </c>
      <c r="Q1150">
        <v>128</v>
      </c>
      <c r="R1150">
        <v>0.37686700000000001</v>
      </c>
    </row>
    <row r="1151" spans="1:18" x14ac:dyDescent="0.25">
      <c r="A1151" t="s">
        <v>88</v>
      </c>
      <c r="B1151" t="s">
        <v>22</v>
      </c>
      <c r="C1151" s="28">
        <v>44866</v>
      </c>
      <c r="D1151" s="28">
        <v>45230</v>
      </c>
      <c r="E1151">
        <v>28</v>
      </c>
      <c r="F1151">
        <v>0</v>
      </c>
      <c r="G1151">
        <v>28</v>
      </c>
      <c r="H1151">
        <v>0</v>
      </c>
      <c r="L1151">
        <v>63</v>
      </c>
      <c r="M1151">
        <v>63</v>
      </c>
      <c r="N1151">
        <v>17870.97</v>
      </c>
      <c r="O1151">
        <v>17870.97</v>
      </c>
      <c r="P1151">
        <v>210</v>
      </c>
      <c r="Q1151">
        <v>210</v>
      </c>
      <c r="R1151">
        <v>0.17455000000000001</v>
      </c>
    </row>
    <row r="1152" spans="1:18" x14ac:dyDescent="0.25">
      <c r="A1152" t="s">
        <v>88</v>
      </c>
      <c r="B1152" t="s">
        <v>22</v>
      </c>
      <c r="C1152" s="28">
        <v>44501</v>
      </c>
      <c r="D1152" s="28">
        <v>44865</v>
      </c>
      <c r="E1152">
        <v>16</v>
      </c>
      <c r="F1152">
        <v>0</v>
      </c>
      <c r="G1152">
        <v>16</v>
      </c>
      <c r="H1152">
        <v>0</v>
      </c>
      <c r="L1152">
        <v>33</v>
      </c>
      <c r="M1152">
        <v>33</v>
      </c>
      <c r="N1152">
        <v>16748.63</v>
      </c>
      <c r="O1152">
        <v>16748.63</v>
      </c>
      <c r="P1152">
        <v>121</v>
      </c>
      <c r="Q1152">
        <v>121</v>
      </c>
      <c r="R1152">
        <v>0.35361799999999999</v>
      </c>
    </row>
    <row r="1153" spans="1:18" x14ac:dyDescent="0.25">
      <c r="A1153" t="s">
        <v>88</v>
      </c>
      <c r="B1153" t="s">
        <v>22</v>
      </c>
      <c r="C1153" s="28">
        <v>44136</v>
      </c>
      <c r="D1153" s="28">
        <v>44500</v>
      </c>
      <c r="E1153">
        <v>0</v>
      </c>
      <c r="F1153">
        <v>0</v>
      </c>
      <c r="G1153">
        <v>0</v>
      </c>
    </row>
    <row r="1154" spans="1:18" x14ac:dyDescent="0.25">
      <c r="A1154" t="s">
        <v>89</v>
      </c>
      <c r="B1154" t="s">
        <v>39</v>
      </c>
      <c r="C1154" s="28">
        <v>45231</v>
      </c>
      <c r="D1154" s="28">
        <v>45596</v>
      </c>
      <c r="E1154">
        <v>49157</v>
      </c>
      <c r="F1154">
        <v>41031</v>
      </c>
      <c r="G1154">
        <v>8126</v>
      </c>
      <c r="H1154">
        <v>28637</v>
      </c>
      <c r="I1154">
        <v>13812</v>
      </c>
      <c r="J1154">
        <v>3725</v>
      </c>
      <c r="K1154">
        <v>2983</v>
      </c>
      <c r="L1154">
        <v>62494</v>
      </c>
      <c r="M1154">
        <v>62494</v>
      </c>
      <c r="N1154">
        <v>14364487.859999999</v>
      </c>
      <c r="O1154">
        <v>14364487.859999999</v>
      </c>
      <c r="P1154">
        <v>406562</v>
      </c>
      <c r="Q1154">
        <v>406562</v>
      </c>
      <c r="R1154">
        <v>0.29661100000000001</v>
      </c>
    </row>
    <row r="1155" spans="1:18" x14ac:dyDescent="0.25">
      <c r="A1155" t="s">
        <v>89</v>
      </c>
      <c r="B1155" t="s">
        <v>39</v>
      </c>
      <c r="C1155" s="28">
        <v>44866</v>
      </c>
      <c r="D1155" s="28">
        <v>45230</v>
      </c>
      <c r="E1155">
        <v>54403</v>
      </c>
      <c r="F1155">
        <v>44664</v>
      </c>
      <c r="G1155">
        <v>9739</v>
      </c>
      <c r="H1155">
        <v>33386</v>
      </c>
      <c r="I1155">
        <v>14309</v>
      </c>
      <c r="J1155">
        <v>4706</v>
      </c>
      <c r="K1155">
        <v>2002</v>
      </c>
      <c r="L1155">
        <v>70081</v>
      </c>
      <c r="M1155">
        <v>70081</v>
      </c>
      <c r="N1155">
        <v>15272615.77</v>
      </c>
      <c r="O1155">
        <v>15272615.77</v>
      </c>
      <c r="P1155">
        <v>468145</v>
      </c>
      <c r="Q1155">
        <v>468145</v>
      </c>
      <c r="R1155">
        <v>0.28331699999999999</v>
      </c>
    </row>
    <row r="1156" spans="1:18" x14ac:dyDescent="0.25">
      <c r="A1156" t="s">
        <v>89</v>
      </c>
      <c r="B1156" t="s">
        <v>39</v>
      </c>
      <c r="C1156" s="28">
        <v>44501</v>
      </c>
      <c r="D1156" s="28">
        <v>44865</v>
      </c>
      <c r="E1156">
        <v>52322</v>
      </c>
      <c r="F1156">
        <v>43118</v>
      </c>
      <c r="G1156">
        <v>9204</v>
      </c>
      <c r="H1156">
        <v>34403</v>
      </c>
      <c r="I1156">
        <v>14220</v>
      </c>
      <c r="J1156">
        <v>3699</v>
      </c>
      <c r="K1156">
        <v>0</v>
      </c>
      <c r="L1156">
        <v>67041</v>
      </c>
      <c r="M1156">
        <v>67041</v>
      </c>
      <c r="N1156">
        <v>14595427.039999999</v>
      </c>
      <c r="O1156">
        <v>14595427.039999999</v>
      </c>
      <c r="P1156">
        <v>402115</v>
      </c>
      <c r="Q1156">
        <v>402115</v>
      </c>
      <c r="R1156">
        <v>0.29331099999999999</v>
      </c>
    </row>
    <row r="1157" spans="1:18" x14ac:dyDescent="0.25">
      <c r="A1157" t="s">
        <v>89</v>
      </c>
      <c r="B1157" t="s">
        <v>39</v>
      </c>
      <c r="C1157" s="28">
        <v>44136</v>
      </c>
      <c r="D1157" s="28">
        <v>44500</v>
      </c>
      <c r="E1157">
        <v>57917</v>
      </c>
      <c r="F1157">
        <v>48053</v>
      </c>
      <c r="G1157">
        <v>9864</v>
      </c>
      <c r="H1157">
        <v>44239</v>
      </c>
      <c r="I1157">
        <v>13678</v>
      </c>
      <c r="J1157">
        <v>0</v>
      </c>
      <c r="K1157">
        <v>0</v>
      </c>
      <c r="L1157">
        <v>73359</v>
      </c>
      <c r="M1157">
        <v>73359</v>
      </c>
      <c r="N1157">
        <v>15062841.01</v>
      </c>
      <c r="O1157">
        <v>15062841.01</v>
      </c>
      <c r="P1157">
        <v>369522</v>
      </c>
      <c r="Q1157">
        <v>369522</v>
      </c>
      <c r="R1157">
        <v>0.288076</v>
      </c>
    </row>
    <row r="1158" spans="1:18" x14ac:dyDescent="0.25">
      <c r="A1158" t="s">
        <v>89</v>
      </c>
      <c r="B1158" t="s">
        <v>40</v>
      </c>
      <c r="C1158" s="28">
        <v>45231</v>
      </c>
      <c r="D1158" s="28">
        <v>45596</v>
      </c>
      <c r="E1158">
        <v>140342</v>
      </c>
      <c r="F1158">
        <v>108094</v>
      </c>
      <c r="G1158">
        <v>32248</v>
      </c>
      <c r="H1158">
        <v>140342</v>
      </c>
      <c r="L1158">
        <v>201955</v>
      </c>
      <c r="M1158">
        <v>201955</v>
      </c>
      <c r="N1158">
        <v>37339940.420000002</v>
      </c>
      <c r="O1158">
        <v>37339940.420000002</v>
      </c>
      <c r="P1158">
        <v>1028438</v>
      </c>
      <c r="Q1158">
        <v>1028438</v>
      </c>
      <c r="R1158">
        <v>0.291937</v>
      </c>
    </row>
    <row r="1159" spans="1:18" x14ac:dyDescent="0.25">
      <c r="A1159" t="s">
        <v>89</v>
      </c>
      <c r="B1159" t="s">
        <v>40</v>
      </c>
      <c r="C1159" s="28">
        <v>44866</v>
      </c>
      <c r="D1159" s="28">
        <v>45230</v>
      </c>
      <c r="E1159">
        <v>99751</v>
      </c>
      <c r="F1159">
        <v>81449</v>
      </c>
      <c r="G1159">
        <v>18302</v>
      </c>
      <c r="H1159">
        <v>99751</v>
      </c>
      <c r="L1159">
        <v>129745</v>
      </c>
      <c r="M1159">
        <v>129745</v>
      </c>
      <c r="N1159">
        <v>22443086.539999999</v>
      </c>
      <c r="O1159">
        <v>22443086.539999999</v>
      </c>
      <c r="P1159">
        <v>593359</v>
      </c>
      <c r="Q1159">
        <v>593359</v>
      </c>
      <c r="R1159">
        <v>0.29449900000000001</v>
      </c>
    </row>
    <row r="1160" spans="1:18" x14ac:dyDescent="0.25">
      <c r="A1160" t="s">
        <v>89</v>
      </c>
      <c r="B1160" t="s">
        <v>40</v>
      </c>
      <c r="C1160" s="28">
        <v>44501</v>
      </c>
      <c r="D1160" s="28">
        <v>44865</v>
      </c>
      <c r="E1160">
        <v>75154</v>
      </c>
      <c r="F1160">
        <v>62451</v>
      </c>
      <c r="G1160">
        <v>12703</v>
      </c>
      <c r="H1160">
        <v>75154</v>
      </c>
      <c r="L1160">
        <v>94093</v>
      </c>
      <c r="M1160">
        <v>94093</v>
      </c>
      <c r="N1160">
        <v>15986562.300000001</v>
      </c>
      <c r="O1160">
        <v>15986562.300000001</v>
      </c>
      <c r="P1160">
        <v>421238</v>
      </c>
      <c r="Q1160">
        <v>421238</v>
      </c>
      <c r="R1160">
        <v>0.292823</v>
      </c>
    </row>
    <row r="1161" spans="1:18" x14ac:dyDescent="0.25">
      <c r="A1161" t="s">
        <v>89</v>
      </c>
      <c r="B1161" t="s">
        <v>40</v>
      </c>
      <c r="C1161" s="28">
        <v>44136</v>
      </c>
      <c r="D1161" s="28">
        <v>44500</v>
      </c>
      <c r="E1161">
        <v>31457</v>
      </c>
      <c r="F1161">
        <v>28320</v>
      </c>
      <c r="G1161">
        <v>3137</v>
      </c>
      <c r="H1161">
        <v>31457</v>
      </c>
      <c r="L1161">
        <v>35360</v>
      </c>
      <c r="M1161">
        <v>35360</v>
      </c>
      <c r="N1161">
        <v>5423510.4199999999</v>
      </c>
      <c r="O1161">
        <v>5423510.4199999999</v>
      </c>
      <c r="P1161">
        <v>153613</v>
      </c>
      <c r="Q1161">
        <v>153613</v>
      </c>
      <c r="R1161">
        <v>0.29698099999999999</v>
      </c>
    </row>
    <row r="1162" spans="1:18" x14ac:dyDescent="0.25">
      <c r="A1162" t="s">
        <v>89</v>
      </c>
      <c r="B1162" t="s">
        <v>66</v>
      </c>
      <c r="C1162" s="28">
        <v>45231</v>
      </c>
      <c r="D1162" s="28">
        <v>45596</v>
      </c>
      <c r="E1162">
        <v>2291</v>
      </c>
      <c r="F1162">
        <v>2242</v>
      </c>
      <c r="G1162">
        <v>49</v>
      </c>
      <c r="H1162">
        <v>1312</v>
      </c>
      <c r="L1162">
        <v>2346</v>
      </c>
      <c r="M1162">
        <v>4537</v>
      </c>
      <c r="N1162">
        <v>545532</v>
      </c>
      <c r="O1162">
        <v>1220628.8999999999</v>
      </c>
      <c r="P1162">
        <v>13797</v>
      </c>
      <c r="Q1162">
        <v>34694</v>
      </c>
      <c r="R1162">
        <v>-0.59037899999999999</v>
      </c>
    </row>
    <row r="1163" spans="1:18" x14ac:dyDescent="0.25">
      <c r="A1163" t="s">
        <v>89</v>
      </c>
      <c r="B1163" t="s">
        <v>66</v>
      </c>
      <c r="C1163" s="28">
        <v>44866</v>
      </c>
      <c r="D1163" s="28">
        <v>45230</v>
      </c>
      <c r="E1163">
        <v>2661</v>
      </c>
      <c r="F1163">
        <v>2599</v>
      </c>
      <c r="G1163">
        <v>62</v>
      </c>
      <c r="H1163">
        <v>1613</v>
      </c>
      <c r="L1163">
        <v>2730</v>
      </c>
      <c r="M1163">
        <v>5107</v>
      </c>
      <c r="N1163">
        <v>602832.73</v>
      </c>
      <c r="O1163">
        <v>1360719.84</v>
      </c>
      <c r="P1163">
        <v>16741</v>
      </c>
      <c r="Q1163">
        <v>38216</v>
      </c>
      <c r="R1163">
        <v>-0.60735099999999997</v>
      </c>
    </row>
    <row r="1164" spans="1:18" x14ac:dyDescent="0.25">
      <c r="A1164" t="s">
        <v>89</v>
      </c>
      <c r="B1164" t="s">
        <v>66</v>
      </c>
      <c r="C1164" s="28">
        <v>44501</v>
      </c>
      <c r="D1164" s="28">
        <v>44865</v>
      </c>
      <c r="E1164">
        <v>2513</v>
      </c>
      <c r="F1164">
        <v>2466</v>
      </c>
      <c r="G1164">
        <v>47</v>
      </c>
      <c r="H1164">
        <v>1643</v>
      </c>
      <c r="L1164">
        <v>2564</v>
      </c>
      <c r="M1164">
        <v>4660</v>
      </c>
      <c r="N1164">
        <v>548222.93999999994</v>
      </c>
      <c r="O1164">
        <v>1129827.72</v>
      </c>
      <c r="P1164">
        <v>16883</v>
      </c>
      <c r="Q1164">
        <v>32221</v>
      </c>
      <c r="R1164">
        <v>-0.46440300000000001</v>
      </c>
    </row>
    <row r="1165" spans="1:18" x14ac:dyDescent="0.25">
      <c r="A1165" t="s">
        <v>89</v>
      </c>
      <c r="B1165" t="s">
        <v>66</v>
      </c>
      <c r="C1165" s="28">
        <v>44136</v>
      </c>
      <c r="D1165" s="28">
        <v>44500</v>
      </c>
      <c r="E1165">
        <v>2275</v>
      </c>
      <c r="F1165">
        <v>2236</v>
      </c>
      <c r="G1165">
        <v>39</v>
      </c>
      <c r="H1165">
        <v>1658</v>
      </c>
      <c r="L1165">
        <v>2314</v>
      </c>
      <c r="M1165">
        <v>4332</v>
      </c>
      <c r="N1165">
        <v>523344.58</v>
      </c>
      <c r="O1165">
        <v>1079646.42</v>
      </c>
      <c r="P1165">
        <v>11847</v>
      </c>
      <c r="Q1165">
        <v>24456</v>
      </c>
      <c r="R1165">
        <v>-0.47486200000000001</v>
      </c>
    </row>
    <row r="1166" spans="1:18" x14ac:dyDescent="0.25">
      <c r="A1166" t="s">
        <v>89</v>
      </c>
      <c r="B1166" t="s">
        <v>41</v>
      </c>
      <c r="C1166" s="28">
        <v>45231</v>
      </c>
      <c r="D1166" s="28">
        <v>45596</v>
      </c>
      <c r="E1166">
        <v>11052</v>
      </c>
      <c r="F1166">
        <v>10171</v>
      </c>
      <c r="G1166">
        <v>881</v>
      </c>
      <c r="H1166">
        <v>6159</v>
      </c>
      <c r="L1166">
        <v>12214</v>
      </c>
      <c r="M1166">
        <v>18858</v>
      </c>
      <c r="N1166">
        <v>2630520.39</v>
      </c>
      <c r="O1166">
        <v>4477057.5199999996</v>
      </c>
      <c r="P1166">
        <v>74236</v>
      </c>
      <c r="Q1166">
        <v>135279</v>
      </c>
      <c r="R1166">
        <v>-0.198212</v>
      </c>
    </row>
    <row r="1167" spans="1:18" x14ac:dyDescent="0.25">
      <c r="A1167" t="s">
        <v>89</v>
      </c>
      <c r="B1167" t="s">
        <v>41</v>
      </c>
      <c r="C1167" s="28">
        <v>44866</v>
      </c>
      <c r="D1167" s="28">
        <v>45230</v>
      </c>
      <c r="E1167">
        <v>12147</v>
      </c>
      <c r="F1167">
        <v>11128</v>
      </c>
      <c r="G1167">
        <v>1019</v>
      </c>
      <c r="H1167">
        <v>6966</v>
      </c>
      <c r="L1167">
        <v>13488</v>
      </c>
      <c r="M1167">
        <v>21126</v>
      </c>
      <c r="N1167">
        <v>2655943.69</v>
      </c>
      <c r="O1167">
        <v>4658577.83</v>
      </c>
      <c r="P1167">
        <v>83368</v>
      </c>
      <c r="Q1167">
        <v>147944</v>
      </c>
      <c r="R1167">
        <v>-0.24125099999999999</v>
      </c>
    </row>
    <row r="1168" spans="1:18" x14ac:dyDescent="0.25">
      <c r="A1168" t="s">
        <v>89</v>
      </c>
      <c r="B1168" t="s">
        <v>41</v>
      </c>
      <c r="C1168" s="28">
        <v>44501</v>
      </c>
      <c r="D1168" s="28">
        <v>44865</v>
      </c>
      <c r="E1168">
        <v>13017</v>
      </c>
      <c r="F1168">
        <v>11822</v>
      </c>
      <c r="G1168">
        <v>1195</v>
      </c>
      <c r="H1168">
        <v>7966</v>
      </c>
      <c r="L1168">
        <v>14458</v>
      </c>
      <c r="M1168">
        <v>22070</v>
      </c>
      <c r="N1168">
        <v>2820269.25</v>
      </c>
      <c r="O1168">
        <v>4779096.92</v>
      </c>
      <c r="P1168">
        <v>90361</v>
      </c>
      <c r="Q1168">
        <v>146625</v>
      </c>
      <c r="R1168">
        <v>-0.19576199999999999</v>
      </c>
    </row>
    <row r="1169" spans="1:18" x14ac:dyDescent="0.25">
      <c r="A1169" t="s">
        <v>89</v>
      </c>
      <c r="B1169" t="s">
        <v>41</v>
      </c>
      <c r="C1169" s="28">
        <v>44136</v>
      </c>
      <c r="D1169" s="28">
        <v>44500</v>
      </c>
      <c r="E1169">
        <v>13775</v>
      </c>
      <c r="F1169">
        <v>12648</v>
      </c>
      <c r="G1169">
        <v>1127</v>
      </c>
      <c r="H1169">
        <v>9970</v>
      </c>
      <c r="L1169">
        <v>15226</v>
      </c>
      <c r="M1169">
        <v>22950</v>
      </c>
      <c r="N1169">
        <v>2890925.63</v>
      </c>
      <c r="O1169">
        <v>4815915.68</v>
      </c>
      <c r="P1169">
        <v>73916</v>
      </c>
      <c r="Q1169">
        <v>120934</v>
      </c>
      <c r="R1169">
        <v>-0.18112500000000001</v>
      </c>
    </row>
    <row r="1170" spans="1:18" x14ac:dyDescent="0.25">
      <c r="A1170" t="s">
        <v>89</v>
      </c>
      <c r="B1170" t="s">
        <v>42</v>
      </c>
      <c r="C1170" s="28">
        <v>45231</v>
      </c>
      <c r="D1170" s="28">
        <v>45596</v>
      </c>
      <c r="E1170">
        <v>23226</v>
      </c>
      <c r="F1170">
        <v>21213</v>
      </c>
      <c r="G1170">
        <v>2013</v>
      </c>
      <c r="H1170">
        <v>13453</v>
      </c>
      <c r="L1170">
        <v>25635</v>
      </c>
      <c r="M1170">
        <v>28106</v>
      </c>
      <c r="N1170">
        <v>5114608.6900000004</v>
      </c>
      <c r="O1170">
        <v>5860115.7999999998</v>
      </c>
      <c r="P1170">
        <v>154092</v>
      </c>
      <c r="Q1170">
        <v>175990</v>
      </c>
      <c r="R1170">
        <v>0.20138600000000001</v>
      </c>
    </row>
    <row r="1171" spans="1:18" x14ac:dyDescent="0.25">
      <c r="A1171" t="s">
        <v>89</v>
      </c>
      <c r="B1171" t="s">
        <v>42</v>
      </c>
      <c r="C1171" s="28">
        <v>44866</v>
      </c>
      <c r="D1171" s="28">
        <v>45230</v>
      </c>
      <c r="E1171">
        <v>20118</v>
      </c>
      <c r="F1171">
        <v>18742</v>
      </c>
      <c r="G1171">
        <v>1376</v>
      </c>
      <c r="H1171">
        <v>14024</v>
      </c>
      <c r="L1171">
        <v>21695</v>
      </c>
      <c r="M1171">
        <v>23036</v>
      </c>
      <c r="N1171">
        <v>3826681.74</v>
      </c>
      <c r="O1171">
        <v>4150815.96</v>
      </c>
      <c r="P1171">
        <v>124944</v>
      </c>
      <c r="Q1171">
        <v>134197</v>
      </c>
      <c r="R1171">
        <v>0.23031699999999999</v>
      </c>
    </row>
    <row r="1172" spans="1:18" x14ac:dyDescent="0.25">
      <c r="A1172" t="s">
        <v>89</v>
      </c>
      <c r="B1172" t="s">
        <v>42</v>
      </c>
      <c r="C1172" s="28">
        <v>44501</v>
      </c>
      <c r="D1172" s="28">
        <v>44865</v>
      </c>
      <c r="E1172">
        <v>25227</v>
      </c>
      <c r="F1172">
        <v>23044</v>
      </c>
      <c r="G1172">
        <v>2183</v>
      </c>
      <c r="H1172">
        <v>16822</v>
      </c>
      <c r="L1172">
        <v>27804</v>
      </c>
      <c r="M1172">
        <v>30256</v>
      </c>
      <c r="N1172">
        <v>5350224.3</v>
      </c>
      <c r="O1172">
        <v>6057018.21</v>
      </c>
      <c r="P1172">
        <v>159230</v>
      </c>
      <c r="Q1172">
        <v>174602</v>
      </c>
      <c r="R1172">
        <v>0.20710799999999999</v>
      </c>
    </row>
    <row r="1173" spans="1:18" x14ac:dyDescent="0.25">
      <c r="A1173" t="s">
        <v>89</v>
      </c>
      <c r="B1173" t="s">
        <v>42</v>
      </c>
      <c r="C1173" s="28">
        <v>44136</v>
      </c>
      <c r="D1173" s="28">
        <v>44500</v>
      </c>
      <c r="E1173">
        <v>21434</v>
      </c>
      <c r="F1173">
        <v>20140</v>
      </c>
      <c r="G1173">
        <v>1294</v>
      </c>
      <c r="H1173">
        <v>18149</v>
      </c>
      <c r="L1173">
        <v>22863</v>
      </c>
      <c r="M1173">
        <v>24131</v>
      </c>
      <c r="N1173">
        <v>3685238.95</v>
      </c>
      <c r="O1173">
        <v>3993995.85</v>
      </c>
      <c r="P1173">
        <v>94085</v>
      </c>
      <c r="Q1173">
        <v>101130</v>
      </c>
      <c r="R1173">
        <v>0.23752100000000001</v>
      </c>
    </row>
    <row r="1174" spans="1:18" x14ac:dyDescent="0.25">
      <c r="A1174" t="s">
        <v>89</v>
      </c>
      <c r="B1174" t="s">
        <v>43</v>
      </c>
      <c r="C1174" s="28">
        <v>45231</v>
      </c>
      <c r="D1174" s="28">
        <v>45596</v>
      </c>
      <c r="E1174">
        <v>11703</v>
      </c>
      <c r="F1174">
        <v>11335</v>
      </c>
      <c r="G1174">
        <v>368</v>
      </c>
      <c r="H1174">
        <v>6785</v>
      </c>
      <c r="L1174">
        <v>12095</v>
      </c>
      <c r="M1174">
        <v>12295</v>
      </c>
      <c r="N1174">
        <v>3237802.49</v>
      </c>
      <c r="O1174">
        <v>3298654.73</v>
      </c>
      <c r="P1174">
        <v>78352</v>
      </c>
      <c r="Q1174">
        <v>79799</v>
      </c>
      <c r="R1174">
        <v>0.27396399999999999</v>
      </c>
    </row>
    <row r="1175" spans="1:18" x14ac:dyDescent="0.25">
      <c r="A1175" t="s">
        <v>89</v>
      </c>
      <c r="B1175" t="s">
        <v>43</v>
      </c>
      <c r="C1175" s="28">
        <v>44866</v>
      </c>
      <c r="D1175" s="28">
        <v>45230</v>
      </c>
      <c r="E1175">
        <v>9993</v>
      </c>
      <c r="F1175">
        <v>9730</v>
      </c>
      <c r="G1175">
        <v>263</v>
      </c>
      <c r="H1175">
        <v>7193</v>
      </c>
      <c r="L1175">
        <v>10284</v>
      </c>
      <c r="M1175">
        <v>10424</v>
      </c>
      <c r="N1175">
        <v>2231812.7999999998</v>
      </c>
      <c r="O1175">
        <v>2263054.4500000002</v>
      </c>
      <c r="P1175">
        <v>62587</v>
      </c>
      <c r="Q1175">
        <v>63636</v>
      </c>
      <c r="R1175">
        <v>0.26449099999999998</v>
      </c>
    </row>
    <row r="1176" spans="1:18" x14ac:dyDescent="0.25">
      <c r="A1176" t="s">
        <v>89</v>
      </c>
      <c r="B1176" t="s">
        <v>43</v>
      </c>
      <c r="C1176" s="28">
        <v>44501</v>
      </c>
      <c r="D1176" s="28">
        <v>44865</v>
      </c>
      <c r="E1176">
        <v>11163</v>
      </c>
      <c r="F1176">
        <v>10798</v>
      </c>
      <c r="G1176">
        <v>365</v>
      </c>
      <c r="H1176">
        <v>7409</v>
      </c>
      <c r="L1176">
        <v>11555</v>
      </c>
      <c r="M1176">
        <v>11741</v>
      </c>
      <c r="N1176">
        <v>3065689.02</v>
      </c>
      <c r="O1176">
        <v>3136874.3</v>
      </c>
      <c r="P1176">
        <v>65810</v>
      </c>
      <c r="Q1176">
        <v>67448</v>
      </c>
      <c r="R1176">
        <v>0.26587899999999998</v>
      </c>
    </row>
    <row r="1177" spans="1:18" x14ac:dyDescent="0.25">
      <c r="A1177" t="s">
        <v>89</v>
      </c>
      <c r="B1177" t="s">
        <v>43</v>
      </c>
      <c r="C1177" s="28">
        <v>44136</v>
      </c>
      <c r="D1177" s="28">
        <v>44500</v>
      </c>
      <c r="E1177">
        <v>11028</v>
      </c>
      <c r="F1177">
        <v>10775</v>
      </c>
      <c r="G1177">
        <v>253</v>
      </c>
      <c r="H1177">
        <v>9384</v>
      </c>
      <c r="L1177">
        <v>11294</v>
      </c>
      <c r="M1177">
        <v>11386</v>
      </c>
      <c r="N1177">
        <v>2205425.7400000002</v>
      </c>
      <c r="O1177">
        <v>2228324.5299999998</v>
      </c>
      <c r="P1177">
        <v>52907</v>
      </c>
      <c r="Q1177">
        <v>53567</v>
      </c>
      <c r="R1177">
        <v>0.27571499999999999</v>
      </c>
    </row>
    <row r="1178" spans="1:18" x14ac:dyDescent="0.25">
      <c r="A1178" t="s">
        <v>89</v>
      </c>
      <c r="B1178" t="s">
        <v>44</v>
      </c>
      <c r="C1178" s="28">
        <v>45231</v>
      </c>
      <c r="D1178" s="28">
        <v>45596</v>
      </c>
      <c r="E1178">
        <v>3176</v>
      </c>
      <c r="F1178">
        <v>3123</v>
      </c>
      <c r="G1178">
        <v>53</v>
      </c>
      <c r="H1178">
        <v>2240</v>
      </c>
      <c r="L1178">
        <v>3235</v>
      </c>
      <c r="M1178">
        <v>3235</v>
      </c>
      <c r="N1178">
        <v>728659.81</v>
      </c>
      <c r="O1178">
        <v>728659.81</v>
      </c>
      <c r="P1178">
        <v>15494</v>
      </c>
      <c r="Q1178">
        <v>15494</v>
      </c>
      <c r="R1178">
        <v>0.29111500000000001</v>
      </c>
    </row>
    <row r="1179" spans="1:18" x14ac:dyDescent="0.25">
      <c r="A1179" t="s">
        <v>89</v>
      </c>
      <c r="B1179" t="s">
        <v>44</v>
      </c>
      <c r="C1179" s="28">
        <v>44866</v>
      </c>
      <c r="D1179" s="28">
        <v>45230</v>
      </c>
      <c r="E1179">
        <v>2512</v>
      </c>
      <c r="F1179">
        <v>2473</v>
      </c>
      <c r="G1179">
        <v>39</v>
      </c>
      <c r="H1179">
        <v>1929</v>
      </c>
      <c r="L1179">
        <v>2557</v>
      </c>
      <c r="M1179">
        <v>2557</v>
      </c>
      <c r="N1179">
        <v>506918.42</v>
      </c>
      <c r="O1179">
        <v>506918.42</v>
      </c>
      <c r="P1179">
        <v>13777</v>
      </c>
      <c r="Q1179">
        <v>13777</v>
      </c>
      <c r="R1179">
        <v>0.27906300000000001</v>
      </c>
    </row>
    <row r="1180" spans="1:18" x14ac:dyDescent="0.25">
      <c r="A1180" t="s">
        <v>89</v>
      </c>
      <c r="B1180" t="s">
        <v>44</v>
      </c>
      <c r="C1180" s="28">
        <v>44501</v>
      </c>
      <c r="D1180" s="28">
        <v>44865</v>
      </c>
      <c r="E1180">
        <v>2915</v>
      </c>
      <c r="F1180">
        <v>2859</v>
      </c>
      <c r="G1180">
        <v>56</v>
      </c>
      <c r="H1180">
        <v>2206</v>
      </c>
      <c r="L1180">
        <v>2974</v>
      </c>
      <c r="M1180">
        <v>2974</v>
      </c>
      <c r="N1180">
        <v>622437.61</v>
      </c>
      <c r="O1180">
        <v>622437.61</v>
      </c>
      <c r="P1180">
        <v>13440</v>
      </c>
      <c r="Q1180">
        <v>13440</v>
      </c>
      <c r="R1180">
        <v>0.27813900000000003</v>
      </c>
    </row>
    <row r="1181" spans="1:18" x14ac:dyDescent="0.25">
      <c r="A1181" t="s">
        <v>89</v>
      </c>
      <c r="B1181" t="s">
        <v>44</v>
      </c>
      <c r="C1181" s="28">
        <v>44136</v>
      </c>
      <c r="D1181" s="28">
        <v>44500</v>
      </c>
      <c r="E1181">
        <v>1955</v>
      </c>
      <c r="F1181">
        <v>1930</v>
      </c>
      <c r="G1181">
        <v>25</v>
      </c>
      <c r="H1181">
        <v>1706</v>
      </c>
      <c r="L1181">
        <v>1981</v>
      </c>
      <c r="M1181">
        <v>1981</v>
      </c>
      <c r="N1181">
        <v>337972.5</v>
      </c>
      <c r="O1181">
        <v>337972.5</v>
      </c>
      <c r="P1181">
        <v>7878</v>
      </c>
      <c r="Q1181">
        <v>7878</v>
      </c>
      <c r="R1181">
        <v>0.280719</v>
      </c>
    </row>
    <row r="1182" spans="1:18" x14ac:dyDescent="0.25">
      <c r="A1182" t="s">
        <v>89</v>
      </c>
      <c r="B1182" t="s">
        <v>46</v>
      </c>
      <c r="C1182" s="28">
        <v>45231</v>
      </c>
      <c r="D1182" s="28">
        <v>45596</v>
      </c>
      <c r="E1182">
        <v>65463</v>
      </c>
      <c r="F1182">
        <v>56200</v>
      </c>
      <c r="G1182">
        <v>9263</v>
      </c>
      <c r="H1182">
        <v>65463</v>
      </c>
      <c r="L1182">
        <v>78688</v>
      </c>
      <c r="M1182">
        <v>78688</v>
      </c>
      <c r="N1182">
        <v>12626359.34</v>
      </c>
      <c r="O1182">
        <v>12626359.34</v>
      </c>
      <c r="P1182">
        <v>331253</v>
      </c>
      <c r="Q1182">
        <v>331253</v>
      </c>
      <c r="R1182">
        <v>0.29411799999999999</v>
      </c>
    </row>
    <row r="1183" spans="1:18" x14ac:dyDescent="0.25">
      <c r="A1183" t="s">
        <v>89</v>
      </c>
      <c r="B1183" t="s">
        <v>46</v>
      </c>
      <c r="C1183" s="28">
        <v>44866</v>
      </c>
      <c r="D1183" s="28">
        <v>45230</v>
      </c>
      <c r="E1183">
        <v>28513</v>
      </c>
      <c r="F1183">
        <v>25880</v>
      </c>
      <c r="G1183">
        <v>2633</v>
      </c>
      <c r="H1183">
        <v>28513</v>
      </c>
      <c r="L1183">
        <v>31763</v>
      </c>
      <c r="M1183">
        <v>31763</v>
      </c>
      <c r="N1183">
        <v>4713241.66</v>
      </c>
      <c r="O1183">
        <v>4713241.66</v>
      </c>
      <c r="P1183">
        <v>133234</v>
      </c>
      <c r="Q1183">
        <v>133234</v>
      </c>
      <c r="R1183">
        <v>0.29824899999999999</v>
      </c>
    </row>
    <row r="1184" spans="1:18" x14ac:dyDescent="0.25">
      <c r="A1184" t="s">
        <v>89</v>
      </c>
      <c r="B1184" t="s">
        <v>46</v>
      </c>
      <c r="C1184" s="28">
        <v>44501</v>
      </c>
      <c r="D1184" s="28">
        <v>44865</v>
      </c>
      <c r="E1184">
        <v>0</v>
      </c>
      <c r="F1184">
        <v>0</v>
      </c>
      <c r="G1184">
        <v>0</v>
      </c>
    </row>
    <row r="1185" spans="1:18" x14ac:dyDescent="0.25">
      <c r="A1185" t="s">
        <v>89</v>
      </c>
      <c r="B1185" t="s">
        <v>46</v>
      </c>
      <c r="C1185" s="28">
        <v>44136</v>
      </c>
      <c r="D1185" s="28">
        <v>44500</v>
      </c>
      <c r="E1185">
        <v>0</v>
      </c>
      <c r="F1185">
        <v>0</v>
      </c>
      <c r="G1185">
        <v>0</v>
      </c>
    </row>
    <row r="1186" spans="1:18" x14ac:dyDescent="0.25">
      <c r="A1186" t="s">
        <v>89</v>
      </c>
      <c r="B1186" t="s">
        <v>25</v>
      </c>
      <c r="C1186" s="28">
        <v>45231</v>
      </c>
      <c r="D1186" s="28">
        <v>45596</v>
      </c>
      <c r="E1186">
        <v>12133</v>
      </c>
      <c r="F1186">
        <v>8372</v>
      </c>
      <c r="G1186">
        <v>3761</v>
      </c>
      <c r="H1186">
        <v>0</v>
      </c>
      <c r="L1186">
        <v>18995</v>
      </c>
      <c r="M1186">
        <v>18995</v>
      </c>
      <c r="N1186">
        <v>5649734.0999999996</v>
      </c>
      <c r="O1186">
        <v>5649734.0999999996</v>
      </c>
      <c r="P1186">
        <v>164566</v>
      </c>
      <c r="Q1186">
        <v>164566</v>
      </c>
      <c r="R1186">
        <v>0.29049599999999998</v>
      </c>
    </row>
    <row r="1187" spans="1:18" x14ac:dyDescent="0.25">
      <c r="A1187" t="s">
        <v>89</v>
      </c>
      <c r="B1187" t="s">
        <v>25</v>
      </c>
      <c r="C1187" s="28">
        <v>44866</v>
      </c>
      <c r="D1187" s="28">
        <v>45230</v>
      </c>
      <c r="E1187">
        <v>9526</v>
      </c>
      <c r="F1187">
        <v>6286</v>
      </c>
      <c r="G1187">
        <v>3240</v>
      </c>
      <c r="H1187">
        <v>0</v>
      </c>
      <c r="L1187">
        <v>15553</v>
      </c>
      <c r="M1187">
        <v>15553</v>
      </c>
      <c r="N1187">
        <v>4488872.76</v>
      </c>
      <c r="O1187">
        <v>4488872.76</v>
      </c>
      <c r="P1187">
        <v>140666</v>
      </c>
      <c r="Q1187">
        <v>140666</v>
      </c>
      <c r="R1187">
        <v>0.27423500000000001</v>
      </c>
    </row>
    <row r="1188" spans="1:18" x14ac:dyDescent="0.25">
      <c r="A1188" t="s">
        <v>89</v>
      </c>
      <c r="B1188" t="s">
        <v>25</v>
      </c>
      <c r="C1188" s="28">
        <v>44501</v>
      </c>
      <c r="D1188" s="28">
        <v>44865</v>
      </c>
      <c r="E1188">
        <v>0</v>
      </c>
      <c r="F1188">
        <v>0</v>
      </c>
      <c r="G1188">
        <v>0</v>
      </c>
    </row>
    <row r="1189" spans="1:18" x14ac:dyDescent="0.25">
      <c r="A1189" t="s">
        <v>89</v>
      </c>
      <c r="B1189" t="s">
        <v>25</v>
      </c>
      <c r="C1189" s="28">
        <v>44136</v>
      </c>
      <c r="D1189" s="28">
        <v>44500</v>
      </c>
      <c r="E1189">
        <v>0</v>
      </c>
      <c r="F1189">
        <v>0</v>
      </c>
      <c r="G1189">
        <v>0</v>
      </c>
    </row>
    <row r="1190" spans="1:18" x14ac:dyDescent="0.25">
      <c r="A1190" t="s">
        <v>89</v>
      </c>
      <c r="B1190" t="s">
        <v>26</v>
      </c>
      <c r="C1190" s="28">
        <v>45231</v>
      </c>
      <c r="D1190" s="28">
        <v>45596</v>
      </c>
      <c r="E1190">
        <v>28637</v>
      </c>
      <c r="F1190">
        <v>26322</v>
      </c>
      <c r="G1190">
        <v>2315</v>
      </c>
      <c r="H1190">
        <v>28637</v>
      </c>
      <c r="L1190">
        <v>31687</v>
      </c>
      <c r="M1190">
        <v>31687</v>
      </c>
      <c r="N1190">
        <v>5858994.5300000003</v>
      </c>
      <c r="O1190">
        <v>5858994.5300000003</v>
      </c>
      <c r="P1190">
        <v>152023</v>
      </c>
      <c r="Q1190">
        <v>152023</v>
      </c>
      <c r="R1190">
        <v>0.302402</v>
      </c>
    </row>
    <row r="1191" spans="1:18" x14ac:dyDescent="0.25">
      <c r="A1191" t="s">
        <v>89</v>
      </c>
      <c r="B1191" t="s">
        <v>26</v>
      </c>
      <c r="C1191" s="28">
        <v>44866</v>
      </c>
      <c r="D1191" s="28">
        <v>45230</v>
      </c>
      <c r="E1191">
        <v>33386</v>
      </c>
      <c r="F1191">
        <v>29975</v>
      </c>
      <c r="G1191">
        <v>3411</v>
      </c>
      <c r="H1191">
        <v>33386</v>
      </c>
      <c r="L1191">
        <v>38009</v>
      </c>
      <c r="M1191">
        <v>38009</v>
      </c>
      <c r="N1191">
        <v>6702951.9199999999</v>
      </c>
      <c r="O1191">
        <v>6702951.9199999999</v>
      </c>
      <c r="P1191">
        <v>205098</v>
      </c>
      <c r="Q1191">
        <v>205098</v>
      </c>
      <c r="R1191">
        <v>0.29041899999999998</v>
      </c>
    </row>
    <row r="1192" spans="1:18" x14ac:dyDescent="0.25">
      <c r="A1192" t="s">
        <v>89</v>
      </c>
      <c r="B1192" t="s">
        <v>26</v>
      </c>
      <c r="C1192" s="28">
        <v>44501</v>
      </c>
      <c r="D1192" s="28">
        <v>44865</v>
      </c>
      <c r="E1192">
        <v>34403</v>
      </c>
      <c r="F1192">
        <v>30928</v>
      </c>
      <c r="G1192">
        <v>3475</v>
      </c>
      <c r="H1192">
        <v>34403</v>
      </c>
      <c r="L1192">
        <v>39022</v>
      </c>
      <c r="M1192">
        <v>39022</v>
      </c>
      <c r="N1192">
        <v>6977853.1900000004</v>
      </c>
      <c r="O1192">
        <v>6977853.1900000004</v>
      </c>
      <c r="P1192">
        <v>193881</v>
      </c>
      <c r="Q1192">
        <v>193881</v>
      </c>
      <c r="R1192">
        <v>0.30173</v>
      </c>
    </row>
    <row r="1193" spans="1:18" x14ac:dyDescent="0.25">
      <c r="A1193" t="s">
        <v>89</v>
      </c>
      <c r="B1193" t="s">
        <v>26</v>
      </c>
      <c r="C1193" s="28">
        <v>44136</v>
      </c>
      <c r="D1193" s="28">
        <v>44500</v>
      </c>
      <c r="E1193">
        <v>44239</v>
      </c>
      <c r="F1193">
        <v>39252</v>
      </c>
      <c r="G1193">
        <v>4987</v>
      </c>
      <c r="H1193">
        <v>44239</v>
      </c>
      <c r="L1193">
        <v>50878</v>
      </c>
      <c r="M1193">
        <v>50878</v>
      </c>
      <c r="N1193">
        <v>8950604.7699999996</v>
      </c>
      <c r="O1193">
        <v>8950604.7699999996</v>
      </c>
      <c r="P1193">
        <v>221779</v>
      </c>
      <c r="Q1193">
        <v>221779</v>
      </c>
      <c r="R1193">
        <v>0.29126099999999999</v>
      </c>
    </row>
    <row r="1194" spans="1:18" x14ac:dyDescent="0.25">
      <c r="A1194" t="s">
        <v>89</v>
      </c>
      <c r="B1194" t="s">
        <v>67</v>
      </c>
      <c r="C1194" s="28">
        <v>45231</v>
      </c>
      <c r="D1194" s="28">
        <v>45596</v>
      </c>
      <c r="E1194">
        <v>1087</v>
      </c>
      <c r="F1194">
        <v>1080</v>
      </c>
      <c r="G1194">
        <v>7</v>
      </c>
      <c r="H1194">
        <v>1087</v>
      </c>
      <c r="L1194">
        <v>1094</v>
      </c>
      <c r="M1194">
        <v>1094</v>
      </c>
      <c r="N1194">
        <v>196001.93</v>
      </c>
      <c r="O1194">
        <v>196001.93</v>
      </c>
      <c r="P1194">
        <v>4104</v>
      </c>
      <c r="Q1194">
        <v>4104</v>
      </c>
      <c r="R1194">
        <v>0.27582600000000002</v>
      </c>
    </row>
    <row r="1195" spans="1:18" x14ac:dyDescent="0.25">
      <c r="A1195" t="s">
        <v>89</v>
      </c>
      <c r="B1195" t="s">
        <v>67</v>
      </c>
      <c r="C1195" s="28">
        <v>44866</v>
      </c>
      <c r="D1195" s="28">
        <v>45230</v>
      </c>
      <c r="E1195">
        <v>1335</v>
      </c>
      <c r="F1195">
        <v>1315</v>
      </c>
      <c r="G1195">
        <v>20</v>
      </c>
      <c r="H1195">
        <v>1335</v>
      </c>
      <c r="L1195">
        <v>1356</v>
      </c>
      <c r="M1195">
        <v>1356</v>
      </c>
      <c r="N1195">
        <v>227168.17</v>
      </c>
      <c r="O1195">
        <v>227168.17</v>
      </c>
      <c r="P1195">
        <v>5335</v>
      </c>
      <c r="Q1195">
        <v>5335</v>
      </c>
      <c r="R1195">
        <v>0.29562100000000002</v>
      </c>
    </row>
    <row r="1196" spans="1:18" x14ac:dyDescent="0.25">
      <c r="A1196" t="s">
        <v>89</v>
      </c>
      <c r="B1196" t="s">
        <v>67</v>
      </c>
      <c r="C1196" s="28">
        <v>44501</v>
      </c>
      <c r="D1196" s="28">
        <v>44865</v>
      </c>
      <c r="E1196">
        <v>1319</v>
      </c>
      <c r="F1196">
        <v>1307</v>
      </c>
      <c r="G1196">
        <v>12</v>
      </c>
      <c r="H1196">
        <v>1319</v>
      </c>
      <c r="L1196">
        <v>1331</v>
      </c>
      <c r="M1196">
        <v>1331</v>
      </c>
      <c r="N1196">
        <v>222160.43</v>
      </c>
      <c r="O1196">
        <v>222160.43</v>
      </c>
      <c r="P1196">
        <v>6401</v>
      </c>
      <c r="Q1196">
        <v>6401</v>
      </c>
      <c r="R1196">
        <v>0.28717599999999999</v>
      </c>
    </row>
    <row r="1197" spans="1:18" x14ac:dyDescent="0.25">
      <c r="A1197" t="s">
        <v>89</v>
      </c>
      <c r="B1197" t="s">
        <v>67</v>
      </c>
      <c r="C1197" s="28">
        <v>44136</v>
      </c>
      <c r="D1197" s="28">
        <v>44500</v>
      </c>
      <c r="E1197">
        <v>1303</v>
      </c>
      <c r="F1197">
        <v>1284</v>
      </c>
      <c r="G1197">
        <v>19</v>
      </c>
      <c r="H1197">
        <v>1303</v>
      </c>
      <c r="L1197">
        <v>1322</v>
      </c>
      <c r="M1197">
        <v>1322</v>
      </c>
      <c r="N1197">
        <v>234982.1</v>
      </c>
      <c r="O1197">
        <v>234982.1</v>
      </c>
      <c r="P1197">
        <v>5059</v>
      </c>
      <c r="Q1197">
        <v>5059</v>
      </c>
      <c r="R1197">
        <v>0.282914</v>
      </c>
    </row>
    <row r="1198" spans="1:18" x14ac:dyDescent="0.25">
      <c r="A1198" t="s">
        <v>89</v>
      </c>
      <c r="B1198" t="s">
        <v>68</v>
      </c>
      <c r="C1198" s="28">
        <v>45231</v>
      </c>
      <c r="D1198" s="28">
        <v>45596</v>
      </c>
      <c r="E1198">
        <v>5299</v>
      </c>
      <c r="F1198">
        <v>5177</v>
      </c>
      <c r="G1198">
        <v>122</v>
      </c>
      <c r="H1198">
        <v>5299</v>
      </c>
      <c r="L1198">
        <v>5441</v>
      </c>
      <c r="M1198">
        <v>5441</v>
      </c>
      <c r="N1198">
        <v>950868.21</v>
      </c>
      <c r="O1198">
        <v>950868.21</v>
      </c>
      <c r="P1198">
        <v>22436</v>
      </c>
      <c r="Q1198">
        <v>22436</v>
      </c>
      <c r="R1198">
        <v>0.29361100000000001</v>
      </c>
    </row>
    <row r="1199" spans="1:18" x14ac:dyDescent="0.25">
      <c r="A1199" t="s">
        <v>89</v>
      </c>
      <c r="B1199" t="s">
        <v>68</v>
      </c>
      <c r="C1199" s="28">
        <v>44866</v>
      </c>
      <c r="D1199" s="28">
        <v>45230</v>
      </c>
      <c r="E1199">
        <v>5695</v>
      </c>
      <c r="F1199">
        <v>5515</v>
      </c>
      <c r="G1199">
        <v>180</v>
      </c>
      <c r="H1199">
        <v>5695</v>
      </c>
      <c r="L1199">
        <v>5891</v>
      </c>
      <c r="M1199">
        <v>5891</v>
      </c>
      <c r="N1199">
        <v>940743.5</v>
      </c>
      <c r="O1199">
        <v>940743.5</v>
      </c>
      <c r="P1199">
        <v>26680</v>
      </c>
      <c r="Q1199">
        <v>26680</v>
      </c>
      <c r="R1199">
        <v>0.30324400000000001</v>
      </c>
    </row>
    <row r="1200" spans="1:18" x14ac:dyDescent="0.25">
      <c r="A1200" t="s">
        <v>89</v>
      </c>
      <c r="B1200" t="s">
        <v>68</v>
      </c>
      <c r="C1200" s="28">
        <v>44501</v>
      </c>
      <c r="D1200" s="28">
        <v>44865</v>
      </c>
      <c r="E1200">
        <v>6584</v>
      </c>
      <c r="F1200">
        <v>6326</v>
      </c>
      <c r="G1200">
        <v>258</v>
      </c>
      <c r="H1200">
        <v>6584</v>
      </c>
      <c r="L1200">
        <v>6865</v>
      </c>
      <c r="M1200">
        <v>6865</v>
      </c>
      <c r="N1200">
        <v>1112967.01</v>
      </c>
      <c r="O1200">
        <v>1112967.01</v>
      </c>
      <c r="P1200">
        <v>35045</v>
      </c>
      <c r="Q1200">
        <v>35045</v>
      </c>
      <c r="R1200">
        <v>0.29913299999999998</v>
      </c>
    </row>
    <row r="1201" spans="1:18" x14ac:dyDescent="0.25">
      <c r="A1201" t="s">
        <v>89</v>
      </c>
      <c r="B1201" t="s">
        <v>68</v>
      </c>
      <c r="C1201" s="28">
        <v>44136</v>
      </c>
      <c r="D1201" s="28">
        <v>44500</v>
      </c>
      <c r="E1201">
        <v>7999</v>
      </c>
      <c r="F1201">
        <v>7716</v>
      </c>
      <c r="G1201">
        <v>283</v>
      </c>
      <c r="H1201">
        <v>7999</v>
      </c>
      <c r="L1201">
        <v>8350</v>
      </c>
      <c r="M1201">
        <v>8350</v>
      </c>
      <c r="N1201">
        <v>1322457.26</v>
      </c>
      <c r="O1201">
        <v>1322457.26</v>
      </c>
      <c r="P1201">
        <v>34140</v>
      </c>
      <c r="Q1201">
        <v>34140</v>
      </c>
      <c r="R1201">
        <v>0.28783300000000001</v>
      </c>
    </row>
    <row r="1202" spans="1:18" x14ac:dyDescent="0.25">
      <c r="A1202" t="s">
        <v>89</v>
      </c>
      <c r="B1202" t="s">
        <v>69</v>
      </c>
      <c r="C1202" s="28">
        <v>45231</v>
      </c>
      <c r="D1202" s="28">
        <v>45596</v>
      </c>
      <c r="E1202">
        <v>18757</v>
      </c>
      <c r="F1202">
        <v>17521</v>
      </c>
      <c r="G1202">
        <v>1236</v>
      </c>
      <c r="H1202">
        <v>18757</v>
      </c>
      <c r="L1202">
        <v>20295</v>
      </c>
      <c r="M1202">
        <v>20295</v>
      </c>
      <c r="N1202">
        <v>3500061.23</v>
      </c>
      <c r="O1202">
        <v>3500061.23</v>
      </c>
      <c r="P1202">
        <v>94351</v>
      </c>
      <c r="Q1202">
        <v>94351</v>
      </c>
      <c r="R1202">
        <v>0.306311</v>
      </c>
    </row>
    <row r="1203" spans="1:18" x14ac:dyDescent="0.25">
      <c r="A1203" t="s">
        <v>89</v>
      </c>
      <c r="B1203" t="s">
        <v>69</v>
      </c>
      <c r="C1203" s="28">
        <v>44866</v>
      </c>
      <c r="D1203" s="28">
        <v>45230</v>
      </c>
      <c r="E1203">
        <v>22086</v>
      </c>
      <c r="F1203">
        <v>20169</v>
      </c>
      <c r="G1203">
        <v>1917</v>
      </c>
      <c r="H1203">
        <v>22086</v>
      </c>
      <c r="L1203">
        <v>24537</v>
      </c>
      <c r="M1203">
        <v>24537</v>
      </c>
      <c r="N1203">
        <v>4032612.39</v>
      </c>
      <c r="O1203">
        <v>4032612.39</v>
      </c>
      <c r="P1203">
        <v>128018</v>
      </c>
      <c r="Q1203">
        <v>128018</v>
      </c>
      <c r="R1203">
        <v>0.29665399999999997</v>
      </c>
    </row>
    <row r="1204" spans="1:18" x14ac:dyDescent="0.25">
      <c r="A1204" t="s">
        <v>89</v>
      </c>
      <c r="B1204" t="s">
        <v>69</v>
      </c>
      <c r="C1204" s="28">
        <v>44501</v>
      </c>
      <c r="D1204" s="28">
        <v>44865</v>
      </c>
      <c r="E1204">
        <v>23626</v>
      </c>
      <c r="F1204">
        <v>21565</v>
      </c>
      <c r="G1204">
        <v>2061</v>
      </c>
      <c r="H1204">
        <v>23626</v>
      </c>
      <c r="L1204">
        <v>26210</v>
      </c>
      <c r="M1204">
        <v>26210</v>
      </c>
      <c r="N1204">
        <v>4367274.78</v>
      </c>
      <c r="O1204">
        <v>4367274.78</v>
      </c>
      <c r="P1204">
        <v>133752</v>
      </c>
      <c r="Q1204">
        <v>133752</v>
      </c>
      <c r="R1204">
        <v>0.30799799999999999</v>
      </c>
    </row>
    <row r="1205" spans="1:18" x14ac:dyDescent="0.25">
      <c r="A1205" t="s">
        <v>89</v>
      </c>
      <c r="B1205" t="s">
        <v>69</v>
      </c>
      <c r="C1205" s="28">
        <v>44136</v>
      </c>
      <c r="D1205" s="28">
        <v>44500</v>
      </c>
      <c r="E1205">
        <v>29796</v>
      </c>
      <c r="F1205">
        <v>26954</v>
      </c>
      <c r="G1205">
        <v>2842</v>
      </c>
      <c r="H1205">
        <v>29796</v>
      </c>
      <c r="L1205">
        <v>33431</v>
      </c>
      <c r="M1205">
        <v>33431</v>
      </c>
      <c r="N1205">
        <v>5457845.0999999996</v>
      </c>
      <c r="O1205">
        <v>5457845.0999999996</v>
      </c>
      <c r="P1205">
        <v>139335</v>
      </c>
      <c r="Q1205">
        <v>139335</v>
      </c>
      <c r="R1205">
        <v>0.29607600000000001</v>
      </c>
    </row>
    <row r="1206" spans="1:18" x14ac:dyDescent="0.25">
      <c r="A1206" t="s">
        <v>89</v>
      </c>
      <c r="B1206" t="s">
        <v>45</v>
      </c>
      <c r="C1206" s="28">
        <v>45231</v>
      </c>
      <c r="D1206" s="28">
        <v>45596</v>
      </c>
      <c r="E1206">
        <v>74879</v>
      </c>
      <c r="F1206">
        <v>61730</v>
      </c>
      <c r="G1206">
        <v>13149</v>
      </c>
      <c r="H1206">
        <v>74879</v>
      </c>
      <c r="L1206">
        <v>95003</v>
      </c>
      <c r="M1206">
        <v>123267</v>
      </c>
      <c r="N1206">
        <v>18187378.84</v>
      </c>
      <c r="O1206">
        <v>24713581.079999998</v>
      </c>
      <c r="P1206">
        <v>529732</v>
      </c>
      <c r="Q1206">
        <v>697185</v>
      </c>
      <c r="R1206">
        <v>3.6348999999999999E-2</v>
      </c>
    </row>
    <row r="1207" spans="1:18" x14ac:dyDescent="0.25">
      <c r="A1207" t="s">
        <v>89</v>
      </c>
      <c r="B1207" t="s">
        <v>45</v>
      </c>
      <c r="C1207" s="28">
        <v>44866</v>
      </c>
      <c r="D1207" s="28">
        <v>45230</v>
      </c>
      <c r="E1207">
        <v>71238</v>
      </c>
      <c r="F1207">
        <v>60767</v>
      </c>
      <c r="G1207">
        <v>10471</v>
      </c>
      <c r="H1207">
        <v>71238</v>
      </c>
      <c r="L1207">
        <v>86674</v>
      </c>
      <c r="M1207">
        <v>97982</v>
      </c>
      <c r="N1207">
        <v>15326608.84</v>
      </c>
      <c r="O1207">
        <v>17729844.879999999</v>
      </c>
      <c r="P1207">
        <v>397716</v>
      </c>
      <c r="Q1207">
        <v>460125</v>
      </c>
      <c r="R1207">
        <v>0.182723</v>
      </c>
    </row>
    <row r="1208" spans="1:18" x14ac:dyDescent="0.25">
      <c r="A1208" t="s">
        <v>89</v>
      </c>
      <c r="B1208" t="s">
        <v>45</v>
      </c>
      <c r="C1208" s="28">
        <v>44501</v>
      </c>
      <c r="D1208" s="28">
        <v>44865</v>
      </c>
      <c r="E1208">
        <v>75154</v>
      </c>
      <c r="F1208">
        <v>62451</v>
      </c>
      <c r="G1208">
        <v>12703</v>
      </c>
      <c r="H1208">
        <v>75154</v>
      </c>
      <c r="L1208">
        <v>94093</v>
      </c>
      <c r="M1208">
        <v>94093</v>
      </c>
      <c r="N1208">
        <v>15986562.300000001</v>
      </c>
      <c r="O1208">
        <v>15986562.300000001</v>
      </c>
      <c r="P1208">
        <v>421238</v>
      </c>
      <c r="Q1208">
        <v>421238</v>
      </c>
      <c r="R1208">
        <v>0.292823</v>
      </c>
    </row>
    <row r="1209" spans="1:18" x14ac:dyDescent="0.25">
      <c r="A1209" t="s">
        <v>89</v>
      </c>
      <c r="B1209" t="s">
        <v>45</v>
      </c>
      <c r="C1209" s="28">
        <v>44136</v>
      </c>
      <c r="D1209" s="28">
        <v>44500</v>
      </c>
      <c r="E1209">
        <v>31457</v>
      </c>
      <c r="F1209">
        <v>28320</v>
      </c>
      <c r="G1209">
        <v>3137</v>
      </c>
      <c r="H1209">
        <v>31457</v>
      </c>
      <c r="L1209">
        <v>35360</v>
      </c>
      <c r="M1209">
        <v>35360</v>
      </c>
      <c r="N1209">
        <v>5423510.4199999999</v>
      </c>
      <c r="O1209">
        <v>5423510.4199999999</v>
      </c>
      <c r="P1209">
        <v>153613</v>
      </c>
      <c r="Q1209">
        <v>153613</v>
      </c>
      <c r="R1209">
        <v>0.29698099999999999</v>
      </c>
    </row>
    <row r="1210" spans="1:18" x14ac:dyDescent="0.25">
      <c r="A1210" t="s">
        <v>89</v>
      </c>
      <c r="B1210" t="s">
        <v>48</v>
      </c>
      <c r="C1210" s="28">
        <v>45231</v>
      </c>
      <c r="D1210" s="28">
        <v>45596</v>
      </c>
      <c r="E1210">
        <v>3405</v>
      </c>
      <c r="F1210">
        <v>3405</v>
      </c>
      <c r="G1210">
        <v>0</v>
      </c>
      <c r="H1210">
        <v>0</v>
      </c>
      <c r="L1210">
        <v>3405</v>
      </c>
      <c r="M1210">
        <v>3405</v>
      </c>
      <c r="N1210">
        <v>779370.29</v>
      </c>
      <c r="O1210">
        <v>779370.29</v>
      </c>
      <c r="P1210">
        <v>24236</v>
      </c>
      <c r="Q1210">
        <v>24236</v>
      </c>
      <c r="R1210">
        <v>0.29438900000000001</v>
      </c>
    </row>
    <row r="1211" spans="1:18" x14ac:dyDescent="0.25">
      <c r="A1211" t="s">
        <v>89</v>
      </c>
      <c r="B1211" t="s">
        <v>48</v>
      </c>
      <c r="C1211" s="28">
        <v>44866</v>
      </c>
      <c r="D1211" s="28">
        <v>45230</v>
      </c>
      <c r="E1211">
        <v>3974</v>
      </c>
      <c r="F1211">
        <v>3974</v>
      </c>
      <c r="G1211">
        <v>0</v>
      </c>
      <c r="H1211">
        <v>0</v>
      </c>
      <c r="L1211">
        <v>3974</v>
      </c>
      <c r="M1211">
        <v>3974</v>
      </c>
      <c r="N1211">
        <v>953715.97</v>
      </c>
      <c r="O1211">
        <v>953715.97</v>
      </c>
      <c r="P1211">
        <v>27114</v>
      </c>
      <c r="Q1211">
        <v>27114</v>
      </c>
      <c r="R1211">
        <v>0.27873500000000001</v>
      </c>
    </row>
    <row r="1212" spans="1:18" x14ac:dyDescent="0.25">
      <c r="A1212" t="s">
        <v>89</v>
      </c>
      <c r="B1212" t="s">
        <v>48</v>
      </c>
      <c r="C1212" s="28">
        <v>44501</v>
      </c>
      <c r="D1212" s="28">
        <v>44865</v>
      </c>
      <c r="E1212">
        <v>5165</v>
      </c>
      <c r="F1212">
        <v>5165</v>
      </c>
      <c r="G1212">
        <v>0</v>
      </c>
      <c r="H1212">
        <v>0</v>
      </c>
      <c r="L1212">
        <v>5165</v>
      </c>
      <c r="M1212">
        <v>5165</v>
      </c>
      <c r="N1212">
        <v>1306154.19</v>
      </c>
      <c r="O1212">
        <v>1306154.19</v>
      </c>
      <c r="P1212">
        <v>34008</v>
      </c>
      <c r="Q1212">
        <v>34008</v>
      </c>
      <c r="R1212">
        <v>0.28705599999999998</v>
      </c>
    </row>
    <row r="1213" spans="1:18" x14ac:dyDescent="0.25">
      <c r="A1213" t="s">
        <v>89</v>
      </c>
      <c r="B1213" t="s">
        <v>48</v>
      </c>
      <c r="C1213" s="28">
        <v>44136</v>
      </c>
      <c r="D1213" s="28">
        <v>44500</v>
      </c>
      <c r="E1213">
        <v>8801</v>
      </c>
      <c r="F1213">
        <v>8801</v>
      </c>
      <c r="G1213">
        <v>0</v>
      </c>
      <c r="H1213">
        <v>0</v>
      </c>
      <c r="L1213">
        <v>8801</v>
      </c>
      <c r="M1213">
        <v>8801</v>
      </c>
      <c r="N1213">
        <v>2458971.2200000002</v>
      </c>
      <c r="O1213">
        <v>2458971.2200000002</v>
      </c>
      <c r="P1213">
        <v>60521</v>
      </c>
      <c r="Q1213">
        <v>60521</v>
      </c>
      <c r="R1213">
        <v>0.27821099999999999</v>
      </c>
    </row>
    <row r="1214" spans="1:18" x14ac:dyDescent="0.25">
      <c r="A1214" t="s">
        <v>89</v>
      </c>
      <c r="B1214" t="s">
        <v>49</v>
      </c>
      <c r="C1214" s="28">
        <v>45231</v>
      </c>
      <c r="D1214" s="28">
        <v>45596</v>
      </c>
      <c r="E1214">
        <v>1154</v>
      </c>
      <c r="F1214">
        <v>0</v>
      </c>
      <c r="G1214">
        <v>1154</v>
      </c>
      <c r="H1214">
        <v>0</v>
      </c>
      <c r="L1214">
        <v>3073</v>
      </c>
      <c r="M1214">
        <v>3073</v>
      </c>
      <c r="N1214">
        <v>739490.97</v>
      </c>
      <c r="O1214">
        <v>739490.97</v>
      </c>
      <c r="P1214">
        <v>26023</v>
      </c>
      <c r="Q1214">
        <v>26023</v>
      </c>
      <c r="R1214">
        <v>0.30067700000000003</v>
      </c>
    </row>
    <row r="1215" spans="1:18" x14ac:dyDescent="0.25">
      <c r="A1215" t="s">
        <v>89</v>
      </c>
      <c r="B1215" t="s">
        <v>49</v>
      </c>
      <c r="C1215" s="28">
        <v>44866</v>
      </c>
      <c r="D1215" s="28">
        <v>45230</v>
      </c>
      <c r="E1215">
        <v>1432</v>
      </c>
      <c r="F1215">
        <v>0</v>
      </c>
      <c r="G1215">
        <v>1432</v>
      </c>
      <c r="H1215">
        <v>0</v>
      </c>
      <c r="L1215">
        <v>3763</v>
      </c>
      <c r="M1215">
        <v>3763</v>
      </c>
      <c r="N1215">
        <v>821322.79</v>
      </c>
      <c r="O1215">
        <v>821322.79</v>
      </c>
      <c r="P1215">
        <v>25770</v>
      </c>
      <c r="Q1215">
        <v>25770</v>
      </c>
      <c r="R1215">
        <v>0.28823300000000002</v>
      </c>
    </row>
    <row r="1216" spans="1:18" x14ac:dyDescent="0.25">
      <c r="A1216" t="s">
        <v>89</v>
      </c>
      <c r="B1216" t="s">
        <v>49</v>
      </c>
      <c r="C1216" s="28">
        <v>44501</v>
      </c>
      <c r="D1216" s="28">
        <v>44865</v>
      </c>
      <c r="E1216">
        <v>1950</v>
      </c>
      <c r="F1216">
        <v>0</v>
      </c>
      <c r="G1216">
        <v>1950</v>
      </c>
      <c r="H1216">
        <v>0</v>
      </c>
      <c r="L1216">
        <v>5107</v>
      </c>
      <c r="M1216">
        <v>5107</v>
      </c>
      <c r="N1216">
        <v>1204001.78</v>
      </c>
      <c r="O1216">
        <v>1204001.78</v>
      </c>
      <c r="P1216">
        <v>34711</v>
      </c>
      <c r="Q1216">
        <v>34711</v>
      </c>
      <c r="R1216">
        <v>0.295074</v>
      </c>
    </row>
    <row r="1217" spans="1:18" x14ac:dyDescent="0.25">
      <c r="A1217" t="s">
        <v>89</v>
      </c>
      <c r="B1217" t="s">
        <v>49</v>
      </c>
      <c r="C1217" s="28">
        <v>44136</v>
      </c>
      <c r="D1217" s="28">
        <v>44500</v>
      </c>
      <c r="E1217">
        <v>4877</v>
      </c>
      <c r="F1217">
        <v>0</v>
      </c>
      <c r="G1217">
        <v>4877</v>
      </c>
      <c r="H1217">
        <v>0</v>
      </c>
      <c r="L1217">
        <v>13680</v>
      </c>
      <c r="M1217">
        <v>13680</v>
      </c>
      <c r="N1217">
        <v>3653265.02</v>
      </c>
      <c r="O1217">
        <v>3653265.02</v>
      </c>
      <c r="P1217">
        <v>87222</v>
      </c>
      <c r="Q1217">
        <v>87222</v>
      </c>
      <c r="R1217">
        <v>0.28691499999999998</v>
      </c>
    </row>
    <row r="1218" spans="1:18" x14ac:dyDescent="0.25">
      <c r="A1218" t="s">
        <v>89</v>
      </c>
      <c r="B1218" t="s">
        <v>47</v>
      </c>
      <c r="C1218" s="28">
        <v>45231</v>
      </c>
      <c r="D1218" s="28">
        <v>45596</v>
      </c>
      <c r="E1218">
        <v>11304</v>
      </c>
      <c r="F1218">
        <v>11304</v>
      </c>
      <c r="G1218">
        <v>0</v>
      </c>
      <c r="H1218">
        <v>0</v>
      </c>
      <c r="L1218">
        <v>11304</v>
      </c>
      <c r="M1218">
        <v>11304</v>
      </c>
      <c r="N1218">
        <v>3264925.89</v>
      </c>
      <c r="O1218">
        <v>3264925.89</v>
      </c>
      <c r="P1218">
        <v>88084</v>
      </c>
      <c r="Q1218">
        <v>88084</v>
      </c>
      <c r="R1218">
        <v>0.28913499999999998</v>
      </c>
    </row>
    <row r="1219" spans="1:18" x14ac:dyDescent="0.25">
      <c r="A1219" t="s">
        <v>89</v>
      </c>
      <c r="B1219" t="s">
        <v>47</v>
      </c>
      <c r="C1219" s="28">
        <v>44866</v>
      </c>
      <c r="D1219" s="28">
        <v>45230</v>
      </c>
      <c r="E1219">
        <v>10715</v>
      </c>
      <c r="F1219">
        <v>10715</v>
      </c>
      <c r="G1219">
        <v>0</v>
      </c>
      <c r="H1219">
        <v>0</v>
      </c>
      <c r="L1219">
        <v>10715</v>
      </c>
      <c r="M1219">
        <v>10715</v>
      </c>
      <c r="N1219">
        <v>3058997.44</v>
      </c>
      <c r="O1219">
        <v>3058997.44</v>
      </c>
      <c r="P1219">
        <v>89619</v>
      </c>
      <c r="Q1219">
        <v>89619</v>
      </c>
      <c r="R1219">
        <v>0.26955099999999999</v>
      </c>
    </row>
    <row r="1220" spans="1:18" x14ac:dyDescent="0.25">
      <c r="A1220" t="s">
        <v>89</v>
      </c>
      <c r="B1220" t="s">
        <v>47</v>
      </c>
      <c r="C1220" s="28">
        <v>44501</v>
      </c>
      <c r="D1220" s="28">
        <v>44865</v>
      </c>
      <c r="E1220">
        <v>7025</v>
      </c>
      <c r="F1220">
        <v>7025</v>
      </c>
      <c r="G1220">
        <v>0</v>
      </c>
      <c r="H1220">
        <v>0</v>
      </c>
      <c r="L1220">
        <v>7025</v>
      </c>
      <c r="M1220">
        <v>7025</v>
      </c>
      <c r="N1220">
        <v>2164133.89</v>
      </c>
      <c r="O1220">
        <v>2164133.89</v>
      </c>
      <c r="P1220">
        <v>54723</v>
      </c>
      <c r="Q1220">
        <v>54723</v>
      </c>
      <c r="R1220">
        <v>0.27995900000000001</v>
      </c>
    </row>
    <row r="1221" spans="1:18" x14ac:dyDescent="0.25">
      <c r="A1221" t="s">
        <v>89</v>
      </c>
      <c r="B1221" t="s">
        <v>47</v>
      </c>
      <c r="C1221" s="28">
        <v>44136</v>
      </c>
      <c r="D1221" s="28">
        <v>44500</v>
      </c>
      <c r="E1221">
        <v>0</v>
      </c>
      <c r="F1221">
        <v>0</v>
      </c>
      <c r="G1221">
        <v>0</v>
      </c>
    </row>
    <row r="1222" spans="1:18" x14ac:dyDescent="0.25">
      <c r="A1222" t="s">
        <v>89</v>
      </c>
      <c r="B1222" t="s">
        <v>22</v>
      </c>
      <c r="C1222" s="28">
        <v>45231</v>
      </c>
      <c r="D1222" s="28">
        <v>45596</v>
      </c>
      <c r="E1222">
        <v>4657</v>
      </c>
      <c r="F1222">
        <v>0</v>
      </c>
      <c r="G1222">
        <v>4657</v>
      </c>
      <c r="H1222">
        <v>0</v>
      </c>
      <c r="L1222">
        <v>13025</v>
      </c>
      <c r="M1222">
        <v>13025</v>
      </c>
      <c r="N1222">
        <v>3721706.18</v>
      </c>
      <c r="O1222">
        <v>3721706.18</v>
      </c>
      <c r="P1222">
        <v>116196</v>
      </c>
      <c r="Q1222">
        <v>116196</v>
      </c>
      <c r="R1222">
        <v>0.293711</v>
      </c>
    </row>
    <row r="1223" spans="1:18" x14ac:dyDescent="0.25">
      <c r="A1223" t="s">
        <v>89</v>
      </c>
      <c r="B1223" t="s">
        <v>22</v>
      </c>
      <c r="C1223" s="28">
        <v>44866</v>
      </c>
      <c r="D1223" s="28">
        <v>45230</v>
      </c>
      <c r="E1223">
        <v>4896</v>
      </c>
      <c r="F1223">
        <v>0</v>
      </c>
      <c r="G1223">
        <v>4896</v>
      </c>
      <c r="H1223">
        <v>0</v>
      </c>
      <c r="L1223">
        <v>13620</v>
      </c>
      <c r="M1223">
        <v>13620</v>
      </c>
      <c r="N1223">
        <v>3735627.65</v>
      </c>
      <c r="O1223">
        <v>3735627.65</v>
      </c>
      <c r="P1223">
        <v>120544</v>
      </c>
      <c r="Q1223">
        <v>120544</v>
      </c>
      <c r="R1223">
        <v>0.28193499999999999</v>
      </c>
    </row>
    <row r="1224" spans="1:18" x14ac:dyDescent="0.25">
      <c r="A1224" t="s">
        <v>89</v>
      </c>
      <c r="B1224" t="s">
        <v>22</v>
      </c>
      <c r="C1224" s="28">
        <v>44501</v>
      </c>
      <c r="D1224" s="28">
        <v>44865</v>
      </c>
      <c r="E1224">
        <v>3779</v>
      </c>
      <c r="F1224">
        <v>0</v>
      </c>
      <c r="G1224">
        <v>3779</v>
      </c>
      <c r="H1224">
        <v>0</v>
      </c>
      <c r="L1224">
        <v>10722</v>
      </c>
      <c r="M1224">
        <v>10722</v>
      </c>
      <c r="N1224">
        <v>2943283.99</v>
      </c>
      <c r="O1224">
        <v>2943283.99</v>
      </c>
      <c r="P1224">
        <v>84792</v>
      </c>
      <c r="Q1224">
        <v>84792</v>
      </c>
      <c r="R1224">
        <v>0.28522399999999998</v>
      </c>
    </row>
    <row r="1225" spans="1:18" x14ac:dyDescent="0.25">
      <c r="A1225" t="s">
        <v>89</v>
      </c>
      <c r="B1225" t="s">
        <v>22</v>
      </c>
      <c r="C1225" s="28">
        <v>44136</v>
      </c>
      <c r="D1225" s="28">
        <v>44500</v>
      </c>
      <c r="E1225">
        <v>0</v>
      </c>
      <c r="F1225">
        <v>0</v>
      </c>
      <c r="G1225">
        <v>0</v>
      </c>
    </row>
    <row r="1226" spans="1:18" x14ac:dyDescent="0.25">
      <c r="A1226" t="s">
        <v>90</v>
      </c>
      <c r="B1226" t="s">
        <v>39</v>
      </c>
      <c r="C1226" s="28">
        <v>45231</v>
      </c>
      <c r="D1226" s="28">
        <v>45596</v>
      </c>
      <c r="E1226">
        <v>754</v>
      </c>
      <c r="F1226">
        <v>699</v>
      </c>
      <c r="G1226">
        <v>55</v>
      </c>
      <c r="H1226">
        <v>595</v>
      </c>
      <c r="I1226">
        <v>80</v>
      </c>
      <c r="J1226">
        <v>47</v>
      </c>
      <c r="K1226">
        <v>32</v>
      </c>
      <c r="L1226">
        <v>856</v>
      </c>
      <c r="M1226">
        <v>856</v>
      </c>
      <c r="N1226">
        <v>219198.28</v>
      </c>
      <c r="O1226">
        <v>219198.28</v>
      </c>
      <c r="P1226">
        <v>5021</v>
      </c>
      <c r="Q1226">
        <v>5021</v>
      </c>
      <c r="R1226">
        <v>0.35402</v>
      </c>
    </row>
    <row r="1227" spans="1:18" x14ac:dyDescent="0.25">
      <c r="A1227" t="s">
        <v>90</v>
      </c>
      <c r="B1227" t="s">
        <v>39</v>
      </c>
      <c r="C1227" s="28">
        <v>44866</v>
      </c>
      <c r="D1227" s="28">
        <v>45230</v>
      </c>
      <c r="E1227">
        <v>673</v>
      </c>
      <c r="F1227">
        <v>604</v>
      </c>
      <c r="G1227">
        <v>69</v>
      </c>
      <c r="H1227">
        <v>558</v>
      </c>
      <c r="I1227">
        <v>82</v>
      </c>
      <c r="J1227">
        <v>27</v>
      </c>
      <c r="K1227">
        <v>6</v>
      </c>
      <c r="L1227">
        <v>779</v>
      </c>
      <c r="M1227">
        <v>779</v>
      </c>
      <c r="N1227">
        <v>202024.37</v>
      </c>
      <c r="O1227">
        <v>202024.37</v>
      </c>
      <c r="P1227">
        <v>6001</v>
      </c>
      <c r="Q1227">
        <v>6001</v>
      </c>
      <c r="R1227">
        <v>0.33840599999999998</v>
      </c>
    </row>
    <row r="1228" spans="1:18" x14ac:dyDescent="0.25">
      <c r="A1228" t="s">
        <v>90</v>
      </c>
      <c r="B1228" t="s">
        <v>39</v>
      </c>
      <c r="C1228" s="28">
        <v>44501</v>
      </c>
      <c r="D1228" s="28">
        <v>44865</v>
      </c>
      <c r="E1228">
        <v>2032</v>
      </c>
      <c r="F1228">
        <v>1891</v>
      </c>
      <c r="G1228">
        <v>141</v>
      </c>
      <c r="H1228">
        <v>1817</v>
      </c>
      <c r="I1228">
        <v>181</v>
      </c>
      <c r="J1228">
        <v>34</v>
      </c>
      <c r="K1228">
        <v>0</v>
      </c>
      <c r="L1228">
        <v>2279</v>
      </c>
      <c r="M1228">
        <v>2279</v>
      </c>
      <c r="N1228">
        <v>983205.14</v>
      </c>
      <c r="O1228">
        <v>983205.14</v>
      </c>
      <c r="P1228">
        <v>18417</v>
      </c>
      <c r="Q1228">
        <v>18417</v>
      </c>
      <c r="R1228">
        <v>0.32625900000000002</v>
      </c>
    </row>
    <row r="1229" spans="1:18" x14ac:dyDescent="0.25">
      <c r="A1229" t="s">
        <v>90</v>
      </c>
      <c r="B1229" t="s">
        <v>39</v>
      </c>
      <c r="C1229" s="28">
        <v>44136</v>
      </c>
      <c r="D1229" s="28">
        <v>44500</v>
      </c>
      <c r="E1229">
        <v>4901</v>
      </c>
      <c r="F1229">
        <v>4567</v>
      </c>
      <c r="G1229">
        <v>334</v>
      </c>
      <c r="H1229">
        <v>4808</v>
      </c>
      <c r="I1229">
        <v>93</v>
      </c>
      <c r="J1229">
        <v>0</v>
      </c>
      <c r="K1229">
        <v>0</v>
      </c>
      <c r="L1229">
        <v>5361</v>
      </c>
      <c r="M1229">
        <v>5361</v>
      </c>
      <c r="N1229">
        <v>1139440.1399999999</v>
      </c>
      <c r="O1229">
        <v>1139440.1399999999</v>
      </c>
      <c r="P1229">
        <v>21422</v>
      </c>
      <c r="Q1229">
        <v>21422</v>
      </c>
      <c r="R1229">
        <v>0.45065500000000003</v>
      </c>
    </row>
    <row r="1230" spans="1:18" x14ac:dyDescent="0.25">
      <c r="A1230" t="s">
        <v>90</v>
      </c>
      <c r="B1230" t="s">
        <v>40</v>
      </c>
      <c r="C1230" s="28">
        <v>45231</v>
      </c>
      <c r="D1230" s="28">
        <v>45596</v>
      </c>
      <c r="E1230">
        <v>7811</v>
      </c>
      <c r="F1230">
        <v>7116</v>
      </c>
      <c r="G1230">
        <v>695</v>
      </c>
      <c r="H1230">
        <v>7811</v>
      </c>
      <c r="L1230">
        <v>8834</v>
      </c>
      <c r="M1230">
        <v>8834</v>
      </c>
      <c r="N1230">
        <v>2398176.39</v>
      </c>
      <c r="O1230">
        <v>2398176.39</v>
      </c>
      <c r="P1230">
        <v>46778</v>
      </c>
      <c r="Q1230">
        <v>46778</v>
      </c>
      <c r="R1230">
        <v>0.38900099999999999</v>
      </c>
    </row>
    <row r="1231" spans="1:18" x14ac:dyDescent="0.25">
      <c r="A1231" t="s">
        <v>90</v>
      </c>
      <c r="B1231" t="s">
        <v>40</v>
      </c>
      <c r="C1231" s="28">
        <v>44866</v>
      </c>
      <c r="D1231" s="28">
        <v>45230</v>
      </c>
      <c r="E1231">
        <v>7218</v>
      </c>
      <c r="F1231">
        <v>6627</v>
      </c>
      <c r="G1231">
        <v>591</v>
      </c>
      <c r="H1231">
        <v>7218</v>
      </c>
      <c r="L1231">
        <v>8061</v>
      </c>
      <c r="M1231">
        <v>8061</v>
      </c>
      <c r="N1231">
        <v>2207267.67</v>
      </c>
      <c r="O1231">
        <v>2207267.67</v>
      </c>
      <c r="P1231">
        <v>41137</v>
      </c>
      <c r="Q1231">
        <v>41137</v>
      </c>
      <c r="R1231">
        <v>0.393984</v>
      </c>
    </row>
    <row r="1232" spans="1:18" x14ac:dyDescent="0.25">
      <c r="A1232" t="s">
        <v>90</v>
      </c>
      <c r="B1232" t="s">
        <v>40</v>
      </c>
      <c r="C1232" s="28">
        <v>44501</v>
      </c>
      <c r="D1232" s="28">
        <v>44865</v>
      </c>
      <c r="E1232">
        <v>5380</v>
      </c>
      <c r="F1232">
        <v>5012</v>
      </c>
      <c r="G1232">
        <v>368</v>
      </c>
      <c r="H1232">
        <v>5380</v>
      </c>
      <c r="L1232">
        <v>5848</v>
      </c>
      <c r="M1232">
        <v>5848</v>
      </c>
      <c r="N1232">
        <v>1245661.75</v>
      </c>
      <c r="O1232">
        <v>1245661.75</v>
      </c>
      <c r="P1232">
        <v>23444</v>
      </c>
      <c r="Q1232">
        <v>23444</v>
      </c>
      <c r="R1232">
        <v>0.430641</v>
      </c>
    </row>
    <row r="1233" spans="1:18" x14ac:dyDescent="0.25">
      <c r="A1233" t="s">
        <v>90</v>
      </c>
      <c r="B1233" t="s">
        <v>40</v>
      </c>
      <c r="C1233" s="28">
        <v>44136</v>
      </c>
      <c r="D1233" s="28">
        <v>44500</v>
      </c>
      <c r="E1233">
        <v>660</v>
      </c>
      <c r="F1233">
        <v>624</v>
      </c>
      <c r="G1233">
        <v>36</v>
      </c>
      <c r="H1233">
        <v>660</v>
      </c>
      <c r="L1233">
        <v>701</v>
      </c>
      <c r="M1233">
        <v>701</v>
      </c>
      <c r="N1233">
        <v>189386.8</v>
      </c>
      <c r="O1233">
        <v>189386.8</v>
      </c>
      <c r="P1233">
        <v>3312</v>
      </c>
      <c r="Q1233">
        <v>3312</v>
      </c>
      <c r="R1233">
        <v>0.36086099999999999</v>
      </c>
    </row>
    <row r="1234" spans="1:18" x14ac:dyDescent="0.25">
      <c r="A1234" t="s">
        <v>90</v>
      </c>
      <c r="B1234" t="s">
        <v>66</v>
      </c>
      <c r="C1234" s="28">
        <v>45231</v>
      </c>
      <c r="D1234" s="28">
        <v>45596</v>
      </c>
      <c r="E1234">
        <v>60</v>
      </c>
      <c r="F1234">
        <v>58</v>
      </c>
      <c r="G1234">
        <v>2</v>
      </c>
      <c r="H1234">
        <v>44</v>
      </c>
      <c r="L1234">
        <v>62</v>
      </c>
      <c r="M1234">
        <v>102</v>
      </c>
      <c r="N1234">
        <v>15500.08</v>
      </c>
      <c r="O1234">
        <v>21374.85</v>
      </c>
      <c r="P1234">
        <v>425</v>
      </c>
      <c r="Q1234">
        <v>536</v>
      </c>
      <c r="R1234">
        <v>0.170096</v>
      </c>
    </row>
    <row r="1235" spans="1:18" x14ac:dyDescent="0.25">
      <c r="A1235" t="s">
        <v>90</v>
      </c>
      <c r="B1235" t="s">
        <v>66</v>
      </c>
      <c r="C1235" s="28">
        <v>44866</v>
      </c>
      <c r="D1235" s="28">
        <v>45230</v>
      </c>
      <c r="E1235">
        <v>56</v>
      </c>
      <c r="F1235">
        <v>56</v>
      </c>
      <c r="G1235">
        <v>0</v>
      </c>
      <c r="H1235">
        <v>48</v>
      </c>
      <c r="L1235">
        <v>56</v>
      </c>
      <c r="M1235">
        <v>88</v>
      </c>
      <c r="N1235">
        <v>17114.25</v>
      </c>
      <c r="O1235">
        <v>28936.22</v>
      </c>
      <c r="P1235">
        <v>401</v>
      </c>
      <c r="Q1235">
        <v>581</v>
      </c>
      <c r="R1235">
        <v>-8.2419000000000006E-2</v>
      </c>
    </row>
    <row r="1236" spans="1:18" x14ac:dyDescent="0.25">
      <c r="A1236" t="s">
        <v>90</v>
      </c>
      <c r="B1236" t="s">
        <v>66</v>
      </c>
      <c r="C1236" s="28">
        <v>44501</v>
      </c>
      <c r="D1236" s="28">
        <v>44865</v>
      </c>
      <c r="E1236">
        <v>51</v>
      </c>
      <c r="F1236">
        <v>51</v>
      </c>
      <c r="G1236">
        <v>0</v>
      </c>
      <c r="H1236">
        <v>45</v>
      </c>
      <c r="L1236">
        <v>51</v>
      </c>
      <c r="M1236">
        <v>79</v>
      </c>
      <c r="N1236">
        <v>12616.19</v>
      </c>
      <c r="O1236">
        <v>18124.97</v>
      </c>
      <c r="P1236">
        <v>312</v>
      </c>
      <c r="Q1236">
        <v>489</v>
      </c>
      <c r="R1236">
        <v>0.27626800000000001</v>
      </c>
    </row>
    <row r="1237" spans="1:18" x14ac:dyDescent="0.25">
      <c r="A1237" t="s">
        <v>90</v>
      </c>
      <c r="B1237" t="s">
        <v>66</v>
      </c>
      <c r="C1237" s="28">
        <v>44136</v>
      </c>
      <c r="D1237" s="28">
        <v>44500</v>
      </c>
      <c r="E1237">
        <v>74</v>
      </c>
      <c r="F1237">
        <v>73</v>
      </c>
      <c r="G1237">
        <v>1</v>
      </c>
      <c r="H1237">
        <v>65</v>
      </c>
      <c r="L1237">
        <v>75</v>
      </c>
      <c r="M1237">
        <v>114</v>
      </c>
      <c r="N1237">
        <v>14122.19</v>
      </c>
      <c r="O1237">
        <v>33982.07</v>
      </c>
      <c r="P1237">
        <v>351</v>
      </c>
      <c r="Q1237">
        <v>575</v>
      </c>
      <c r="R1237">
        <v>-0.50117599999999995</v>
      </c>
    </row>
    <row r="1238" spans="1:18" x14ac:dyDescent="0.25">
      <c r="A1238" t="s">
        <v>90</v>
      </c>
      <c r="B1238" t="s">
        <v>41</v>
      </c>
      <c r="C1238" s="28">
        <v>45231</v>
      </c>
      <c r="D1238" s="28">
        <v>45596</v>
      </c>
      <c r="E1238">
        <v>200</v>
      </c>
      <c r="F1238">
        <v>195</v>
      </c>
      <c r="G1238">
        <v>5</v>
      </c>
      <c r="H1238">
        <v>153</v>
      </c>
      <c r="L1238">
        <v>207</v>
      </c>
      <c r="M1238">
        <v>265</v>
      </c>
      <c r="N1238">
        <v>55483.78</v>
      </c>
      <c r="O1238">
        <v>69919.8</v>
      </c>
      <c r="P1238">
        <v>1376</v>
      </c>
      <c r="Q1238">
        <v>1601</v>
      </c>
      <c r="R1238">
        <v>0.17666200000000001</v>
      </c>
    </row>
    <row r="1239" spans="1:18" x14ac:dyDescent="0.25">
      <c r="A1239" t="s">
        <v>90</v>
      </c>
      <c r="B1239" t="s">
        <v>41</v>
      </c>
      <c r="C1239" s="28">
        <v>44866</v>
      </c>
      <c r="D1239" s="28">
        <v>45230</v>
      </c>
      <c r="E1239">
        <v>198</v>
      </c>
      <c r="F1239">
        <v>186</v>
      </c>
      <c r="G1239">
        <v>12</v>
      </c>
      <c r="H1239">
        <v>165</v>
      </c>
      <c r="L1239">
        <v>210</v>
      </c>
      <c r="M1239">
        <v>268</v>
      </c>
      <c r="N1239">
        <v>56738.76</v>
      </c>
      <c r="O1239">
        <v>77437.740000000005</v>
      </c>
      <c r="P1239">
        <v>1539</v>
      </c>
      <c r="Q1239">
        <v>2093</v>
      </c>
      <c r="R1239">
        <v>0.110654</v>
      </c>
    </row>
    <row r="1240" spans="1:18" x14ac:dyDescent="0.25">
      <c r="A1240" t="s">
        <v>90</v>
      </c>
      <c r="B1240" t="s">
        <v>41</v>
      </c>
      <c r="C1240" s="28">
        <v>44501</v>
      </c>
      <c r="D1240" s="28">
        <v>44865</v>
      </c>
      <c r="E1240">
        <v>243</v>
      </c>
      <c r="F1240">
        <v>231</v>
      </c>
      <c r="G1240">
        <v>12</v>
      </c>
      <c r="H1240">
        <v>213</v>
      </c>
      <c r="L1240">
        <v>257</v>
      </c>
      <c r="M1240">
        <v>335</v>
      </c>
      <c r="N1240">
        <v>59972</v>
      </c>
      <c r="O1240">
        <v>83950.78</v>
      </c>
      <c r="P1240">
        <v>1281</v>
      </c>
      <c r="Q1240">
        <v>1706</v>
      </c>
      <c r="R1240">
        <v>0.179809</v>
      </c>
    </row>
    <row r="1241" spans="1:18" x14ac:dyDescent="0.25">
      <c r="A1241" t="s">
        <v>90</v>
      </c>
      <c r="B1241" t="s">
        <v>41</v>
      </c>
      <c r="C1241" s="28">
        <v>44136</v>
      </c>
      <c r="D1241" s="28">
        <v>44500</v>
      </c>
      <c r="E1241">
        <v>245</v>
      </c>
      <c r="F1241">
        <v>234</v>
      </c>
      <c r="G1241">
        <v>11</v>
      </c>
      <c r="H1241">
        <v>224</v>
      </c>
      <c r="L1241">
        <v>258</v>
      </c>
      <c r="M1241">
        <v>328</v>
      </c>
      <c r="N1241">
        <v>53337.06</v>
      </c>
      <c r="O1241">
        <v>79094.31</v>
      </c>
      <c r="P1241">
        <v>1220</v>
      </c>
      <c r="Q1241">
        <v>1601</v>
      </c>
      <c r="R1241">
        <v>0.130772</v>
      </c>
    </row>
    <row r="1242" spans="1:18" x14ac:dyDescent="0.25">
      <c r="A1242" t="s">
        <v>90</v>
      </c>
      <c r="B1242" t="s">
        <v>42</v>
      </c>
      <c r="C1242" s="28">
        <v>45231</v>
      </c>
      <c r="D1242" s="28">
        <v>45596</v>
      </c>
      <c r="E1242">
        <v>251</v>
      </c>
      <c r="F1242">
        <v>245</v>
      </c>
      <c r="G1242">
        <v>6</v>
      </c>
      <c r="H1242">
        <v>206</v>
      </c>
      <c r="L1242">
        <v>257</v>
      </c>
      <c r="M1242">
        <v>268</v>
      </c>
      <c r="N1242">
        <v>63982.8</v>
      </c>
      <c r="O1242">
        <v>67368.05</v>
      </c>
      <c r="P1242">
        <v>1630</v>
      </c>
      <c r="Q1242">
        <v>1670</v>
      </c>
      <c r="R1242">
        <v>0.29925000000000002</v>
      </c>
    </row>
    <row r="1243" spans="1:18" x14ac:dyDescent="0.25">
      <c r="A1243" t="s">
        <v>90</v>
      </c>
      <c r="B1243" t="s">
        <v>42</v>
      </c>
      <c r="C1243" s="28">
        <v>44866</v>
      </c>
      <c r="D1243" s="28">
        <v>45230</v>
      </c>
      <c r="E1243">
        <v>162</v>
      </c>
      <c r="F1243">
        <v>155</v>
      </c>
      <c r="G1243">
        <v>7</v>
      </c>
      <c r="H1243">
        <v>139</v>
      </c>
      <c r="L1243">
        <v>170</v>
      </c>
      <c r="M1243">
        <v>175</v>
      </c>
      <c r="N1243">
        <v>47786.3</v>
      </c>
      <c r="O1243">
        <v>48777.97</v>
      </c>
      <c r="P1243">
        <v>1417</v>
      </c>
      <c r="Q1243">
        <v>1542</v>
      </c>
      <c r="R1243">
        <v>0.3236</v>
      </c>
    </row>
    <row r="1244" spans="1:18" x14ac:dyDescent="0.25">
      <c r="A1244" t="s">
        <v>90</v>
      </c>
      <c r="B1244" t="s">
        <v>42</v>
      </c>
      <c r="C1244" s="28">
        <v>44501</v>
      </c>
      <c r="D1244" s="28">
        <v>44865</v>
      </c>
      <c r="E1244">
        <v>265</v>
      </c>
      <c r="F1244">
        <v>262</v>
      </c>
      <c r="G1244">
        <v>3</v>
      </c>
      <c r="H1244">
        <v>224</v>
      </c>
      <c r="L1244">
        <v>268</v>
      </c>
      <c r="M1244">
        <v>309</v>
      </c>
      <c r="N1244">
        <v>50710.7</v>
      </c>
      <c r="O1244">
        <v>58681.24</v>
      </c>
      <c r="P1244">
        <v>1472</v>
      </c>
      <c r="Q1244">
        <v>1584</v>
      </c>
      <c r="R1244">
        <v>0.40498899999999999</v>
      </c>
    </row>
    <row r="1245" spans="1:18" x14ac:dyDescent="0.25">
      <c r="A1245" t="s">
        <v>90</v>
      </c>
      <c r="B1245" t="s">
        <v>42</v>
      </c>
      <c r="C1245" s="28">
        <v>44136</v>
      </c>
      <c r="D1245" s="28">
        <v>44500</v>
      </c>
      <c r="E1245">
        <v>204</v>
      </c>
      <c r="F1245">
        <v>201</v>
      </c>
      <c r="G1245">
        <v>3</v>
      </c>
      <c r="H1245">
        <v>188</v>
      </c>
      <c r="L1245">
        <v>207</v>
      </c>
      <c r="M1245">
        <v>217</v>
      </c>
      <c r="N1245">
        <v>38754.19</v>
      </c>
      <c r="O1245">
        <v>40539.129999999997</v>
      </c>
      <c r="P1245">
        <v>1361</v>
      </c>
      <c r="Q1245">
        <v>1405</v>
      </c>
      <c r="R1245">
        <v>0.41956599999999999</v>
      </c>
    </row>
    <row r="1246" spans="1:18" x14ac:dyDescent="0.25">
      <c r="A1246" t="s">
        <v>90</v>
      </c>
      <c r="B1246" t="s">
        <v>43</v>
      </c>
      <c r="C1246" s="28">
        <v>45231</v>
      </c>
      <c r="D1246" s="28">
        <v>45596</v>
      </c>
      <c r="E1246">
        <v>167</v>
      </c>
      <c r="F1246">
        <v>163</v>
      </c>
      <c r="G1246">
        <v>4</v>
      </c>
      <c r="H1246">
        <v>126</v>
      </c>
      <c r="L1246">
        <v>172</v>
      </c>
      <c r="M1246">
        <v>182</v>
      </c>
      <c r="N1246">
        <v>40890.89</v>
      </c>
      <c r="O1246">
        <v>46119.43</v>
      </c>
      <c r="P1246">
        <v>934</v>
      </c>
      <c r="Q1246">
        <v>1054</v>
      </c>
      <c r="R1246">
        <v>0.25495299999999999</v>
      </c>
    </row>
    <row r="1247" spans="1:18" x14ac:dyDescent="0.25">
      <c r="A1247" t="s">
        <v>90</v>
      </c>
      <c r="B1247" t="s">
        <v>43</v>
      </c>
      <c r="C1247" s="28">
        <v>44866</v>
      </c>
      <c r="D1247" s="28">
        <v>45230</v>
      </c>
      <c r="E1247">
        <v>137</v>
      </c>
      <c r="F1247">
        <v>133</v>
      </c>
      <c r="G1247">
        <v>4</v>
      </c>
      <c r="H1247">
        <v>122</v>
      </c>
      <c r="L1247">
        <v>142</v>
      </c>
      <c r="M1247">
        <v>145</v>
      </c>
      <c r="N1247">
        <v>32846.120000000003</v>
      </c>
      <c r="O1247">
        <v>33195.15</v>
      </c>
      <c r="P1247">
        <v>830</v>
      </c>
      <c r="Q1247">
        <v>842</v>
      </c>
      <c r="R1247">
        <v>0.18559500000000001</v>
      </c>
    </row>
    <row r="1248" spans="1:18" x14ac:dyDescent="0.25">
      <c r="A1248" t="s">
        <v>90</v>
      </c>
      <c r="B1248" t="s">
        <v>43</v>
      </c>
      <c r="C1248" s="28">
        <v>44501</v>
      </c>
      <c r="D1248" s="28">
        <v>44865</v>
      </c>
      <c r="E1248">
        <v>264</v>
      </c>
      <c r="F1248">
        <v>251</v>
      </c>
      <c r="G1248">
        <v>13</v>
      </c>
      <c r="H1248">
        <v>225</v>
      </c>
      <c r="L1248">
        <v>284</v>
      </c>
      <c r="M1248">
        <v>308</v>
      </c>
      <c r="N1248">
        <v>59166.91</v>
      </c>
      <c r="O1248">
        <v>62296.73</v>
      </c>
      <c r="P1248">
        <v>1901</v>
      </c>
      <c r="Q1248">
        <v>1970</v>
      </c>
      <c r="R1248">
        <v>0.51424499999999995</v>
      </c>
    </row>
    <row r="1249" spans="1:18" x14ac:dyDescent="0.25">
      <c r="A1249" t="s">
        <v>90</v>
      </c>
      <c r="B1249" t="s">
        <v>43</v>
      </c>
      <c r="C1249" s="28">
        <v>44136</v>
      </c>
      <c r="D1249" s="28">
        <v>44500</v>
      </c>
      <c r="E1249">
        <v>2609</v>
      </c>
      <c r="F1249">
        <v>2530</v>
      </c>
      <c r="G1249">
        <v>79</v>
      </c>
      <c r="H1249">
        <v>2598</v>
      </c>
      <c r="L1249">
        <v>2697</v>
      </c>
      <c r="M1249">
        <v>2845</v>
      </c>
      <c r="N1249">
        <v>540227.07999999996</v>
      </c>
      <c r="O1249">
        <v>566576.31999999995</v>
      </c>
      <c r="P1249">
        <v>10923</v>
      </c>
      <c r="Q1249">
        <v>11691</v>
      </c>
      <c r="R1249">
        <v>0.30552099999999999</v>
      </c>
    </row>
    <row r="1250" spans="1:18" x14ac:dyDescent="0.25">
      <c r="A1250" t="s">
        <v>90</v>
      </c>
      <c r="B1250" t="s">
        <v>44</v>
      </c>
      <c r="C1250" s="28">
        <v>45231</v>
      </c>
      <c r="D1250" s="28">
        <v>45596</v>
      </c>
      <c r="E1250">
        <v>136</v>
      </c>
      <c r="F1250">
        <v>132</v>
      </c>
      <c r="G1250">
        <v>4</v>
      </c>
      <c r="H1250">
        <v>110</v>
      </c>
      <c r="L1250">
        <v>141</v>
      </c>
      <c r="M1250">
        <v>141</v>
      </c>
      <c r="N1250">
        <v>35791</v>
      </c>
      <c r="O1250">
        <v>35791</v>
      </c>
      <c r="P1250">
        <v>696</v>
      </c>
      <c r="Q1250">
        <v>696</v>
      </c>
      <c r="R1250">
        <v>0.42403999999999997</v>
      </c>
    </row>
    <row r="1251" spans="1:18" x14ac:dyDescent="0.25">
      <c r="A1251" t="s">
        <v>90</v>
      </c>
      <c r="B1251" t="s">
        <v>44</v>
      </c>
      <c r="C1251" s="28">
        <v>44866</v>
      </c>
      <c r="D1251" s="28">
        <v>45230</v>
      </c>
      <c r="E1251">
        <v>130</v>
      </c>
      <c r="F1251">
        <v>124</v>
      </c>
      <c r="G1251">
        <v>6</v>
      </c>
      <c r="H1251">
        <v>109</v>
      </c>
      <c r="L1251">
        <v>136</v>
      </c>
      <c r="M1251">
        <v>136</v>
      </c>
      <c r="N1251">
        <v>21010.89</v>
      </c>
      <c r="O1251">
        <v>21010.89</v>
      </c>
      <c r="P1251">
        <v>925</v>
      </c>
      <c r="Q1251">
        <v>925</v>
      </c>
      <c r="R1251">
        <v>0.50106899999999999</v>
      </c>
    </row>
    <row r="1252" spans="1:18" x14ac:dyDescent="0.25">
      <c r="A1252" t="s">
        <v>90</v>
      </c>
      <c r="B1252" t="s">
        <v>44</v>
      </c>
      <c r="C1252" s="28">
        <v>44501</v>
      </c>
      <c r="D1252" s="28">
        <v>44865</v>
      </c>
      <c r="E1252">
        <v>1260</v>
      </c>
      <c r="F1252">
        <v>1215</v>
      </c>
      <c r="G1252">
        <v>45</v>
      </c>
      <c r="H1252">
        <v>1155</v>
      </c>
      <c r="L1252">
        <v>1327</v>
      </c>
      <c r="M1252">
        <v>1327</v>
      </c>
      <c r="N1252">
        <v>778276.39</v>
      </c>
      <c r="O1252">
        <v>778276.39</v>
      </c>
      <c r="P1252">
        <v>13157</v>
      </c>
      <c r="Q1252">
        <v>13157</v>
      </c>
      <c r="R1252">
        <v>0.28775600000000001</v>
      </c>
    </row>
    <row r="1253" spans="1:18" x14ac:dyDescent="0.25">
      <c r="A1253" t="s">
        <v>90</v>
      </c>
      <c r="B1253" t="s">
        <v>44</v>
      </c>
      <c r="C1253" s="28">
        <v>44136</v>
      </c>
      <c r="D1253" s="28">
        <v>44500</v>
      </c>
      <c r="E1253">
        <v>1700</v>
      </c>
      <c r="F1253">
        <v>1617</v>
      </c>
      <c r="G1253">
        <v>83</v>
      </c>
      <c r="H1253">
        <v>1686</v>
      </c>
      <c r="L1253">
        <v>1801</v>
      </c>
      <c r="M1253">
        <v>1801</v>
      </c>
      <c r="N1253">
        <v>397876.4</v>
      </c>
      <c r="O1253">
        <v>397876.4</v>
      </c>
      <c r="P1253">
        <v>5647</v>
      </c>
      <c r="Q1253">
        <v>5647</v>
      </c>
      <c r="R1253">
        <v>0.58656799999999998</v>
      </c>
    </row>
    <row r="1254" spans="1:18" x14ac:dyDescent="0.25">
      <c r="A1254" t="s">
        <v>90</v>
      </c>
      <c r="B1254" t="s">
        <v>46</v>
      </c>
      <c r="C1254" s="28">
        <v>45231</v>
      </c>
      <c r="D1254" s="28">
        <v>45596</v>
      </c>
      <c r="E1254">
        <v>5315</v>
      </c>
      <c r="F1254">
        <v>4970</v>
      </c>
      <c r="G1254">
        <v>345</v>
      </c>
      <c r="H1254">
        <v>5315</v>
      </c>
      <c r="L1254">
        <v>5757</v>
      </c>
      <c r="M1254">
        <v>5757</v>
      </c>
      <c r="N1254">
        <v>1218417.3400000001</v>
      </c>
      <c r="O1254">
        <v>1218417.3400000001</v>
      </c>
      <c r="P1254">
        <v>22658</v>
      </c>
      <c r="Q1254">
        <v>22658</v>
      </c>
      <c r="R1254">
        <v>0.43190099999999998</v>
      </c>
    </row>
    <row r="1255" spans="1:18" x14ac:dyDescent="0.25">
      <c r="A1255" t="s">
        <v>90</v>
      </c>
      <c r="B1255" t="s">
        <v>46</v>
      </c>
      <c r="C1255" s="28">
        <v>44866</v>
      </c>
      <c r="D1255" s="28">
        <v>45230</v>
      </c>
      <c r="E1255">
        <v>649</v>
      </c>
      <c r="F1255">
        <v>617</v>
      </c>
      <c r="G1255">
        <v>32</v>
      </c>
      <c r="H1255">
        <v>649</v>
      </c>
      <c r="L1255">
        <v>686</v>
      </c>
      <c r="M1255">
        <v>686</v>
      </c>
      <c r="N1255">
        <v>186792.74</v>
      </c>
      <c r="O1255">
        <v>186792.74</v>
      </c>
      <c r="P1255">
        <v>3259</v>
      </c>
      <c r="Q1255">
        <v>3259</v>
      </c>
      <c r="R1255">
        <v>0.36107099999999998</v>
      </c>
    </row>
    <row r="1256" spans="1:18" x14ac:dyDescent="0.25">
      <c r="A1256" t="s">
        <v>90</v>
      </c>
      <c r="B1256" t="s">
        <v>46</v>
      </c>
      <c r="C1256" s="28">
        <v>44501</v>
      </c>
      <c r="D1256" s="28">
        <v>44865</v>
      </c>
      <c r="E1256">
        <v>0</v>
      </c>
      <c r="F1256">
        <v>0</v>
      </c>
      <c r="G1256">
        <v>0</v>
      </c>
    </row>
    <row r="1257" spans="1:18" x14ac:dyDescent="0.25">
      <c r="A1257" t="s">
        <v>90</v>
      </c>
      <c r="B1257" t="s">
        <v>46</v>
      </c>
      <c r="C1257" s="28">
        <v>44136</v>
      </c>
      <c r="D1257" s="28">
        <v>44500</v>
      </c>
      <c r="E1257">
        <v>0</v>
      </c>
      <c r="F1257">
        <v>0</v>
      </c>
      <c r="G1257">
        <v>0</v>
      </c>
    </row>
    <row r="1258" spans="1:18" x14ac:dyDescent="0.25">
      <c r="A1258" t="s">
        <v>90</v>
      </c>
      <c r="B1258" t="s">
        <v>25</v>
      </c>
      <c r="C1258" s="28">
        <v>45231</v>
      </c>
      <c r="D1258" s="28">
        <v>45596</v>
      </c>
      <c r="E1258">
        <v>71</v>
      </c>
      <c r="F1258">
        <v>53</v>
      </c>
      <c r="G1258">
        <v>18</v>
      </c>
      <c r="H1258">
        <v>0</v>
      </c>
      <c r="L1258">
        <v>117</v>
      </c>
      <c r="M1258">
        <v>117</v>
      </c>
      <c r="N1258">
        <v>40797.25</v>
      </c>
      <c r="O1258">
        <v>40797.25</v>
      </c>
      <c r="P1258">
        <v>700</v>
      </c>
      <c r="Q1258">
        <v>700</v>
      </c>
      <c r="R1258">
        <v>0.35715200000000003</v>
      </c>
    </row>
    <row r="1259" spans="1:18" x14ac:dyDescent="0.25">
      <c r="A1259" t="s">
        <v>90</v>
      </c>
      <c r="B1259" t="s">
        <v>25</v>
      </c>
      <c r="C1259" s="28">
        <v>44866</v>
      </c>
      <c r="D1259" s="28">
        <v>45230</v>
      </c>
      <c r="E1259">
        <v>24</v>
      </c>
      <c r="F1259">
        <v>17</v>
      </c>
      <c r="G1259">
        <v>7</v>
      </c>
      <c r="H1259">
        <v>0</v>
      </c>
      <c r="L1259">
        <v>43</v>
      </c>
      <c r="M1259">
        <v>43</v>
      </c>
      <c r="N1259">
        <v>21554.37</v>
      </c>
      <c r="O1259">
        <v>21554.37</v>
      </c>
      <c r="P1259">
        <v>350</v>
      </c>
      <c r="Q1259">
        <v>350</v>
      </c>
      <c r="R1259">
        <v>0.27698800000000001</v>
      </c>
    </row>
    <row r="1260" spans="1:18" x14ac:dyDescent="0.25">
      <c r="A1260" t="s">
        <v>90</v>
      </c>
      <c r="B1260" t="s">
        <v>25</v>
      </c>
      <c r="C1260" s="28">
        <v>44501</v>
      </c>
      <c r="D1260" s="28">
        <v>44865</v>
      </c>
      <c r="E1260">
        <v>0</v>
      </c>
      <c r="F1260">
        <v>0</v>
      </c>
      <c r="G1260">
        <v>0</v>
      </c>
    </row>
    <row r="1261" spans="1:18" x14ac:dyDescent="0.25">
      <c r="A1261" t="s">
        <v>90</v>
      </c>
      <c r="B1261" t="s">
        <v>25</v>
      </c>
      <c r="C1261" s="28">
        <v>44136</v>
      </c>
      <c r="D1261" s="28">
        <v>44500</v>
      </c>
      <c r="E1261">
        <v>0</v>
      </c>
      <c r="F1261">
        <v>0</v>
      </c>
      <c r="G1261">
        <v>0</v>
      </c>
    </row>
    <row r="1262" spans="1:18" x14ac:dyDescent="0.25">
      <c r="A1262" t="s">
        <v>90</v>
      </c>
      <c r="B1262" t="s">
        <v>26</v>
      </c>
      <c r="C1262" s="28">
        <v>45231</v>
      </c>
      <c r="D1262" s="28">
        <v>45596</v>
      </c>
      <c r="E1262">
        <v>595</v>
      </c>
      <c r="F1262">
        <v>578</v>
      </c>
      <c r="G1262">
        <v>17</v>
      </c>
      <c r="H1262">
        <v>595</v>
      </c>
      <c r="L1262">
        <v>617</v>
      </c>
      <c r="M1262">
        <v>617</v>
      </c>
      <c r="N1262">
        <v>149204.21</v>
      </c>
      <c r="O1262">
        <v>149204.21</v>
      </c>
      <c r="P1262">
        <v>3779</v>
      </c>
      <c r="Q1262">
        <v>3779</v>
      </c>
      <c r="R1262">
        <v>0.35132200000000002</v>
      </c>
    </row>
    <row r="1263" spans="1:18" x14ac:dyDescent="0.25">
      <c r="A1263" t="s">
        <v>90</v>
      </c>
      <c r="B1263" t="s">
        <v>26</v>
      </c>
      <c r="C1263" s="28">
        <v>44866</v>
      </c>
      <c r="D1263" s="28">
        <v>45230</v>
      </c>
      <c r="E1263">
        <v>558</v>
      </c>
      <c r="F1263">
        <v>519</v>
      </c>
      <c r="G1263">
        <v>39</v>
      </c>
      <c r="H1263">
        <v>558</v>
      </c>
      <c r="L1263">
        <v>606</v>
      </c>
      <c r="M1263">
        <v>606</v>
      </c>
      <c r="N1263">
        <v>141912.9</v>
      </c>
      <c r="O1263">
        <v>141912.9</v>
      </c>
      <c r="P1263">
        <v>4655</v>
      </c>
      <c r="Q1263">
        <v>4655</v>
      </c>
      <c r="R1263">
        <v>0.335003</v>
      </c>
    </row>
    <row r="1264" spans="1:18" x14ac:dyDescent="0.25">
      <c r="A1264" t="s">
        <v>90</v>
      </c>
      <c r="B1264" t="s">
        <v>26</v>
      </c>
      <c r="C1264" s="28">
        <v>44501</v>
      </c>
      <c r="D1264" s="28">
        <v>44865</v>
      </c>
      <c r="E1264">
        <v>1817</v>
      </c>
      <c r="F1264">
        <v>1722</v>
      </c>
      <c r="G1264">
        <v>95</v>
      </c>
      <c r="H1264">
        <v>1817</v>
      </c>
      <c r="L1264">
        <v>1969</v>
      </c>
      <c r="M1264">
        <v>1969</v>
      </c>
      <c r="N1264">
        <v>869049.32</v>
      </c>
      <c r="O1264">
        <v>869049.32</v>
      </c>
      <c r="P1264">
        <v>16175</v>
      </c>
      <c r="Q1264">
        <v>16175</v>
      </c>
      <c r="R1264">
        <v>0.314724</v>
      </c>
    </row>
    <row r="1265" spans="1:18" x14ac:dyDescent="0.25">
      <c r="A1265" t="s">
        <v>90</v>
      </c>
      <c r="B1265" t="s">
        <v>26</v>
      </c>
      <c r="C1265" s="28">
        <v>44136</v>
      </c>
      <c r="D1265" s="28">
        <v>44500</v>
      </c>
      <c r="E1265">
        <v>4808</v>
      </c>
      <c r="F1265">
        <v>4500</v>
      </c>
      <c r="G1265">
        <v>308</v>
      </c>
      <c r="H1265">
        <v>4808</v>
      </c>
      <c r="L1265">
        <v>5200</v>
      </c>
      <c r="M1265">
        <v>5200</v>
      </c>
      <c r="N1265">
        <v>1083246.3999999999</v>
      </c>
      <c r="O1265">
        <v>1083246.3999999999</v>
      </c>
      <c r="P1265">
        <v>20480</v>
      </c>
      <c r="Q1265">
        <v>20480</v>
      </c>
      <c r="R1265">
        <v>0.449658</v>
      </c>
    </row>
    <row r="1266" spans="1:18" x14ac:dyDescent="0.25">
      <c r="A1266" t="s">
        <v>90</v>
      </c>
      <c r="B1266" t="s">
        <v>67</v>
      </c>
      <c r="C1266" s="28">
        <v>45231</v>
      </c>
      <c r="D1266" s="28">
        <v>45596</v>
      </c>
      <c r="E1266">
        <v>43</v>
      </c>
      <c r="F1266">
        <v>43</v>
      </c>
      <c r="G1266">
        <v>0</v>
      </c>
      <c r="H1266">
        <v>43</v>
      </c>
      <c r="L1266">
        <v>43</v>
      </c>
      <c r="M1266">
        <v>43</v>
      </c>
      <c r="N1266">
        <v>12122.39</v>
      </c>
      <c r="O1266">
        <v>12122.39</v>
      </c>
      <c r="P1266">
        <v>361</v>
      </c>
      <c r="Q1266">
        <v>361</v>
      </c>
      <c r="R1266">
        <v>0.31373499999999999</v>
      </c>
    </row>
    <row r="1267" spans="1:18" x14ac:dyDescent="0.25">
      <c r="A1267" t="s">
        <v>90</v>
      </c>
      <c r="B1267" t="s">
        <v>67</v>
      </c>
      <c r="C1267" s="28">
        <v>44866</v>
      </c>
      <c r="D1267" s="28">
        <v>45230</v>
      </c>
      <c r="E1267">
        <v>38</v>
      </c>
      <c r="F1267">
        <v>38</v>
      </c>
      <c r="G1267">
        <v>0</v>
      </c>
      <c r="H1267">
        <v>38</v>
      </c>
      <c r="L1267">
        <v>38</v>
      </c>
      <c r="M1267">
        <v>38</v>
      </c>
      <c r="N1267">
        <v>8166.81</v>
      </c>
      <c r="O1267">
        <v>8166.81</v>
      </c>
      <c r="P1267">
        <v>257</v>
      </c>
      <c r="Q1267">
        <v>257</v>
      </c>
      <c r="R1267">
        <v>0.38053199999999998</v>
      </c>
    </row>
    <row r="1268" spans="1:18" x14ac:dyDescent="0.25">
      <c r="A1268" t="s">
        <v>90</v>
      </c>
      <c r="B1268" t="s">
        <v>67</v>
      </c>
      <c r="C1268" s="28">
        <v>44501</v>
      </c>
      <c r="D1268" s="28">
        <v>44865</v>
      </c>
      <c r="E1268">
        <v>40</v>
      </c>
      <c r="F1268">
        <v>40</v>
      </c>
      <c r="G1268">
        <v>0</v>
      </c>
      <c r="H1268">
        <v>40</v>
      </c>
      <c r="L1268">
        <v>40</v>
      </c>
      <c r="M1268">
        <v>40</v>
      </c>
      <c r="N1268">
        <v>9483.89</v>
      </c>
      <c r="O1268">
        <v>9483.89</v>
      </c>
      <c r="P1268">
        <v>262</v>
      </c>
      <c r="Q1268">
        <v>262</v>
      </c>
      <c r="R1268">
        <v>0.58239300000000005</v>
      </c>
    </row>
    <row r="1269" spans="1:18" x14ac:dyDescent="0.25">
      <c r="A1269" t="s">
        <v>90</v>
      </c>
      <c r="B1269" t="s">
        <v>67</v>
      </c>
      <c r="C1269" s="28">
        <v>44136</v>
      </c>
      <c r="D1269" s="28">
        <v>44500</v>
      </c>
      <c r="E1269">
        <v>55</v>
      </c>
      <c r="F1269">
        <v>55</v>
      </c>
      <c r="G1269">
        <v>0</v>
      </c>
      <c r="H1269">
        <v>55</v>
      </c>
      <c r="L1269">
        <v>55</v>
      </c>
      <c r="M1269">
        <v>55</v>
      </c>
      <c r="N1269">
        <v>6607.1</v>
      </c>
      <c r="O1269">
        <v>6607.1</v>
      </c>
      <c r="P1269">
        <v>242</v>
      </c>
      <c r="Q1269">
        <v>242</v>
      </c>
      <c r="R1269">
        <v>0.48393599999999998</v>
      </c>
    </row>
    <row r="1270" spans="1:18" x14ac:dyDescent="0.25">
      <c r="A1270" t="s">
        <v>90</v>
      </c>
      <c r="B1270" t="s">
        <v>68</v>
      </c>
      <c r="C1270" s="28">
        <v>45231</v>
      </c>
      <c r="D1270" s="28">
        <v>45596</v>
      </c>
      <c r="E1270">
        <v>146</v>
      </c>
      <c r="F1270">
        <v>145</v>
      </c>
      <c r="G1270">
        <v>1</v>
      </c>
      <c r="H1270">
        <v>146</v>
      </c>
      <c r="L1270">
        <v>147</v>
      </c>
      <c r="M1270">
        <v>147</v>
      </c>
      <c r="N1270">
        <v>41555.919999999998</v>
      </c>
      <c r="O1270">
        <v>41555.919999999998</v>
      </c>
      <c r="P1270">
        <v>1143</v>
      </c>
      <c r="Q1270">
        <v>1143</v>
      </c>
      <c r="R1270">
        <v>0.32126100000000002</v>
      </c>
    </row>
    <row r="1271" spans="1:18" x14ac:dyDescent="0.25">
      <c r="A1271" t="s">
        <v>90</v>
      </c>
      <c r="B1271" t="s">
        <v>68</v>
      </c>
      <c r="C1271" s="28">
        <v>44866</v>
      </c>
      <c r="D1271" s="28">
        <v>45230</v>
      </c>
      <c r="E1271">
        <v>149</v>
      </c>
      <c r="F1271">
        <v>144</v>
      </c>
      <c r="G1271">
        <v>5</v>
      </c>
      <c r="H1271">
        <v>149</v>
      </c>
      <c r="L1271">
        <v>154</v>
      </c>
      <c r="M1271">
        <v>154</v>
      </c>
      <c r="N1271">
        <v>37747.769999999997</v>
      </c>
      <c r="O1271">
        <v>37747.769999999997</v>
      </c>
      <c r="P1271">
        <v>1134</v>
      </c>
      <c r="Q1271">
        <v>1134</v>
      </c>
      <c r="R1271">
        <v>0.35533199999999998</v>
      </c>
    </row>
    <row r="1272" spans="1:18" x14ac:dyDescent="0.25">
      <c r="A1272" t="s">
        <v>90</v>
      </c>
      <c r="B1272" t="s">
        <v>68</v>
      </c>
      <c r="C1272" s="28">
        <v>44501</v>
      </c>
      <c r="D1272" s="28">
        <v>44865</v>
      </c>
      <c r="E1272">
        <v>190</v>
      </c>
      <c r="F1272">
        <v>187</v>
      </c>
      <c r="G1272">
        <v>3</v>
      </c>
      <c r="H1272">
        <v>190</v>
      </c>
      <c r="L1272">
        <v>193</v>
      </c>
      <c r="M1272">
        <v>193</v>
      </c>
      <c r="N1272">
        <v>42863.74</v>
      </c>
      <c r="O1272">
        <v>42863.74</v>
      </c>
      <c r="P1272">
        <v>953</v>
      </c>
      <c r="Q1272">
        <v>953</v>
      </c>
      <c r="R1272">
        <v>0.45381300000000002</v>
      </c>
    </row>
    <row r="1273" spans="1:18" x14ac:dyDescent="0.25">
      <c r="A1273" t="s">
        <v>90</v>
      </c>
      <c r="B1273" t="s">
        <v>68</v>
      </c>
      <c r="C1273" s="28">
        <v>44136</v>
      </c>
      <c r="D1273" s="28">
        <v>44500</v>
      </c>
      <c r="E1273">
        <v>202</v>
      </c>
      <c r="F1273">
        <v>198</v>
      </c>
      <c r="G1273">
        <v>4</v>
      </c>
      <c r="H1273">
        <v>202</v>
      </c>
      <c r="L1273">
        <v>206</v>
      </c>
      <c r="M1273">
        <v>206</v>
      </c>
      <c r="N1273">
        <v>31766.74</v>
      </c>
      <c r="O1273">
        <v>31766.74</v>
      </c>
      <c r="P1273">
        <v>879</v>
      </c>
      <c r="Q1273">
        <v>879</v>
      </c>
      <c r="R1273">
        <v>0.45943299999999998</v>
      </c>
    </row>
    <row r="1274" spans="1:18" x14ac:dyDescent="0.25">
      <c r="A1274" t="s">
        <v>90</v>
      </c>
      <c r="B1274" t="s">
        <v>69</v>
      </c>
      <c r="C1274" s="28">
        <v>45231</v>
      </c>
      <c r="D1274" s="28">
        <v>45596</v>
      </c>
      <c r="E1274">
        <v>355</v>
      </c>
      <c r="F1274">
        <v>348</v>
      </c>
      <c r="G1274">
        <v>7</v>
      </c>
      <c r="H1274">
        <v>355</v>
      </c>
      <c r="L1274">
        <v>363</v>
      </c>
      <c r="M1274">
        <v>363</v>
      </c>
      <c r="N1274">
        <v>97675.5</v>
      </c>
      <c r="O1274">
        <v>97675.5</v>
      </c>
      <c r="P1274">
        <v>2531</v>
      </c>
      <c r="Q1274">
        <v>2531</v>
      </c>
      <c r="R1274">
        <v>0.32415300000000002</v>
      </c>
    </row>
    <row r="1275" spans="1:18" x14ac:dyDescent="0.25">
      <c r="A1275" t="s">
        <v>90</v>
      </c>
      <c r="B1275" t="s">
        <v>69</v>
      </c>
      <c r="C1275" s="28">
        <v>44866</v>
      </c>
      <c r="D1275" s="28">
        <v>45230</v>
      </c>
      <c r="E1275">
        <v>306</v>
      </c>
      <c r="F1275">
        <v>284</v>
      </c>
      <c r="G1275">
        <v>22</v>
      </c>
      <c r="H1275">
        <v>306</v>
      </c>
      <c r="L1275">
        <v>334</v>
      </c>
      <c r="M1275">
        <v>334</v>
      </c>
      <c r="N1275">
        <v>85554.57</v>
      </c>
      <c r="O1275">
        <v>85554.57</v>
      </c>
      <c r="P1275">
        <v>2338</v>
      </c>
      <c r="Q1275">
        <v>2338</v>
      </c>
      <c r="R1275">
        <v>0.35047</v>
      </c>
    </row>
    <row r="1276" spans="1:18" x14ac:dyDescent="0.25">
      <c r="A1276" t="s">
        <v>90</v>
      </c>
      <c r="B1276" t="s">
        <v>69</v>
      </c>
      <c r="C1276" s="28">
        <v>44501</v>
      </c>
      <c r="D1276" s="28">
        <v>44865</v>
      </c>
      <c r="E1276">
        <v>412</v>
      </c>
      <c r="F1276">
        <v>397</v>
      </c>
      <c r="G1276">
        <v>15</v>
      </c>
      <c r="H1276">
        <v>412</v>
      </c>
      <c r="L1276">
        <v>432</v>
      </c>
      <c r="M1276">
        <v>432</v>
      </c>
      <c r="N1276">
        <v>85947.43</v>
      </c>
      <c r="O1276">
        <v>85947.43</v>
      </c>
      <c r="P1276">
        <v>2237</v>
      </c>
      <c r="Q1276">
        <v>2237</v>
      </c>
      <c r="R1276">
        <v>0.471715</v>
      </c>
    </row>
    <row r="1277" spans="1:18" x14ac:dyDescent="0.25">
      <c r="A1277" t="s">
        <v>90</v>
      </c>
      <c r="B1277" t="s">
        <v>69</v>
      </c>
      <c r="C1277" s="28">
        <v>44136</v>
      </c>
      <c r="D1277" s="28">
        <v>44500</v>
      </c>
      <c r="E1277">
        <v>410</v>
      </c>
      <c r="F1277">
        <v>391</v>
      </c>
      <c r="G1277">
        <v>19</v>
      </c>
      <c r="H1277">
        <v>410</v>
      </c>
      <c r="L1277">
        <v>433</v>
      </c>
      <c r="M1277">
        <v>433</v>
      </c>
      <c r="N1277">
        <v>79131.679999999993</v>
      </c>
      <c r="O1277">
        <v>79131.679999999993</v>
      </c>
      <c r="P1277">
        <v>2314</v>
      </c>
      <c r="Q1277">
        <v>2314</v>
      </c>
      <c r="R1277">
        <v>0.44294899999999998</v>
      </c>
    </row>
    <row r="1278" spans="1:18" x14ac:dyDescent="0.25">
      <c r="A1278" t="s">
        <v>90</v>
      </c>
      <c r="B1278" t="s">
        <v>45</v>
      </c>
      <c r="C1278" s="28">
        <v>45231</v>
      </c>
      <c r="D1278" s="28">
        <v>45596</v>
      </c>
      <c r="E1278">
        <v>2496</v>
      </c>
      <c r="F1278">
        <v>2314</v>
      </c>
      <c r="G1278">
        <v>182</v>
      </c>
      <c r="H1278">
        <v>2496</v>
      </c>
      <c r="L1278">
        <v>2756</v>
      </c>
      <c r="M1278">
        <v>3077</v>
      </c>
      <c r="N1278">
        <v>1086905.8600000001</v>
      </c>
      <c r="O1278">
        <v>1179759.05</v>
      </c>
      <c r="P1278">
        <v>22367</v>
      </c>
      <c r="Q1278">
        <v>24120</v>
      </c>
      <c r="R1278">
        <v>0.28871400000000003</v>
      </c>
    </row>
    <row r="1279" spans="1:18" x14ac:dyDescent="0.25">
      <c r="A1279" t="s">
        <v>90</v>
      </c>
      <c r="B1279" t="s">
        <v>45</v>
      </c>
      <c r="C1279" s="28">
        <v>44866</v>
      </c>
      <c r="D1279" s="28">
        <v>45230</v>
      </c>
      <c r="E1279">
        <v>6569</v>
      </c>
      <c r="F1279">
        <v>6065</v>
      </c>
      <c r="G1279">
        <v>504</v>
      </c>
      <c r="H1279">
        <v>6569</v>
      </c>
      <c r="L1279">
        <v>7257</v>
      </c>
      <c r="M1279">
        <v>7375</v>
      </c>
      <c r="N1279">
        <v>1997220.77</v>
      </c>
      <c r="O1279">
        <v>2020474.93</v>
      </c>
      <c r="P1279">
        <v>37213</v>
      </c>
      <c r="Q1279">
        <v>37878</v>
      </c>
      <c r="R1279">
        <v>0.39000600000000002</v>
      </c>
    </row>
    <row r="1280" spans="1:18" x14ac:dyDescent="0.25">
      <c r="A1280" t="s">
        <v>90</v>
      </c>
      <c r="B1280" t="s">
        <v>45</v>
      </c>
      <c r="C1280" s="28">
        <v>44501</v>
      </c>
      <c r="D1280" s="28">
        <v>44865</v>
      </c>
      <c r="E1280">
        <v>5380</v>
      </c>
      <c r="F1280">
        <v>5012</v>
      </c>
      <c r="G1280">
        <v>368</v>
      </c>
      <c r="H1280">
        <v>5380</v>
      </c>
      <c r="L1280">
        <v>5848</v>
      </c>
      <c r="M1280">
        <v>5848</v>
      </c>
      <c r="N1280">
        <v>1245661.75</v>
      </c>
      <c r="O1280">
        <v>1245661.75</v>
      </c>
      <c r="P1280">
        <v>23444</v>
      </c>
      <c r="Q1280">
        <v>23444</v>
      </c>
      <c r="R1280">
        <v>0.430641</v>
      </c>
    </row>
    <row r="1281" spans="1:18" x14ac:dyDescent="0.25">
      <c r="A1281" t="s">
        <v>90</v>
      </c>
      <c r="B1281" t="s">
        <v>45</v>
      </c>
      <c r="C1281" s="28">
        <v>44136</v>
      </c>
      <c r="D1281" s="28">
        <v>44500</v>
      </c>
      <c r="E1281">
        <v>660</v>
      </c>
      <c r="F1281">
        <v>624</v>
      </c>
      <c r="G1281">
        <v>36</v>
      </c>
      <c r="H1281">
        <v>660</v>
      </c>
      <c r="L1281">
        <v>701</v>
      </c>
      <c r="M1281">
        <v>701</v>
      </c>
      <c r="N1281">
        <v>189386.8</v>
      </c>
      <c r="O1281">
        <v>189386.8</v>
      </c>
      <c r="P1281">
        <v>3312</v>
      </c>
      <c r="Q1281">
        <v>3312</v>
      </c>
      <c r="R1281">
        <v>0.36086099999999999</v>
      </c>
    </row>
    <row r="1282" spans="1:18" x14ac:dyDescent="0.25">
      <c r="A1282" t="s">
        <v>90</v>
      </c>
      <c r="B1282" t="s">
        <v>48</v>
      </c>
      <c r="C1282" s="28">
        <v>45231</v>
      </c>
      <c r="D1282" s="28">
        <v>45596</v>
      </c>
      <c r="E1282">
        <v>29</v>
      </c>
      <c r="F1282">
        <v>29</v>
      </c>
      <c r="G1282">
        <v>0</v>
      </c>
      <c r="H1282">
        <v>0</v>
      </c>
      <c r="L1282">
        <v>29</v>
      </c>
      <c r="M1282">
        <v>29</v>
      </c>
      <c r="N1282">
        <v>10113.94</v>
      </c>
      <c r="O1282">
        <v>10113.94</v>
      </c>
      <c r="P1282">
        <v>248</v>
      </c>
      <c r="Q1282">
        <v>248</v>
      </c>
      <c r="R1282">
        <v>0.30699599999999999</v>
      </c>
    </row>
    <row r="1283" spans="1:18" x14ac:dyDescent="0.25">
      <c r="A1283" t="s">
        <v>90</v>
      </c>
      <c r="B1283" t="s">
        <v>48</v>
      </c>
      <c r="C1283" s="28">
        <v>44866</v>
      </c>
      <c r="D1283" s="28">
        <v>45230</v>
      </c>
      <c r="E1283">
        <v>34</v>
      </c>
      <c r="F1283">
        <v>34</v>
      </c>
      <c r="G1283">
        <v>0</v>
      </c>
      <c r="H1283">
        <v>0</v>
      </c>
      <c r="L1283">
        <v>34</v>
      </c>
      <c r="M1283">
        <v>34</v>
      </c>
      <c r="N1283">
        <v>9782.42</v>
      </c>
      <c r="O1283">
        <v>9782.42</v>
      </c>
      <c r="P1283">
        <v>244</v>
      </c>
      <c r="Q1283">
        <v>244</v>
      </c>
      <c r="R1283">
        <v>0.37561800000000001</v>
      </c>
    </row>
    <row r="1284" spans="1:18" x14ac:dyDescent="0.25">
      <c r="A1284" t="s">
        <v>90</v>
      </c>
      <c r="B1284" t="s">
        <v>48</v>
      </c>
      <c r="C1284" s="28">
        <v>44501</v>
      </c>
      <c r="D1284" s="28">
        <v>44865</v>
      </c>
      <c r="E1284">
        <v>119</v>
      </c>
      <c r="F1284">
        <v>119</v>
      </c>
      <c r="G1284">
        <v>0</v>
      </c>
      <c r="H1284">
        <v>0</v>
      </c>
      <c r="L1284">
        <v>119</v>
      </c>
      <c r="M1284">
        <v>119</v>
      </c>
      <c r="N1284">
        <v>50145.53</v>
      </c>
      <c r="O1284">
        <v>50145.53</v>
      </c>
      <c r="P1284">
        <v>1140</v>
      </c>
      <c r="Q1284">
        <v>1140</v>
      </c>
      <c r="R1284">
        <v>0.46001599999999998</v>
      </c>
    </row>
    <row r="1285" spans="1:18" x14ac:dyDescent="0.25">
      <c r="A1285" t="s">
        <v>90</v>
      </c>
      <c r="B1285" t="s">
        <v>48</v>
      </c>
      <c r="C1285" s="28">
        <v>44136</v>
      </c>
      <c r="D1285" s="28">
        <v>44500</v>
      </c>
      <c r="E1285">
        <v>67</v>
      </c>
      <c r="F1285">
        <v>67</v>
      </c>
      <c r="G1285">
        <v>0</v>
      </c>
      <c r="H1285">
        <v>0</v>
      </c>
      <c r="L1285">
        <v>67</v>
      </c>
      <c r="M1285">
        <v>67</v>
      </c>
      <c r="N1285">
        <v>17652.98</v>
      </c>
      <c r="O1285">
        <v>17652.98</v>
      </c>
      <c r="P1285">
        <v>415</v>
      </c>
      <c r="Q1285">
        <v>415</v>
      </c>
      <c r="R1285">
        <v>0.58757199999999998</v>
      </c>
    </row>
    <row r="1286" spans="1:18" x14ac:dyDescent="0.25">
      <c r="A1286" t="s">
        <v>90</v>
      </c>
      <c r="B1286" t="s">
        <v>49</v>
      </c>
      <c r="C1286" s="28">
        <v>45231</v>
      </c>
      <c r="D1286" s="28">
        <v>45596</v>
      </c>
      <c r="E1286">
        <v>10</v>
      </c>
      <c r="F1286">
        <v>0</v>
      </c>
      <c r="G1286">
        <v>10</v>
      </c>
      <c r="H1286">
        <v>0</v>
      </c>
      <c r="L1286">
        <v>23</v>
      </c>
      <c r="M1286">
        <v>23</v>
      </c>
      <c r="N1286">
        <v>7798.15</v>
      </c>
      <c r="O1286">
        <v>7798.15</v>
      </c>
      <c r="P1286">
        <v>84</v>
      </c>
      <c r="Q1286">
        <v>84</v>
      </c>
      <c r="R1286">
        <v>0.33366200000000001</v>
      </c>
    </row>
    <row r="1287" spans="1:18" x14ac:dyDescent="0.25">
      <c r="A1287" t="s">
        <v>90</v>
      </c>
      <c r="B1287" t="s">
        <v>49</v>
      </c>
      <c r="C1287" s="28">
        <v>44866</v>
      </c>
      <c r="D1287" s="28">
        <v>45230</v>
      </c>
      <c r="E1287">
        <v>15</v>
      </c>
      <c r="F1287">
        <v>0</v>
      </c>
      <c r="G1287">
        <v>15</v>
      </c>
      <c r="H1287">
        <v>0</v>
      </c>
      <c r="L1287">
        <v>43</v>
      </c>
      <c r="M1287">
        <v>43</v>
      </c>
      <c r="N1287">
        <v>5916.41</v>
      </c>
      <c r="O1287">
        <v>5916.41</v>
      </c>
      <c r="P1287">
        <v>163</v>
      </c>
      <c r="Q1287">
        <v>163</v>
      </c>
      <c r="R1287">
        <v>0.46101599999999998</v>
      </c>
    </row>
    <row r="1288" spans="1:18" x14ac:dyDescent="0.25">
      <c r="A1288" t="s">
        <v>90</v>
      </c>
      <c r="B1288" t="s">
        <v>49</v>
      </c>
      <c r="C1288" s="28">
        <v>44501</v>
      </c>
      <c r="D1288" s="28">
        <v>44865</v>
      </c>
      <c r="E1288">
        <v>19</v>
      </c>
      <c r="F1288">
        <v>0</v>
      </c>
      <c r="G1288">
        <v>19</v>
      </c>
      <c r="H1288">
        <v>0</v>
      </c>
      <c r="L1288">
        <v>53</v>
      </c>
      <c r="M1288">
        <v>53</v>
      </c>
      <c r="N1288">
        <v>13020.66</v>
      </c>
      <c r="O1288">
        <v>13020.66</v>
      </c>
      <c r="P1288">
        <v>285</v>
      </c>
      <c r="Q1288">
        <v>285</v>
      </c>
      <c r="R1288">
        <v>0.22919100000000001</v>
      </c>
    </row>
    <row r="1289" spans="1:18" x14ac:dyDescent="0.25">
      <c r="A1289" t="s">
        <v>90</v>
      </c>
      <c r="B1289" t="s">
        <v>49</v>
      </c>
      <c r="C1289" s="28">
        <v>44136</v>
      </c>
      <c r="D1289" s="28">
        <v>44500</v>
      </c>
      <c r="E1289">
        <v>26</v>
      </c>
      <c r="F1289">
        <v>0</v>
      </c>
      <c r="G1289">
        <v>26</v>
      </c>
      <c r="H1289">
        <v>0</v>
      </c>
      <c r="L1289">
        <v>94</v>
      </c>
      <c r="M1289">
        <v>94</v>
      </c>
      <c r="N1289">
        <v>38540.76</v>
      </c>
      <c r="O1289">
        <v>38540.76</v>
      </c>
      <c r="P1289">
        <v>527</v>
      </c>
      <c r="Q1289">
        <v>527</v>
      </c>
      <c r="R1289">
        <v>0.415966</v>
      </c>
    </row>
    <row r="1290" spans="1:18" x14ac:dyDescent="0.25">
      <c r="A1290" t="s">
        <v>90</v>
      </c>
      <c r="B1290" t="s">
        <v>47</v>
      </c>
      <c r="C1290" s="28">
        <v>45231</v>
      </c>
      <c r="D1290" s="28">
        <v>45596</v>
      </c>
      <c r="E1290">
        <v>92</v>
      </c>
      <c r="F1290">
        <v>92</v>
      </c>
      <c r="G1290">
        <v>0</v>
      </c>
      <c r="H1290">
        <v>0</v>
      </c>
      <c r="L1290">
        <v>92</v>
      </c>
      <c r="M1290">
        <v>92</v>
      </c>
      <c r="N1290">
        <v>28500.9</v>
      </c>
      <c r="O1290">
        <v>28500.9</v>
      </c>
      <c r="P1290">
        <v>495</v>
      </c>
      <c r="Q1290">
        <v>495</v>
      </c>
      <c r="R1290">
        <v>0.37672099999999997</v>
      </c>
    </row>
    <row r="1291" spans="1:18" x14ac:dyDescent="0.25">
      <c r="A1291" t="s">
        <v>90</v>
      </c>
      <c r="B1291" t="s">
        <v>47</v>
      </c>
      <c r="C1291" s="28">
        <v>44866</v>
      </c>
      <c r="D1291" s="28">
        <v>45230</v>
      </c>
      <c r="E1291">
        <v>51</v>
      </c>
      <c r="F1291">
        <v>51</v>
      </c>
      <c r="G1291">
        <v>0</v>
      </c>
      <c r="H1291">
        <v>0</v>
      </c>
      <c r="L1291">
        <v>51</v>
      </c>
      <c r="M1291">
        <v>51</v>
      </c>
      <c r="N1291">
        <v>20046.21</v>
      </c>
      <c r="O1291">
        <v>20046.21</v>
      </c>
      <c r="P1291">
        <v>565</v>
      </c>
      <c r="Q1291">
        <v>565</v>
      </c>
      <c r="R1291">
        <v>0.393988</v>
      </c>
    </row>
    <row r="1292" spans="1:18" x14ac:dyDescent="0.25">
      <c r="A1292" t="s">
        <v>90</v>
      </c>
      <c r="B1292" t="s">
        <v>47</v>
      </c>
      <c r="C1292" s="28">
        <v>44501</v>
      </c>
      <c r="D1292" s="28">
        <v>44865</v>
      </c>
      <c r="E1292">
        <v>50</v>
      </c>
      <c r="F1292">
        <v>50</v>
      </c>
      <c r="G1292">
        <v>0</v>
      </c>
      <c r="H1292">
        <v>0</v>
      </c>
      <c r="L1292">
        <v>50</v>
      </c>
      <c r="M1292">
        <v>50</v>
      </c>
      <c r="N1292">
        <v>11774.67</v>
      </c>
      <c r="O1292">
        <v>11774.67</v>
      </c>
      <c r="P1292">
        <v>326</v>
      </c>
      <c r="Q1292">
        <v>326</v>
      </c>
      <c r="R1292">
        <v>0.51393900000000003</v>
      </c>
    </row>
    <row r="1293" spans="1:18" x14ac:dyDescent="0.25">
      <c r="A1293" t="s">
        <v>90</v>
      </c>
      <c r="B1293" t="s">
        <v>47</v>
      </c>
      <c r="C1293" s="28">
        <v>44136</v>
      </c>
      <c r="D1293" s="28">
        <v>44500</v>
      </c>
      <c r="E1293">
        <v>0</v>
      </c>
      <c r="F1293">
        <v>0</v>
      </c>
      <c r="G1293">
        <v>0</v>
      </c>
    </row>
    <row r="1294" spans="1:18" x14ac:dyDescent="0.25">
      <c r="A1294" t="s">
        <v>90</v>
      </c>
      <c r="B1294" t="s">
        <v>22</v>
      </c>
      <c r="C1294" s="28">
        <v>45231</v>
      </c>
      <c r="D1294" s="28">
        <v>45596</v>
      </c>
      <c r="E1294">
        <v>28</v>
      </c>
      <c r="F1294">
        <v>0</v>
      </c>
      <c r="G1294">
        <v>28</v>
      </c>
      <c r="H1294">
        <v>0</v>
      </c>
      <c r="L1294">
        <v>95</v>
      </c>
      <c r="M1294">
        <v>95</v>
      </c>
      <c r="N1294">
        <v>23581.08</v>
      </c>
      <c r="O1294">
        <v>23581.08</v>
      </c>
      <c r="P1294">
        <v>415</v>
      </c>
      <c r="Q1294">
        <v>415</v>
      </c>
      <c r="R1294">
        <v>0.370558</v>
      </c>
    </row>
    <row r="1295" spans="1:18" x14ac:dyDescent="0.25">
      <c r="A1295" t="s">
        <v>90</v>
      </c>
      <c r="B1295" t="s">
        <v>22</v>
      </c>
      <c r="C1295" s="28">
        <v>44866</v>
      </c>
      <c r="D1295" s="28">
        <v>45230</v>
      </c>
      <c r="E1295">
        <v>15</v>
      </c>
      <c r="F1295">
        <v>0</v>
      </c>
      <c r="G1295">
        <v>15</v>
      </c>
      <c r="H1295">
        <v>0</v>
      </c>
      <c r="L1295">
        <v>45</v>
      </c>
      <c r="M1295">
        <v>45</v>
      </c>
      <c r="N1295">
        <v>24366.43</v>
      </c>
      <c r="O1295">
        <v>24366.43</v>
      </c>
      <c r="P1295">
        <v>374</v>
      </c>
      <c r="Q1295">
        <v>374</v>
      </c>
      <c r="R1295">
        <v>0.267785</v>
      </c>
    </row>
    <row r="1296" spans="1:18" x14ac:dyDescent="0.25">
      <c r="A1296" t="s">
        <v>90</v>
      </c>
      <c r="B1296" t="s">
        <v>22</v>
      </c>
      <c r="C1296" s="28">
        <v>44501</v>
      </c>
      <c r="D1296" s="28">
        <v>44865</v>
      </c>
      <c r="E1296">
        <v>27</v>
      </c>
      <c r="F1296">
        <v>0</v>
      </c>
      <c r="G1296">
        <v>27</v>
      </c>
      <c r="H1296">
        <v>0</v>
      </c>
      <c r="L1296">
        <v>88</v>
      </c>
      <c r="M1296">
        <v>88</v>
      </c>
      <c r="N1296">
        <v>39214.959999999999</v>
      </c>
      <c r="O1296">
        <v>39214.959999999999</v>
      </c>
      <c r="P1296">
        <v>491</v>
      </c>
      <c r="Q1296">
        <v>491</v>
      </c>
      <c r="R1296">
        <v>0.38673600000000002</v>
      </c>
    </row>
    <row r="1297" spans="1:18" x14ac:dyDescent="0.25">
      <c r="A1297" t="s">
        <v>90</v>
      </c>
      <c r="B1297" t="s">
        <v>22</v>
      </c>
      <c r="C1297" s="28">
        <v>44136</v>
      </c>
      <c r="D1297" s="28">
        <v>44500</v>
      </c>
      <c r="E1297">
        <v>0</v>
      </c>
      <c r="F1297">
        <v>0</v>
      </c>
      <c r="G1297">
        <v>0</v>
      </c>
    </row>
    <row r="1298" spans="1:18" x14ac:dyDescent="0.25">
      <c r="A1298" t="s">
        <v>91</v>
      </c>
      <c r="B1298" t="s">
        <v>39</v>
      </c>
      <c r="C1298" s="28">
        <v>45231</v>
      </c>
      <c r="D1298" s="28">
        <v>45596</v>
      </c>
      <c r="E1298">
        <v>20094</v>
      </c>
      <c r="F1298">
        <v>16432</v>
      </c>
      <c r="G1298">
        <v>3662</v>
      </c>
      <c r="H1298">
        <v>11804</v>
      </c>
      <c r="I1298">
        <v>5488</v>
      </c>
      <c r="J1298">
        <v>1728</v>
      </c>
      <c r="K1298">
        <v>1074</v>
      </c>
      <c r="L1298">
        <v>25830</v>
      </c>
      <c r="M1298">
        <v>25830</v>
      </c>
      <c r="N1298">
        <v>5342291.8899999997</v>
      </c>
      <c r="O1298">
        <v>5342291.8899999997</v>
      </c>
      <c r="P1298">
        <v>171625</v>
      </c>
      <c r="Q1298">
        <v>171625</v>
      </c>
      <c r="R1298">
        <v>0.30296600000000001</v>
      </c>
    </row>
    <row r="1299" spans="1:18" x14ac:dyDescent="0.25">
      <c r="A1299" t="s">
        <v>91</v>
      </c>
      <c r="B1299" t="s">
        <v>39</v>
      </c>
      <c r="C1299" s="28">
        <v>44866</v>
      </c>
      <c r="D1299" s="28">
        <v>45230</v>
      </c>
      <c r="E1299">
        <v>24089</v>
      </c>
      <c r="F1299">
        <v>19500</v>
      </c>
      <c r="G1299">
        <v>4589</v>
      </c>
      <c r="H1299">
        <v>15449</v>
      </c>
      <c r="I1299">
        <v>6005</v>
      </c>
      <c r="J1299">
        <v>1931</v>
      </c>
      <c r="K1299">
        <v>704</v>
      </c>
      <c r="L1299">
        <v>31468</v>
      </c>
      <c r="M1299">
        <v>31468</v>
      </c>
      <c r="N1299">
        <v>5892135.4900000002</v>
      </c>
      <c r="O1299">
        <v>5892135.4900000002</v>
      </c>
      <c r="P1299">
        <v>196830</v>
      </c>
      <c r="Q1299">
        <v>196830</v>
      </c>
      <c r="R1299">
        <v>0.29370499999999999</v>
      </c>
    </row>
    <row r="1300" spans="1:18" x14ac:dyDescent="0.25">
      <c r="A1300" t="s">
        <v>91</v>
      </c>
      <c r="B1300" t="s">
        <v>39</v>
      </c>
      <c r="C1300" s="28">
        <v>44501</v>
      </c>
      <c r="D1300" s="28">
        <v>44865</v>
      </c>
      <c r="E1300">
        <v>25061</v>
      </c>
      <c r="F1300">
        <v>20443</v>
      </c>
      <c r="G1300">
        <v>4618</v>
      </c>
      <c r="H1300">
        <v>17548</v>
      </c>
      <c r="I1300">
        <v>5982</v>
      </c>
      <c r="J1300">
        <v>1531</v>
      </c>
      <c r="K1300">
        <v>0</v>
      </c>
      <c r="L1300">
        <v>32581</v>
      </c>
      <c r="M1300">
        <v>32581</v>
      </c>
      <c r="N1300">
        <v>5923350.4000000004</v>
      </c>
      <c r="O1300">
        <v>5923350.4000000004</v>
      </c>
      <c r="P1300">
        <v>196437</v>
      </c>
      <c r="Q1300">
        <v>196437</v>
      </c>
      <c r="R1300">
        <v>0.29912899999999998</v>
      </c>
    </row>
    <row r="1301" spans="1:18" x14ac:dyDescent="0.25">
      <c r="A1301" t="s">
        <v>91</v>
      </c>
      <c r="B1301" t="s">
        <v>39</v>
      </c>
      <c r="C1301" s="28">
        <v>44136</v>
      </c>
      <c r="D1301" s="28">
        <v>44500</v>
      </c>
      <c r="E1301">
        <v>24531</v>
      </c>
      <c r="F1301">
        <v>19971</v>
      </c>
      <c r="G1301">
        <v>4560</v>
      </c>
      <c r="H1301">
        <v>19571</v>
      </c>
      <c r="I1301">
        <v>4960</v>
      </c>
      <c r="J1301">
        <v>0</v>
      </c>
      <c r="K1301">
        <v>0</v>
      </c>
      <c r="L1301">
        <v>31987</v>
      </c>
      <c r="M1301">
        <v>31987</v>
      </c>
      <c r="N1301">
        <v>5430158.4699999997</v>
      </c>
      <c r="O1301">
        <v>5430158.4699999997</v>
      </c>
      <c r="P1301">
        <v>188028</v>
      </c>
      <c r="Q1301">
        <v>188028</v>
      </c>
      <c r="R1301">
        <v>0.30403400000000003</v>
      </c>
    </row>
    <row r="1302" spans="1:18" x14ac:dyDescent="0.25">
      <c r="A1302" t="s">
        <v>91</v>
      </c>
      <c r="B1302" t="s">
        <v>40</v>
      </c>
      <c r="C1302" s="28">
        <v>45231</v>
      </c>
      <c r="D1302" s="28">
        <v>45596</v>
      </c>
      <c r="E1302">
        <v>63010</v>
      </c>
      <c r="F1302">
        <v>47779</v>
      </c>
      <c r="G1302">
        <v>15231</v>
      </c>
      <c r="H1302">
        <v>63010</v>
      </c>
      <c r="L1302">
        <v>91889</v>
      </c>
      <c r="M1302">
        <v>91889</v>
      </c>
      <c r="N1302">
        <v>14721226.189999999</v>
      </c>
      <c r="O1302">
        <v>14721226.189999999</v>
      </c>
      <c r="P1302">
        <v>511032</v>
      </c>
      <c r="Q1302">
        <v>511032</v>
      </c>
      <c r="R1302">
        <v>0.305066</v>
      </c>
    </row>
    <row r="1303" spans="1:18" x14ac:dyDescent="0.25">
      <c r="A1303" t="s">
        <v>91</v>
      </c>
      <c r="B1303" t="s">
        <v>40</v>
      </c>
      <c r="C1303" s="28">
        <v>44866</v>
      </c>
      <c r="D1303" s="28">
        <v>45230</v>
      </c>
      <c r="E1303">
        <v>44409</v>
      </c>
      <c r="F1303">
        <v>35722</v>
      </c>
      <c r="G1303">
        <v>8687</v>
      </c>
      <c r="H1303">
        <v>44409</v>
      </c>
      <c r="L1303">
        <v>58663</v>
      </c>
      <c r="M1303">
        <v>58663</v>
      </c>
      <c r="N1303">
        <v>8852272.5299999993</v>
      </c>
      <c r="O1303">
        <v>8852272.5299999993</v>
      </c>
      <c r="P1303">
        <v>312955</v>
      </c>
      <c r="Q1303">
        <v>312955</v>
      </c>
      <c r="R1303">
        <v>0.30963600000000002</v>
      </c>
    </row>
    <row r="1304" spans="1:18" x14ac:dyDescent="0.25">
      <c r="A1304" t="s">
        <v>91</v>
      </c>
      <c r="B1304" t="s">
        <v>40</v>
      </c>
      <c r="C1304" s="28">
        <v>44501</v>
      </c>
      <c r="D1304" s="28">
        <v>44865</v>
      </c>
      <c r="E1304">
        <v>30790</v>
      </c>
      <c r="F1304">
        <v>25438</v>
      </c>
      <c r="G1304">
        <v>5352</v>
      </c>
      <c r="H1304">
        <v>30790</v>
      </c>
      <c r="L1304">
        <v>38722</v>
      </c>
      <c r="M1304">
        <v>38722</v>
      </c>
      <c r="N1304">
        <v>5672819.5800000001</v>
      </c>
      <c r="O1304">
        <v>5672819.5800000001</v>
      </c>
      <c r="P1304">
        <v>207448</v>
      </c>
      <c r="Q1304">
        <v>207448</v>
      </c>
      <c r="R1304">
        <v>0.30970999999999999</v>
      </c>
    </row>
    <row r="1305" spans="1:18" x14ac:dyDescent="0.25">
      <c r="A1305" t="s">
        <v>91</v>
      </c>
      <c r="B1305" t="s">
        <v>40</v>
      </c>
      <c r="C1305" s="28">
        <v>44136</v>
      </c>
      <c r="D1305" s="28">
        <v>44500</v>
      </c>
      <c r="E1305">
        <v>12241</v>
      </c>
      <c r="F1305">
        <v>11058</v>
      </c>
      <c r="G1305">
        <v>1183</v>
      </c>
      <c r="H1305">
        <v>12241</v>
      </c>
      <c r="L1305">
        <v>13728</v>
      </c>
      <c r="M1305">
        <v>13728</v>
      </c>
      <c r="N1305">
        <v>1805309.82</v>
      </c>
      <c r="O1305">
        <v>1805309.82</v>
      </c>
      <c r="P1305">
        <v>70539</v>
      </c>
      <c r="Q1305">
        <v>70539</v>
      </c>
      <c r="R1305">
        <v>0.31144100000000002</v>
      </c>
    </row>
    <row r="1306" spans="1:18" x14ac:dyDescent="0.25">
      <c r="A1306" t="s">
        <v>91</v>
      </c>
      <c r="B1306" t="s">
        <v>66</v>
      </c>
      <c r="C1306" s="28">
        <v>45231</v>
      </c>
      <c r="D1306" s="28">
        <v>45596</v>
      </c>
      <c r="E1306">
        <v>1433</v>
      </c>
      <c r="F1306">
        <v>1380</v>
      </c>
      <c r="G1306">
        <v>53</v>
      </c>
      <c r="H1306">
        <v>807</v>
      </c>
      <c r="L1306">
        <v>1489</v>
      </c>
      <c r="M1306">
        <v>2535</v>
      </c>
      <c r="N1306">
        <v>326677.76000000001</v>
      </c>
      <c r="O1306">
        <v>629886.68999999994</v>
      </c>
      <c r="P1306">
        <v>9915</v>
      </c>
      <c r="Q1306">
        <v>19434</v>
      </c>
      <c r="R1306">
        <v>-0.37366199999999999</v>
      </c>
    </row>
    <row r="1307" spans="1:18" x14ac:dyDescent="0.25">
      <c r="A1307" t="s">
        <v>91</v>
      </c>
      <c r="B1307" t="s">
        <v>66</v>
      </c>
      <c r="C1307" s="28">
        <v>44866</v>
      </c>
      <c r="D1307" s="28">
        <v>45230</v>
      </c>
      <c r="E1307">
        <v>1703</v>
      </c>
      <c r="F1307">
        <v>1664</v>
      </c>
      <c r="G1307">
        <v>39</v>
      </c>
      <c r="H1307">
        <v>1039</v>
      </c>
      <c r="L1307">
        <v>1743</v>
      </c>
      <c r="M1307">
        <v>3039</v>
      </c>
      <c r="N1307">
        <v>376960</v>
      </c>
      <c r="O1307">
        <v>686690.32</v>
      </c>
      <c r="P1307">
        <v>11145</v>
      </c>
      <c r="Q1307">
        <v>21718</v>
      </c>
      <c r="R1307">
        <v>-0.301651</v>
      </c>
    </row>
    <row r="1308" spans="1:18" x14ac:dyDescent="0.25">
      <c r="A1308" t="s">
        <v>91</v>
      </c>
      <c r="B1308" t="s">
        <v>66</v>
      </c>
      <c r="C1308" s="28">
        <v>44501</v>
      </c>
      <c r="D1308" s="28">
        <v>44865</v>
      </c>
      <c r="E1308">
        <v>2061</v>
      </c>
      <c r="F1308">
        <v>1993</v>
      </c>
      <c r="G1308">
        <v>68</v>
      </c>
      <c r="H1308">
        <v>1360</v>
      </c>
      <c r="L1308">
        <v>2141</v>
      </c>
      <c r="M1308">
        <v>3664</v>
      </c>
      <c r="N1308">
        <v>447051.33</v>
      </c>
      <c r="O1308">
        <v>814596.78</v>
      </c>
      <c r="P1308">
        <v>13908</v>
      </c>
      <c r="Q1308">
        <v>25398</v>
      </c>
      <c r="R1308">
        <v>-0.30584</v>
      </c>
    </row>
    <row r="1309" spans="1:18" x14ac:dyDescent="0.25">
      <c r="A1309" t="s">
        <v>91</v>
      </c>
      <c r="B1309" t="s">
        <v>66</v>
      </c>
      <c r="C1309" s="28">
        <v>44136</v>
      </c>
      <c r="D1309" s="28">
        <v>44500</v>
      </c>
      <c r="E1309">
        <v>2048</v>
      </c>
      <c r="F1309">
        <v>1977</v>
      </c>
      <c r="G1309">
        <v>71</v>
      </c>
      <c r="H1309">
        <v>1556</v>
      </c>
      <c r="L1309">
        <v>2125</v>
      </c>
      <c r="M1309">
        <v>3612</v>
      </c>
      <c r="N1309">
        <v>404006.7</v>
      </c>
      <c r="O1309">
        <v>702965.09</v>
      </c>
      <c r="P1309">
        <v>12700</v>
      </c>
      <c r="Q1309">
        <v>22840</v>
      </c>
      <c r="R1309">
        <v>-0.22720099999999999</v>
      </c>
    </row>
    <row r="1310" spans="1:18" x14ac:dyDescent="0.25">
      <c r="A1310" t="s">
        <v>91</v>
      </c>
      <c r="B1310" t="s">
        <v>41</v>
      </c>
      <c r="C1310" s="28">
        <v>45231</v>
      </c>
      <c r="D1310" s="28">
        <v>45596</v>
      </c>
      <c r="E1310">
        <v>4557</v>
      </c>
      <c r="F1310">
        <v>4191</v>
      </c>
      <c r="G1310">
        <v>366</v>
      </c>
      <c r="H1310">
        <v>2537</v>
      </c>
      <c r="L1310">
        <v>4989</v>
      </c>
      <c r="M1310">
        <v>7448</v>
      </c>
      <c r="N1310">
        <v>1082432.32</v>
      </c>
      <c r="O1310">
        <v>1716121.34</v>
      </c>
      <c r="P1310">
        <v>32970</v>
      </c>
      <c r="Q1310">
        <v>53424</v>
      </c>
      <c r="R1310">
        <v>-0.121894</v>
      </c>
    </row>
    <row r="1311" spans="1:18" x14ac:dyDescent="0.25">
      <c r="A1311" t="s">
        <v>91</v>
      </c>
      <c r="B1311" t="s">
        <v>41</v>
      </c>
      <c r="C1311" s="28">
        <v>44866</v>
      </c>
      <c r="D1311" s="28">
        <v>45230</v>
      </c>
      <c r="E1311">
        <v>5513</v>
      </c>
      <c r="F1311">
        <v>5066</v>
      </c>
      <c r="G1311">
        <v>447</v>
      </c>
      <c r="H1311">
        <v>3362</v>
      </c>
      <c r="L1311">
        <v>6043</v>
      </c>
      <c r="M1311">
        <v>9171</v>
      </c>
      <c r="N1311">
        <v>1203281.93</v>
      </c>
      <c r="O1311">
        <v>1945246.97</v>
      </c>
      <c r="P1311">
        <v>36898</v>
      </c>
      <c r="Q1311">
        <v>60856</v>
      </c>
      <c r="R1311">
        <v>-0.14859700000000001</v>
      </c>
    </row>
    <row r="1312" spans="1:18" x14ac:dyDescent="0.25">
      <c r="A1312" t="s">
        <v>91</v>
      </c>
      <c r="B1312" t="s">
        <v>41</v>
      </c>
      <c r="C1312" s="28">
        <v>44501</v>
      </c>
      <c r="D1312" s="28">
        <v>44865</v>
      </c>
      <c r="E1312">
        <v>6334</v>
      </c>
      <c r="F1312">
        <v>5771</v>
      </c>
      <c r="G1312">
        <v>563</v>
      </c>
      <c r="H1312">
        <v>4240</v>
      </c>
      <c r="L1312">
        <v>7030</v>
      </c>
      <c r="M1312">
        <v>10314</v>
      </c>
      <c r="N1312">
        <v>1331088.3600000001</v>
      </c>
      <c r="O1312">
        <v>2048108.24</v>
      </c>
      <c r="P1312">
        <v>41934</v>
      </c>
      <c r="Q1312">
        <v>65151</v>
      </c>
      <c r="R1312">
        <v>-9.6618999999999997E-2</v>
      </c>
    </row>
    <row r="1313" spans="1:18" x14ac:dyDescent="0.25">
      <c r="A1313" t="s">
        <v>91</v>
      </c>
      <c r="B1313" t="s">
        <v>41</v>
      </c>
      <c r="C1313" s="28">
        <v>44136</v>
      </c>
      <c r="D1313" s="28">
        <v>44500</v>
      </c>
      <c r="E1313">
        <v>6618</v>
      </c>
      <c r="F1313">
        <v>6074</v>
      </c>
      <c r="G1313">
        <v>544</v>
      </c>
      <c r="H1313">
        <v>5130</v>
      </c>
      <c r="L1313">
        <v>7301</v>
      </c>
      <c r="M1313">
        <v>10546</v>
      </c>
      <c r="N1313">
        <v>1317302.5</v>
      </c>
      <c r="O1313">
        <v>1985052.21</v>
      </c>
      <c r="P1313">
        <v>40955</v>
      </c>
      <c r="Q1313">
        <v>63904</v>
      </c>
      <c r="R1313">
        <v>-6.0059000000000001E-2</v>
      </c>
    </row>
    <row r="1314" spans="1:18" x14ac:dyDescent="0.25">
      <c r="A1314" t="s">
        <v>91</v>
      </c>
      <c r="B1314" t="s">
        <v>42</v>
      </c>
      <c r="C1314" s="28">
        <v>45231</v>
      </c>
      <c r="D1314" s="28">
        <v>45596</v>
      </c>
      <c r="E1314">
        <v>5209</v>
      </c>
      <c r="F1314">
        <v>4806</v>
      </c>
      <c r="G1314">
        <v>403</v>
      </c>
      <c r="H1314">
        <v>3009</v>
      </c>
      <c r="L1314">
        <v>5676</v>
      </c>
      <c r="M1314">
        <v>6868</v>
      </c>
      <c r="N1314">
        <v>1048508.65</v>
      </c>
      <c r="O1314">
        <v>1287204.3600000001</v>
      </c>
      <c r="P1314">
        <v>33565</v>
      </c>
      <c r="Q1314">
        <v>42409</v>
      </c>
      <c r="R1314">
        <v>0.159386</v>
      </c>
    </row>
    <row r="1315" spans="1:18" x14ac:dyDescent="0.25">
      <c r="A1315" t="s">
        <v>91</v>
      </c>
      <c r="B1315" t="s">
        <v>42</v>
      </c>
      <c r="C1315" s="28">
        <v>44866</v>
      </c>
      <c r="D1315" s="28">
        <v>45230</v>
      </c>
      <c r="E1315">
        <v>5371</v>
      </c>
      <c r="F1315">
        <v>5072</v>
      </c>
      <c r="G1315">
        <v>299</v>
      </c>
      <c r="H1315">
        <v>3900</v>
      </c>
      <c r="L1315">
        <v>5710</v>
      </c>
      <c r="M1315">
        <v>6463</v>
      </c>
      <c r="N1315">
        <v>901105.12</v>
      </c>
      <c r="O1315">
        <v>1050185.67</v>
      </c>
      <c r="P1315">
        <v>30096</v>
      </c>
      <c r="Q1315">
        <v>35463</v>
      </c>
      <c r="R1315">
        <v>0.18187700000000001</v>
      </c>
    </row>
    <row r="1316" spans="1:18" x14ac:dyDescent="0.25">
      <c r="A1316" t="s">
        <v>91</v>
      </c>
      <c r="B1316" t="s">
        <v>42</v>
      </c>
      <c r="C1316" s="28">
        <v>44501</v>
      </c>
      <c r="D1316" s="28">
        <v>44865</v>
      </c>
      <c r="E1316">
        <v>6938</v>
      </c>
      <c r="F1316">
        <v>6448</v>
      </c>
      <c r="G1316">
        <v>490</v>
      </c>
      <c r="H1316">
        <v>4917</v>
      </c>
      <c r="L1316">
        <v>7513</v>
      </c>
      <c r="M1316">
        <v>9084</v>
      </c>
      <c r="N1316">
        <v>1276578.01</v>
      </c>
      <c r="O1316">
        <v>1581960.93</v>
      </c>
      <c r="P1316">
        <v>41594</v>
      </c>
      <c r="Q1316">
        <v>52373</v>
      </c>
      <c r="R1316">
        <v>0.12898699999999999</v>
      </c>
    </row>
    <row r="1317" spans="1:18" x14ac:dyDescent="0.25">
      <c r="A1317" t="s">
        <v>91</v>
      </c>
      <c r="B1317" t="s">
        <v>42</v>
      </c>
      <c r="C1317" s="28">
        <v>44136</v>
      </c>
      <c r="D1317" s="28">
        <v>44500</v>
      </c>
      <c r="E1317">
        <v>5036</v>
      </c>
      <c r="F1317">
        <v>4787</v>
      </c>
      <c r="G1317">
        <v>249</v>
      </c>
      <c r="H1317">
        <v>4403</v>
      </c>
      <c r="L1317">
        <v>5316</v>
      </c>
      <c r="M1317">
        <v>5966</v>
      </c>
      <c r="N1317">
        <v>811349.13</v>
      </c>
      <c r="O1317">
        <v>914594.15</v>
      </c>
      <c r="P1317">
        <v>26674</v>
      </c>
      <c r="Q1317">
        <v>30816</v>
      </c>
      <c r="R1317">
        <v>0.21610499999999999</v>
      </c>
    </row>
    <row r="1318" spans="1:18" x14ac:dyDescent="0.25">
      <c r="A1318" t="s">
        <v>91</v>
      </c>
      <c r="B1318" t="s">
        <v>43</v>
      </c>
      <c r="C1318" s="28">
        <v>45231</v>
      </c>
      <c r="D1318" s="28">
        <v>45596</v>
      </c>
      <c r="E1318">
        <v>6326</v>
      </c>
      <c r="F1318">
        <v>5930</v>
      </c>
      <c r="G1318">
        <v>396</v>
      </c>
      <c r="H1318">
        <v>3772</v>
      </c>
      <c r="L1318">
        <v>6787</v>
      </c>
      <c r="M1318">
        <v>7307</v>
      </c>
      <c r="N1318">
        <v>1427669.54</v>
      </c>
      <c r="O1318">
        <v>1557846.93</v>
      </c>
      <c r="P1318">
        <v>44953</v>
      </c>
      <c r="Q1318">
        <v>49432</v>
      </c>
      <c r="R1318">
        <v>0.235349</v>
      </c>
    </row>
    <row r="1319" spans="1:18" x14ac:dyDescent="0.25">
      <c r="A1319" t="s">
        <v>91</v>
      </c>
      <c r="B1319" t="s">
        <v>43</v>
      </c>
      <c r="C1319" s="28">
        <v>44866</v>
      </c>
      <c r="D1319" s="28">
        <v>45230</v>
      </c>
      <c r="E1319">
        <v>5747</v>
      </c>
      <c r="F1319">
        <v>5435</v>
      </c>
      <c r="G1319">
        <v>312</v>
      </c>
      <c r="H1319">
        <v>4091</v>
      </c>
      <c r="L1319">
        <v>6089</v>
      </c>
      <c r="M1319">
        <v>6393</v>
      </c>
      <c r="N1319">
        <v>1016380.19</v>
      </c>
      <c r="O1319">
        <v>1068359.21</v>
      </c>
      <c r="P1319">
        <v>35774</v>
      </c>
      <c r="Q1319">
        <v>37753</v>
      </c>
      <c r="R1319">
        <v>0.26184299999999999</v>
      </c>
    </row>
    <row r="1320" spans="1:18" x14ac:dyDescent="0.25">
      <c r="A1320" t="s">
        <v>91</v>
      </c>
      <c r="B1320" t="s">
        <v>43</v>
      </c>
      <c r="C1320" s="28">
        <v>44501</v>
      </c>
      <c r="D1320" s="28">
        <v>44865</v>
      </c>
      <c r="E1320">
        <v>7185</v>
      </c>
      <c r="F1320">
        <v>6681</v>
      </c>
      <c r="G1320">
        <v>504</v>
      </c>
      <c r="H1320">
        <v>5048</v>
      </c>
      <c r="L1320">
        <v>7770</v>
      </c>
      <c r="M1320">
        <v>8334</v>
      </c>
      <c r="N1320">
        <v>1356492.68</v>
      </c>
      <c r="O1320">
        <v>1474631.35</v>
      </c>
      <c r="P1320">
        <v>48187</v>
      </c>
      <c r="Q1320">
        <v>52338</v>
      </c>
      <c r="R1320">
        <v>0.25079099999999999</v>
      </c>
    </row>
    <row r="1321" spans="1:18" x14ac:dyDescent="0.25">
      <c r="A1321" t="s">
        <v>91</v>
      </c>
      <c r="B1321" t="s">
        <v>43</v>
      </c>
      <c r="C1321" s="28">
        <v>44136</v>
      </c>
      <c r="D1321" s="28">
        <v>44500</v>
      </c>
      <c r="E1321">
        <v>5732</v>
      </c>
      <c r="F1321">
        <v>5424</v>
      </c>
      <c r="G1321">
        <v>308</v>
      </c>
      <c r="H1321">
        <v>4875</v>
      </c>
      <c r="L1321">
        <v>6070</v>
      </c>
      <c r="M1321">
        <v>6385</v>
      </c>
      <c r="N1321">
        <v>913885.53</v>
      </c>
      <c r="O1321">
        <v>965849.33</v>
      </c>
      <c r="P1321">
        <v>34034</v>
      </c>
      <c r="Q1321">
        <v>35973</v>
      </c>
      <c r="R1321">
        <v>0.275698</v>
      </c>
    </row>
    <row r="1322" spans="1:18" x14ac:dyDescent="0.25">
      <c r="A1322" t="s">
        <v>91</v>
      </c>
      <c r="B1322" t="s">
        <v>44</v>
      </c>
      <c r="C1322" s="28">
        <v>45231</v>
      </c>
      <c r="D1322" s="28">
        <v>45596</v>
      </c>
      <c r="E1322">
        <v>4002</v>
      </c>
      <c r="F1322">
        <v>3813</v>
      </c>
      <c r="G1322">
        <v>189</v>
      </c>
      <c r="H1322">
        <v>2486</v>
      </c>
      <c r="L1322">
        <v>4207</v>
      </c>
      <c r="M1322">
        <v>4207</v>
      </c>
      <c r="N1322">
        <v>781119.26</v>
      </c>
      <c r="O1322">
        <v>781119.26</v>
      </c>
      <c r="P1322">
        <v>26360</v>
      </c>
      <c r="Q1322">
        <v>26360</v>
      </c>
      <c r="R1322">
        <v>0.31339299999999998</v>
      </c>
    </row>
    <row r="1323" spans="1:18" x14ac:dyDescent="0.25">
      <c r="A1323" t="s">
        <v>91</v>
      </c>
      <c r="B1323" t="s">
        <v>44</v>
      </c>
      <c r="C1323" s="28">
        <v>44866</v>
      </c>
      <c r="D1323" s="28">
        <v>45230</v>
      </c>
      <c r="E1323">
        <v>3704</v>
      </c>
      <c r="F1323">
        <v>3530</v>
      </c>
      <c r="G1323">
        <v>174</v>
      </c>
      <c r="H1323">
        <v>2653</v>
      </c>
      <c r="L1323">
        <v>3898</v>
      </c>
      <c r="M1323">
        <v>3898</v>
      </c>
      <c r="N1323">
        <v>621055.86</v>
      </c>
      <c r="O1323">
        <v>621055.86</v>
      </c>
      <c r="P1323">
        <v>22216</v>
      </c>
      <c r="Q1323">
        <v>22216</v>
      </c>
      <c r="R1323">
        <v>0.31315199999999999</v>
      </c>
    </row>
    <row r="1324" spans="1:18" x14ac:dyDescent="0.25">
      <c r="A1324" t="s">
        <v>91</v>
      </c>
      <c r="B1324" t="s">
        <v>44</v>
      </c>
      <c r="C1324" s="28">
        <v>44501</v>
      </c>
      <c r="D1324" s="28">
        <v>44865</v>
      </c>
      <c r="E1324">
        <v>4604</v>
      </c>
      <c r="F1324">
        <v>4381</v>
      </c>
      <c r="G1324">
        <v>223</v>
      </c>
      <c r="H1324">
        <v>3343</v>
      </c>
      <c r="L1324">
        <v>4849</v>
      </c>
      <c r="M1324">
        <v>4849</v>
      </c>
      <c r="N1324">
        <v>818649.88</v>
      </c>
      <c r="O1324">
        <v>818649.88</v>
      </c>
      <c r="P1324">
        <v>26575</v>
      </c>
      <c r="Q1324">
        <v>26575</v>
      </c>
      <c r="R1324">
        <v>0.311556</v>
      </c>
    </row>
    <row r="1325" spans="1:18" x14ac:dyDescent="0.25">
      <c r="A1325" t="s">
        <v>91</v>
      </c>
      <c r="B1325" t="s">
        <v>44</v>
      </c>
      <c r="C1325" s="28">
        <v>44136</v>
      </c>
      <c r="D1325" s="28">
        <v>44500</v>
      </c>
      <c r="E1325">
        <v>3255</v>
      </c>
      <c r="F1325">
        <v>3128</v>
      </c>
      <c r="G1325">
        <v>127</v>
      </c>
      <c r="H1325">
        <v>2779</v>
      </c>
      <c r="L1325">
        <v>3390</v>
      </c>
      <c r="M1325">
        <v>3390</v>
      </c>
      <c r="N1325">
        <v>462359.8</v>
      </c>
      <c r="O1325">
        <v>462359.8</v>
      </c>
      <c r="P1325">
        <v>17967</v>
      </c>
      <c r="Q1325">
        <v>17967</v>
      </c>
      <c r="R1325">
        <v>0.32149100000000003</v>
      </c>
    </row>
    <row r="1326" spans="1:18" x14ac:dyDescent="0.25">
      <c r="A1326" t="s">
        <v>91</v>
      </c>
      <c r="B1326" t="s">
        <v>46</v>
      </c>
      <c r="C1326" s="28">
        <v>45231</v>
      </c>
      <c r="D1326" s="28">
        <v>45596</v>
      </c>
      <c r="E1326">
        <v>27081</v>
      </c>
      <c r="F1326">
        <v>23057</v>
      </c>
      <c r="G1326">
        <v>4024</v>
      </c>
      <c r="H1326">
        <v>27081</v>
      </c>
      <c r="L1326">
        <v>32893</v>
      </c>
      <c r="M1326">
        <v>32893</v>
      </c>
      <c r="N1326">
        <v>4645213.24</v>
      </c>
      <c r="O1326">
        <v>4645213.24</v>
      </c>
      <c r="P1326">
        <v>168551</v>
      </c>
      <c r="Q1326">
        <v>168551</v>
      </c>
      <c r="R1326">
        <v>0.31104900000000002</v>
      </c>
    </row>
    <row r="1327" spans="1:18" x14ac:dyDescent="0.25">
      <c r="A1327" t="s">
        <v>91</v>
      </c>
      <c r="B1327" t="s">
        <v>46</v>
      </c>
      <c r="C1327" s="28">
        <v>44866</v>
      </c>
      <c r="D1327" s="28">
        <v>45230</v>
      </c>
      <c r="E1327">
        <v>11197</v>
      </c>
      <c r="F1327">
        <v>10203</v>
      </c>
      <c r="G1327">
        <v>994</v>
      </c>
      <c r="H1327">
        <v>11197</v>
      </c>
      <c r="L1327">
        <v>12447</v>
      </c>
      <c r="M1327">
        <v>12447</v>
      </c>
      <c r="N1327">
        <v>1599459.09</v>
      </c>
      <c r="O1327">
        <v>1599459.09</v>
      </c>
      <c r="P1327">
        <v>61939</v>
      </c>
      <c r="Q1327">
        <v>61939</v>
      </c>
      <c r="R1327">
        <v>0.31256299999999998</v>
      </c>
    </row>
    <row r="1328" spans="1:18" x14ac:dyDescent="0.25">
      <c r="A1328" t="s">
        <v>91</v>
      </c>
      <c r="B1328" t="s">
        <v>46</v>
      </c>
      <c r="C1328" s="28">
        <v>44501</v>
      </c>
      <c r="D1328" s="28">
        <v>44865</v>
      </c>
      <c r="E1328">
        <v>0</v>
      </c>
      <c r="F1328">
        <v>0</v>
      </c>
      <c r="G1328">
        <v>0</v>
      </c>
    </row>
    <row r="1329" spans="1:18" x14ac:dyDescent="0.25">
      <c r="A1329" t="s">
        <v>91</v>
      </c>
      <c r="B1329" t="s">
        <v>46</v>
      </c>
      <c r="C1329" s="28">
        <v>44136</v>
      </c>
      <c r="D1329" s="28">
        <v>44500</v>
      </c>
      <c r="E1329">
        <v>0</v>
      </c>
      <c r="F1329">
        <v>0</v>
      </c>
      <c r="G1329">
        <v>0</v>
      </c>
    </row>
    <row r="1330" spans="1:18" x14ac:dyDescent="0.25">
      <c r="A1330" t="s">
        <v>91</v>
      </c>
      <c r="B1330" t="s">
        <v>25</v>
      </c>
      <c r="C1330" s="28">
        <v>45231</v>
      </c>
      <c r="D1330" s="28">
        <v>45596</v>
      </c>
      <c r="E1330">
        <v>4328</v>
      </c>
      <c r="F1330">
        <v>2927</v>
      </c>
      <c r="G1330">
        <v>1401</v>
      </c>
      <c r="H1330">
        <v>0</v>
      </c>
      <c r="L1330">
        <v>6894</v>
      </c>
      <c r="M1330">
        <v>6894</v>
      </c>
      <c r="N1330">
        <v>1729097.58</v>
      </c>
      <c r="O1330">
        <v>1729097.58</v>
      </c>
      <c r="P1330">
        <v>56191</v>
      </c>
      <c r="Q1330">
        <v>56191</v>
      </c>
      <c r="R1330">
        <v>0.29691099999999998</v>
      </c>
    </row>
    <row r="1331" spans="1:18" x14ac:dyDescent="0.25">
      <c r="A1331" t="s">
        <v>91</v>
      </c>
      <c r="B1331" t="s">
        <v>25</v>
      </c>
      <c r="C1331" s="28">
        <v>44866</v>
      </c>
      <c r="D1331" s="28">
        <v>45230</v>
      </c>
      <c r="E1331">
        <v>3174</v>
      </c>
      <c r="F1331">
        <v>2013</v>
      </c>
      <c r="G1331">
        <v>1161</v>
      </c>
      <c r="H1331">
        <v>0</v>
      </c>
      <c r="L1331">
        <v>5482</v>
      </c>
      <c r="M1331">
        <v>5482</v>
      </c>
      <c r="N1331">
        <v>1313291.99</v>
      </c>
      <c r="O1331">
        <v>1313291.99</v>
      </c>
      <c r="P1331">
        <v>41897</v>
      </c>
      <c r="Q1331">
        <v>41897</v>
      </c>
      <c r="R1331">
        <v>0.28063100000000002</v>
      </c>
    </row>
    <row r="1332" spans="1:18" x14ac:dyDescent="0.25">
      <c r="A1332" t="s">
        <v>91</v>
      </c>
      <c r="B1332" t="s">
        <v>25</v>
      </c>
      <c r="C1332" s="28">
        <v>44501</v>
      </c>
      <c r="D1332" s="28">
        <v>44865</v>
      </c>
      <c r="E1332">
        <v>0</v>
      </c>
      <c r="F1332">
        <v>0</v>
      </c>
      <c r="G1332">
        <v>0</v>
      </c>
    </row>
    <row r="1333" spans="1:18" x14ac:dyDescent="0.25">
      <c r="A1333" t="s">
        <v>91</v>
      </c>
      <c r="B1333" t="s">
        <v>25</v>
      </c>
      <c r="C1333" s="28">
        <v>44136</v>
      </c>
      <c r="D1333" s="28">
        <v>44500</v>
      </c>
      <c r="E1333">
        <v>0</v>
      </c>
      <c r="F1333">
        <v>0</v>
      </c>
      <c r="G1333">
        <v>0</v>
      </c>
    </row>
    <row r="1334" spans="1:18" x14ac:dyDescent="0.25">
      <c r="A1334" t="s">
        <v>91</v>
      </c>
      <c r="B1334" t="s">
        <v>26</v>
      </c>
      <c r="C1334" s="28">
        <v>45231</v>
      </c>
      <c r="D1334" s="28">
        <v>45596</v>
      </c>
      <c r="E1334">
        <v>11804</v>
      </c>
      <c r="F1334">
        <v>10564</v>
      </c>
      <c r="G1334">
        <v>1240</v>
      </c>
      <c r="H1334">
        <v>11804</v>
      </c>
      <c r="L1334">
        <v>13395</v>
      </c>
      <c r="M1334">
        <v>13395</v>
      </c>
      <c r="N1334">
        <v>2441195.7000000002</v>
      </c>
      <c r="O1334">
        <v>2441195.7000000002</v>
      </c>
      <c r="P1334">
        <v>76652</v>
      </c>
      <c r="Q1334">
        <v>76652</v>
      </c>
      <c r="R1334">
        <v>0.30596099999999998</v>
      </c>
    </row>
    <row r="1335" spans="1:18" x14ac:dyDescent="0.25">
      <c r="A1335" t="s">
        <v>91</v>
      </c>
      <c r="B1335" t="s">
        <v>26</v>
      </c>
      <c r="C1335" s="28">
        <v>44866</v>
      </c>
      <c r="D1335" s="28">
        <v>45230</v>
      </c>
      <c r="E1335">
        <v>15449</v>
      </c>
      <c r="F1335">
        <v>13598</v>
      </c>
      <c r="G1335">
        <v>1851</v>
      </c>
      <c r="H1335">
        <v>15449</v>
      </c>
      <c r="L1335">
        <v>17921</v>
      </c>
      <c r="M1335">
        <v>17921</v>
      </c>
      <c r="N1335">
        <v>2901978.36</v>
      </c>
      <c r="O1335">
        <v>2901978.36</v>
      </c>
      <c r="P1335">
        <v>100874</v>
      </c>
      <c r="Q1335">
        <v>100874</v>
      </c>
      <c r="R1335">
        <v>0.30449399999999999</v>
      </c>
    </row>
    <row r="1336" spans="1:18" x14ac:dyDescent="0.25">
      <c r="A1336" t="s">
        <v>91</v>
      </c>
      <c r="B1336" t="s">
        <v>26</v>
      </c>
      <c r="C1336" s="28">
        <v>44501</v>
      </c>
      <c r="D1336" s="28">
        <v>44865</v>
      </c>
      <c r="E1336">
        <v>17548</v>
      </c>
      <c r="F1336">
        <v>15458</v>
      </c>
      <c r="G1336">
        <v>2090</v>
      </c>
      <c r="H1336">
        <v>17548</v>
      </c>
      <c r="L1336">
        <v>20314</v>
      </c>
      <c r="M1336">
        <v>20314</v>
      </c>
      <c r="N1336">
        <v>3286449.57</v>
      </c>
      <c r="O1336">
        <v>3286449.57</v>
      </c>
      <c r="P1336">
        <v>110902</v>
      </c>
      <c r="Q1336">
        <v>110902</v>
      </c>
      <c r="R1336">
        <v>0.30897200000000002</v>
      </c>
    </row>
    <row r="1337" spans="1:18" x14ac:dyDescent="0.25">
      <c r="A1337" t="s">
        <v>91</v>
      </c>
      <c r="B1337" t="s">
        <v>26</v>
      </c>
      <c r="C1337" s="28">
        <v>44136</v>
      </c>
      <c r="D1337" s="28">
        <v>44500</v>
      </c>
      <c r="E1337">
        <v>19571</v>
      </c>
      <c r="F1337">
        <v>16881</v>
      </c>
      <c r="G1337">
        <v>2690</v>
      </c>
      <c r="H1337">
        <v>19571</v>
      </c>
      <c r="L1337">
        <v>23228</v>
      </c>
      <c r="M1337">
        <v>23228</v>
      </c>
      <c r="N1337">
        <v>3650623.31</v>
      </c>
      <c r="O1337">
        <v>3650623.31</v>
      </c>
      <c r="P1337">
        <v>125872</v>
      </c>
      <c r="Q1337">
        <v>125872</v>
      </c>
      <c r="R1337">
        <v>0.308392</v>
      </c>
    </row>
    <row r="1338" spans="1:18" x14ac:dyDescent="0.25">
      <c r="A1338" t="s">
        <v>91</v>
      </c>
      <c r="B1338" t="s">
        <v>67</v>
      </c>
      <c r="C1338" s="28">
        <v>45231</v>
      </c>
      <c r="D1338" s="28">
        <v>45596</v>
      </c>
      <c r="E1338">
        <v>638</v>
      </c>
      <c r="F1338">
        <v>623</v>
      </c>
      <c r="G1338">
        <v>15</v>
      </c>
      <c r="H1338">
        <v>638</v>
      </c>
      <c r="L1338">
        <v>653</v>
      </c>
      <c r="M1338">
        <v>653</v>
      </c>
      <c r="N1338">
        <v>105557.82</v>
      </c>
      <c r="O1338">
        <v>105557.82</v>
      </c>
      <c r="P1338">
        <v>3403</v>
      </c>
      <c r="Q1338">
        <v>3403</v>
      </c>
      <c r="R1338">
        <v>0.29564800000000002</v>
      </c>
    </row>
    <row r="1339" spans="1:18" x14ac:dyDescent="0.25">
      <c r="A1339" t="s">
        <v>91</v>
      </c>
      <c r="B1339" t="s">
        <v>67</v>
      </c>
      <c r="C1339" s="28">
        <v>44866</v>
      </c>
      <c r="D1339" s="28">
        <v>45230</v>
      </c>
      <c r="E1339">
        <v>819</v>
      </c>
      <c r="F1339">
        <v>808</v>
      </c>
      <c r="G1339">
        <v>11</v>
      </c>
      <c r="H1339">
        <v>819</v>
      </c>
      <c r="L1339">
        <v>830</v>
      </c>
      <c r="M1339">
        <v>830</v>
      </c>
      <c r="N1339">
        <v>168833.01</v>
      </c>
      <c r="O1339">
        <v>168833.01</v>
      </c>
      <c r="P1339">
        <v>4571</v>
      </c>
      <c r="Q1339">
        <v>4571</v>
      </c>
      <c r="R1339">
        <v>0.29017199999999999</v>
      </c>
    </row>
    <row r="1340" spans="1:18" x14ac:dyDescent="0.25">
      <c r="A1340" t="s">
        <v>91</v>
      </c>
      <c r="B1340" t="s">
        <v>67</v>
      </c>
      <c r="C1340" s="28">
        <v>44501</v>
      </c>
      <c r="D1340" s="28">
        <v>44865</v>
      </c>
      <c r="E1340">
        <v>1088</v>
      </c>
      <c r="F1340">
        <v>1068</v>
      </c>
      <c r="G1340">
        <v>20</v>
      </c>
      <c r="H1340">
        <v>1088</v>
      </c>
      <c r="L1340">
        <v>1108</v>
      </c>
      <c r="M1340">
        <v>1108</v>
      </c>
      <c r="N1340">
        <v>218513.07</v>
      </c>
      <c r="O1340">
        <v>218513.07</v>
      </c>
      <c r="P1340">
        <v>6665</v>
      </c>
      <c r="Q1340">
        <v>6665</v>
      </c>
      <c r="R1340">
        <v>0.29862300000000003</v>
      </c>
    </row>
    <row r="1341" spans="1:18" x14ac:dyDescent="0.25">
      <c r="A1341" t="s">
        <v>91</v>
      </c>
      <c r="B1341" t="s">
        <v>67</v>
      </c>
      <c r="C1341" s="28">
        <v>44136</v>
      </c>
      <c r="D1341" s="28">
        <v>44500</v>
      </c>
      <c r="E1341">
        <v>1160</v>
      </c>
      <c r="F1341">
        <v>1140</v>
      </c>
      <c r="G1341">
        <v>20</v>
      </c>
      <c r="H1341">
        <v>1160</v>
      </c>
      <c r="L1341">
        <v>1180</v>
      </c>
      <c r="M1341">
        <v>1180</v>
      </c>
      <c r="N1341">
        <v>192625.88</v>
      </c>
      <c r="O1341">
        <v>192625.88</v>
      </c>
      <c r="P1341">
        <v>6044</v>
      </c>
      <c r="Q1341">
        <v>6044</v>
      </c>
      <c r="R1341">
        <v>0.306973</v>
      </c>
    </row>
    <row r="1342" spans="1:18" x14ac:dyDescent="0.25">
      <c r="A1342" t="s">
        <v>91</v>
      </c>
      <c r="B1342" t="s">
        <v>68</v>
      </c>
      <c r="C1342" s="28">
        <v>45231</v>
      </c>
      <c r="D1342" s="28">
        <v>45596</v>
      </c>
      <c r="E1342">
        <v>2143</v>
      </c>
      <c r="F1342">
        <v>2056</v>
      </c>
      <c r="G1342">
        <v>87</v>
      </c>
      <c r="H1342">
        <v>2143</v>
      </c>
      <c r="L1342">
        <v>2236</v>
      </c>
      <c r="M1342">
        <v>2236</v>
      </c>
      <c r="N1342">
        <v>381766.69</v>
      </c>
      <c r="O1342">
        <v>381766.69</v>
      </c>
      <c r="P1342">
        <v>12521</v>
      </c>
      <c r="Q1342">
        <v>12521</v>
      </c>
      <c r="R1342">
        <v>0.29783599999999999</v>
      </c>
    </row>
    <row r="1343" spans="1:18" x14ac:dyDescent="0.25">
      <c r="A1343" t="s">
        <v>91</v>
      </c>
      <c r="B1343" t="s">
        <v>68</v>
      </c>
      <c r="C1343" s="28">
        <v>44866</v>
      </c>
      <c r="D1343" s="28">
        <v>45230</v>
      </c>
      <c r="E1343">
        <v>2750</v>
      </c>
      <c r="F1343">
        <v>2636</v>
      </c>
      <c r="G1343">
        <v>114</v>
      </c>
      <c r="H1343">
        <v>2750</v>
      </c>
      <c r="L1343">
        <v>2877</v>
      </c>
      <c r="M1343">
        <v>2877</v>
      </c>
      <c r="N1343">
        <v>497658.34</v>
      </c>
      <c r="O1343">
        <v>497658.34</v>
      </c>
      <c r="P1343">
        <v>15467</v>
      </c>
      <c r="Q1343">
        <v>15467</v>
      </c>
      <c r="R1343">
        <v>0.30318899999999999</v>
      </c>
    </row>
    <row r="1344" spans="1:18" x14ac:dyDescent="0.25">
      <c r="A1344" t="s">
        <v>91</v>
      </c>
      <c r="B1344" t="s">
        <v>68</v>
      </c>
      <c r="C1344" s="28">
        <v>44501</v>
      </c>
      <c r="D1344" s="28">
        <v>44865</v>
      </c>
      <c r="E1344">
        <v>3572</v>
      </c>
      <c r="F1344">
        <v>3388</v>
      </c>
      <c r="G1344">
        <v>184</v>
      </c>
      <c r="H1344">
        <v>3572</v>
      </c>
      <c r="L1344">
        <v>3773</v>
      </c>
      <c r="M1344">
        <v>3773</v>
      </c>
      <c r="N1344">
        <v>639769.07999999996</v>
      </c>
      <c r="O1344">
        <v>639769.07999999996</v>
      </c>
      <c r="P1344">
        <v>20558</v>
      </c>
      <c r="Q1344">
        <v>20558</v>
      </c>
      <c r="R1344">
        <v>0.29988999999999999</v>
      </c>
    </row>
    <row r="1345" spans="1:18" x14ac:dyDescent="0.25">
      <c r="A1345" t="s">
        <v>91</v>
      </c>
      <c r="B1345" t="s">
        <v>68</v>
      </c>
      <c r="C1345" s="28">
        <v>44136</v>
      </c>
      <c r="D1345" s="28">
        <v>44500</v>
      </c>
      <c r="E1345">
        <v>4200</v>
      </c>
      <c r="F1345">
        <v>3984</v>
      </c>
      <c r="G1345">
        <v>216</v>
      </c>
      <c r="H1345">
        <v>4200</v>
      </c>
      <c r="L1345">
        <v>4446</v>
      </c>
      <c r="M1345">
        <v>4446</v>
      </c>
      <c r="N1345">
        <v>706609.16</v>
      </c>
      <c r="O1345">
        <v>706609.16</v>
      </c>
      <c r="P1345">
        <v>21293</v>
      </c>
      <c r="Q1345">
        <v>21293</v>
      </c>
      <c r="R1345">
        <v>0.30215199999999998</v>
      </c>
    </row>
    <row r="1346" spans="1:18" x14ac:dyDescent="0.25">
      <c r="A1346" t="s">
        <v>91</v>
      </c>
      <c r="B1346" t="s">
        <v>69</v>
      </c>
      <c r="C1346" s="28">
        <v>45231</v>
      </c>
      <c r="D1346" s="28">
        <v>45596</v>
      </c>
      <c r="E1346">
        <v>5043</v>
      </c>
      <c r="F1346">
        <v>4667</v>
      </c>
      <c r="G1346">
        <v>376</v>
      </c>
      <c r="H1346">
        <v>5043</v>
      </c>
      <c r="L1346">
        <v>5485</v>
      </c>
      <c r="M1346">
        <v>5485</v>
      </c>
      <c r="N1346">
        <v>930380.42</v>
      </c>
      <c r="O1346">
        <v>930380.42</v>
      </c>
      <c r="P1346">
        <v>30314</v>
      </c>
      <c r="Q1346">
        <v>30314</v>
      </c>
      <c r="R1346">
        <v>0.30774299999999999</v>
      </c>
    </row>
    <row r="1347" spans="1:18" x14ac:dyDescent="0.25">
      <c r="A1347" t="s">
        <v>91</v>
      </c>
      <c r="B1347" t="s">
        <v>69</v>
      </c>
      <c r="C1347" s="28">
        <v>44866</v>
      </c>
      <c r="D1347" s="28">
        <v>45230</v>
      </c>
      <c r="E1347">
        <v>7125</v>
      </c>
      <c r="F1347">
        <v>6557</v>
      </c>
      <c r="G1347">
        <v>568</v>
      </c>
      <c r="H1347">
        <v>7125</v>
      </c>
      <c r="L1347">
        <v>7824</v>
      </c>
      <c r="M1347">
        <v>7824</v>
      </c>
      <c r="N1347">
        <v>1221833.6499999999</v>
      </c>
      <c r="O1347">
        <v>1221833.6499999999</v>
      </c>
      <c r="P1347">
        <v>40736</v>
      </c>
      <c r="Q1347">
        <v>40736</v>
      </c>
      <c r="R1347">
        <v>0.30367499999999997</v>
      </c>
    </row>
    <row r="1348" spans="1:18" x14ac:dyDescent="0.25">
      <c r="A1348" t="s">
        <v>91</v>
      </c>
      <c r="B1348" t="s">
        <v>69</v>
      </c>
      <c r="C1348" s="28">
        <v>44501</v>
      </c>
      <c r="D1348" s="28">
        <v>44865</v>
      </c>
      <c r="E1348">
        <v>8280</v>
      </c>
      <c r="F1348">
        <v>7640</v>
      </c>
      <c r="G1348">
        <v>640</v>
      </c>
      <c r="H1348">
        <v>8280</v>
      </c>
      <c r="L1348">
        <v>9040</v>
      </c>
      <c r="M1348">
        <v>9040</v>
      </c>
      <c r="N1348">
        <v>1459340.51</v>
      </c>
      <c r="O1348">
        <v>1459340.51</v>
      </c>
      <c r="P1348">
        <v>47874</v>
      </c>
      <c r="Q1348">
        <v>47874</v>
      </c>
      <c r="R1348">
        <v>0.30250199999999999</v>
      </c>
    </row>
    <row r="1349" spans="1:18" x14ac:dyDescent="0.25">
      <c r="A1349" t="s">
        <v>91</v>
      </c>
      <c r="B1349" t="s">
        <v>69</v>
      </c>
      <c r="C1349" s="28">
        <v>44136</v>
      </c>
      <c r="D1349" s="28">
        <v>44500</v>
      </c>
      <c r="E1349">
        <v>9401</v>
      </c>
      <c r="F1349">
        <v>8588</v>
      </c>
      <c r="G1349">
        <v>813</v>
      </c>
      <c r="H1349">
        <v>9401</v>
      </c>
      <c r="L1349">
        <v>10378</v>
      </c>
      <c r="M1349">
        <v>10378</v>
      </c>
      <c r="N1349">
        <v>1645327.14</v>
      </c>
      <c r="O1349">
        <v>1645327.14</v>
      </c>
      <c r="P1349">
        <v>51760</v>
      </c>
      <c r="Q1349">
        <v>51760</v>
      </c>
      <c r="R1349">
        <v>0.30253000000000002</v>
      </c>
    </row>
    <row r="1350" spans="1:18" x14ac:dyDescent="0.25">
      <c r="A1350" t="s">
        <v>91</v>
      </c>
      <c r="B1350" t="s">
        <v>45</v>
      </c>
      <c r="C1350" s="28">
        <v>45231</v>
      </c>
      <c r="D1350" s="28">
        <v>45596</v>
      </c>
      <c r="E1350">
        <v>35929</v>
      </c>
      <c r="F1350">
        <v>29110</v>
      </c>
      <c r="G1350">
        <v>6819</v>
      </c>
      <c r="H1350">
        <v>35929</v>
      </c>
      <c r="L1350">
        <v>46591</v>
      </c>
      <c r="M1350">
        <v>58996</v>
      </c>
      <c r="N1350">
        <v>7830086.9100000001</v>
      </c>
      <c r="O1350">
        <v>10076012.949999999</v>
      </c>
      <c r="P1350">
        <v>262984</v>
      </c>
      <c r="Q1350">
        <v>342481</v>
      </c>
      <c r="R1350">
        <v>0.102187</v>
      </c>
    </row>
    <row r="1351" spans="1:18" x14ac:dyDescent="0.25">
      <c r="A1351" t="s">
        <v>91</v>
      </c>
      <c r="B1351" t="s">
        <v>45</v>
      </c>
      <c r="C1351" s="28">
        <v>44866</v>
      </c>
      <c r="D1351" s="28">
        <v>45230</v>
      </c>
      <c r="E1351">
        <v>33212</v>
      </c>
      <c r="F1351">
        <v>27645</v>
      </c>
      <c r="G1351">
        <v>5567</v>
      </c>
      <c r="H1351">
        <v>33212</v>
      </c>
      <c r="L1351">
        <v>41535</v>
      </c>
      <c r="M1351">
        <v>46216</v>
      </c>
      <c r="N1351">
        <v>6439407.71</v>
      </c>
      <c r="O1351">
        <v>7252813.4400000004</v>
      </c>
      <c r="P1351">
        <v>220981</v>
      </c>
      <c r="Q1351">
        <v>251016</v>
      </c>
      <c r="R1351">
        <v>0.22170500000000001</v>
      </c>
    </row>
    <row r="1352" spans="1:18" x14ac:dyDescent="0.25">
      <c r="A1352" t="s">
        <v>91</v>
      </c>
      <c r="B1352" t="s">
        <v>45</v>
      </c>
      <c r="C1352" s="28">
        <v>44501</v>
      </c>
      <c r="D1352" s="28">
        <v>44865</v>
      </c>
      <c r="E1352">
        <v>30790</v>
      </c>
      <c r="F1352">
        <v>25438</v>
      </c>
      <c r="G1352">
        <v>5352</v>
      </c>
      <c r="H1352">
        <v>30790</v>
      </c>
      <c r="L1352">
        <v>38722</v>
      </c>
      <c r="M1352">
        <v>38722</v>
      </c>
      <c r="N1352">
        <v>5672819.5800000001</v>
      </c>
      <c r="O1352">
        <v>5672819.5800000001</v>
      </c>
      <c r="P1352">
        <v>207448</v>
      </c>
      <c r="Q1352">
        <v>207448</v>
      </c>
      <c r="R1352">
        <v>0.30970999999999999</v>
      </c>
    </row>
    <row r="1353" spans="1:18" x14ac:dyDescent="0.25">
      <c r="A1353" t="s">
        <v>91</v>
      </c>
      <c r="B1353" t="s">
        <v>45</v>
      </c>
      <c r="C1353" s="28">
        <v>44136</v>
      </c>
      <c r="D1353" s="28">
        <v>44500</v>
      </c>
      <c r="E1353">
        <v>12241</v>
      </c>
      <c r="F1353">
        <v>11058</v>
      </c>
      <c r="G1353">
        <v>1183</v>
      </c>
      <c r="H1353">
        <v>12241</v>
      </c>
      <c r="L1353">
        <v>13728</v>
      </c>
      <c r="M1353">
        <v>13728</v>
      </c>
      <c r="N1353">
        <v>1805309.82</v>
      </c>
      <c r="O1353">
        <v>1805309.82</v>
      </c>
      <c r="P1353">
        <v>70539</v>
      </c>
      <c r="Q1353">
        <v>70539</v>
      </c>
      <c r="R1353">
        <v>0.31144100000000002</v>
      </c>
    </row>
    <row r="1354" spans="1:18" x14ac:dyDescent="0.25">
      <c r="A1354" t="s">
        <v>91</v>
      </c>
      <c r="B1354" t="s">
        <v>48</v>
      </c>
      <c r="C1354" s="28">
        <v>45231</v>
      </c>
      <c r="D1354" s="28">
        <v>45596</v>
      </c>
      <c r="E1354">
        <v>1569</v>
      </c>
      <c r="F1354">
        <v>1569</v>
      </c>
      <c r="G1354">
        <v>0</v>
      </c>
      <c r="H1354">
        <v>0</v>
      </c>
      <c r="L1354">
        <v>1569</v>
      </c>
      <c r="M1354">
        <v>1569</v>
      </c>
      <c r="N1354">
        <v>311051.77</v>
      </c>
      <c r="O1354">
        <v>311051.77</v>
      </c>
      <c r="P1354">
        <v>10387</v>
      </c>
      <c r="Q1354">
        <v>10387</v>
      </c>
      <c r="R1354">
        <v>0.30520999999999998</v>
      </c>
    </row>
    <row r="1355" spans="1:18" x14ac:dyDescent="0.25">
      <c r="A1355" t="s">
        <v>91</v>
      </c>
      <c r="B1355" t="s">
        <v>48</v>
      </c>
      <c r="C1355" s="28">
        <v>44866</v>
      </c>
      <c r="D1355" s="28">
        <v>45230</v>
      </c>
      <c r="E1355">
        <v>1975</v>
      </c>
      <c r="F1355">
        <v>1975</v>
      </c>
      <c r="G1355">
        <v>0</v>
      </c>
      <c r="H1355">
        <v>0</v>
      </c>
      <c r="L1355">
        <v>1975</v>
      </c>
      <c r="M1355">
        <v>1975</v>
      </c>
      <c r="N1355">
        <v>390724.62</v>
      </c>
      <c r="O1355">
        <v>390724.62</v>
      </c>
      <c r="P1355">
        <v>12548</v>
      </c>
      <c r="Q1355">
        <v>12548</v>
      </c>
      <c r="R1355">
        <v>0.29447800000000002</v>
      </c>
    </row>
    <row r="1356" spans="1:18" x14ac:dyDescent="0.25">
      <c r="A1356" t="s">
        <v>91</v>
      </c>
      <c r="B1356" t="s">
        <v>48</v>
      </c>
      <c r="C1356" s="28">
        <v>44501</v>
      </c>
      <c r="D1356" s="28">
        <v>44865</v>
      </c>
      <c r="E1356">
        <v>2550</v>
      </c>
      <c r="F1356">
        <v>2550</v>
      </c>
      <c r="G1356">
        <v>0</v>
      </c>
      <c r="H1356">
        <v>0</v>
      </c>
      <c r="L1356">
        <v>2550</v>
      </c>
      <c r="M1356">
        <v>2550</v>
      </c>
      <c r="N1356">
        <v>485054.68</v>
      </c>
      <c r="O1356">
        <v>485054.68</v>
      </c>
      <c r="P1356">
        <v>16399</v>
      </c>
      <c r="Q1356">
        <v>16399</v>
      </c>
      <c r="R1356">
        <v>0.295321</v>
      </c>
    </row>
    <row r="1357" spans="1:18" x14ac:dyDescent="0.25">
      <c r="A1357" t="s">
        <v>91</v>
      </c>
      <c r="B1357" t="s">
        <v>48</v>
      </c>
      <c r="C1357" s="28">
        <v>44136</v>
      </c>
      <c r="D1357" s="28">
        <v>44500</v>
      </c>
      <c r="E1357">
        <v>3090</v>
      </c>
      <c r="F1357">
        <v>3090</v>
      </c>
      <c r="G1357">
        <v>0</v>
      </c>
      <c r="H1357">
        <v>0</v>
      </c>
      <c r="L1357">
        <v>3090</v>
      </c>
      <c r="M1357">
        <v>3090</v>
      </c>
      <c r="N1357">
        <v>586809.12</v>
      </c>
      <c r="O1357">
        <v>586809.12</v>
      </c>
      <c r="P1357">
        <v>20599</v>
      </c>
      <c r="Q1357">
        <v>20599</v>
      </c>
      <c r="R1357">
        <v>0.297095</v>
      </c>
    </row>
    <row r="1358" spans="1:18" x14ac:dyDescent="0.25">
      <c r="A1358" t="s">
        <v>91</v>
      </c>
      <c r="B1358" t="s">
        <v>49</v>
      </c>
      <c r="C1358" s="28">
        <v>45231</v>
      </c>
      <c r="D1358" s="28">
        <v>45596</v>
      </c>
      <c r="E1358">
        <v>550</v>
      </c>
      <c r="F1358">
        <v>0</v>
      </c>
      <c r="G1358">
        <v>550</v>
      </c>
      <c r="H1358">
        <v>0</v>
      </c>
      <c r="L1358">
        <v>1397</v>
      </c>
      <c r="M1358">
        <v>1397</v>
      </c>
      <c r="N1358">
        <v>309850.03999999998</v>
      </c>
      <c r="O1358">
        <v>309850.03999999998</v>
      </c>
      <c r="P1358">
        <v>10407</v>
      </c>
      <c r="Q1358">
        <v>10407</v>
      </c>
      <c r="R1358">
        <v>0.30583300000000002</v>
      </c>
    </row>
    <row r="1359" spans="1:18" x14ac:dyDescent="0.25">
      <c r="A1359" t="s">
        <v>91</v>
      </c>
      <c r="B1359" t="s">
        <v>49</v>
      </c>
      <c r="C1359" s="28">
        <v>44866</v>
      </c>
      <c r="D1359" s="28">
        <v>45230</v>
      </c>
      <c r="E1359">
        <v>787</v>
      </c>
      <c r="F1359">
        <v>0</v>
      </c>
      <c r="G1359">
        <v>787</v>
      </c>
      <c r="H1359">
        <v>0</v>
      </c>
      <c r="L1359">
        <v>2097</v>
      </c>
      <c r="M1359">
        <v>2097</v>
      </c>
      <c r="N1359">
        <v>413351.06</v>
      </c>
      <c r="O1359">
        <v>413351.06</v>
      </c>
      <c r="P1359">
        <v>13933</v>
      </c>
      <c r="Q1359">
        <v>13933</v>
      </c>
      <c r="R1359">
        <v>0.28931000000000001</v>
      </c>
    </row>
    <row r="1360" spans="1:18" x14ac:dyDescent="0.25">
      <c r="A1360" t="s">
        <v>91</v>
      </c>
      <c r="B1360" t="s">
        <v>49</v>
      </c>
      <c r="C1360" s="28">
        <v>44501</v>
      </c>
      <c r="D1360" s="28">
        <v>44865</v>
      </c>
      <c r="E1360">
        <v>1036</v>
      </c>
      <c r="F1360">
        <v>0</v>
      </c>
      <c r="G1360">
        <v>1036</v>
      </c>
      <c r="H1360">
        <v>0</v>
      </c>
      <c r="L1360">
        <v>2781</v>
      </c>
      <c r="M1360">
        <v>2781</v>
      </c>
      <c r="N1360">
        <v>601464.68999999994</v>
      </c>
      <c r="O1360">
        <v>601464.68999999994</v>
      </c>
      <c r="P1360">
        <v>18738</v>
      </c>
      <c r="Q1360">
        <v>18738</v>
      </c>
      <c r="R1360">
        <v>0.28818100000000002</v>
      </c>
    </row>
    <row r="1361" spans="1:18" x14ac:dyDescent="0.25">
      <c r="A1361" t="s">
        <v>91</v>
      </c>
      <c r="B1361" t="s">
        <v>49</v>
      </c>
      <c r="C1361" s="28">
        <v>44136</v>
      </c>
      <c r="D1361" s="28">
        <v>44500</v>
      </c>
      <c r="E1361">
        <v>1870</v>
      </c>
      <c r="F1361">
        <v>0</v>
      </c>
      <c r="G1361">
        <v>1870</v>
      </c>
      <c r="H1361">
        <v>0</v>
      </c>
      <c r="L1361">
        <v>5669</v>
      </c>
      <c r="M1361">
        <v>5669</v>
      </c>
      <c r="N1361">
        <v>1192726.04</v>
      </c>
      <c r="O1361">
        <v>1192726.04</v>
      </c>
      <c r="P1361">
        <v>41557</v>
      </c>
      <c r="Q1361">
        <v>41557</v>
      </c>
      <c r="R1361">
        <v>0.29411199999999998</v>
      </c>
    </row>
    <row r="1362" spans="1:18" x14ac:dyDescent="0.25">
      <c r="A1362" t="s">
        <v>91</v>
      </c>
      <c r="B1362" t="s">
        <v>47</v>
      </c>
      <c r="C1362" s="28">
        <v>45231</v>
      </c>
      <c r="D1362" s="28">
        <v>45596</v>
      </c>
      <c r="E1362">
        <v>4299</v>
      </c>
      <c r="F1362">
        <v>4299</v>
      </c>
      <c r="G1362">
        <v>0</v>
      </c>
      <c r="H1362">
        <v>0</v>
      </c>
      <c r="L1362">
        <v>4299</v>
      </c>
      <c r="M1362">
        <v>4299</v>
      </c>
      <c r="N1362">
        <v>963202.62</v>
      </c>
      <c r="O1362">
        <v>963202.62</v>
      </c>
      <c r="P1362">
        <v>31651</v>
      </c>
      <c r="Q1362">
        <v>31651</v>
      </c>
      <c r="R1362">
        <v>0.302454</v>
      </c>
    </row>
    <row r="1363" spans="1:18" x14ac:dyDescent="0.25">
      <c r="A1363" t="s">
        <v>91</v>
      </c>
      <c r="B1363" t="s">
        <v>47</v>
      </c>
      <c r="C1363" s="28">
        <v>44866</v>
      </c>
      <c r="D1363" s="28">
        <v>45230</v>
      </c>
      <c r="E1363">
        <v>3927</v>
      </c>
      <c r="F1363">
        <v>3927</v>
      </c>
      <c r="G1363">
        <v>0</v>
      </c>
      <c r="H1363">
        <v>0</v>
      </c>
      <c r="L1363">
        <v>3927</v>
      </c>
      <c r="M1363">
        <v>3927</v>
      </c>
      <c r="N1363">
        <v>849051.43</v>
      </c>
      <c r="O1363">
        <v>849051.43</v>
      </c>
      <c r="P1363">
        <v>26906</v>
      </c>
      <c r="Q1363">
        <v>26906</v>
      </c>
      <c r="R1363">
        <v>0.28268700000000002</v>
      </c>
    </row>
    <row r="1364" spans="1:18" x14ac:dyDescent="0.25">
      <c r="A1364" t="s">
        <v>91</v>
      </c>
      <c r="B1364" t="s">
        <v>47</v>
      </c>
      <c r="C1364" s="28">
        <v>44501</v>
      </c>
      <c r="D1364" s="28">
        <v>44865</v>
      </c>
      <c r="E1364">
        <v>2435</v>
      </c>
      <c r="F1364">
        <v>2435</v>
      </c>
      <c r="G1364">
        <v>0</v>
      </c>
      <c r="H1364">
        <v>0</v>
      </c>
      <c r="L1364">
        <v>2435</v>
      </c>
      <c r="M1364">
        <v>2435</v>
      </c>
      <c r="N1364">
        <v>532320.13</v>
      </c>
      <c r="O1364">
        <v>532320.13</v>
      </c>
      <c r="P1364">
        <v>17432</v>
      </c>
      <c r="Q1364">
        <v>17432</v>
      </c>
      <c r="R1364">
        <v>0.28899599999999998</v>
      </c>
    </row>
    <row r="1365" spans="1:18" x14ac:dyDescent="0.25">
      <c r="A1365" t="s">
        <v>91</v>
      </c>
      <c r="B1365" t="s">
        <v>47</v>
      </c>
      <c r="C1365" s="28">
        <v>44136</v>
      </c>
      <c r="D1365" s="28">
        <v>44500</v>
      </c>
      <c r="E1365">
        <v>0</v>
      </c>
      <c r="F1365">
        <v>0</v>
      </c>
      <c r="G1365">
        <v>0</v>
      </c>
    </row>
    <row r="1366" spans="1:18" x14ac:dyDescent="0.25">
      <c r="A1366" t="s">
        <v>91</v>
      </c>
      <c r="B1366" t="s">
        <v>22</v>
      </c>
      <c r="C1366" s="28">
        <v>45231</v>
      </c>
      <c r="D1366" s="28">
        <v>45596</v>
      </c>
      <c r="E1366">
        <v>1872</v>
      </c>
      <c r="F1366">
        <v>0</v>
      </c>
      <c r="G1366">
        <v>1872</v>
      </c>
      <c r="H1366">
        <v>0</v>
      </c>
      <c r="L1366">
        <v>5170</v>
      </c>
      <c r="M1366">
        <v>5170</v>
      </c>
      <c r="N1366">
        <v>1316991.76</v>
      </c>
      <c r="O1366">
        <v>1316991.76</v>
      </c>
      <c r="P1366">
        <v>42528</v>
      </c>
      <c r="Q1366">
        <v>42528</v>
      </c>
      <c r="R1366">
        <v>0.29658600000000002</v>
      </c>
    </row>
    <row r="1367" spans="1:18" x14ac:dyDescent="0.25">
      <c r="A1367" t="s">
        <v>91</v>
      </c>
      <c r="B1367" t="s">
        <v>22</v>
      </c>
      <c r="C1367" s="28">
        <v>44866</v>
      </c>
      <c r="D1367" s="28">
        <v>45230</v>
      </c>
      <c r="E1367">
        <v>1951</v>
      </c>
      <c r="F1367">
        <v>0</v>
      </c>
      <c r="G1367">
        <v>1951</v>
      </c>
      <c r="H1367">
        <v>0</v>
      </c>
      <c r="L1367">
        <v>5548</v>
      </c>
      <c r="M1367">
        <v>5548</v>
      </c>
      <c r="N1367">
        <v>1337030.02</v>
      </c>
      <c r="O1367">
        <v>1337030.02</v>
      </c>
      <c r="P1367">
        <v>42569</v>
      </c>
      <c r="Q1367">
        <v>42569</v>
      </c>
      <c r="R1367">
        <v>0.27841399999999999</v>
      </c>
    </row>
    <row r="1368" spans="1:18" x14ac:dyDescent="0.25">
      <c r="A1368" t="s">
        <v>91</v>
      </c>
      <c r="B1368" t="s">
        <v>22</v>
      </c>
      <c r="C1368" s="28">
        <v>44501</v>
      </c>
      <c r="D1368" s="28">
        <v>44865</v>
      </c>
      <c r="E1368">
        <v>1492</v>
      </c>
      <c r="F1368">
        <v>0</v>
      </c>
      <c r="G1368">
        <v>1492</v>
      </c>
      <c r="H1368">
        <v>0</v>
      </c>
      <c r="L1368">
        <v>4501</v>
      </c>
      <c r="M1368">
        <v>4501</v>
      </c>
      <c r="N1368">
        <v>1018061.33</v>
      </c>
      <c r="O1368">
        <v>1018061.33</v>
      </c>
      <c r="P1368">
        <v>32966</v>
      </c>
      <c r="Q1368">
        <v>32966</v>
      </c>
      <c r="R1368">
        <v>0.28093299999999999</v>
      </c>
    </row>
    <row r="1369" spans="1:18" x14ac:dyDescent="0.25">
      <c r="A1369" t="s">
        <v>91</v>
      </c>
      <c r="B1369" t="s">
        <v>22</v>
      </c>
      <c r="C1369" s="28">
        <v>44136</v>
      </c>
      <c r="D1369" s="28">
        <v>44500</v>
      </c>
      <c r="E1369">
        <v>0</v>
      </c>
      <c r="F1369">
        <v>0</v>
      </c>
      <c r="G1369">
        <v>0</v>
      </c>
    </row>
    <row r="1370" spans="1:18" x14ac:dyDescent="0.25">
      <c r="A1370" t="s">
        <v>92</v>
      </c>
      <c r="B1370" t="s">
        <v>39</v>
      </c>
      <c r="C1370" s="28">
        <v>45231</v>
      </c>
      <c r="D1370" s="28">
        <v>45596</v>
      </c>
      <c r="E1370">
        <v>1107</v>
      </c>
      <c r="F1370">
        <v>948</v>
      </c>
      <c r="G1370">
        <v>159</v>
      </c>
      <c r="H1370">
        <v>889</v>
      </c>
      <c r="I1370">
        <v>197</v>
      </c>
      <c r="J1370">
        <v>11</v>
      </c>
      <c r="K1370">
        <v>10</v>
      </c>
      <c r="L1370">
        <v>1480</v>
      </c>
      <c r="M1370">
        <v>1480</v>
      </c>
      <c r="N1370">
        <v>213103.54</v>
      </c>
      <c r="O1370">
        <v>213103.54</v>
      </c>
      <c r="P1370">
        <v>6433</v>
      </c>
      <c r="Q1370">
        <v>6433</v>
      </c>
      <c r="R1370">
        <v>0.343142</v>
      </c>
    </row>
    <row r="1371" spans="1:18" x14ac:dyDescent="0.25">
      <c r="A1371" t="s">
        <v>92</v>
      </c>
      <c r="B1371" t="s">
        <v>39</v>
      </c>
      <c r="C1371" s="28">
        <v>44866</v>
      </c>
      <c r="D1371" s="28">
        <v>45230</v>
      </c>
      <c r="E1371">
        <v>1150</v>
      </c>
      <c r="F1371">
        <v>971</v>
      </c>
      <c r="G1371">
        <v>179</v>
      </c>
      <c r="H1371">
        <v>1005</v>
      </c>
      <c r="I1371">
        <v>120</v>
      </c>
      <c r="J1371">
        <v>17</v>
      </c>
      <c r="K1371">
        <v>8</v>
      </c>
      <c r="L1371">
        <v>1517</v>
      </c>
      <c r="M1371">
        <v>1517</v>
      </c>
      <c r="N1371">
        <v>231432.51</v>
      </c>
      <c r="O1371">
        <v>231432.51</v>
      </c>
      <c r="P1371">
        <v>7432</v>
      </c>
      <c r="Q1371">
        <v>7432</v>
      </c>
      <c r="R1371">
        <v>0.34738999999999998</v>
      </c>
    </row>
    <row r="1372" spans="1:18" x14ac:dyDescent="0.25">
      <c r="A1372" t="s">
        <v>92</v>
      </c>
      <c r="B1372" t="s">
        <v>39</v>
      </c>
      <c r="C1372" s="28">
        <v>44501</v>
      </c>
      <c r="D1372" s="28">
        <v>44865</v>
      </c>
      <c r="E1372">
        <v>383</v>
      </c>
      <c r="F1372">
        <v>252</v>
      </c>
      <c r="G1372">
        <v>131</v>
      </c>
      <c r="H1372">
        <v>235</v>
      </c>
      <c r="I1372">
        <v>131</v>
      </c>
      <c r="J1372">
        <v>17</v>
      </c>
      <c r="K1372">
        <v>0</v>
      </c>
      <c r="L1372">
        <v>672</v>
      </c>
      <c r="M1372">
        <v>672</v>
      </c>
      <c r="N1372">
        <v>100246.68</v>
      </c>
      <c r="O1372">
        <v>100246.68</v>
      </c>
      <c r="P1372">
        <v>2905</v>
      </c>
      <c r="Q1372">
        <v>2905</v>
      </c>
      <c r="R1372">
        <v>0.34895500000000002</v>
      </c>
    </row>
    <row r="1373" spans="1:18" x14ac:dyDescent="0.25">
      <c r="A1373" t="s">
        <v>92</v>
      </c>
      <c r="B1373" t="s">
        <v>39</v>
      </c>
      <c r="C1373" s="28">
        <v>44136</v>
      </c>
      <c r="D1373" s="28">
        <v>44500</v>
      </c>
      <c r="E1373">
        <v>489</v>
      </c>
      <c r="F1373">
        <v>345</v>
      </c>
      <c r="G1373">
        <v>144</v>
      </c>
      <c r="H1373">
        <v>342</v>
      </c>
      <c r="I1373">
        <v>147</v>
      </c>
      <c r="J1373">
        <v>0</v>
      </c>
      <c r="K1373">
        <v>0</v>
      </c>
      <c r="L1373">
        <v>796</v>
      </c>
      <c r="M1373">
        <v>796</v>
      </c>
      <c r="N1373">
        <v>119936.89</v>
      </c>
      <c r="O1373">
        <v>119936.89</v>
      </c>
      <c r="P1373">
        <v>3442</v>
      </c>
      <c r="Q1373">
        <v>3442</v>
      </c>
      <c r="R1373">
        <v>0.34659899999999999</v>
      </c>
    </row>
    <row r="1374" spans="1:18" x14ac:dyDescent="0.25">
      <c r="A1374" t="s">
        <v>92</v>
      </c>
      <c r="B1374" t="s">
        <v>40</v>
      </c>
      <c r="C1374" s="28">
        <v>45231</v>
      </c>
      <c r="D1374" s="28">
        <v>45596</v>
      </c>
      <c r="E1374">
        <v>1755</v>
      </c>
      <c r="F1374">
        <v>1452</v>
      </c>
      <c r="G1374">
        <v>303</v>
      </c>
      <c r="H1374">
        <v>1755</v>
      </c>
      <c r="L1374">
        <v>2565</v>
      </c>
      <c r="M1374">
        <v>2565</v>
      </c>
      <c r="N1374">
        <v>398856.4</v>
      </c>
      <c r="O1374">
        <v>398856.4</v>
      </c>
      <c r="P1374">
        <v>12169</v>
      </c>
      <c r="Q1374">
        <v>12169</v>
      </c>
      <c r="R1374">
        <v>0.33811099999999999</v>
      </c>
    </row>
    <row r="1375" spans="1:18" x14ac:dyDescent="0.25">
      <c r="A1375" t="s">
        <v>92</v>
      </c>
      <c r="B1375" t="s">
        <v>40</v>
      </c>
      <c r="C1375" s="28">
        <v>44866</v>
      </c>
      <c r="D1375" s="28">
        <v>45230</v>
      </c>
      <c r="E1375">
        <v>802</v>
      </c>
      <c r="F1375">
        <v>608</v>
      </c>
      <c r="G1375">
        <v>194</v>
      </c>
      <c r="H1375">
        <v>802</v>
      </c>
      <c r="L1375">
        <v>1254</v>
      </c>
      <c r="M1375">
        <v>1254</v>
      </c>
      <c r="N1375">
        <v>200734.51</v>
      </c>
      <c r="O1375">
        <v>200734.51</v>
      </c>
      <c r="P1375">
        <v>5738</v>
      </c>
      <c r="Q1375">
        <v>5738</v>
      </c>
      <c r="R1375">
        <v>0.33541500000000002</v>
      </c>
    </row>
    <row r="1376" spans="1:18" x14ac:dyDescent="0.25">
      <c r="A1376" t="s">
        <v>92</v>
      </c>
      <c r="B1376" t="s">
        <v>40</v>
      </c>
      <c r="C1376" s="28">
        <v>44501</v>
      </c>
      <c r="D1376" s="28">
        <v>44865</v>
      </c>
      <c r="E1376">
        <v>585</v>
      </c>
      <c r="F1376">
        <v>455</v>
      </c>
      <c r="G1376">
        <v>130</v>
      </c>
      <c r="H1376">
        <v>585</v>
      </c>
      <c r="L1376">
        <v>845</v>
      </c>
      <c r="M1376">
        <v>845</v>
      </c>
      <c r="N1376">
        <v>136759</v>
      </c>
      <c r="O1376">
        <v>136759</v>
      </c>
      <c r="P1376">
        <v>4076</v>
      </c>
      <c r="Q1376">
        <v>4076</v>
      </c>
      <c r="R1376">
        <v>0.33288200000000001</v>
      </c>
    </row>
    <row r="1377" spans="1:18" x14ac:dyDescent="0.25">
      <c r="A1377" t="s">
        <v>92</v>
      </c>
      <c r="B1377" t="s">
        <v>40</v>
      </c>
      <c r="C1377" s="28">
        <v>44136</v>
      </c>
      <c r="D1377" s="28">
        <v>44500</v>
      </c>
      <c r="E1377">
        <v>227</v>
      </c>
      <c r="F1377">
        <v>189</v>
      </c>
      <c r="G1377">
        <v>38</v>
      </c>
      <c r="H1377">
        <v>227</v>
      </c>
      <c r="L1377">
        <v>279</v>
      </c>
      <c r="M1377">
        <v>279</v>
      </c>
      <c r="N1377">
        <v>47433.75</v>
      </c>
      <c r="O1377">
        <v>47433.75</v>
      </c>
      <c r="P1377">
        <v>1437</v>
      </c>
      <c r="Q1377">
        <v>1437</v>
      </c>
      <c r="R1377">
        <v>0.321494</v>
      </c>
    </row>
    <row r="1378" spans="1:18" x14ac:dyDescent="0.25">
      <c r="A1378" t="s">
        <v>92</v>
      </c>
      <c r="B1378" t="s">
        <v>66</v>
      </c>
      <c r="C1378" s="28">
        <v>45231</v>
      </c>
      <c r="D1378" s="28">
        <v>45596</v>
      </c>
      <c r="E1378">
        <v>131</v>
      </c>
      <c r="F1378">
        <v>129</v>
      </c>
      <c r="G1378">
        <v>2</v>
      </c>
      <c r="H1378">
        <v>90</v>
      </c>
      <c r="L1378">
        <v>133</v>
      </c>
      <c r="M1378">
        <v>289</v>
      </c>
      <c r="N1378">
        <v>21125.39</v>
      </c>
      <c r="O1378">
        <v>41638.39</v>
      </c>
      <c r="P1378">
        <v>769</v>
      </c>
      <c r="Q1378">
        <v>1393</v>
      </c>
      <c r="R1378">
        <v>-0.33369100000000002</v>
      </c>
    </row>
    <row r="1379" spans="1:18" x14ac:dyDescent="0.25">
      <c r="A1379" t="s">
        <v>92</v>
      </c>
      <c r="B1379" t="s">
        <v>66</v>
      </c>
      <c r="C1379" s="28">
        <v>44866</v>
      </c>
      <c r="D1379" s="28">
        <v>45230</v>
      </c>
      <c r="E1379">
        <v>99</v>
      </c>
      <c r="F1379">
        <v>99</v>
      </c>
      <c r="G1379">
        <v>0</v>
      </c>
      <c r="H1379">
        <v>79</v>
      </c>
      <c r="L1379">
        <v>99</v>
      </c>
      <c r="M1379">
        <v>207</v>
      </c>
      <c r="N1379">
        <v>16417.349999999999</v>
      </c>
      <c r="O1379">
        <v>29795.24</v>
      </c>
      <c r="P1379">
        <v>570</v>
      </c>
      <c r="Q1379">
        <v>1024</v>
      </c>
      <c r="R1379">
        <v>-0.16809299999999999</v>
      </c>
    </row>
    <row r="1380" spans="1:18" x14ac:dyDescent="0.25">
      <c r="A1380" t="s">
        <v>92</v>
      </c>
      <c r="B1380" t="s">
        <v>66</v>
      </c>
      <c r="C1380" s="28">
        <v>44501</v>
      </c>
      <c r="D1380" s="28">
        <v>44865</v>
      </c>
      <c r="E1380">
        <v>60</v>
      </c>
      <c r="F1380">
        <v>57</v>
      </c>
      <c r="G1380">
        <v>3</v>
      </c>
      <c r="H1380">
        <v>23</v>
      </c>
      <c r="L1380">
        <v>63</v>
      </c>
      <c r="M1380">
        <v>183</v>
      </c>
      <c r="N1380">
        <v>9174.18</v>
      </c>
      <c r="O1380">
        <v>21840.76</v>
      </c>
      <c r="P1380">
        <v>296</v>
      </c>
      <c r="Q1380">
        <v>694</v>
      </c>
      <c r="R1380">
        <v>-0.52709600000000001</v>
      </c>
    </row>
    <row r="1381" spans="1:18" x14ac:dyDescent="0.25">
      <c r="A1381" t="s">
        <v>92</v>
      </c>
      <c r="B1381" t="s">
        <v>66</v>
      </c>
      <c r="C1381" s="28">
        <v>44136</v>
      </c>
      <c r="D1381" s="28">
        <v>44500</v>
      </c>
      <c r="E1381">
        <v>51</v>
      </c>
      <c r="F1381">
        <v>50</v>
      </c>
      <c r="G1381">
        <v>1</v>
      </c>
      <c r="H1381">
        <v>30</v>
      </c>
      <c r="L1381">
        <v>52</v>
      </c>
      <c r="M1381">
        <v>142</v>
      </c>
      <c r="N1381">
        <v>7284.72</v>
      </c>
      <c r="O1381">
        <v>16984.79</v>
      </c>
      <c r="P1381">
        <v>211</v>
      </c>
      <c r="Q1381">
        <v>559</v>
      </c>
      <c r="R1381">
        <v>-0.48069899999999999</v>
      </c>
    </row>
    <row r="1382" spans="1:18" x14ac:dyDescent="0.25">
      <c r="A1382" t="s">
        <v>92</v>
      </c>
      <c r="B1382" t="s">
        <v>41</v>
      </c>
      <c r="C1382" s="28">
        <v>45231</v>
      </c>
      <c r="D1382" s="28">
        <v>45596</v>
      </c>
      <c r="E1382">
        <v>320</v>
      </c>
      <c r="F1382">
        <v>295</v>
      </c>
      <c r="G1382">
        <v>25</v>
      </c>
      <c r="H1382">
        <v>226</v>
      </c>
      <c r="L1382">
        <v>350</v>
      </c>
      <c r="M1382">
        <v>608</v>
      </c>
      <c r="N1382">
        <v>51036.69</v>
      </c>
      <c r="O1382">
        <v>91122.38</v>
      </c>
      <c r="P1382">
        <v>1606</v>
      </c>
      <c r="Q1382">
        <v>2798</v>
      </c>
      <c r="R1382">
        <v>-0.18434200000000001</v>
      </c>
    </row>
    <row r="1383" spans="1:18" x14ac:dyDescent="0.25">
      <c r="A1383" t="s">
        <v>92</v>
      </c>
      <c r="B1383" t="s">
        <v>41</v>
      </c>
      <c r="C1383" s="28">
        <v>44866</v>
      </c>
      <c r="D1383" s="28">
        <v>45230</v>
      </c>
      <c r="E1383">
        <v>325</v>
      </c>
      <c r="F1383">
        <v>305</v>
      </c>
      <c r="G1383">
        <v>20</v>
      </c>
      <c r="H1383">
        <v>267</v>
      </c>
      <c r="L1383">
        <v>349</v>
      </c>
      <c r="M1383">
        <v>573</v>
      </c>
      <c r="N1383">
        <v>54139.8</v>
      </c>
      <c r="O1383">
        <v>83102.16</v>
      </c>
      <c r="P1383">
        <v>1692</v>
      </c>
      <c r="Q1383">
        <v>2584</v>
      </c>
      <c r="R1383">
        <v>1.1662E-2</v>
      </c>
    </row>
    <row r="1384" spans="1:18" x14ac:dyDescent="0.25">
      <c r="A1384" t="s">
        <v>92</v>
      </c>
      <c r="B1384" t="s">
        <v>41</v>
      </c>
      <c r="C1384" s="28">
        <v>44501</v>
      </c>
      <c r="D1384" s="28">
        <v>44865</v>
      </c>
      <c r="E1384">
        <v>143</v>
      </c>
      <c r="F1384">
        <v>122</v>
      </c>
      <c r="G1384">
        <v>21</v>
      </c>
      <c r="H1384">
        <v>67</v>
      </c>
      <c r="L1384">
        <v>170</v>
      </c>
      <c r="M1384">
        <v>373</v>
      </c>
      <c r="N1384">
        <v>23740.86</v>
      </c>
      <c r="O1384">
        <v>48431.61</v>
      </c>
      <c r="P1384">
        <v>732</v>
      </c>
      <c r="Q1384">
        <v>1501</v>
      </c>
      <c r="R1384">
        <v>-0.30298700000000001</v>
      </c>
    </row>
    <row r="1385" spans="1:18" x14ac:dyDescent="0.25">
      <c r="A1385" t="s">
        <v>92</v>
      </c>
      <c r="B1385" t="s">
        <v>41</v>
      </c>
      <c r="C1385" s="28">
        <v>44136</v>
      </c>
      <c r="D1385" s="28">
        <v>44500</v>
      </c>
      <c r="E1385">
        <v>159</v>
      </c>
      <c r="F1385">
        <v>142</v>
      </c>
      <c r="G1385">
        <v>17</v>
      </c>
      <c r="H1385">
        <v>96</v>
      </c>
      <c r="L1385">
        <v>180</v>
      </c>
      <c r="M1385">
        <v>375</v>
      </c>
      <c r="N1385">
        <v>28693.65</v>
      </c>
      <c r="O1385">
        <v>49838.7</v>
      </c>
      <c r="P1385">
        <v>826</v>
      </c>
      <c r="Q1385">
        <v>1439</v>
      </c>
      <c r="R1385">
        <v>-0.12063500000000001</v>
      </c>
    </row>
    <row r="1386" spans="1:18" x14ac:dyDescent="0.25">
      <c r="A1386" t="s">
        <v>92</v>
      </c>
      <c r="B1386" t="s">
        <v>42</v>
      </c>
      <c r="C1386" s="28">
        <v>45231</v>
      </c>
      <c r="D1386" s="28">
        <v>45596</v>
      </c>
      <c r="E1386">
        <v>299</v>
      </c>
      <c r="F1386">
        <v>284</v>
      </c>
      <c r="G1386">
        <v>15</v>
      </c>
      <c r="H1386">
        <v>256</v>
      </c>
      <c r="L1386">
        <v>315</v>
      </c>
      <c r="M1386">
        <v>364</v>
      </c>
      <c r="N1386">
        <v>41323.69</v>
      </c>
      <c r="O1386">
        <v>47904.2</v>
      </c>
      <c r="P1386">
        <v>1371</v>
      </c>
      <c r="Q1386">
        <v>1533</v>
      </c>
      <c r="R1386">
        <v>0.24959000000000001</v>
      </c>
    </row>
    <row r="1387" spans="1:18" x14ac:dyDescent="0.25">
      <c r="A1387" t="s">
        <v>92</v>
      </c>
      <c r="B1387" t="s">
        <v>42</v>
      </c>
      <c r="C1387" s="28">
        <v>44866</v>
      </c>
      <c r="D1387" s="28">
        <v>45230</v>
      </c>
      <c r="E1387">
        <v>252</v>
      </c>
      <c r="F1387">
        <v>245</v>
      </c>
      <c r="G1387">
        <v>7</v>
      </c>
      <c r="H1387">
        <v>226</v>
      </c>
      <c r="L1387">
        <v>260</v>
      </c>
      <c r="M1387">
        <v>298</v>
      </c>
      <c r="N1387">
        <v>39466.839999999997</v>
      </c>
      <c r="O1387">
        <v>44516.2</v>
      </c>
      <c r="P1387">
        <v>1263</v>
      </c>
      <c r="Q1387">
        <v>1425</v>
      </c>
      <c r="R1387">
        <v>0.26954099999999998</v>
      </c>
    </row>
    <row r="1388" spans="1:18" x14ac:dyDescent="0.25">
      <c r="A1388" t="s">
        <v>92</v>
      </c>
      <c r="B1388" t="s">
        <v>42</v>
      </c>
      <c r="C1388" s="28">
        <v>44501</v>
      </c>
      <c r="D1388" s="28">
        <v>44865</v>
      </c>
      <c r="E1388">
        <v>81</v>
      </c>
      <c r="F1388">
        <v>78</v>
      </c>
      <c r="G1388">
        <v>3</v>
      </c>
      <c r="H1388">
        <v>55</v>
      </c>
      <c r="L1388">
        <v>84</v>
      </c>
      <c r="M1388">
        <v>118</v>
      </c>
      <c r="N1388">
        <v>13636.66</v>
      </c>
      <c r="O1388">
        <v>18486.34</v>
      </c>
      <c r="P1388">
        <v>367</v>
      </c>
      <c r="Q1388">
        <v>484</v>
      </c>
      <c r="R1388">
        <v>0.12391199999999999</v>
      </c>
    </row>
    <row r="1389" spans="1:18" x14ac:dyDescent="0.25">
      <c r="A1389" t="s">
        <v>92</v>
      </c>
      <c r="B1389" t="s">
        <v>42</v>
      </c>
      <c r="C1389" s="28">
        <v>44136</v>
      </c>
      <c r="D1389" s="28">
        <v>44500</v>
      </c>
      <c r="E1389">
        <v>81</v>
      </c>
      <c r="F1389">
        <v>78</v>
      </c>
      <c r="G1389">
        <v>3</v>
      </c>
      <c r="H1389">
        <v>69</v>
      </c>
      <c r="L1389">
        <v>85</v>
      </c>
      <c r="M1389">
        <v>100</v>
      </c>
      <c r="N1389">
        <v>13082.58</v>
      </c>
      <c r="O1389">
        <v>15268.68</v>
      </c>
      <c r="P1389">
        <v>405</v>
      </c>
      <c r="Q1389">
        <v>458</v>
      </c>
      <c r="R1389">
        <v>0.23300199999999999</v>
      </c>
    </row>
    <row r="1390" spans="1:18" x14ac:dyDescent="0.25">
      <c r="A1390" t="s">
        <v>92</v>
      </c>
      <c r="B1390" t="s">
        <v>43</v>
      </c>
      <c r="C1390" s="28">
        <v>45231</v>
      </c>
      <c r="D1390" s="28">
        <v>45596</v>
      </c>
      <c r="E1390">
        <v>262</v>
      </c>
      <c r="F1390">
        <v>260</v>
      </c>
      <c r="G1390">
        <v>2</v>
      </c>
      <c r="H1390">
        <v>223</v>
      </c>
      <c r="L1390">
        <v>264</v>
      </c>
      <c r="M1390">
        <v>281</v>
      </c>
      <c r="N1390">
        <v>41580.04</v>
      </c>
      <c r="O1390">
        <v>43802.79</v>
      </c>
      <c r="P1390">
        <v>1201</v>
      </c>
      <c r="Q1390">
        <v>1251</v>
      </c>
      <c r="R1390">
        <v>0.29744799999999999</v>
      </c>
    </row>
    <row r="1391" spans="1:18" x14ac:dyDescent="0.25">
      <c r="A1391" t="s">
        <v>92</v>
      </c>
      <c r="B1391" t="s">
        <v>43</v>
      </c>
      <c r="C1391" s="28">
        <v>44866</v>
      </c>
      <c r="D1391" s="28">
        <v>45230</v>
      </c>
      <c r="E1391">
        <v>285</v>
      </c>
      <c r="F1391">
        <v>283</v>
      </c>
      <c r="G1391">
        <v>2</v>
      </c>
      <c r="H1391">
        <v>270</v>
      </c>
      <c r="L1391">
        <v>287</v>
      </c>
      <c r="M1391">
        <v>303</v>
      </c>
      <c r="N1391">
        <v>46768.72</v>
      </c>
      <c r="O1391">
        <v>49661.71</v>
      </c>
      <c r="P1391">
        <v>1455</v>
      </c>
      <c r="Q1391">
        <v>1520</v>
      </c>
      <c r="R1391">
        <v>0.279698</v>
      </c>
    </row>
    <row r="1392" spans="1:18" x14ac:dyDescent="0.25">
      <c r="A1392" t="s">
        <v>92</v>
      </c>
      <c r="B1392" t="s">
        <v>43</v>
      </c>
      <c r="C1392" s="28">
        <v>44501</v>
      </c>
      <c r="D1392" s="28">
        <v>44865</v>
      </c>
      <c r="E1392">
        <v>87</v>
      </c>
      <c r="F1392">
        <v>83</v>
      </c>
      <c r="G1392">
        <v>4</v>
      </c>
      <c r="H1392">
        <v>65</v>
      </c>
      <c r="L1392">
        <v>91</v>
      </c>
      <c r="M1392">
        <v>103</v>
      </c>
      <c r="N1392">
        <v>20242.52</v>
      </c>
      <c r="O1392">
        <v>21928.87</v>
      </c>
      <c r="P1392">
        <v>539</v>
      </c>
      <c r="Q1392">
        <v>606</v>
      </c>
      <c r="R1392">
        <v>0.25502799999999998</v>
      </c>
    </row>
    <row r="1393" spans="1:18" x14ac:dyDescent="0.25">
      <c r="A1393" t="s">
        <v>92</v>
      </c>
      <c r="B1393" t="s">
        <v>43</v>
      </c>
      <c r="C1393" s="28">
        <v>44136</v>
      </c>
      <c r="D1393" s="28">
        <v>44500</v>
      </c>
      <c r="E1393">
        <v>97</v>
      </c>
      <c r="F1393">
        <v>91</v>
      </c>
      <c r="G1393">
        <v>6</v>
      </c>
      <c r="H1393">
        <v>79</v>
      </c>
      <c r="L1393">
        <v>103</v>
      </c>
      <c r="M1393">
        <v>121</v>
      </c>
      <c r="N1393">
        <v>20069.61</v>
      </c>
      <c r="O1393">
        <v>21725.17</v>
      </c>
      <c r="P1393">
        <v>538</v>
      </c>
      <c r="Q1393">
        <v>585</v>
      </c>
      <c r="R1393">
        <v>0.271123</v>
      </c>
    </row>
    <row r="1394" spans="1:18" x14ac:dyDescent="0.25">
      <c r="A1394" t="s">
        <v>92</v>
      </c>
      <c r="B1394" t="s">
        <v>44</v>
      </c>
      <c r="C1394" s="28">
        <v>45231</v>
      </c>
      <c r="D1394" s="28">
        <v>45596</v>
      </c>
      <c r="E1394">
        <v>226</v>
      </c>
      <c r="F1394">
        <v>225</v>
      </c>
      <c r="G1394">
        <v>1</v>
      </c>
      <c r="H1394">
        <v>184</v>
      </c>
      <c r="L1394">
        <v>227</v>
      </c>
      <c r="M1394">
        <v>227</v>
      </c>
      <c r="N1394">
        <v>30274.17</v>
      </c>
      <c r="O1394">
        <v>30274.17</v>
      </c>
      <c r="P1394">
        <v>851</v>
      </c>
      <c r="Q1394">
        <v>851</v>
      </c>
      <c r="R1394">
        <v>0.36209599999999997</v>
      </c>
    </row>
    <row r="1395" spans="1:18" x14ac:dyDescent="0.25">
      <c r="A1395" t="s">
        <v>92</v>
      </c>
      <c r="B1395" t="s">
        <v>44</v>
      </c>
      <c r="C1395" s="28">
        <v>44866</v>
      </c>
      <c r="D1395" s="28">
        <v>45230</v>
      </c>
      <c r="E1395">
        <v>196</v>
      </c>
      <c r="F1395">
        <v>191</v>
      </c>
      <c r="G1395">
        <v>5</v>
      </c>
      <c r="H1395">
        <v>180</v>
      </c>
      <c r="L1395">
        <v>201</v>
      </c>
      <c r="M1395">
        <v>201</v>
      </c>
      <c r="N1395">
        <v>27369.81</v>
      </c>
      <c r="O1395">
        <v>27369.81</v>
      </c>
      <c r="P1395">
        <v>1017</v>
      </c>
      <c r="Q1395">
        <v>1017</v>
      </c>
      <c r="R1395">
        <v>0.35612500000000002</v>
      </c>
    </row>
    <row r="1396" spans="1:18" x14ac:dyDescent="0.25">
      <c r="A1396" t="s">
        <v>92</v>
      </c>
      <c r="B1396" t="s">
        <v>44</v>
      </c>
      <c r="C1396" s="28">
        <v>44501</v>
      </c>
      <c r="D1396" s="28">
        <v>44865</v>
      </c>
      <c r="E1396">
        <v>72</v>
      </c>
      <c r="F1396">
        <v>66</v>
      </c>
      <c r="G1396">
        <v>6</v>
      </c>
      <c r="H1396">
        <v>48</v>
      </c>
      <c r="L1396">
        <v>78</v>
      </c>
      <c r="M1396">
        <v>78</v>
      </c>
      <c r="N1396">
        <v>11399.86</v>
      </c>
      <c r="O1396">
        <v>11399.86</v>
      </c>
      <c r="P1396">
        <v>314</v>
      </c>
      <c r="Q1396">
        <v>314</v>
      </c>
      <c r="R1396">
        <v>0.35929499999999998</v>
      </c>
    </row>
    <row r="1397" spans="1:18" x14ac:dyDescent="0.25">
      <c r="A1397" t="s">
        <v>92</v>
      </c>
      <c r="B1397" t="s">
        <v>44</v>
      </c>
      <c r="C1397" s="28">
        <v>44136</v>
      </c>
      <c r="D1397" s="28">
        <v>44500</v>
      </c>
      <c r="E1397">
        <v>98</v>
      </c>
      <c r="F1397">
        <v>93</v>
      </c>
      <c r="G1397">
        <v>5</v>
      </c>
      <c r="H1397">
        <v>77</v>
      </c>
      <c r="L1397">
        <v>103</v>
      </c>
      <c r="M1397">
        <v>103</v>
      </c>
      <c r="N1397">
        <v>15904.83</v>
      </c>
      <c r="O1397">
        <v>15904.83</v>
      </c>
      <c r="P1397">
        <v>514</v>
      </c>
      <c r="Q1397">
        <v>514</v>
      </c>
      <c r="R1397">
        <v>0.34768500000000002</v>
      </c>
    </row>
    <row r="1398" spans="1:18" x14ac:dyDescent="0.25">
      <c r="A1398" t="s">
        <v>92</v>
      </c>
      <c r="B1398" t="s">
        <v>46</v>
      </c>
      <c r="C1398" s="28">
        <v>45231</v>
      </c>
      <c r="D1398" s="28">
        <v>45596</v>
      </c>
      <c r="E1398">
        <v>550</v>
      </c>
      <c r="F1398">
        <v>433</v>
      </c>
      <c r="G1398">
        <v>117</v>
      </c>
      <c r="H1398">
        <v>550</v>
      </c>
      <c r="L1398">
        <v>776</v>
      </c>
      <c r="M1398">
        <v>776</v>
      </c>
      <c r="N1398">
        <v>126405.57</v>
      </c>
      <c r="O1398">
        <v>126405.57</v>
      </c>
      <c r="P1398">
        <v>3728</v>
      </c>
      <c r="Q1398">
        <v>3728</v>
      </c>
      <c r="R1398">
        <v>0.33284000000000002</v>
      </c>
    </row>
    <row r="1399" spans="1:18" x14ac:dyDescent="0.25">
      <c r="A1399" t="s">
        <v>92</v>
      </c>
      <c r="B1399" t="s">
        <v>46</v>
      </c>
      <c r="C1399" s="28">
        <v>44866</v>
      </c>
      <c r="D1399" s="28">
        <v>45230</v>
      </c>
      <c r="E1399">
        <v>218</v>
      </c>
      <c r="F1399">
        <v>181</v>
      </c>
      <c r="G1399">
        <v>37</v>
      </c>
      <c r="H1399">
        <v>218</v>
      </c>
      <c r="L1399">
        <v>269</v>
      </c>
      <c r="M1399">
        <v>269</v>
      </c>
      <c r="N1399">
        <v>44539.360000000001</v>
      </c>
      <c r="O1399">
        <v>44539.360000000001</v>
      </c>
      <c r="P1399">
        <v>1359</v>
      </c>
      <c r="Q1399">
        <v>1359</v>
      </c>
      <c r="R1399">
        <v>0.324073</v>
      </c>
    </row>
    <row r="1400" spans="1:18" x14ac:dyDescent="0.25">
      <c r="A1400" t="s">
        <v>92</v>
      </c>
      <c r="B1400" t="s">
        <v>46</v>
      </c>
      <c r="C1400" s="28">
        <v>44501</v>
      </c>
      <c r="D1400" s="28">
        <v>44865</v>
      </c>
      <c r="E1400">
        <v>0</v>
      </c>
      <c r="F1400">
        <v>0</v>
      </c>
      <c r="G1400">
        <v>0</v>
      </c>
    </row>
    <row r="1401" spans="1:18" x14ac:dyDescent="0.25">
      <c r="A1401" t="s">
        <v>92</v>
      </c>
      <c r="B1401" t="s">
        <v>46</v>
      </c>
      <c r="C1401" s="28">
        <v>44136</v>
      </c>
      <c r="D1401" s="28">
        <v>44500</v>
      </c>
      <c r="E1401">
        <v>0</v>
      </c>
      <c r="F1401">
        <v>0</v>
      </c>
      <c r="G1401">
        <v>0</v>
      </c>
    </row>
    <row r="1402" spans="1:18" x14ac:dyDescent="0.25">
      <c r="A1402" t="s">
        <v>92</v>
      </c>
      <c r="B1402" t="s">
        <v>25</v>
      </c>
      <c r="C1402" s="28">
        <v>45231</v>
      </c>
      <c r="D1402" s="28">
        <v>45596</v>
      </c>
      <c r="E1402">
        <v>84</v>
      </c>
      <c r="F1402">
        <v>29</v>
      </c>
      <c r="G1402">
        <v>55</v>
      </c>
      <c r="H1402">
        <v>0</v>
      </c>
      <c r="L1402">
        <v>227</v>
      </c>
      <c r="M1402">
        <v>227</v>
      </c>
      <c r="N1402">
        <v>28326.75</v>
      </c>
      <c r="O1402">
        <v>28326.75</v>
      </c>
      <c r="P1402">
        <v>791</v>
      </c>
      <c r="Q1402">
        <v>791</v>
      </c>
      <c r="R1402">
        <v>0.35725800000000002</v>
      </c>
    </row>
    <row r="1403" spans="1:18" x14ac:dyDescent="0.25">
      <c r="A1403" t="s">
        <v>92</v>
      </c>
      <c r="B1403" t="s">
        <v>25</v>
      </c>
      <c r="C1403" s="28">
        <v>44866</v>
      </c>
      <c r="D1403" s="28">
        <v>45230</v>
      </c>
      <c r="E1403">
        <v>84</v>
      </c>
      <c r="F1403">
        <v>28</v>
      </c>
      <c r="G1403">
        <v>56</v>
      </c>
      <c r="H1403">
        <v>0</v>
      </c>
      <c r="L1403">
        <v>215</v>
      </c>
      <c r="M1403">
        <v>215</v>
      </c>
      <c r="N1403">
        <v>28936.21</v>
      </c>
      <c r="O1403">
        <v>28936.21</v>
      </c>
      <c r="P1403">
        <v>932</v>
      </c>
      <c r="Q1403">
        <v>932</v>
      </c>
      <c r="R1403">
        <v>0.36744399999999999</v>
      </c>
    </row>
    <row r="1404" spans="1:18" x14ac:dyDescent="0.25">
      <c r="A1404" t="s">
        <v>92</v>
      </c>
      <c r="B1404" t="s">
        <v>25</v>
      </c>
      <c r="C1404" s="28">
        <v>44501</v>
      </c>
      <c r="D1404" s="28">
        <v>44865</v>
      </c>
      <c r="E1404">
        <v>0</v>
      </c>
      <c r="F1404">
        <v>0</v>
      </c>
      <c r="G1404">
        <v>0</v>
      </c>
    </row>
    <row r="1405" spans="1:18" x14ac:dyDescent="0.25">
      <c r="A1405" t="s">
        <v>92</v>
      </c>
      <c r="B1405" t="s">
        <v>25</v>
      </c>
      <c r="C1405" s="28">
        <v>44136</v>
      </c>
      <c r="D1405" s="28">
        <v>44500</v>
      </c>
      <c r="E1405">
        <v>0</v>
      </c>
      <c r="F1405">
        <v>0</v>
      </c>
      <c r="G1405">
        <v>0</v>
      </c>
    </row>
    <row r="1406" spans="1:18" x14ac:dyDescent="0.25">
      <c r="A1406" t="s">
        <v>92</v>
      </c>
      <c r="B1406" t="s">
        <v>26</v>
      </c>
      <c r="C1406" s="28">
        <v>45231</v>
      </c>
      <c r="D1406" s="28">
        <v>45596</v>
      </c>
      <c r="E1406">
        <v>889</v>
      </c>
      <c r="F1406">
        <v>831</v>
      </c>
      <c r="G1406">
        <v>58</v>
      </c>
      <c r="H1406">
        <v>889</v>
      </c>
      <c r="L1406">
        <v>990</v>
      </c>
      <c r="M1406">
        <v>990</v>
      </c>
      <c r="N1406">
        <v>137366.98000000001</v>
      </c>
      <c r="O1406">
        <v>137366.98000000001</v>
      </c>
      <c r="P1406">
        <v>4284</v>
      </c>
      <c r="Q1406">
        <v>4284</v>
      </c>
      <c r="R1406">
        <v>0.34472799999999998</v>
      </c>
    </row>
    <row r="1407" spans="1:18" x14ac:dyDescent="0.25">
      <c r="A1407" t="s">
        <v>92</v>
      </c>
      <c r="B1407" t="s">
        <v>26</v>
      </c>
      <c r="C1407" s="28">
        <v>44866</v>
      </c>
      <c r="D1407" s="28">
        <v>45230</v>
      </c>
      <c r="E1407">
        <v>1005</v>
      </c>
      <c r="F1407">
        <v>917</v>
      </c>
      <c r="G1407">
        <v>88</v>
      </c>
      <c r="H1407">
        <v>1005</v>
      </c>
      <c r="L1407">
        <v>1145</v>
      </c>
      <c r="M1407">
        <v>1145</v>
      </c>
      <c r="N1407">
        <v>181637.7</v>
      </c>
      <c r="O1407">
        <v>181637.7</v>
      </c>
      <c r="P1407">
        <v>5876</v>
      </c>
      <c r="Q1407">
        <v>5876</v>
      </c>
      <c r="R1407">
        <v>0.34314600000000001</v>
      </c>
    </row>
    <row r="1408" spans="1:18" x14ac:dyDescent="0.25">
      <c r="A1408" t="s">
        <v>92</v>
      </c>
      <c r="B1408" t="s">
        <v>26</v>
      </c>
      <c r="C1408" s="28">
        <v>44501</v>
      </c>
      <c r="D1408" s="28">
        <v>44865</v>
      </c>
      <c r="E1408">
        <v>235</v>
      </c>
      <c r="F1408">
        <v>194</v>
      </c>
      <c r="G1408">
        <v>41</v>
      </c>
      <c r="H1408">
        <v>235</v>
      </c>
      <c r="L1408">
        <v>299</v>
      </c>
      <c r="M1408">
        <v>299</v>
      </c>
      <c r="N1408">
        <v>49872.160000000003</v>
      </c>
      <c r="O1408">
        <v>49872.160000000003</v>
      </c>
      <c r="P1408">
        <v>1395</v>
      </c>
      <c r="Q1408">
        <v>1395</v>
      </c>
      <c r="R1408">
        <v>0.33011000000000001</v>
      </c>
    </row>
    <row r="1409" spans="1:18" x14ac:dyDescent="0.25">
      <c r="A1409" t="s">
        <v>92</v>
      </c>
      <c r="B1409" t="s">
        <v>26</v>
      </c>
      <c r="C1409" s="28">
        <v>44136</v>
      </c>
      <c r="D1409" s="28">
        <v>44500</v>
      </c>
      <c r="E1409">
        <v>342</v>
      </c>
      <c r="F1409">
        <v>290</v>
      </c>
      <c r="G1409">
        <v>52</v>
      </c>
      <c r="H1409">
        <v>342</v>
      </c>
      <c r="L1409">
        <v>427</v>
      </c>
      <c r="M1409">
        <v>427</v>
      </c>
      <c r="N1409">
        <v>73234.570000000007</v>
      </c>
      <c r="O1409">
        <v>73234.570000000007</v>
      </c>
      <c r="P1409">
        <v>2009</v>
      </c>
      <c r="Q1409">
        <v>2009</v>
      </c>
      <c r="R1409">
        <v>0.33136100000000002</v>
      </c>
    </row>
    <row r="1410" spans="1:18" x14ac:dyDescent="0.25">
      <c r="A1410" t="s">
        <v>92</v>
      </c>
      <c r="B1410" t="s">
        <v>67</v>
      </c>
      <c r="C1410" s="28">
        <v>45231</v>
      </c>
      <c r="D1410" s="28">
        <v>45596</v>
      </c>
      <c r="E1410">
        <v>76</v>
      </c>
      <c r="F1410">
        <v>76</v>
      </c>
      <c r="G1410">
        <v>0</v>
      </c>
      <c r="H1410">
        <v>76</v>
      </c>
      <c r="L1410">
        <v>76</v>
      </c>
      <c r="M1410">
        <v>76</v>
      </c>
      <c r="N1410">
        <v>11115.18</v>
      </c>
      <c r="O1410">
        <v>11115.18</v>
      </c>
      <c r="P1410">
        <v>412</v>
      </c>
      <c r="Q1410">
        <v>412</v>
      </c>
      <c r="R1410">
        <v>0.311811</v>
      </c>
    </row>
    <row r="1411" spans="1:18" x14ac:dyDescent="0.25">
      <c r="A1411" t="s">
        <v>92</v>
      </c>
      <c r="B1411" t="s">
        <v>67</v>
      </c>
      <c r="C1411" s="28">
        <v>44866</v>
      </c>
      <c r="D1411" s="28">
        <v>45230</v>
      </c>
      <c r="E1411">
        <v>64</v>
      </c>
      <c r="F1411">
        <v>64</v>
      </c>
      <c r="G1411">
        <v>0</v>
      </c>
      <c r="H1411">
        <v>64</v>
      </c>
      <c r="L1411">
        <v>64</v>
      </c>
      <c r="M1411">
        <v>64</v>
      </c>
      <c r="N1411">
        <v>9963.86</v>
      </c>
      <c r="O1411">
        <v>9963.86</v>
      </c>
      <c r="P1411">
        <v>289</v>
      </c>
      <c r="Q1411">
        <v>289</v>
      </c>
      <c r="R1411">
        <v>0.34845300000000001</v>
      </c>
    </row>
    <row r="1412" spans="1:18" x14ac:dyDescent="0.25">
      <c r="A1412" t="s">
        <v>92</v>
      </c>
      <c r="B1412" t="s">
        <v>67</v>
      </c>
      <c r="C1412" s="28">
        <v>44501</v>
      </c>
      <c r="D1412" s="28">
        <v>44865</v>
      </c>
      <c r="E1412">
        <v>17</v>
      </c>
      <c r="F1412">
        <v>17</v>
      </c>
      <c r="G1412">
        <v>0</v>
      </c>
      <c r="H1412">
        <v>17</v>
      </c>
      <c r="L1412">
        <v>17</v>
      </c>
      <c r="M1412">
        <v>17</v>
      </c>
      <c r="N1412">
        <v>3556.81</v>
      </c>
      <c r="O1412">
        <v>3556.81</v>
      </c>
      <c r="P1412">
        <v>93</v>
      </c>
      <c r="Q1412">
        <v>93</v>
      </c>
      <c r="R1412">
        <v>0.32661499999999999</v>
      </c>
    </row>
    <row r="1413" spans="1:18" x14ac:dyDescent="0.25">
      <c r="A1413" t="s">
        <v>92</v>
      </c>
      <c r="B1413" t="s">
        <v>67</v>
      </c>
      <c r="C1413" s="28">
        <v>44136</v>
      </c>
      <c r="D1413" s="28">
        <v>44500</v>
      </c>
      <c r="E1413">
        <v>23</v>
      </c>
      <c r="F1413">
        <v>23</v>
      </c>
      <c r="G1413">
        <v>0</v>
      </c>
      <c r="H1413">
        <v>23</v>
      </c>
      <c r="L1413">
        <v>23</v>
      </c>
      <c r="M1413">
        <v>23</v>
      </c>
      <c r="N1413">
        <v>3517.8</v>
      </c>
      <c r="O1413">
        <v>3517.8</v>
      </c>
      <c r="P1413">
        <v>111</v>
      </c>
      <c r="Q1413">
        <v>111</v>
      </c>
      <c r="R1413">
        <v>0.381297</v>
      </c>
    </row>
    <row r="1414" spans="1:18" x14ac:dyDescent="0.25">
      <c r="A1414" t="s">
        <v>92</v>
      </c>
      <c r="B1414" t="s">
        <v>68</v>
      </c>
      <c r="C1414" s="28">
        <v>45231</v>
      </c>
      <c r="D1414" s="28">
        <v>45596</v>
      </c>
      <c r="E1414">
        <v>202</v>
      </c>
      <c r="F1414">
        <v>197</v>
      </c>
      <c r="G1414">
        <v>5</v>
      </c>
      <c r="H1414">
        <v>202</v>
      </c>
      <c r="L1414">
        <v>207</v>
      </c>
      <c r="M1414">
        <v>207</v>
      </c>
      <c r="N1414">
        <v>28126.69</v>
      </c>
      <c r="O1414">
        <v>28126.69</v>
      </c>
      <c r="P1414">
        <v>874</v>
      </c>
      <c r="Q1414">
        <v>874</v>
      </c>
      <c r="R1414">
        <v>0.33246100000000001</v>
      </c>
    </row>
    <row r="1415" spans="1:18" x14ac:dyDescent="0.25">
      <c r="A1415" t="s">
        <v>92</v>
      </c>
      <c r="B1415" t="s">
        <v>68</v>
      </c>
      <c r="C1415" s="28">
        <v>44866</v>
      </c>
      <c r="D1415" s="28">
        <v>45230</v>
      </c>
      <c r="E1415">
        <v>228</v>
      </c>
      <c r="F1415">
        <v>224</v>
      </c>
      <c r="G1415">
        <v>4</v>
      </c>
      <c r="H1415">
        <v>228</v>
      </c>
      <c r="L1415">
        <v>232</v>
      </c>
      <c r="M1415">
        <v>232</v>
      </c>
      <c r="N1415">
        <v>36523.67</v>
      </c>
      <c r="O1415">
        <v>36523.67</v>
      </c>
      <c r="P1415">
        <v>1082</v>
      </c>
      <c r="Q1415">
        <v>1082</v>
      </c>
      <c r="R1415">
        <v>0.343551</v>
      </c>
    </row>
    <row r="1416" spans="1:18" x14ac:dyDescent="0.25">
      <c r="A1416" t="s">
        <v>92</v>
      </c>
      <c r="B1416" t="s">
        <v>68</v>
      </c>
      <c r="C1416" s="28">
        <v>44501</v>
      </c>
      <c r="D1416" s="28">
        <v>44865</v>
      </c>
      <c r="E1416">
        <v>50</v>
      </c>
      <c r="F1416">
        <v>48</v>
      </c>
      <c r="G1416">
        <v>2</v>
      </c>
      <c r="H1416">
        <v>50</v>
      </c>
      <c r="L1416">
        <v>52</v>
      </c>
      <c r="M1416">
        <v>52</v>
      </c>
      <c r="N1416">
        <v>7964.36</v>
      </c>
      <c r="O1416">
        <v>7964.36</v>
      </c>
      <c r="P1416">
        <v>260</v>
      </c>
      <c r="Q1416">
        <v>260</v>
      </c>
      <c r="R1416">
        <v>0.340532</v>
      </c>
    </row>
    <row r="1417" spans="1:18" x14ac:dyDescent="0.25">
      <c r="A1417" t="s">
        <v>92</v>
      </c>
      <c r="B1417" t="s">
        <v>68</v>
      </c>
      <c r="C1417" s="28">
        <v>44136</v>
      </c>
      <c r="D1417" s="28">
        <v>44500</v>
      </c>
      <c r="E1417">
        <v>78</v>
      </c>
      <c r="F1417">
        <v>75</v>
      </c>
      <c r="G1417">
        <v>3</v>
      </c>
      <c r="H1417">
        <v>78</v>
      </c>
      <c r="L1417">
        <v>81</v>
      </c>
      <c r="M1417">
        <v>81</v>
      </c>
      <c r="N1417">
        <v>16064.09</v>
      </c>
      <c r="O1417">
        <v>16064.09</v>
      </c>
      <c r="P1417">
        <v>442</v>
      </c>
      <c r="Q1417">
        <v>442</v>
      </c>
      <c r="R1417">
        <v>0.32511800000000002</v>
      </c>
    </row>
    <row r="1418" spans="1:18" x14ac:dyDescent="0.25">
      <c r="A1418" t="s">
        <v>92</v>
      </c>
      <c r="B1418" t="s">
        <v>69</v>
      </c>
      <c r="C1418" s="28">
        <v>45231</v>
      </c>
      <c r="D1418" s="28">
        <v>45596</v>
      </c>
      <c r="E1418">
        <v>452</v>
      </c>
      <c r="F1418">
        <v>434</v>
      </c>
      <c r="G1418">
        <v>18</v>
      </c>
      <c r="H1418">
        <v>452</v>
      </c>
      <c r="L1418">
        <v>476</v>
      </c>
      <c r="M1418">
        <v>476</v>
      </c>
      <c r="N1418">
        <v>61744.53</v>
      </c>
      <c r="O1418">
        <v>61744.53</v>
      </c>
      <c r="P1418">
        <v>1975</v>
      </c>
      <c r="Q1418">
        <v>1975</v>
      </c>
      <c r="R1418">
        <v>0.345914</v>
      </c>
    </row>
    <row r="1419" spans="1:18" x14ac:dyDescent="0.25">
      <c r="A1419" t="s">
        <v>92</v>
      </c>
      <c r="B1419" t="s">
        <v>69</v>
      </c>
      <c r="C1419" s="28">
        <v>44866</v>
      </c>
      <c r="D1419" s="28">
        <v>45230</v>
      </c>
      <c r="E1419">
        <v>478</v>
      </c>
      <c r="F1419">
        <v>452</v>
      </c>
      <c r="G1419">
        <v>26</v>
      </c>
      <c r="H1419">
        <v>478</v>
      </c>
      <c r="L1419">
        <v>511</v>
      </c>
      <c r="M1419">
        <v>511</v>
      </c>
      <c r="N1419">
        <v>82734.22</v>
      </c>
      <c r="O1419">
        <v>82734.22</v>
      </c>
      <c r="P1419">
        <v>2492</v>
      </c>
      <c r="Q1419">
        <v>2492</v>
      </c>
      <c r="R1419">
        <v>0.34496900000000003</v>
      </c>
    </row>
    <row r="1420" spans="1:18" x14ac:dyDescent="0.25">
      <c r="A1420" t="s">
        <v>92</v>
      </c>
      <c r="B1420" t="s">
        <v>69</v>
      </c>
      <c r="C1420" s="28">
        <v>44501</v>
      </c>
      <c r="D1420" s="28">
        <v>44865</v>
      </c>
      <c r="E1420">
        <v>107</v>
      </c>
      <c r="F1420">
        <v>94</v>
      </c>
      <c r="G1420">
        <v>13</v>
      </c>
      <c r="H1420">
        <v>107</v>
      </c>
      <c r="L1420">
        <v>129</v>
      </c>
      <c r="M1420">
        <v>129</v>
      </c>
      <c r="N1420">
        <v>18953.939999999999</v>
      </c>
      <c r="O1420">
        <v>18953.939999999999</v>
      </c>
      <c r="P1420">
        <v>574</v>
      </c>
      <c r="Q1420">
        <v>574</v>
      </c>
      <c r="R1420">
        <v>0.33622999999999997</v>
      </c>
    </row>
    <row r="1421" spans="1:18" x14ac:dyDescent="0.25">
      <c r="A1421" t="s">
        <v>92</v>
      </c>
      <c r="B1421" t="s">
        <v>69</v>
      </c>
      <c r="C1421" s="28">
        <v>44136</v>
      </c>
      <c r="D1421" s="28">
        <v>44500</v>
      </c>
      <c r="E1421">
        <v>155</v>
      </c>
      <c r="F1421">
        <v>144</v>
      </c>
      <c r="G1421">
        <v>11</v>
      </c>
      <c r="H1421">
        <v>155</v>
      </c>
      <c r="L1421">
        <v>170</v>
      </c>
      <c r="M1421">
        <v>170</v>
      </c>
      <c r="N1421">
        <v>30281.08</v>
      </c>
      <c r="O1421">
        <v>30281.08</v>
      </c>
      <c r="P1421">
        <v>870</v>
      </c>
      <c r="Q1421">
        <v>870</v>
      </c>
      <c r="R1421">
        <v>0.33241199999999999</v>
      </c>
    </row>
    <row r="1422" spans="1:18" x14ac:dyDescent="0.25">
      <c r="A1422" t="s">
        <v>92</v>
      </c>
      <c r="B1422" t="s">
        <v>45</v>
      </c>
      <c r="C1422" s="28">
        <v>45231</v>
      </c>
      <c r="D1422" s="28">
        <v>45596</v>
      </c>
      <c r="E1422">
        <v>1205</v>
      </c>
      <c r="F1422">
        <v>1063</v>
      </c>
      <c r="G1422">
        <v>142</v>
      </c>
      <c r="H1422">
        <v>1205</v>
      </c>
      <c r="L1422">
        <v>1482</v>
      </c>
      <c r="M1422">
        <v>1789</v>
      </c>
      <c r="N1422">
        <v>229136.2</v>
      </c>
      <c r="O1422">
        <v>272450.83</v>
      </c>
      <c r="P1422">
        <v>7179</v>
      </c>
      <c r="Q1422">
        <v>8441</v>
      </c>
      <c r="R1422">
        <v>0.21589900000000001</v>
      </c>
    </row>
    <row r="1423" spans="1:18" x14ac:dyDescent="0.25">
      <c r="A1423" t="s">
        <v>92</v>
      </c>
      <c r="B1423" t="s">
        <v>45</v>
      </c>
      <c r="C1423" s="28">
        <v>44866</v>
      </c>
      <c r="D1423" s="28">
        <v>45230</v>
      </c>
      <c r="E1423">
        <v>584</v>
      </c>
      <c r="F1423">
        <v>469</v>
      </c>
      <c r="G1423">
        <v>115</v>
      </c>
      <c r="H1423">
        <v>584</v>
      </c>
      <c r="L1423">
        <v>809</v>
      </c>
      <c r="M1423">
        <v>985</v>
      </c>
      <c r="N1423">
        <v>133201.78</v>
      </c>
      <c r="O1423">
        <v>156195.15</v>
      </c>
      <c r="P1423">
        <v>3665</v>
      </c>
      <c r="Q1423">
        <v>4379</v>
      </c>
      <c r="R1423">
        <v>0.22448599999999999</v>
      </c>
    </row>
    <row r="1424" spans="1:18" x14ac:dyDescent="0.25">
      <c r="A1424" t="s">
        <v>92</v>
      </c>
      <c r="B1424" t="s">
        <v>45</v>
      </c>
      <c r="C1424" s="28">
        <v>44501</v>
      </c>
      <c r="D1424" s="28">
        <v>44865</v>
      </c>
      <c r="E1424">
        <v>585</v>
      </c>
      <c r="F1424">
        <v>455</v>
      </c>
      <c r="G1424">
        <v>130</v>
      </c>
      <c r="H1424">
        <v>585</v>
      </c>
      <c r="L1424">
        <v>845</v>
      </c>
      <c r="M1424">
        <v>845</v>
      </c>
      <c r="N1424">
        <v>136759</v>
      </c>
      <c r="O1424">
        <v>136759</v>
      </c>
      <c r="P1424">
        <v>4076</v>
      </c>
      <c r="Q1424">
        <v>4076</v>
      </c>
      <c r="R1424">
        <v>0.33288200000000001</v>
      </c>
    </row>
    <row r="1425" spans="1:18" x14ac:dyDescent="0.25">
      <c r="A1425" t="s">
        <v>92</v>
      </c>
      <c r="B1425" t="s">
        <v>45</v>
      </c>
      <c r="C1425" s="28">
        <v>44136</v>
      </c>
      <c r="D1425" s="28">
        <v>44500</v>
      </c>
      <c r="E1425">
        <v>227</v>
      </c>
      <c r="F1425">
        <v>189</v>
      </c>
      <c r="G1425">
        <v>38</v>
      </c>
      <c r="H1425">
        <v>227</v>
      </c>
      <c r="L1425">
        <v>279</v>
      </c>
      <c r="M1425">
        <v>279</v>
      </c>
      <c r="N1425">
        <v>47433.75</v>
      </c>
      <c r="O1425">
        <v>47433.75</v>
      </c>
      <c r="P1425">
        <v>1437</v>
      </c>
      <c r="Q1425">
        <v>1437</v>
      </c>
      <c r="R1425">
        <v>0.321494</v>
      </c>
    </row>
    <row r="1426" spans="1:18" x14ac:dyDescent="0.25">
      <c r="A1426" t="s">
        <v>92</v>
      </c>
      <c r="B1426" t="s">
        <v>48</v>
      </c>
      <c r="C1426" s="28">
        <v>45231</v>
      </c>
      <c r="D1426" s="28">
        <v>45596</v>
      </c>
      <c r="E1426">
        <v>79</v>
      </c>
      <c r="F1426">
        <v>79</v>
      </c>
      <c r="G1426">
        <v>0</v>
      </c>
      <c r="H1426">
        <v>0</v>
      </c>
      <c r="L1426">
        <v>79</v>
      </c>
      <c r="M1426">
        <v>79</v>
      </c>
      <c r="N1426">
        <v>17332.490000000002</v>
      </c>
      <c r="O1426">
        <v>17332.490000000002</v>
      </c>
      <c r="P1426">
        <v>406</v>
      </c>
      <c r="Q1426">
        <v>406</v>
      </c>
      <c r="R1426">
        <v>0.34927799999999998</v>
      </c>
    </row>
    <row r="1427" spans="1:18" x14ac:dyDescent="0.25">
      <c r="A1427" t="s">
        <v>92</v>
      </c>
      <c r="B1427" t="s">
        <v>48</v>
      </c>
      <c r="C1427" s="28">
        <v>44866</v>
      </c>
      <c r="D1427" s="28">
        <v>45230</v>
      </c>
      <c r="E1427">
        <v>9</v>
      </c>
      <c r="F1427">
        <v>9</v>
      </c>
      <c r="G1427">
        <v>0</v>
      </c>
      <c r="H1427">
        <v>0</v>
      </c>
      <c r="L1427">
        <v>9</v>
      </c>
      <c r="M1427">
        <v>9</v>
      </c>
      <c r="N1427">
        <v>1903.89</v>
      </c>
      <c r="O1427">
        <v>1903.89</v>
      </c>
      <c r="P1427">
        <v>61</v>
      </c>
      <c r="Q1427">
        <v>61</v>
      </c>
      <c r="R1427">
        <v>0.36707400000000001</v>
      </c>
    </row>
    <row r="1428" spans="1:18" x14ac:dyDescent="0.25">
      <c r="A1428" t="s">
        <v>92</v>
      </c>
      <c r="B1428" t="s">
        <v>48</v>
      </c>
      <c r="C1428" s="28">
        <v>44501</v>
      </c>
      <c r="D1428" s="28">
        <v>44865</v>
      </c>
      <c r="E1428">
        <v>23</v>
      </c>
      <c r="F1428">
        <v>23</v>
      </c>
      <c r="G1428">
        <v>0</v>
      </c>
      <c r="H1428">
        <v>0</v>
      </c>
      <c r="L1428">
        <v>23</v>
      </c>
      <c r="M1428">
        <v>23</v>
      </c>
      <c r="N1428">
        <v>4706.16</v>
      </c>
      <c r="O1428">
        <v>4706.16</v>
      </c>
      <c r="P1428">
        <v>104</v>
      </c>
      <c r="Q1428">
        <v>104</v>
      </c>
      <c r="R1428">
        <v>0.32739000000000001</v>
      </c>
    </row>
    <row r="1429" spans="1:18" x14ac:dyDescent="0.25">
      <c r="A1429" t="s">
        <v>92</v>
      </c>
      <c r="B1429" t="s">
        <v>48</v>
      </c>
      <c r="C1429" s="28">
        <v>44136</v>
      </c>
      <c r="D1429" s="28">
        <v>44500</v>
      </c>
      <c r="E1429">
        <v>55</v>
      </c>
      <c r="F1429">
        <v>55</v>
      </c>
      <c r="G1429">
        <v>0</v>
      </c>
      <c r="H1429">
        <v>0</v>
      </c>
      <c r="L1429">
        <v>55</v>
      </c>
      <c r="M1429">
        <v>55</v>
      </c>
      <c r="N1429">
        <v>8487.1200000000008</v>
      </c>
      <c r="O1429">
        <v>8487.1200000000008</v>
      </c>
      <c r="P1429">
        <v>266</v>
      </c>
      <c r="Q1429">
        <v>266</v>
      </c>
      <c r="R1429">
        <v>0.369417</v>
      </c>
    </row>
    <row r="1430" spans="1:18" x14ac:dyDescent="0.25">
      <c r="A1430" t="s">
        <v>92</v>
      </c>
      <c r="B1430" t="s">
        <v>49</v>
      </c>
      <c r="C1430" s="28">
        <v>45231</v>
      </c>
      <c r="D1430" s="28">
        <v>45596</v>
      </c>
      <c r="E1430">
        <v>39</v>
      </c>
      <c r="F1430">
        <v>0</v>
      </c>
      <c r="G1430">
        <v>39</v>
      </c>
      <c r="H1430">
        <v>0</v>
      </c>
      <c r="L1430">
        <v>135</v>
      </c>
      <c r="M1430">
        <v>135</v>
      </c>
      <c r="N1430">
        <v>25551.25</v>
      </c>
      <c r="O1430">
        <v>25551.25</v>
      </c>
      <c r="P1430">
        <v>817</v>
      </c>
      <c r="Q1430">
        <v>817</v>
      </c>
      <c r="R1430">
        <v>0.31733800000000001</v>
      </c>
    </row>
    <row r="1431" spans="1:18" x14ac:dyDescent="0.25">
      <c r="A1431" t="s">
        <v>92</v>
      </c>
      <c r="B1431" t="s">
        <v>49</v>
      </c>
      <c r="C1431" s="28">
        <v>44866</v>
      </c>
      <c r="D1431" s="28">
        <v>45230</v>
      </c>
      <c r="E1431">
        <v>19</v>
      </c>
      <c r="F1431">
        <v>0</v>
      </c>
      <c r="G1431">
        <v>19</v>
      </c>
      <c r="H1431">
        <v>0</v>
      </c>
      <c r="L1431">
        <v>75</v>
      </c>
      <c r="M1431">
        <v>75</v>
      </c>
      <c r="N1431">
        <v>7624.51</v>
      </c>
      <c r="O1431">
        <v>7624.51</v>
      </c>
      <c r="P1431">
        <v>206</v>
      </c>
      <c r="Q1431">
        <v>206</v>
      </c>
      <c r="R1431">
        <v>0.33571800000000002</v>
      </c>
    </row>
    <row r="1432" spans="1:18" x14ac:dyDescent="0.25">
      <c r="A1432" t="s">
        <v>92</v>
      </c>
      <c r="B1432" t="s">
        <v>49</v>
      </c>
      <c r="C1432" s="28">
        <v>44501</v>
      </c>
      <c r="D1432" s="28">
        <v>44865</v>
      </c>
      <c r="E1432">
        <v>23</v>
      </c>
      <c r="F1432">
        <v>0</v>
      </c>
      <c r="G1432">
        <v>23</v>
      </c>
      <c r="H1432">
        <v>0</v>
      </c>
      <c r="L1432">
        <v>70</v>
      </c>
      <c r="M1432">
        <v>70</v>
      </c>
      <c r="N1432">
        <v>8702.5400000000009</v>
      </c>
      <c r="O1432">
        <v>8702.5400000000009</v>
      </c>
      <c r="P1432">
        <v>266</v>
      </c>
      <c r="Q1432">
        <v>266</v>
      </c>
      <c r="R1432">
        <v>0.35867399999999999</v>
      </c>
    </row>
    <row r="1433" spans="1:18" x14ac:dyDescent="0.25">
      <c r="A1433" t="s">
        <v>92</v>
      </c>
      <c r="B1433" t="s">
        <v>49</v>
      </c>
      <c r="C1433" s="28">
        <v>44136</v>
      </c>
      <c r="D1433" s="28">
        <v>44500</v>
      </c>
      <c r="E1433">
        <v>92</v>
      </c>
      <c r="F1433">
        <v>0</v>
      </c>
      <c r="G1433">
        <v>92</v>
      </c>
      <c r="H1433">
        <v>0</v>
      </c>
      <c r="L1433">
        <v>314</v>
      </c>
      <c r="M1433">
        <v>314</v>
      </c>
      <c r="N1433">
        <v>38215.199999999997</v>
      </c>
      <c r="O1433">
        <v>38215.199999999997</v>
      </c>
      <c r="P1433">
        <v>1167</v>
      </c>
      <c r="Q1433">
        <v>1167</v>
      </c>
      <c r="R1433">
        <v>0.37073299999999998</v>
      </c>
    </row>
    <row r="1434" spans="1:18" x14ac:dyDescent="0.25">
      <c r="A1434" t="s">
        <v>92</v>
      </c>
      <c r="B1434" t="s">
        <v>47</v>
      </c>
      <c r="C1434" s="28">
        <v>45231</v>
      </c>
      <c r="D1434" s="28">
        <v>45596</v>
      </c>
      <c r="E1434">
        <v>38</v>
      </c>
      <c r="F1434">
        <v>38</v>
      </c>
      <c r="G1434">
        <v>0</v>
      </c>
      <c r="H1434">
        <v>0</v>
      </c>
      <c r="L1434">
        <v>38</v>
      </c>
      <c r="M1434">
        <v>38</v>
      </c>
      <c r="N1434">
        <v>5955.18</v>
      </c>
      <c r="O1434">
        <v>5955.18</v>
      </c>
      <c r="P1434">
        <v>183</v>
      </c>
      <c r="Q1434">
        <v>183</v>
      </c>
      <c r="R1434">
        <v>0.34922199999999998</v>
      </c>
    </row>
    <row r="1435" spans="1:18" x14ac:dyDescent="0.25">
      <c r="A1435" t="s">
        <v>92</v>
      </c>
      <c r="B1435" t="s">
        <v>47</v>
      </c>
      <c r="C1435" s="28">
        <v>44866</v>
      </c>
      <c r="D1435" s="28">
        <v>45230</v>
      </c>
      <c r="E1435">
        <v>45</v>
      </c>
      <c r="F1435">
        <v>45</v>
      </c>
      <c r="G1435">
        <v>0</v>
      </c>
      <c r="H1435">
        <v>0</v>
      </c>
      <c r="L1435">
        <v>45</v>
      </c>
      <c r="M1435">
        <v>45</v>
      </c>
      <c r="N1435">
        <v>10933.83</v>
      </c>
      <c r="O1435">
        <v>10933.83</v>
      </c>
      <c r="P1435">
        <v>411</v>
      </c>
      <c r="Q1435">
        <v>411</v>
      </c>
      <c r="R1435">
        <v>0.34767300000000001</v>
      </c>
    </row>
    <row r="1436" spans="1:18" x14ac:dyDescent="0.25">
      <c r="A1436" t="s">
        <v>92</v>
      </c>
      <c r="B1436" t="s">
        <v>47</v>
      </c>
      <c r="C1436" s="28">
        <v>44501</v>
      </c>
      <c r="D1436" s="28">
        <v>44865</v>
      </c>
      <c r="E1436">
        <v>35</v>
      </c>
      <c r="F1436">
        <v>35</v>
      </c>
      <c r="G1436">
        <v>0</v>
      </c>
      <c r="H1436">
        <v>0</v>
      </c>
      <c r="L1436">
        <v>35</v>
      </c>
      <c r="M1436">
        <v>35</v>
      </c>
      <c r="N1436">
        <v>5791.41</v>
      </c>
      <c r="O1436">
        <v>5791.41</v>
      </c>
      <c r="P1436">
        <v>169</v>
      </c>
      <c r="Q1436">
        <v>169</v>
      </c>
      <c r="R1436">
        <v>0.367255</v>
      </c>
    </row>
    <row r="1437" spans="1:18" x14ac:dyDescent="0.25">
      <c r="A1437" t="s">
        <v>92</v>
      </c>
      <c r="B1437" t="s">
        <v>47</v>
      </c>
      <c r="C1437" s="28">
        <v>44136</v>
      </c>
      <c r="D1437" s="28">
        <v>44500</v>
      </c>
      <c r="E1437">
        <v>0</v>
      </c>
      <c r="F1437">
        <v>0</v>
      </c>
      <c r="G1437">
        <v>0</v>
      </c>
    </row>
    <row r="1438" spans="1:18" x14ac:dyDescent="0.25">
      <c r="A1438" t="s">
        <v>92</v>
      </c>
      <c r="B1438" t="s">
        <v>22</v>
      </c>
      <c r="C1438" s="28">
        <v>45231</v>
      </c>
      <c r="D1438" s="28">
        <v>45596</v>
      </c>
      <c r="E1438">
        <v>62</v>
      </c>
      <c r="F1438">
        <v>0</v>
      </c>
      <c r="G1438">
        <v>62</v>
      </c>
      <c r="H1438">
        <v>0</v>
      </c>
      <c r="L1438">
        <v>238</v>
      </c>
      <c r="M1438">
        <v>238</v>
      </c>
      <c r="N1438">
        <v>26897.64</v>
      </c>
      <c r="O1438">
        <v>26897.64</v>
      </c>
      <c r="P1438">
        <v>743</v>
      </c>
      <c r="Q1438">
        <v>743</v>
      </c>
      <c r="R1438">
        <v>0.35425400000000001</v>
      </c>
    </row>
    <row r="1439" spans="1:18" x14ac:dyDescent="0.25">
      <c r="A1439" t="s">
        <v>92</v>
      </c>
      <c r="B1439" t="s">
        <v>22</v>
      </c>
      <c r="C1439" s="28">
        <v>44866</v>
      </c>
      <c r="D1439" s="28">
        <v>45230</v>
      </c>
      <c r="E1439">
        <v>72</v>
      </c>
      <c r="F1439">
        <v>0</v>
      </c>
      <c r="G1439">
        <v>72</v>
      </c>
      <c r="H1439">
        <v>0</v>
      </c>
      <c r="L1439">
        <v>243</v>
      </c>
      <c r="M1439">
        <v>243</v>
      </c>
      <c r="N1439">
        <v>29332.58</v>
      </c>
      <c r="O1439">
        <v>29332.58</v>
      </c>
      <c r="P1439">
        <v>878</v>
      </c>
      <c r="Q1439">
        <v>878</v>
      </c>
      <c r="R1439">
        <v>0.37531999999999999</v>
      </c>
    </row>
    <row r="1440" spans="1:18" x14ac:dyDescent="0.25">
      <c r="A1440" t="s">
        <v>92</v>
      </c>
      <c r="B1440" t="s">
        <v>22</v>
      </c>
      <c r="C1440" s="28">
        <v>44501</v>
      </c>
      <c r="D1440" s="28">
        <v>44865</v>
      </c>
      <c r="E1440">
        <v>67</v>
      </c>
      <c r="F1440">
        <v>0</v>
      </c>
      <c r="G1440">
        <v>67</v>
      </c>
      <c r="H1440">
        <v>0</v>
      </c>
      <c r="L1440">
        <v>245</v>
      </c>
      <c r="M1440">
        <v>245</v>
      </c>
      <c r="N1440">
        <v>31174.41</v>
      </c>
      <c r="O1440">
        <v>31174.41</v>
      </c>
      <c r="P1440">
        <v>971</v>
      </c>
      <c r="Q1440">
        <v>971</v>
      </c>
      <c r="R1440">
        <v>0.37624800000000003</v>
      </c>
    </row>
    <row r="1441" spans="1:18" x14ac:dyDescent="0.25">
      <c r="A1441" t="s">
        <v>92</v>
      </c>
      <c r="B1441" t="s">
        <v>22</v>
      </c>
      <c r="C1441" s="28">
        <v>44136</v>
      </c>
      <c r="D1441" s="28">
        <v>44500</v>
      </c>
      <c r="E1441">
        <v>0</v>
      </c>
      <c r="F1441">
        <v>0</v>
      </c>
      <c r="G1441">
        <v>0</v>
      </c>
    </row>
    <row r="1442" spans="1:18" x14ac:dyDescent="0.25">
      <c r="A1442" t="s">
        <v>93</v>
      </c>
      <c r="B1442" t="s">
        <v>39</v>
      </c>
      <c r="C1442" s="28">
        <v>45231</v>
      </c>
      <c r="D1442" s="28">
        <v>45596</v>
      </c>
      <c r="E1442">
        <v>9727</v>
      </c>
      <c r="F1442">
        <v>4744</v>
      </c>
      <c r="G1442">
        <v>4983</v>
      </c>
      <c r="H1442">
        <v>3848</v>
      </c>
      <c r="I1442">
        <v>5137</v>
      </c>
      <c r="J1442">
        <v>470</v>
      </c>
      <c r="K1442">
        <v>272</v>
      </c>
      <c r="L1442">
        <v>25034</v>
      </c>
      <c r="M1442">
        <v>25034</v>
      </c>
      <c r="N1442">
        <v>4916434.53</v>
      </c>
      <c r="O1442">
        <v>4916434.53</v>
      </c>
      <c r="P1442">
        <v>59009</v>
      </c>
      <c r="Q1442">
        <v>59009</v>
      </c>
      <c r="R1442">
        <v>0.295765</v>
      </c>
    </row>
    <row r="1443" spans="1:18" x14ac:dyDescent="0.25">
      <c r="A1443" t="s">
        <v>93</v>
      </c>
      <c r="B1443" t="s">
        <v>39</v>
      </c>
      <c r="C1443" s="28">
        <v>44866</v>
      </c>
      <c r="D1443" s="28">
        <v>45230</v>
      </c>
      <c r="E1443">
        <v>12249</v>
      </c>
      <c r="F1443">
        <v>6143</v>
      </c>
      <c r="G1443">
        <v>6106</v>
      </c>
      <c r="H1443">
        <v>5876</v>
      </c>
      <c r="I1443">
        <v>5677</v>
      </c>
      <c r="J1443">
        <v>512</v>
      </c>
      <c r="K1443">
        <v>184</v>
      </c>
      <c r="L1443">
        <v>29822</v>
      </c>
      <c r="M1443">
        <v>29822</v>
      </c>
      <c r="N1443">
        <v>5744336.1500000004</v>
      </c>
      <c r="O1443">
        <v>5744336.1500000004</v>
      </c>
      <c r="P1443">
        <v>70709</v>
      </c>
      <c r="Q1443">
        <v>70709</v>
      </c>
      <c r="R1443">
        <v>0.29336099999999998</v>
      </c>
    </row>
    <row r="1444" spans="1:18" x14ac:dyDescent="0.25">
      <c r="A1444" t="s">
        <v>93</v>
      </c>
      <c r="B1444" t="s">
        <v>39</v>
      </c>
      <c r="C1444" s="28">
        <v>44501</v>
      </c>
      <c r="D1444" s="28">
        <v>44865</v>
      </c>
      <c r="E1444">
        <v>13572</v>
      </c>
      <c r="F1444">
        <v>7106</v>
      </c>
      <c r="G1444">
        <v>6466</v>
      </c>
      <c r="H1444">
        <v>7401</v>
      </c>
      <c r="I1444">
        <v>5727</v>
      </c>
      <c r="J1444">
        <v>444</v>
      </c>
      <c r="K1444">
        <v>0</v>
      </c>
      <c r="L1444">
        <v>31537</v>
      </c>
      <c r="M1444">
        <v>31537</v>
      </c>
      <c r="N1444">
        <v>6097508.7300000004</v>
      </c>
      <c r="O1444">
        <v>6097508.7300000004</v>
      </c>
      <c r="P1444">
        <v>76710</v>
      </c>
      <c r="Q1444">
        <v>76710</v>
      </c>
      <c r="R1444">
        <v>0.28910799999999998</v>
      </c>
    </row>
    <row r="1445" spans="1:18" x14ac:dyDescent="0.25">
      <c r="A1445" t="s">
        <v>93</v>
      </c>
      <c r="B1445" t="s">
        <v>39</v>
      </c>
      <c r="C1445" s="28">
        <v>44136</v>
      </c>
      <c r="D1445" s="28">
        <v>44500</v>
      </c>
      <c r="E1445">
        <v>13106</v>
      </c>
      <c r="F1445">
        <v>7067</v>
      </c>
      <c r="G1445">
        <v>6039</v>
      </c>
      <c r="H1445">
        <v>8297</v>
      </c>
      <c r="I1445">
        <v>4809</v>
      </c>
      <c r="J1445">
        <v>0</v>
      </c>
      <c r="K1445">
        <v>0</v>
      </c>
      <c r="L1445">
        <v>29275</v>
      </c>
      <c r="M1445">
        <v>29275</v>
      </c>
      <c r="N1445">
        <v>5501085.1500000004</v>
      </c>
      <c r="O1445">
        <v>5501085.1500000004</v>
      </c>
      <c r="P1445">
        <v>72468</v>
      </c>
      <c r="Q1445">
        <v>72468</v>
      </c>
      <c r="R1445">
        <v>0.29200799999999999</v>
      </c>
    </row>
    <row r="1446" spans="1:18" x14ac:dyDescent="0.25">
      <c r="A1446" t="s">
        <v>93</v>
      </c>
      <c r="B1446" t="s">
        <v>40</v>
      </c>
      <c r="C1446" s="28">
        <v>45231</v>
      </c>
      <c r="D1446" s="28">
        <v>45596</v>
      </c>
      <c r="E1446">
        <v>25944</v>
      </c>
      <c r="F1446">
        <v>15011</v>
      </c>
      <c r="G1446">
        <v>10933</v>
      </c>
      <c r="H1446">
        <v>25944</v>
      </c>
      <c r="L1446">
        <v>64688</v>
      </c>
      <c r="M1446">
        <v>64688</v>
      </c>
      <c r="N1446">
        <v>11657965.449999999</v>
      </c>
      <c r="O1446">
        <v>11657965.449999999</v>
      </c>
      <c r="P1446">
        <v>160361</v>
      </c>
      <c r="Q1446">
        <v>160361</v>
      </c>
      <c r="R1446">
        <v>0.29291400000000001</v>
      </c>
    </row>
    <row r="1447" spans="1:18" x14ac:dyDescent="0.25">
      <c r="A1447" t="s">
        <v>93</v>
      </c>
      <c r="B1447" t="s">
        <v>40</v>
      </c>
      <c r="C1447" s="28">
        <v>44866</v>
      </c>
      <c r="D1447" s="28">
        <v>45230</v>
      </c>
      <c r="E1447">
        <v>18832</v>
      </c>
      <c r="F1447">
        <v>11636</v>
      </c>
      <c r="G1447">
        <v>7196</v>
      </c>
      <c r="H1447">
        <v>18832</v>
      </c>
      <c r="L1447">
        <v>40070</v>
      </c>
      <c r="M1447">
        <v>40070</v>
      </c>
      <c r="N1447">
        <v>7073341.9299999997</v>
      </c>
      <c r="O1447">
        <v>7073341.9299999997</v>
      </c>
      <c r="P1447">
        <v>100855</v>
      </c>
      <c r="Q1447">
        <v>100855</v>
      </c>
      <c r="R1447">
        <v>0.293437</v>
      </c>
    </row>
    <row r="1448" spans="1:18" x14ac:dyDescent="0.25">
      <c r="A1448" t="s">
        <v>93</v>
      </c>
      <c r="B1448" t="s">
        <v>40</v>
      </c>
      <c r="C1448" s="28">
        <v>44501</v>
      </c>
      <c r="D1448" s="28">
        <v>44865</v>
      </c>
      <c r="E1448">
        <v>12375</v>
      </c>
      <c r="F1448">
        <v>8175</v>
      </c>
      <c r="G1448">
        <v>4200</v>
      </c>
      <c r="H1448">
        <v>12375</v>
      </c>
      <c r="L1448">
        <v>22230</v>
      </c>
      <c r="M1448">
        <v>22230</v>
      </c>
      <c r="N1448">
        <v>3861482.97</v>
      </c>
      <c r="O1448">
        <v>3861482.97</v>
      </c>
      <c r="P1448">
        <v>58025</v>
      </c>
      <c r="Q1448">
        <v>58025</v>
      </c>
      <c r="R1448">
        <v>0.294682</v>
      </c>
    </row>
    <row r="1449" spans="1:18" x14ac:dyDescent="0.25">
      <c r="A1449" t="s">
        <v>93</v>
      </c>
      <c r="B1449" t="s">
        <v>40</v>
      </c>
      <c r="C1449" s="28">
        <v>44136</v>
      </c>
      <c r="D1449" s="28">
        <v>44500</v>
      </c>
      <c r="E1449">
        <v>4996</v>
      </c>
      <c r="F1449">
        <v>3785</v>
      </c>
      <c r="G1449">
        <v>1211</v>
      </c>
      <c r="H1449">
        <v>4996</v>
      </c>
      <c r="L1449">
        <v>6947</v>
      </c>
      <c r="M1449">
        <v>6947</v>
      </c>
      <c r="N1449">
        <v>1176533.8</v>
      </c>
      <c r="O1449">
        <v>1176533.8</v>
      </c>
      <c r="P1449">
        <v>18500</v>
      </c>
      <c r="Q1449">
        <v>18500</v>
      </c>
      <c r="R1449">
        <v>0.29366599999999998</v>
      </c>
    </row>
    <row r="1450" spans="1:18" x14ac:dyDescent="0.25">
      <c r="A1450" t="s">
        <v>93</v>
      </c>
      <c r="B1450" t="s">
        <v>66</v>
      </c>
      <c r="C1450" s="28">
        <v>45231</v>
      </c>
      <c r="D1450" s="28">
        <v>45596</v>
      </c>
      <c r="E1450">
        <v>1894</v>
      </c>
      <c r="F1450">
        <v>1823</v>
      </c>
      <c r="G1450">
        <v>71</v>
      </c>
      <c r="H1450">
        <v>629</v>
      </c>
      <c r="L1450">
        <v>1972</v>
      </c>
      <c r="M1450">
        <v>8842</v>
      </c>
      <c r="N1450">
        <v>383459.04</v>
      </c>
      <c r="O1450">
        <v>1673212.24</v>
      </c>
      <c r="P1450">
        <v>4444</v>
      </c>
      <c r="Q1450">
        <v>18874</v>
      </c>
      <c r="R1450">
        <v>-2.0948699999999998</v>
      </c>
    </row>
    <row r="1451" spans="1:18" x14ac:dyDescent="0.25">
      <c r="A1451" t="s">
        <v>93</v>
      </c>
      <c r="B1451" t="s">
        <v>66</v>
      </c>
      <c r="C1451" s="28">
        <v>44866</v>
      </c>
      <c r="D1451" s="28">
        <v>45230</v>
      </c>
      <c r="E1451">
        <v>2152</v>
      </c>
      <c r="F1451">
        <v>2044</v>
      </c>
      <c r="G1451">
        <v>108</v>
      </c>
      <c r="H1451">
        <v>875</v>
      </c>
      <c r="L1451">
        <v>2273</v>
      </c>
      <c r="M1451">
        <v>9534</v>
      </c>
      <c r="N1451">
        <v>431940.65</v>
      </c>
      <c r="O1451">
        <v>1835083.07</v>
      </c>
      <c r="P1451">
        <v>5043</v>
      </c>
      <c r="Q1451">
        <v>21019</v>
      </c>
      <c r="R1451">
        <v>-2.0067569999999999</v>
      </c>
    </row>
    <row r="1452" spans="1:18" x14ac:dyDescent="0.25">
      <c r="A1452" t="s">
        <v>93</v>
      </c>
      <c r="B1452" t="s">
        <v>66</v>
      </c>
      <c r="C1452" s="28">
        <v>44501</v>
      </c>
      <c r="D1452" s="28">
        <v>44865</v>
      </c>
      <c r="E1452">
        <v>2521</v>
      </c>
      <c r="F1452">
        <v>2411</v>
      </c>
      <c r="G1452">
        <v>110</v>
      </c>
      <c r="H1452">
        <v>1188</v>
      </c>
      <c r="L1452">
        <v>2642</v>
      </c>
      <c r="M1452">
        <v>10363</v>
      </c>
      <c r="N1452">
        <v>506610.79</v>
      </c>
      <c r="O1452">
        <v>1976377.3</v>
      </c>
      <c r="P1452">
        <v>6378</v>
      </c>
      <c r="Q1452">
        <v>23161</v>
      </c>
      <c r="R1452">
        <v>-1.783339</v>
      </c>
    </row>
    <row r="1453" spans="1:18" x14ac:dyDescent="0.25">
      <c r="A1453" t="s">
        <v>93</v>
      </c>
      <c r="B1453" t="s">
        <v>66</v>
      </c>
      <c r="C1453" s="28">
        <v>44136</v>
      </c>
      <c r="D1453" s="28">
        <v>44500</v>
      </c>
      <c r="E1453">
        <v>2614</v>
      </c>
      <c r="F1453">
        <v>2515</v>
      </c>
      <c r="G1453">
        <v>99</v>
      </c>
      <c r="H1453">
        <v>1543</v>
      </c>
      <c r="L1453">
        <v>2716</v>
      </c>
      <c r="M1453">
        <v>9755</v>
      </c>
      <c r="N1453">
        <v>527433.24</v>
      </c>
      <c r="O1453">
        <v>1861519.84</v>
      </c>
      <c r="P1453">
        <v>6321</v>
      </c>
      <c r="Q1453">
        <v>22876</v>
      </c>
      <c r="R1453">
        <v>-1.509045</v>
      </c>
    </row>
    <row r="1454" spans="1:18" x14ac:dyDescent="0.25">
      <c r="A1454" t="s">
        <v>93</v>
      </c>
      <c r="B1454" t="s">
        <v>41</v>
      </c>
      <c r="C1454" s="28">
        <v>45231</v>
      </c>
      <c r="D1454" s="28">
        <v>45596</v>
      </c>
      <c r="E1454">
        <v>4381</v>
      </c>
      <c r="F1454">
        <v>3259</v>
      </c>
      <c r="G1454">
        <v>1122</v>
      </c>
      <c r="H1454">
        <v>1520</v>
      </c>
      <c r="L1454">
        <v>5975</v>
      </c>
      <c r="M1454">
        <v>16515</v>
      </c>
      <c r="N1454">
        <v>1161261.29</v>
      </c>
      <c r="O1454">
        <v>3198405.45</v>
      </c>
      <c r="P1454">
        <v>13679</v>
      </c>
      <c r="Q1454">
        <v>36730</v>
      </c>
      <c r="R1454">
        <v>-0.95019500000000001</v>
      </c>
    </row>
    <row r="1455" spans="1:18" x14ac:dyDescent="0.25">
      <c r="A1455" t="s">
        <v>93</v>
      </c>
      <c r="B1455" t="s">
        <v>41</v>
      </c>
      <c r="C1455" s="28">
        <v>44866</v>
      </c>
      <c r="D1455" s="28">
        <v>45230</v>
      </c>
      <c r="E1455">
        <v>5242</v>
      </c>
      <c r="F1455">
        <v>3971</v>
      </c>
      <c r="G1455">
        <v>1271</v>
      </c>
      <c r="H1455">
        <v>2244</v>
      </c>
      <c r="L1455">
        <v>7029</v>
      </c>
      <c r="M1455">
        <v>18654</v>
      </c>
      <c r="N1455">
        <v>1341702.48</v>
      </c>
      <c r="O1455">
        <v>3609405.25</v>
      </c>
      <c r="P1455">
        <v>15985</v>
      </c>
      <c r="Q1455">
        <v>42648</v>
      </c>
      <c r="R1455">
        <v>-0.90104200000000001</v>
      </c>
    </row>
    <row r="1456" spans="1:18" x14ac:dyDescent="0.25">
      <c r="A1456" t="s">
        <v>93</v>
      </c>
      <c r="B1456" t="s">
        <v>41</v>
      </c>
      <c r="C1456" s="28">
        <v>44501</v>
      </c>
      <c r="D1456" s="28">
        <v>44865</v>
      </c>
      <c r="E1456">
        <v>5853</v>
      </c>
      <c r="F1456">
        <v>4480</v>
      </c>
      <c r="G1456">
        <v>1373</v>
      </c>
      <c r="H1456">
        <v>2840</v>
      </c>
      <c r="L1456">
        <v>7800</v>
      </c>
      <c r="M1456">
        <v>19720</v>
      </c>
      <c r="N1456">
        <v>1502525.99</v>
      </c>
      <c r="O1456">
        <v>3787508.45</v>
      </c>
      <c r="P1456">
        <v>19779</v>
      </c>
      <c r="Q1456">
        <v>46501</v>
      </c>
      <c r="R1456">
        <v>-0.79489100000000001</v>
      </c>
    </row>
    <row r="1457" spans="1:18" x14ac:dyDescent="0.25">
      <c r="A1457" t="s">
        <v>93</v>
      </c>
      <c r="B1457" t="s">
        <v>41</v>
      </c>
      <c r="C1457" s="28">
        <v>44136</v>
      </c>
      <c r="D1457" s="28">
        <v>44500</v>
      </c>
      <c r="E1457">
        <v>5881</v>
      </c>
      <c r="F1457">
        <v>4507</v>
      </c>
      <c r="G1457">
        <v>1374</v>
      </c>
      <c r="H1457">
        <v>3462</v>
      </c>
      <c r="L1457">
        <v>7747</v>
      </c>
      <c r="M1457">
        <v>18618</v>
      </c>
      <c r="N1457">
        <v>1492703.4</v>
      </c>
      <c r="O1457">
        <v>3539850.9</v>
      </c>
      <c r="P1457">
        <v>18840</v>
      </c>
      <c r="Q1457">
        <v>44360</v>
      </c>
      <c r="R1457">
        <v>-0.68409399999999998</v>
      </c>
    </row>
    <row r="1458" spans="1:18" x14ac:dyDescent="0.25">
      <c r="A1458" t="s">
        <v>93</v>
      </c>
      <c r="B1458" t="s">
        <v>42</v>
      </c>
      <c r="C1458" s="28">
        <v>45231</v>
      </c>
      <c r="D1458" s="28">
        <v>45596</v>
      </c>
      <c r="E1458">
        <v>2062</v>
      </c>
      <c r="F1458">
        <v>1815</v>
      </c>
      <c r="G1458">
        <v>247</v>
      </c>
      <c r="H1458">
        <v>896</v>
      </c>
      <c r="L1458">
        <v>2358</v>
      </c>
      <c r="M1458">
        <v>4192</v>
      </c>
      <c r="N1458">
        <v>511030.67</v>
      </c>
      <c r="O1458">
        <v>908109.69</v>
      </c>
      <c r="P1458">
        <v>6822</v>
      </c>
      <c r="Q1458">
        <v>11613</v>
      </c>
      <c r="R1458">
        <v>-0.24531800000000001</v>
      </c>
    </row>
    <row r="1459" spans="1:18" x14ac:dyDescent="0.25">
      <c r="A1459" t="s">
        <v>93</v>
      </c>
      <c r="B1459" t="s">
        <v>42</v>
      </c>
      <c r="C1459" s="28">
        <v>44866</v>
      </c>
      <c r="D1459" s="28">
        <v>45230</v>
      </c>
      <c r="E1459">
        <v>1903</v>
      </c>
      <c r="F1459">
        <v>1697</v>
      </c>
      <c r="G1459">
        <v>206</v>
      </c>
      <c r="H1459">
        <v>1199</v>
      </c>
      <c r="L1459">
        <v>2145</v>
      </c>
      <c r="M1459">
        <v>3520</v>
      </c>
      <c r="N1459">
        <v>398662.53</v>
      </c>
      <c r="O1459">
        <v>636602.36</v>
      </c>
      <c r="P1459">
        <v>5991</v>
      </c>
      <c r="Q1459">
        <v>8674</v>
      </c>
      <c r="R1459">
        <v>-0.121651</v>
      </c>
    </row>
    <row r="1460" spans="1:18" x14ac:dyDescent="0.25">
      <c r="A1460" t="s">
        <v>93</v>
      </c>
      <c r="B1460" t="s">
        <v>42</v>
      </c>
      <c r="C1460" s="28">
        <v>44501</v>
      </c>
      <c r="D1460" s="28">
        <v>44865</v>
      </c>
      <c r="E1460">
        <v>3170</v>
      </c>
      <c r="F1460">
        <v>2798</v>
      </c>
      <c r="G1460">
        <v>372</v>
      </c>
      <c r="H1460">
        <v>1905</v>
      </c>
      <c r="L1460">
        <v>3611</v>
      </c>
      <c r="M1460">
        <v>5928</v>
      </c>
      <c r="N1460">
        <v>715173.27</v>
      </c>
      <c r="O1460">
        <v>1168496.5900000001</v>
      </c>
      <c r="P1460">
        <v>10191</v>
      </c>
      <c r="Q1460">
        <v>15537</v>
      </c>
      <c r="R1460">
        <v>-0.16159200000000001</v>
      </c>
    </row>
    <row r="1461" spans="1:18" x14ac:dyDescent="0.25">
      <c r="A1461" t="s">
        <v>93</v>
      </c>
      <c r="B1461" t="s">
        <v>42</v>
      </c>
      <c r="C1461" s="28">
        <v>44136</v>
      </c>
      <c r="D1461" s="28">
        <v>44500</v>
      </c>
      <c r="E1461">
        <v>2020</v>
      </c>
      <c r="F1461">
        <v>1820</v>
      </c>
      <c r="G1461">
        <v>200</v>
      </c>
      <c r="H1461">
        <v>1565</v>
      </c>
      <c r="L1461">
        <v>2257</v>
      </c>
      <c r="M1461">
        <v>3287</v>
      </c>
      <c r="N1461">
        <v>411485.23</v>
      </c>
      <c r="O1461">
        <v>579358.6</v>
      </c>
      <c r="P1461">
        <v>6293</v>
      </c>
      <c r="Q1461">
        <v>8621</v>
      </c>
      <c r="R1461">
        <v>1.0619E-2</v>
      </c>
    </row>
    <row r="1462" spans="1:18" x14ac:dyDescent="0.25">
      <c r="A1462" t="s">
        <v>93</v>
      </c>
      <c r="B1462" t="s">
        <v>43</v>
      </c>
      <c r="C1462" s="28">
        <v>45231</v>
      </c>
      <c r="D1462" s="28">
        <v>45596</v>
      </c>
      <c r="E1462">
        <v>1725</v>
      </c>
      <c r="F1462">
        <v>1559</v>
      </c>
      <c r="G1462">
        <v>166</v>
      </c>
      <c r="H1462">
        <v>786</v>
      </c>
      <c r="L1462">
        <v>1916</v>
      </c>
      <c r="M1462">
        <v>2570</v>
      </c>
      <c r="N1462">
        <v>375604.96</v>
      </c>
      <c r="O1462">
        <v>483056.4</v>
      </c>
      <c r="P1462">
        <v>5282</v>
      </c>
      <c r="Q1462">
        <v>6541</v>
      </c>
      <c r="R1462">
        <v>0.10872999999999999</v>
      </c>
    </row>
    <row r="1463" spans="1:18" x14ac:dyDescent="0.25">
      <c r="A1463" t="s">
        <v>93</v>
      </c>
      <c r="B1463" t="s">
        <v>43</v>
      </c>
      <c r="C1463" s="28">
        <v>44866</v>
      </c>
      <c r="D1463" s="28">
        <v>45230</v>
      </c>
      <c r="E1463">
        <v>1842</v>
      </c>
      <c r="F1463">
        <v>1664</v>
      </c>
      <c r="G1463">
        <v>178</v>
      </c>
      <c r="H1463">
        <v>1099</v>
      </c>
      <c r="L1463">
        <v>2051</v>
      </c>
      <c r="M1463">
        <v>2659</v>
      </c>
      <c r="N1463">
        <v>383970.11</v>
      </c>
      <c r="O1463">
        <v>485775.95</v>
      </c>
      <c r="P1463">
        <v>5533</v>
      </c>
      <c r="Q1463">
        <v>6881</v>
      </c>
      <c r="R1463">
        <v>0.10514900000000001</v>
      </c>
    </row>
    <row r="1464" spans="1:18" x14ac:dyDescent="0.25">
      <c r="A1464" t="s">
        <v>93</v>
      </c>
      <c r="B1464" t="s">
        <v>43</v>
      </c>
      <c r="C1464" s="28">
        <v>44501</v>
      </c>
      <c r="D1464" s="28">
        <v>44865</v>
      </c>
      <c r="E1464">
        <v>2535</v>
      </c>
      <c r="F1464">
        <v>2312</v>
      </c>
      <c r="G1464">
        <v>223</v>
      </c>
      <c r="H1464">
        <v>1483</v>
      </c>
      <c r="L1464">
        <v>2805</v>
      </c>
      <c r="M1464">
        <v>3633</v>
      </c>
      <c r="N1464">
        <v>572532.65</v>
      </c>
      <c r="O1464">
        <v>722132.93</v>
      </c>
      <c r="P1464">
        <v>7551</v>
      </c>
      <c r="Q1464">
        <v>9337</v>
      </c>
      <c r="R1464">
        <v>0.105865</v>
      </c>
    </row>
    <row r="1465" spans="1:18" x14ac:dyDescent="0.25">
      <c r="A1465" t="s">
        <v>93</v>
      </c>
      <c r="B1465" t="s">
        <v>43</v>
      </c>
      <c r="C1465" s="28">
        <v>44136</v>
      </c>
      <c r="D1465" s="28">
        <v>44500</v>
      </c>
      <c r="E1465">
        <v>1892</v>
      </c>
      <c r="F1465">
        <v>1746</v>
      </c>
      <c r="G1465">
        <v>146</v>
      </c>
      <c r="H1465">
        <v>1407</v>
      </c>
      <c r="L1465">
        <v>2057</v>
      </c>
      <c r="M1465">
        <v>2504</v>
      </c>
      <c r="N1465">
        <v>376423.41</v>
      </c>
      <c r="O1465">
        <v>445979.82</v>
      </c>
      <c r="P1465">
        <v>5860</v>
      </c>
      <c r="Q1465">
        <v>6802</v>
      </c>
      <c r="R1465">
        <v>0.16800200000000001</v>
      </c>
    </row>
    <row r="1466" spans="1:18" x14ac:dyDescent="0.25">
      <c r="A1466" t="s">
        <v>93</v>
      </c>
      <c r="B1466" t="s">
        <v>44</v>
      </c>
      <c r="C1466" s="28">
        <v>45231</v>
      </c>
      <c r="D1466" s="28">
        <v>45596</v>
      </c>
      <c r="E1466">
        <v>1559</v>
      </c>
      <c r="F1466">
        <v>1381</v>
      </c>
      <c r="G1466">
        <v>178</v>
      </c>
      <c r="H1466">
        <v>646</v>
      </c>
      <c r="L1466">
        <v>1757</v>
      </c>
      <c r="M1466">
        <v>1757</v>
      </c>
      <c r="N1466">
        <v>326862.99</v>
      </c>
      <c r="O1466">
        <v>326862.99</v>
      </c>
      <c r="P1466">
        <v>4125</v>
      </c>
      <c r="Q1466">
        <v>4125</v>
      </c>
      <c r="R1466">
        <v>0.30712800000000001</v>
      </c>
    </row>
    <row r="1467" spans="1:18" x14ac:dyDescent="0.25">
      <c r="A1467" t="s">
        <v>93</v>
      </c>
      <c r="B1467" t="s">
        <v>44</v>
      </c>
      <c r="C1467" s="28">
        <v>44866</v>
      </c>
      <c r="D1467" s="28">
        <v>45230</v>
      </c>
      <c r="E1467">
        <v>1610</v>
      </c>
      <c r="F1467">
        <v>1443</v>
      </c>
      <c r="G1467">
        <v>167</v>
      </c>
      <c r="H1467">
        <v>852</v>
      </c>
      <c r="L1467">
        <v>1799</v>
      </c>
      <c r="M1467">
        <v>1799</v>
      </c>
      <c r="N1467">
        <v>329990.71999999997</v>
      </c>
      <c r="O1467">
        <v>329990.71999999997</v>
      </c>
      <c r="P1467">
        <v>4119</v>
      </c>
      <c r="Q1467">
        <v>4119</v>
      </c>
      <c r="R1467">
        <v>0.28705900000000001</v>
      </c>
    </row>
    <row r="1468" spans="1:18" x14ac:dyDescent="0.25">
      <c r="A1468" t="s">
        <v>93</v>
      </c>
      <c r="B1468" t="s">
        <v>44</v>
      </c>
      <c r="C1468" s="28">
        <v>44501</v>
      </c>
      <c r="D1468" s="28">
        <v>44865</v>
      </c>
      <c r="E1468">
        <v>2014</v>
      </c>
      <c r="F1468">
        <v>1817</v>
      </c>
      <c r="G1468">
        <v>197</v>
      </c>
      <c r="H1468">
        <v>1173</v>
      </c>
      <c r="L1468">
        <v>2256</v>
      </c>
      <c r="M1468">
        <v>2256</v>
      </c>
      <c r="N1468">
        <v>419370.76</v>
      </c>
      <c r="O1468">
        <v>419370.76</v>
      </c>
      <c r="P1468">
        <v>5335</v>
      </c>
      <c r="Q1468">
        <v>5335</v>
      </c>
      <c r="R1468">
        <v>0.29624699999999998</v>
      </c>
    </row>
    <row r="1469" spans="1:18" x14ac:dyDescent="0.25">
      <c r="A1469" t="s">
        <v>93</v>
      </c>
      <c r="B1469" t="s">
        <v>44</v>
      </c>
      <c r="C1469" s="28">
        <v>44136</v>
      </c>
      <c r="D1469" s="28">
        <v>44500</v>
      </c>
      <c r="E1469">
        <v>1503</v>
      </c>
      <c r="F1469">
        <v>1379</v>
      </c>
      <c r="G1469">
        <v>124</v>
      </c>
      <c r="H1469">
        <v>977</v>
      </c>
      <c r="L1469">
        <v>1649</v>
      </c>
      <c r="M1469">
        <v>1649</v>
      </c>
      <c r="N1469">
        <v>267289.83</v>
      </c>
      <c r="O1469">
        <v>267289.83</v>
      </c>
      <c r="P1469">
        <v>3949</v>
      </c>
      <c r="Q1469">
        <v>3949</v>
      </c>
      <c r="R1469">
        <v>0.29371199999999997</v>
      </c>
    </row>
    <row r="1470" spans="1:18" x14ac:dyDescent="0.25">
      <c r="A1470" t="s">
        <v>93</v>
      </c>
      <c r="B1470" t="s">
        <v>46</v>
      </c>
      <c r="C1470" s="28">
        <v>45231</v>
      </c>
      <c r="D1470" s="28">
        <v>45596</v>
      </c>
      <c r="E1470">
        <v>11407</v>
      </c>
      <c r="F1470">
        <v>7650</v>
      </c>
      <c r="G1470">
        <v>3757</v>
      </c>
      <c r="H1470">
        <v>11407</v>
      </c>
      <c r="L1470">
        <v>20075</v>
      </c>
      <c r="M1470">
        <v>20075</v>
      </c>
      <c r="N1470">
        <v>3458755.23</v>
      </c>
      <c r="O1470">
        <v>3458755.23</v>
      </c>
      <c r="P1470">
        <v>51888</v>
      </c>
      <c r="Q1470">
        <v>51888</v>
      </c>
      <c r="R1470">
        <v>0.29408600000000001</v>
      </c>
    </row>
    <row r="1471" spans="1:18" x14ac:dyDescent="0.25">
      <c r="A1471" t="s">
        <v>93</v>
      </c>
      <c r="B1471" t="s">
        <v>46</v>
      </c>
      <c r="C1471" s="28">
        <v>44866</v>
      </c>
      <c r="D1471" s="28">
        <v>45230</v>
      </c>
      <c r="E1471">
        <v>4725</v>
      </c>
      <c r="F1471">
        <v>3594</v>
      </c>
      <c r="G1471">
        <v>1131</v>
      </c>
      <c r="H1471">
        <v>4725</v>
      </c>
      <c r="L1471">
        <v>6550</v>
      </c>
      <c r="M1471">
        <v>6550</v>
      </c>
      <c r="N1471">
        <v>1103953.97</v>
      </c>
      <c r="O1471">
        <v>1103953.97</v>
      </c>
      <c r="P1471">
        <v>17300</v>
      </c>
      <c r="Q1471">
        <v>17300</v>
      </c>
      <c r="R1471">
        <v>0.29340500000000003</v>
      </c>
    </row>
    <row r="1472" spans="1:18" x14ac:dyDescent="0.25">
      <c r="A1472" t="s">
        <v>93</v>
      </c>
      <c r="B1472" t="s">
        <v>46</v>
      </c>
      <c r="C1472" s="28">
        <v>44501</v>
      </c>
      <c r="D1472" s="28">
        <v>44865</v>
      </c>
      <c r="E1472">
        <v>0</v>
      </c>
      <c r="F1472">
        <v>0</v>
      </c>
      <c r="G1472">
        <v>0</v>
      </c>
    </row>
    <row r="1473" spans="1:18" x14ac:dyDescent="0.25">
      <c r="A1473" t="s">
        <v>93</v>
      </c>
      <c r="B1473" t="s">
        <v>46</v>
      </c>
      <c r="C1473" s="28">
        <v>44136</v>
      </c>
      <c r="D1473" s="28">
        <v>44500</v>
      </c>
      <c r="E1473">
        <v>0</v>
      </c>
      <c r="F1473">
        <v>0</v>
      </c>
      <c r="G1473">
        <v>0</v>
      </c>
    </row>
    <row r="1474" spans="1:18" x14ac:dyDescent="0.25">
      <c r="A1474" t="s">
        <v>93</v>
      </c>
      <c r="B1474" t="s">
        <v>25</v>
      </c>
      <c r="C1474" s="28">
        <v>45231</v>
      </c>
      <c r="D1474" s="28">
        <v>45596</v>
      </c>
      <c r="E1474">
        <v>3074</v>
      </c>
      <c r="F1474">
        <v>993</v>
      </c>
      <c r="G1474">
        <v>2081</v>
      </c>
      <c r="H1474">
        <v>0</v>
      </c>
      <c r="L1474">
        <v>10131</v>
      </c>
      <c r="M1474">
        <v>10131</v>
      </c>
      <c r="N1474">
        <v>2193749.56</v>
      </c>
      <c r="O1474">
        <v>2193749.56</v>
      </c>
      <c r="P1474">
        <v>25110</v>
      </c>
      <c r="Q1474">
        <v>25110</v>
      </c>
      <c r="R1474">
        <v>0.293657</v>
      </c>
    </row>
    <row r="1475" spans="1:18" x14ac:dyDescent="0.25">
      <c r="A1475" t="s">
        <v>93</v>
      </c>
      <c r="B1475" t="s">
        <v>25</v>
      </c>
      <c r="C1475" s="28">
        <v>44866</v>
      </c>
      <c r="D1475" s="28">
        <v>45230</v>
      </c>
      <c r="E1475">
        <v>2572</v>
      </c>
      <c r="F1475">
        <v>701</v>
      </c>
      <c r="G1475">
        <v>1871</v>
      </c>
      <c r="H1475">
        <v>0</v>
      </c>
      <c r="L1475">
        <v>8820</v>
      </c>
      <c r="M1475">
        <v>8820</v>
      </c>
      <c r="N1475">
        <v>1949491.71</v>
      </c>
      <c r="O1475">
        <v>1949491.71</v>
      </c>
      <c r="P1475">
        <v>21962</v>
      </c>
      <c r="Q1475">
        <v>21962</v>
      </c>
      <c r="R1475">
        <v>0.288186</v>
      </c>
    </row>
    <row r="1476" spans="1:18" x14ac:dyDescent="0.25">
      <c r="A1476" t="s">
        <v>93</v>
      </c>
      <c r="B1476" t="s">
        <v>25</v>
      </c>
      <c r="C1476" s="28">
        <v>44501</v>
      </c>
      <c r="D1476" s="28">
        <v>44865</v>
      </c>
      <c r="E1476">
        <v>0</v>
      </c>
      <c r="F1476">
        <v>0</v>
      </c>
      <c r="G1476">
        <v>0</v>
      </c>
    </row>
    <row r="1477" spans="1:18" x14ac:dyDescent="0.25">
      <c r="A1477" t="s">
        <v>93</v>
      </c>
      <c r="B1477" t="s">
        <v>25</v>
      </c>
      <c r="C1477" s="28">
        <v>44136</v>
      </c>
      <c r="D1477" s="28">
        <v>44500</v>
      </c>
      <c r="E1477">
        <v>0</v>
      </c>
      <c r="F1477">
        <v>0</v>
      </c>
      <c r="G1477">
        <v>0</v>
      </c>
    </row>
    <row r="1478" spans="1:18" x14ac:dyDescent="0.25">
      <c r="A1478" t="s">
        <v>93</v>
      </c>
      <c r="B1478" t="s">
        <v>26</v>
      </c>
      <c r="C1478" s="28">
        <v>45231</v>
      </c>
      <c r="D1478" s="28">
        <v>45596</v>
      </c>
      <c r="E1478">
        <v>3848</v>
      </c>
      <c r="F1478">
        <v>2715</v>
      </c>
      <c r="G1478">
        <v>1133</v>
      </c>
      <c r="H1478">
        <v>3848</v>
      </c>
      <c r="L1478">
        <v>6204</v>
      </c>
      <c r="M1478">
        <v>6204</v>
      </c>
      <c r="N1478">
        <v>1132080.1200000001</v>
      </c>
      <c r="O1478">
        <v>1132080.1200000001</v>
      </c>
      <c r="P1478">
        <v>15908</v>
      </c>
      <c r="Q1478">
        <v>15908</v>
      </c>
      <c r="R1478">
        <v>0.30032199999999998</v>
      </c>
    </row>
    <row r="1479" spans="1:18" x14ac:dyDescent="0.25">
      <c r="A1479" t="s">
        <v>93</v>
      </c>
      <c r="B1479" t="s">
        <v>26</v>
      </c>
      <c r="C1479" s="28">
        <v>44866</v>
      </c>
      <c r="D1479" s="28">
        <v>45230</v>
      </c>
      <c r="E1479">
        <v>5876</v>
      </c>
      <c r="F1479">
        <v>4009</v>
      </c>
      <c r="G1479">
        <v>1867</v>
      </c>
      <c r="H1479">
        <v>5876</v>
      </c>
      <c r="L1479">
        <v>9670</v>
      </c>
      <c r="M1479">
        <v>9670</v>
      </c>
      <c r="N1479">
        <v>1671337.67</v>
      </c>
      <c r="O1479">
        <v>1671337.67</v>
      </c>
      <c r="P1479">
        <v>23663</v>
      </c>
      <c r="Q1479">
        <v>23663</v>
      </c>
      <c r="R1479">
        <v>0.29863299999999998</v>
      </c>
    </row>
    <row r="1480" spans="1:18" x14ac:dyDescent="0.25">
      <c r="A1480" t="s">
        <v>93</v>
      </c>
      <c r="B1480" t="s">
        <v>26</v>
      </c>
      <c r="C1480" s="28">
        <v>44501</v>
      </c>
      <c r="D1480" s="28">
        <v>44865</v>
      </c>
      <c r="E1480">
        <v>7401</v>
      </c>
      <c r="F1480">
        <v>5121</v>
      </c>
      <c r="G1480">
        <v>2280</v>
      </c>
      <c r="H1480">
        <v>7401</v>
      </c>
      <c r="L1480">
        <v>11993</v>
      </c>
      <c r="M1480">
        <v>11993</v>
      </c>
      <c r="N1480">
        <v>2194521.2999999998</v>
      </c>
      <c r="O1480">
        <v>2194521.2999999998</v>
      </c>
      <c r="P1480">
        <v>30601</v>
      </c>
      <c r="Q1480">
        <v>30601</v>
      </c>
      <c r="R1480">
        <v>0.29166199999999998</v>
      </c>
    </row>
    <row r="1481" spans="1:18" x14ac:dyDescent="0.25">
      <c r="A1481" t="s">
        <v>93</v>
      </c>
      <c r="B1481" t="s">
        <v>26</v>
      </c>
      <c r="C1481" s="28">
        <v>44136</v>
      </c>
      <c r="D1481" s="28">
        <v>44500</v>
      </c>
      <c r="E1481">
        <v>8297</v>
      </c>
      <c r="F1481">
        <v>5651</v>
      </c>
      <c r="G1481">
        <v>2646</v>
      </c>
      <c r="H1481">
        <v>8297</v>
      </c>
      <c r="L1481">
        <v>13767</v>
      </c>
      <c r="M1481">
        <v>13767</v>
      </c>
      <c r="N1481">
        <v>2464327.4500000002</v>
      </c>
      <c r="O1481">
        <v>2464327.4500000002</v>
      </c>
      <c r="P1481">
        <v>34505</v>
      </c>
      <c r="Q1481">
        <v>34505</v>
      </c>
      <c r="R1481">
        <v>0.29372500000000001</v>
      </c>
    </row>
    <row r="1482" spans="1:18" x14ac:dyDescent="0.25">
      <c r="A1482" t="s">
        <v>93</v>
      </c>
      <c r="B1482" t="s">
        <v>67</v>
      </c>
      <c r="C1482" s="28">
        <v>45231</v>
      </c>
      <c r="D1482" s="28">
        <v>45596</v>
      </c>
      <c r="E1482">
        <v>328</v>
      </c>
      <c r="F1482">
        <v>321</v>
      </c>
      <c r="G1482">
        <v>7</v>
      </c>
      <c r="H1482">
        <v>328</v>
      </c>
      <c r="L1482">
        <v>335</v>
      </c>
      <c r="M1482">
        <v>335</v>
      </c>
      <c r="N1482">
        <v>64139.82</v>
      </c>
      <c r="O1482">
        <v>64139.82</v>
      </c>
      <c r="P1482">
        <v>859</v>
      </c>
      <c r="Q1482">
        <v>859</v>
      </c>
      <c r="R1482">
        <v>0.29721999999999998</v>
      </c>
    </row>
    <row r="1483" spans="1:18" x14ac:dyDescent="0.25">
      <c r="A1483" t="s">
        <v>93</v>
      </c>
      <c r="B1483" t="s">
        <v>67</v>
      </c>
      <c r="C1483" s="28">
        <v>44866</v>
      </c>
      <c r="D1483" s="28">
        <v>45230</v>
      </c>
      <c r="E1483">
        <v>394</v>
      </c>
      <c r="F1483">
        <v>382</v>
      </c>
      <c r="G1483">
        <v>12</v>
      </c>
      <c r="H1483">
        <v>394</v>
      </c>
      <c r="L1483">
        <v>407</v>
      </c>
      <c r="M1483">
        <v>407</v>
      </c>
      <c r="N1483">
        <v>73376.240000000005</v>
      </c>
      <c r="O1483">
        <v>73376.240000000005</v>
      </c>
      <c r="P1483">
        <v>1152</v>
      </c>
      <c r="Q1483">
        <v>1152</v>
      </c>
      <c r="R1483">
        <v>0.29487400000000002</v>
      </c>
    </row>
    <row r="1484" spans="1:18" x14ac:dyDescent="0.25">
      <c r="A1484" t="s">
        <v>93</v>
      </c>
      <c r="B1484" t="s">
        <v>67</v>
      </c>
      <c r="C1484" s="28">
        <v>44501</v>
      </c>
      <c r="D1484" s="28">
        <v>44865</v>
      </c>
      <c r="E1484">
        <v>592</v>
      </c>
      <c r="F1484">
        <v>580</v>
      </c>
      <c r="G1484">
        <v>12</v>
      </c>
      <c r="H1484">
        <v>592</v>
      </c>
      <c r="L1484">
        <v>605</v>
      </c>
      <c r="M1484">
        <v>605</v>
      </c>
      <c r="N1484">
        <v>111503.14</v>
      </c>
      <c r="O1484">
        <v>111503.14</v>
      </c>
      <c r="P1484">
        <v>1618</v>
      </c>
      <c r="Q1484">
        <v>1618</v>
      </c>
      <c r="R1484">
        <v>0.29620200000000002</v>
      </c>
    </row>
    <row r="1485" spans="1:18" x14ac:dyDescent="0.25">
      <c r="A1485" t="s">
        <v>93</v>
      </c>
      <c r="B1485" t="s">
        <v>67</v>
      </c>
      <c r="C1485" s="28">
        <v>44136</v>
      </c>
      <c r="D1485" s="28">
        <v>44500</v>
      </c>
      <c r="E1485">
        <v>760</v>
      </c>
      <c r="F1485">
        <v>747</v>
      </c>
      <c r="G1485">
        <v>13</v>
      </c>
      <c r="H1485">
        <v>760</v>
      </c>
      <c r="L1485">
        <v>774</v>
      </c>
      <c r="M1485">
        <v>774</v>
      </c>
      <c r="N1485">
        <v>145392.44</v>
      </c>
      <c r="O1485">
        <v>145392.44</v>
      </c>
      <c r="P1485">
        <v>1884</v>
      </c>
      <c r="Q1485">
        <v>1884</v>
      </c>
      <c r="R1485">
        <v>0.28676099999999999</v>
      </c>
    </row>
    <row r="1486" spans="1:18" x14ac:dyDescent="0.25">
      <c r="A1486" t="s">
        <v>93</v>
      </c>
      <c r="B1486" t="s">
        <v>68</v>
      </c>
      <c r="C1486" s="28">
        <v>45231</v>
      </c>
      <c r="D1486" s="28">
        <v>45596</v>
      </c>
      <c r="E1486">
        <v>964</v>
      </c>
      <c r="F1486">
        <v>856</v>
      </c>
      <c r="G1486">
        <v>108</v>
      </c>
      <c r="H1486">
        <v>964</v>
      </c>
      <c r="L1486">
        <v>1102</v>
      </c>
      <c r="M1486">
        <v>1102</v>
      </c>
      <c r="N1486">
        <v>208329.03</v>
      </c>
      <c r="O1486">
        <v>208329.03</v>
      </c>
      <c r="P1486">
        <v>2944</v>
      </c>
      <c r="Q1486">
        <v>2944</v>
      </c>
      <c r="R1486">
        <v>0.29330400000000001</v>
      </c>
    </row>
    <row r="1487" spans="1:18" x14ac:dyDescent="0.25">
      <c r="A1487" t="s">
        <v>93</v>
      </c>
      <c r="B1487" t="s">
        <v>68</v>
      </c>
      <c r="C1487" s="28">
        <v>44866</v>
      </c>
      <c r="D1487" s="28">
        <v>45230</v>
      </c>
      <c r="E1487">
        <v>1275</v>
      </c>
      <c r="F1487">
        <v>1134</v>
      </c>
      <c r="G1487">
        <v>141</v>
      </c>
      <c r="H1487">
        <v>1275</v>
      </c>
      <c r="L1487">
        <v>1446</v>
      </c>
      <c r="M1487">
        <v>1446</v>
      </c>
      <c r="N1487">
        <v>256771.75</v>
      </c>
      <c r="O1487">
        <v>256771.75</v>
      </c>
      <c r="P1487">
        <v>3864</v>
      </c>
      <c r="Q1487">
        <v>3864</v>
      </c>
      <c r="R1487">
        <v>0.307616</v>
      </c>
    </row>
    <row r="1488" spans="1:18" x14ac:dyDescent="0.25">
      <c r="A1488" t="s">
        <v>93</v>
      </c>
      <c r="B1488" t="s">
        <v>68</v>
      </c>
      <c r="C1488" s="28">
        <v>44501</v>
      </c>
      <c r="D1488" s="28">
        <v>44865</v>
      </c>
      <c r="E1488">
        <v>1665</v>
      </c>
      <c r="F1488">
        <v>1484</v>
      </c>
      <c r="G1488">
        <v>181</v>
      </c>
      <c r="H1488">
        <v>1665</v>
      </c>
      <c r="L1488">
        <v>1880</v>
      </c>
      <c r="M1488">
        <v>1880</v>
      </c>
      <c r="N1488">
        <v>343468.6</v>
      </c>
      <c r="O1488">
        <v>343468.6</v>
      </c>
      <c r="P1488">
        <v>5325</v>
      </c>
      <c r="Q1488">
        <v>5325</v>
      </c>
      <c r="R1488">
        <v>0.29554000000000002</v>
      </c>
    </row>
    <row r="1489" spans="1:18" x14ac:dyDescent="0.25">
      <c r="A1489" t="s">
        <v>93</v>
      </c>
      <c r="B1489" t="s">
        <v>68</v>
      </c>
      <c r="C1489" s="28">
        <v>44136</v>
      </c>
      <c r="D1489" s="28">
        <v>44500</v>
      </c>
      <c r="E1489">
        <v>2014</v>
      </c>
      <c r="F1489">
        <v>1771</v>
      </c>
      <c r="G1489">
        <v>243</v>
      </c>
      <c r="H1489">
        <v>2014</v>
      </c>
      <c r="L1489">
        <v>2305</v>
      </c>
      <c r="M1489">
        <v>2305</v>
      </c>
      <c r="N1489">
        <v>421613.09</v>
      </c>
      <c r="O1489">
        <v>421613.09</v>
      </c>
      <c r="P1489">
        <v>6064</v>
      </c>
      <c r="Q1489">
        <v>6064</v>
      </c>
      <c r="R1489">
        <v>0.29506300000000002</v>
      </c>
    </row>
    <row r="1490" spans="1:18" x14ac:dyDescent="0.25">
      <c r="A1490" t="s">
        <v>93</v>
      </c>
      <c r="B1490" t="s">
        <v>69</v>
      </c>
      <c r="C1490" s="28">
        <v>45231</v>
      </c>
      <c r="D1490" s="28">
        <v>45596</v>
      </c>
      <c r="E1490">
        <v>1833</v>
      </c>
      <c r="F1490">
        <v>1475</v>
      </c>
      <c r="G1490">
        <v>358</v>
      </c>
      <c r="H1490">
        <v>1833</v>
      </c>
      <c r="L1490">
        <v>2403</v>
      </c>
      <c r="M1490">
        <v>2403</v>
      </c>
      <c r="N1490">
        <v>446413.33</v>
      </c>
      <c r="O1490">
        <v>446413.33</v>
      </c>
      <c r="P1490">
        <v>6421</v>
      </c>
      <c r="Q1490">
        <v>6421</v>
      </c>
      <c r="R1490">
        <v>0.29732999999999998</v>
      </c>
    </row>
    <row r="1491" spans="1:18" x14ac:dyDescent="0.25">
      <c r="A1491" t="s">
        <v>93</v>
      </c>
      <c r="B1491" t="s">
        <v>69</v>
      </c>
      <c r="C1491" s="28">
        <v>44866</v>
      </c>
      <c r="D1491" s="28">
        <v>45230</v>
      </c>
      <c r="E1491">
        <v>2811</v>
      </c>
      <c r="F1491">
        <v>2180</v>
      </c>
      <c r="G1491">
        <v>631</v>
      </c>
      <c r="H1491">
        <v>2811</v>
      </c>
      <c r="L1491">
        <v>3772</v>
      </c>
      <c r="M1491">
        <v>3772</v>
      </c>
      <c r="N1491">
        <v>656139.73</v>
      </c>
      <c r="O1491">
        <v>656139.73</v>
      </c>
      <c r="P1491">
        <v>10041</v>
      </c>
      <c r="Q1491">
        <v>10041</v>
      </c>
      <c r="R1491">
        <v>0.30595899999999998</v>
      </c>
    </row>
    <row r="1492" spans="1:18" x14ac:dyDescent="0.25">
      <c r="A1492" t="s">
        <v>93</v>
      </c>
      <c r="B1492" t="s">
        <v>69</v>
      </c>
      <c r="C1492" s="28">
        <v>44501</v>
      </c>
      <c r="D1492" s="28">
        <v>44865</v>
      </c>
      <c r="E1492">
        <v>3564</v>
      </c>
      <c r="F1492">
        <v>2810</v>
      </c>
      <c r="G1492">
        <v>754</v>
      </c>
      <c r="H1492">
        <v>3564</v>
      </c>
      <c r="L1492">
        <v>4717</v>
      </c>
      <c r="M1492">
        <v>4717</v>
      </c>
      <c r="N1492">
        <v>846584.76</v>
      </c>
      <c r="O1492">
        <v>846584.76</v>
      </c>
      <c r="P1492">
        <v>13127</v>
      </c>
      <c r="Q1492">
        <v>13127</v>
      </c>
      <c r="R1492">
        <v>0.29427199999999998</v>
      </c>
    </row>
    <row r="1493" spans="1:18" x14ac:dyDescent="0.25">
      <c r="A1493" t="s">
        <v>93</v>
      </c>
      <c r="B1493" t="s">
        <v>69</v>
      </c>
      <c r="C1493" s="28">
        <v>44136</v>
      </c>
      <c r="D1493" s="28">
        <v>44500</v>
      </c>
      <c r="E1493">
        <v>4155</v>
      </c>
      <c r="F1493">
        <v>3221</v>
      </c>
      <c r="G1493">
        <v>934</v>
      </c>
      <c r="H1493">
        <v>4155</v>
      </c>
      <c r="L1493">
        <v>5566</v>
      </c>
      <c r="M1493">
        <v>5566</v>
      </c>
      <c r="N1493">
        <v>1027143.29</v>
      </c>
      <c r="O1493">
        <v>1027143.29</v>
      </c>
      <c r="P1493">
        <v>15186</v>
      </c>
      <c r="Q1493">
        <v>15186</v>
      </c>
      <c r="R1493">
        <v>0.29655900000000002</v>
      </c>
    </row>
    <row r="1494" spans="1:18" x14ac:dyDescent="0.25">
      <c r="A1494" t="s">
        <v>93</v>
      </c>
      <c r="B1494" t="s">
        <v>45</v>
      </c>
      <c r="C1494" s="28">
        <v>45231</v>
      </c>
      <c r="D1494" s="28">
        <v>45596</v>
      </c>
      <c r="E1494">
        <v>14537</v>
      </c>
      <c r="F1494">
        <v>8923</v>
      </c>
      <c r="G1494">
        <v>5614</v>
      </c>
      <c r="H1494">
        <v>14537</v>
      </c>
      <c r="L1494">
        <v>29962</v>
      </c>
      <c r="M1494">
        <v>44613</v>
      </c>
      <c r="N1494">
        <v>5502802.8499999996</v>
      </c>
      <c r="O1494">
        <v>8199210.2199999997</v>
      </c>
      <c r="P1494">
        <v>73269</v>
      </c>
      <c r="Q1494">
        <v>108473</v>
      </c>
      <c r="R1494">
        <v>-5.4299E-2</v>
      </c>
    </row>
    <row r="1495" spans="1:18" x14ac:dyDescent="0.25">
      <c r="A1495" t="s">
        <v>93</v>
      </c>
      <c r="B1495" t="s">
        <v>45</v>
      </c>
      <c r="C1495" s="28">
        <v>44866</v>
      </c>
      <c r="D1495" s="28">
        <v>45230</v>
      </c>
      <c r="E1495">
        <v>14107</v>
      </c>
      <c r="F1495">
        <v>9075</v>
      </c>
      <c r="G1495">
        <v>5032</v>
      </c>
      <c r="H1495">
        <v>14107</v>
      </c>
      <c r="L1495">
        <v>27487</v>
      </c>
      <c r="M1495">
        <v>33520</v>
      </c>
      <c r="N1495">
        <v>4925399.17</v>
      </c>
      <c r="O1495">
        <v>5969387.96</v>
      </c>
      <c r="P1495">
        <v>68267</v>
      </c>
      <c r="Q1495">
        <v>83555</v>
      </c>
      <c r="R1495">
        <v>0.143681</v>
      </c>
    </row>
    <row r="1496" spans="1:18" x14ac:dyDescent="0.25">
      <c r="A1496" t="s">
        <v>93</v>
      </c>
      <c r="B1496" t="s">
        <v>45</v>
      </c>
      <c r="C1496" s="28">
        <v>44501</v>
      </c>
      <c r="D1496" s="28">
        <v>44865</v>
      </c>
      <c r="E1496">
        <v>12375</v>
      </c>
      <c r="F1496">
        <v>8175</v>
      </c>
      <c r="G1496">
        <v>4200</v>
      </c>
      <c r="H1496">
        <v>12375</v>
      </c>
      <c r="L1496">
        <v>22230</v>
      </c>
      <c r="M1496">
        <v>22230</v>
      </c>
      <c r="N1496">
        <v>3861482.97</v>
      </c>
      <c r="O1496">
        <v>3861482.97</v>
      </c>
      <c r="P1496">
        <v>58025</v>
      </c>
      <c r="Q1496">
        <v>58025</v>
      </c>
      <c r="R1496">
        <v>0.294682</v>
      </c>
    </row>
    <row r="1497" spans="1:18" x14ac:dyDescent="0.25">
      <c r="A1497" t="s">
        <v>93</v>
      </c>
      <c r="B1497" t="s">
        <v>45</v>
      </c>
      <c r="C1497" s="28">
        <v>44136</v>
      </c>
      <c r="D1497" s="28">
        <v>44500</v>
      </c>
      <c r="E1497">
        <v>4996</v>
      </c>
      <c r="F1497">
        <v>3785</v>
      </c>
      <c r="G1497">
        <v>1211</v>
      </c>
      <c r="H1497">
        <v>4996</v>
      </c>
      <c r="L1497">
        <v>6947</v>
      </c>
      <c r="M1497">
        <v>6947</v>
      </c>
      <c r="N1497">
        <v>1176533.8</v>
      </c>
      <c r="O1497">
        <v>1176533.8</v>
      </c>
      <c r="P1497">
        <v>18500</v>
      </c>
      <c r="Q1497">
        <v>18500</v>
      </c>
      <c r="R1497">
        <v>0.29366599999999998</v>
      </c>
    </row>
    <row r="1498" spans="1:18" x14ac:dyDescent="0.25">
      <c r="A1498" t="s">
        <v>93</v>
      </c>
      <c r="B1498" t="s">
        <v>48</v>
      </c>
      <c r="C1498" s="28">
        <v>45231</v>
      </c>
      <c r="D1498" s="28">
        <v>45596</v>
      </c>
      <c r="E1498">
        <v>588</v>
      </c>
      <c r="F1498">
        <v>588</v>
      </c>
      <c r="G1498">
        <v>0</v>
      </c>
      <c r="H1498">
        <v>0</v>
      </c>
      <c r="L1498">
        <v>588</v>
      </c>
      <c r="M1498">
        <v>588</v>
      </c>
      <c r="N1498">
        <v>114017.56</v>
      </c>
      <c r="O1498">
        <v>114017.56</v>
      </c>
      <c r="P1498">
        <v>1363</v>
      </c>
      <c r="Q1498">
        <v>1363</v>
      </c>
      <c r="R1498">
        <v>0.30298999999999998</v>
      </c>
    </row>
    <row r="1499" spans="1:18" x14ac:dyDescent="0.25">
      <c r="A1499" t="s">
        <v>93</v>
      </c>
      <c r="B1499" t="s">
        <v>48</v>
      </c>
      <c r="C1499" s="28">
        <v>44866</v>
      </c>
      <c r="D1499" s="28">
        <v>45230</v>
      </c>
      <c r="E1499">
        <v>856</v>
      </c>
      <c r="F1499">
        <v>856</v>
      </c>
      <c r="G1499">
        <v>0</v>
      </c>
      <c r="H1499">
        <v>0</v>
      </c>
      <c r="L1499">
        <v>856</v>
      </c>
      <c r="M1499">
        <v>856</v>
      </c>
      <c r="N1499">
        <v>171581.87</v>
      </c>
      <c r="O1499">
        <v>171581.87</v>
      </c>
      <c r="P1499">
        <v>2188</v>
      </c>
      <c r="Q1499">
        <v>2188</v>
      </c>
      <c r="R1499">
        <v>0.29950700000000002</v>
      </c>
    </row>
    <row r="1500" spans="1:18" x14ac:dyDescent="0.25">
      <c r="A1500" t="s">
        <v>93</v>
      </c>
      <c r="B1500" t="s">
        <v>48</v>
      </c>
      <c r="C1500" s="28">
        <v>44501</v>
      </c>
      <c r="D1500" s="28">
        <v>44865</v>
      </c>
      <c r="E1500">
        <v>1034</v>
      </c>
      <c r="F1500">
        <v>1034</v>
      </c>
      <c r="G1500">
        <v>0</v>
      </c>
      <c r="H1500">
        <v>0</v>
      </c>
      <c r="L1500">
        <v>1034</v>
      </c>
      <c r="M1500">
        <v>1034</v>
      </c>
      <c r="N1500">
        <v>210211.06</v>
      </c>
      <c r="O1500">
        <v>210211.06</v>
      </c>
      <c r="P1500">
        <v>2623</v>
      </c>
      <c r="Q1500">
        <v>2623</v>
      </c>
      <c r="R1500">
        <v>0.29319899999999999</v>
      </c>
    </row>
    <row r="1501" spans="1:18" x14ac:dyDescent="0.25">
      <c r="A1501" t="s">
        <v>93</v>
      </c>
      <c r="B1501" t="s">
        <v>48</v>
      </c>
      <c r="C1501" s="28">
        <v>44136</v>
      </c>
      <c r="D1501" s="28">
        <v>44500</v>
      </c>
      <c r="E1501">
        <v>1416</v>
      </c>
      <c r="F1501">
        <v>1416</v>
      </c>
      <c r="G1501">
        <v>0</v>
      </c>
      <c r="H1501">
        <v>0</v>
      </c>
      <c r="L1501">
        <v>1416</v>
      </c>
      <c r="M1501">
        <v>1416</v>
      </c>
      <c r="N1501">
        <v>284561.33</v>
      </c>
      <c r="O1501">
        <v>284561.33</v>
      </c>
      <c r="P1501">
        <v>4023</v>
      </c>
      <c r="Q1501">
        <v>4023</v>
      </c>
      <c r="R1501">
        <v>0.29383799999999999</v>
      </c>
    </row>
    <row r="1502" spans="1:18" x14ac:dyDescent="0.25">
      <c r="A1502" t="s">
        <v>93</v>
      </c>
      <c r="B1502" t="s">
        <v>49</v>
      </c>
      <c r="C1502" s="28">
        <v>45231</v>
      </c>
      <c r="D1502" s="28">
        <v>45596</v>
      </c>
      <c r="E1502">
        <v>975</v>
      </c>
      <c r="F1502">
        <v>0</v>
      </c>
      <c r="G1502">
        <v>975</v>
      </c>
      <c r="H1502">
        <v>0</v>
      </c>
      <c r="L1502">
        <v>4134</v>
      </c>
      <c r="M1502">
        <v>4134</v>
      </c>
      <c r="N1502">
        <v>706944.07</v>
      </c>
      <c r="O1502">
        <v>706944.07</v>
      </c>
      <c r="P1502">
        <v>8020</v>
      </c>
      <c r="Q1502">
        <v>8020</v>
      </c>
      <c r="R1502">
        <v>0.29311500000000001</v>
      </c>
    </row>
    <row r="1503" spans="1:18" x14ac:dyDescent="0.25">
      <c r="A1503" t="s">
        <v>93</v>
      </c>
      <c r="B1503" t="s">
        <v>49</v>
      </c>
      <c r="C1503" s="28">
        <v>44866</v>
      </c>
      <c r="D1503" s="28">
        <v>45230</v>
      </c>
      <c r="E1503">
        <v>1313</v>
      </c>
      <c r="F1503">
        <v>0</v>
      </c>
      <c r="G1503">
        <v>1313</v>
      </c>
      <c r="H1503">
        <v>0</v>
      </c>
      <c r="L1503">
        <v>5375</v>
      </c>
      <c r="M1503">
        <v>5375</v>
      </c>
      <c r="N1503">
        <v>990994.3</v>
      </c>
      <c r="O1503">
        <v>990994.3</v>
      </c>
      <c r="P1503">
        <v>10967</v>
      </c>
      <c r="Q1503">
        <v>10967</v>
      </c>
      <c r="R1503">
        <v>0.29356100000000002</v>
      </c>
    </row>
    <row r="1504" spans="1:18" x14ac:dyDescent="0.25">
      <c r="A1504" t="s">
        <v>93</v>
      </c>
      <c r="B1504" t="s">
        <v>49</v>
      </c>
      <c r="C1504" s="28">
        <v>44501</v>
      </c>
      <c r="D1504" s="28">
        <v>44865</v>
      </c>
      <c r="E1504">
        <v>1731</v>
      </c>
      <c r="F1504">
        <v>0</v>
      </c>
      <c r="G1504">
        <v>1731</v>
      </c>
      <c r="H1504">
        <v>0</v>
      </c>
      <c r="L1504">
        <v>6925</v>
      </c>
      <c r="M1504">
        <v>6925</v>
      </c>
      <c r="N1504">
        <v>1235398.8400000001</v>
      </c>
      <c r="O1504">
        <v>1235398.8400000001</v>
      </c>
      <c r="P1504">
        <v>14642</v>
      </c>
      <c r="Q1504">
        <v>14642</v>
      </c>
      <c r="R1504">
        <v>0.28801500000000002</v>
      </c>
    </row>
    <row r="1505" spans="1:18" x14ac:dyDescent="0.25">
      <c r="A1505" t="s">
        <v>93</v>
      </c>
      <c r="B1505" t="s">
        <v>49</v>
      </c>
      <c r="C1505" s="28">
        <v>44136</v>
      </c>
      <c r="D1505" s="28">
        <v>44500</v>
      </c>
      <c r="E1505">
        <v>3393</v>
      </c>
      <c r="F1505">
        <v>0</v>
      </c>
      <c r="G1505">
        <v>3393</v>
      </c>
      <c r="H1505">
        <v>0</v>
      </c>
      <c r="L1505">
        <v>14092</v>
      </c>
      <c r="M1505">
        <v>14092</v>
      </c>
      <c r="N1505">
        <v>2752196.37</v>
      </c>
      <c r="O1505">
        <v>2752196.37</v>
      </c>
      <c r="P1505">
        <v>33940</v>
      </c>
      <c r="Q1505">
        <v>33940</v>
      </c>
      <c r="R1505">
        <v>0.29028199999999998</v>
      </c>
    </row>
    <row r="1506" spans="1:18" x14ac:dyDescent="0.25">
      <c r="A1506" t="s">
        <v>93</v>
      </c>
      <c r="B1506" t="s">
        <v>47</v>
      </c>
      <c r="C1506" s="28">
        <v>45231</v>
      </c>
      <c r="D1506" s="28">
        <v>45596</v>
      </c>
      <c r="E1506">
        <v>1441</v>
      </c>
      <c r="F1506">
        <v>1441</v>
      </c>
      <c r="G1506">
        <v>0</v>
      </c>
      <c r="H1506">
        <v>0</v>
      </c>
      <c r="L1506">
        <v>1441</v>
      </c>
      <c r="M1506">
        <v>1441</v>
      </c>
      <c r="N1506">
        <v>325463.44</v>
      </c>
      <c r="O1506">
        <v>325463.44</v>
      </c>
      <c r="P1506">
        <v>4011</v>
      </c>
      <c r="Q1506">
        <v>4011</v>
      </c>
      <c r="R1506">
        <v>0.30379600000000001</v>
      </c>
    </row>
    <row r="1507" spans="1:18" x14ac:dyDescent="0.25">
      <c r="A1507" t="s">
        <v>93</v>
      </c>
      <c r="B1507" t="s">
        <v>47</v>
      </c>
      <c r="C1507" s="28">
        <v>44866</v>
      </c>
      <c r="D1507" s="28">
        <v>45230</v>
      </c>
      <c r="E1507">
        <v>1278</v>
      </c>
      <c r="F1507">
        <v>1278</v>
      </c>
      <c r="G1507">
        <v>0</v>
      </c>
      <c r="H1507">
        <v>0</v>
      </c>
      <c r="L1507">
        <v>1278</v>
      </c>
      <c r="M1507">
        <v>1278</v>
      </c>
      <c r="N1507">
        <v>292459.06</v>
      </c>
      <c r="O1507">
        <v>292459.06</v>
      </c>
      <c r="P1507">
        <v>3707</v>
      </c>
      <c r="Q1507">
        <v>3707</v>
      </c>
      <c r="R1507">
        <v>0.293632</v>
      </c>
    </row>
    <row r="1508" spans="1:18" x14ac:dyDescent="0.25">
      <c r="A1508" t="s">
        <v>93</v>
      </c>
      <c r="B1508" t="s">
        <v>47</v>
      </c>
      <c r="C1508" s="28">
        <v>44501</v>
      </c>
      <c r="D1508" s="28">
        <v>44865</v>
      </c>
      <c r="E1508">
        <v>951</v>
      </c>
      <c r="F1508">
        <v>951</v>
      </c>
      <c r="G1508">
        <v>0</v>
      </c>
      <c r="H1508">
        <v>0</v>
      </c>
      <c r="L1508">
        <v>951</v>
      </c>
      <c r="M1508">
        <v>951</v>
      </c>
      <c r="N1508">
        <v>224084.52</v>
      </c>
      <c r="O1508">
        <v>224084.52</v>
      </c>
      <c r="P1508">
        <v>2952</v>
      </c>
      <c r="Q1508">
        <v>2952</v>
      </c>
      <c r="R1508">
        <v>0.292906</v>
      </c>
    </row>
    <row r="1509" spans="1:18" x14ac:dyDescent="0.25">
      <c r="A1509" t="s">
        <v>93</v>
      </c>
      <c r="B1509" t="s">
        <v>47</v>
      </c>
      <c r="C1509" s="28">
        <v>44136</v>
      </c>
      <c r="D1509" s="28">
        <v>44500</v>
      </c>
      <c r="E1509">
        <v>0</v>
      </c>
      <c r="F1509">
        <v>0</v>
      </c>
      <c r="G1509">
        <v>0</v>
      </c>
    </row>
    <row r="1510" spans="1:18" x14ac:dyDescent="0.25">
      <c r="A1510" t="s">
        <v>93</v>
      </c>
      <c r="B1510" t="s">
        <v>22</v>
      </c>
      <c r="C1510" s="28">
        <v>45231</v>
      </c>
      <c r="D1510" s="28">
        <v>45596</v>
      </c>
      <c r="E1510">
        <v>2875</v>
      </c>
      <c r="F1510">
        <v>0</v>
      </c>
      <c r="G1510">
        <v>2875</v>
      </c>
      <c r="H1510">
        <v>0</v>
      </c>
      <c r="L1510">
        <v>12667</v>
      </c>
      <c r="M1510">
        <v>12667</v>
      </c>
      <c r="N1510">
        <v>2637929.34</v>
      </c>
      <c r="O1510">
        <v>2637929.34</v>
      </c>
      <c r="P1510">
        <v>29707</v>
      </c>
      <c r="Q1510">
        <v>29707</v>
      </c>
      <c r="R1510">
        <v>0.29321700000000001</v>
      </c>
    </row>
    <row r="1511" spans="1:18" x14ac:dyDescent="0.25">
      <c r="A1511" t="s">
        <v>93</v>
      </c>
      <c r="B1511" t="s">
        <v>22</v>
      </c>
      <c r="C1511" s="28">
        <v>44866</v>
      </c>
      <c r="D1511" s="28">
        <v>45230</v>
      </c>
      <c r="E1511">
        <v>2926</v>
      </c>
      <c r="F1511">
        <v>0</v>
      </c>
      <c r="G1511">
        <v>2926</v>
      </c>
      <c r="H1511">
        <v>0</v>
      </c>
      <c r="L1511">
        <v>12643</v>
      </c>
      <c r="M1511">
        <v>12643</v>
      </c>
      <c r="N1511">
        <v>2617963.25</v>
      </c>
      <c r="O1511">
        <v>2617963.25</v>
      </c>
      <c r="P1511">
        <v>30184</v>
      </c>
      <c r="Q1511">
        <v>30184</v>
      </c>
      <c r="R1511">
        <v>0.28948800000000002</v>
      </c>
    </row>
    <row r="1512" spans="1:18" x14ac:dyDescent="0.25">
      <c r="A1512" t="s">
        <v>93</v>
      </c>
      <c r="B1512" t="s">
        <v>22</v>
      </c>
      <c r="C1512" s="28">
        <v>44501</v>
      </c>
      <c r="D1512" s="28">
        <v>44865</v>
      </c>
      <c r="E1512">
        <v>2455</v>
      </c>
      <c r="F1512">
        <v>0</v>
      </c>
      <c r="G1512">
        <v>2455</v>
      </c>
      <c r="H1512">
        <v>0</v>
      </c>
      <c r="L1512">
        <v>10634</v>
      </c>
      <c r="M1512">
        <v>10634</v>
      </c>
      <c r="N1512">
        <v>2233293.0099999998</v>
      </c>
      <c r="O1512">
        <v>2233293.0099999998</v>
      </c>
      <c r="P1512">
        <v>25892</v>
      </c>
      <c r="Q1512">
        <v>25892</v>
      </c>
      <c r="R1512">
        <v>0.28643800000000003</v>
      </c>
    </row>
    <row r="1513" spans="1:18" x14ac:dyDescent="0.25">
      <c r="A1513" t="s">
        <v>93</v>
      </c>
      <c r="B1513" t="s">
        <v>22</v>
      </c>
      <c r="C1513" s="28">
        <v>44136</v>
      </c>
      <c r="D1513" s="28">
        <v>44500</v>
      </c>
      <c r="E1513">
        <v>0</v>
      </c>
      <c r="F1513">
        <v>0</v>
      </c>
      <c r="G1513">
        <v>0</v>
      </c>
    </row>
    <row r="1514" spans="1:18" x14ac:dyDescent="0.25">
      <c r="A1514" t="s">
        <v>94</v>
      </c>
      <c r="B1514" t="s">
        <v>39</v>
      </c>
      <c r="C1514" s="28">
        <v>45231</v>
      </c>
      <c r="D1514" s="28">
        <v>45596</v>
      </c>
      <c r="E1514">
        <v>73056</v>
      </c>
      <c r="F1514">
        <v>56997</v>
      </c>
      <c r="G1514">
        <v>16059</v>
      </c>
      <c r="H1514">
        <v>37154</v>
      </c>
      <c r="I1514">
        <v>23128</v>
      </c>
      <c r="J1514">
        <v>7381</v>
      </c>
      <c r="K1514">
        <v>5393</v>
      </c>
      <c r="L1514">
        <v>101149</v>
      </c>
      <c r="M1514">
        <v>101149</v>
      </c>
      <c r="N1514">
        <v>27795559.170000002</v>
      </c>
      <c r="O1514">
        <v>27795559.170000002</v>
      </c>
      <c r="P1514">
        <v>781869</v>
      </c>
      <c r="Q1514">
        <v>781869</v>
      </c>
      <c r="R1514">
        <v>0.29727100000000001</v>
      </c>
    </row>
    <row r="1515" spans="1:18" x14ac:dyDescent="0.25">
      <c r="A1515" t="s">
        <v>94</v>
      </c>
      <c r="B1515" t="s">
        <v>39</v>
      </c>
      <c r="C1515" s="28">
        <v>44866</v>
      </c>
      <c r="D1515" s="28">
        <v>45230</v>
      </c>
      <c r="E1515">
        <v>83968</v>
      </c>
      <c r="F1515">
        <v>65269</v>
      </c>
      <c r="G1515">
        <v>18699</v>
      </c>
      <c r="H1515">
        <v>47690</v>
      </c>
      <c r="I1515">
        <v>24978</v>
      </c>
      <c r="J1515">
        <v>8000</v>
      </c>
      <c r="K1515">
        <v>3300</v>
      </c>
      <c r="L1515">
        <v>115799</v>
      </c>
      <c r="M1515">
        <v>115799</v>
      </c>
      <c r="N1515">
        <v>29615049.449999999</v>
      </c>
      <c r="O1515">
        <v>29615049.449999999</v>
      </c>
      <c r="P1515">
        <v>881700</v>
      </c>
      <c r="Q1515">
        <v>881700</v>
      </c>
      <c r="R1515">
        <v>0.29451500000000003</v>
      </c>
    </row>
    <row r="1516" spans="1:18" x14ac:dyDescent="0.25">
      <c r="A1516" t="s">
        <v>94</v>
      </c>
      <c r="B1516" t="s">
        <v>39</v>
      </c>
      <c r="C1516" s="28">
        <v>44501</v>
      </c>
      <c r="D1516" s="28">
        <v>44865</v>
      </c>
      <c r="E1516">
        <v>87938</v>
      </c>
      <c r="F1516">
        <v>68631</v>
      </c>
      <c r="G1516">
        <v>19307</v>
      </c>
      <c r="H1516">
        <v>55987</v>
      </c>
      <c r="I1516">
        <v>25341</v>
      </c>
      <c r="J1516">
        <v>6610</v>
      </c>
      <c r="K1516">
        <v>0</v>
      </c>
      <c r="L1516">
        <v>121287</v>
      </c>
      <c r="M1516">
        <v>121287</v>
      </c>
      <c r="N1516">
        <v>29994437.350000001</v>
      </c>
      <c r="O1516">
        <v>29994437.350000001</v>
      </c>
      <c r="P1516">
        <v>892154</v>
      </c>
      <c r="Q1516">
        <v>892154</v>
      </c>
      <c r="R1516">
        <v>0.29810300000000001</v>
      </c>
    </row>
    <row r="1517" spans="1:18" x14ac:dyDescent="0.25">
      <c r="A1517" t="s">
        <v>94</v>
      </c>
      <c r="B1517" t="s">
        <v>39</v>
      </c>
      <c r="C1517" s="28">
        <v>44136</v>
      </c>
      <c r="D1517" s="28">
        <v>44500</v>
      </c>
      <c r="E1517">
        <v>89359</v>
      </c>
      <c r="F1517">
        <v>69440</v>
      </c>
      <c r="G1517">
        <v>19919</v>
      </c>
      <c r="H1517">
        <v>67130</v>
      </c>
      <c r="I1517">
        <v>22229</v>
      </c>
      <c r="J1517">
        <v>0</v>
      </c>
      <c r="K1517">
        <v>0</v>
      </c>
      <c r="L1517">
        <v>124232</v>
      </c>
      <c r="M1517">
        <v>124232</v>
      </c>
      <c r="N1517">
        <v>29295916.399999999</v>
      </c>
      <c r="O1517">
        <v>29295916.399999999</v>
      </c>
      <c r="P1517">
        <v>918233</v>
      </c>
      <c r="Q1517">
        <v>918233</v>
      </c>
      <c r="R1517">
        <v>0.292875</v>
      </c>
    </row>
    <row r="1518" spans="1:18" x14ac:dyDescent="0.25">
      <c r="A1518" t="s">
        <v>94</v>
      </c>
      <c r="B1518" t="s">
        <v>40</v>
      </c>
      <c r="C1518" s="28">
        <v>45231</v>
      </c>
      <c r="D1518" s="28">
        <v>45596</v>
      </c>
      <c r="E1518">
        <v>209446</v>
      </c>
      <c r="F1518">
        <v>153629</v>
      </c>
      <c r="G1518">
        <v>55817</v>
      </c>
      <c r="H1518">
        <v>209446</v>
      </c>
      <c r="L1518">
        <v>320181</v>
      </c>
      <c r="M1518">
        <v>320181</v>
      </c>
      <c r="N1518">
        <v>64459979.229999997</v>
      </c>
      <c r="O1518">
        <v>64459979.229999997</v>
      </c>
      <c r="P1518">
        <v>2116724</v>
      </c>
      <c r="Q1518">
        <v>2116724</v>
      </c>
      <c r="R1518">
        <v>0.30262099999999997</v>
      </c>
    </row>
    <row r="1519" spans="1:18" x14ac:dyDescent="0.25">
      <c r="A1519" t="s">
        <v>94</v>
      </c>
      <c r="B1519" t="s">
        <v>40</v>
      </c>
      <c r="C1519" s="28">
        <v>44866</v>
      </c>
      <c r="D1519" s="28">
        <v>45230</v>
      </c>
      <c r="E1519">
        <v>148606</v>
      </c>
      <c r="F1519">
        <v>116822</v>
      </c>
      <c r="G1519">
        <v>31784</v>
      </c>
      <c r="H1519">
        <v>148606</v>
      </c>
      <c r="L1519">
        <v>202630</v>
      </c>
      <c r="M1519">
        <v>202630</v>
      </c>
      <c r="N1519">
        <v>37264140.810000002</v>
      </c>
      <c r="O1519">
        <v>37264140.810000002</v>
      </c>
      <c r="P1519">
        <v>1269076</v>
      </c>
      <c r="Q1519">
        <v>1269076</v>
      </c>
      <c r="R1519">
        <v>0.30536400000000002</v>
      </c>
    </row>
    <row r="1520" spans="1:18" x14ac:dyDescent="0.25">
      <c r="A1520" t="s">
        <v>94</v>
      </c>
      <c r="B1520" t="s">
        <v>40</v>
      </c>
      <c r="C1520" s="28">
        <v>44501</v>
      </c>
      <c r="D1520" s="28">
        <v>44865</v>
      </c>
      <c r="E1520">
        <v>109720</v>
      </c>
      <c r="F1520">
        <v>88068</v>
      </c>
      <c r="G1520">
        <v>21652</v>
      </c>
      <c r="H1520">
        <v>109720</v>
      </c>
      <c r="L1520">
        <v>143755</v>
      </c>
      <c r="M1520">
        <v>143755</v>
      </c>
      <c r="N1520">
        <v>26533387.059999999</v>
      </c>
      <c r="O1520">
        <v>26533387.059999999</v>
      </c>
      <c r="P1520">
        <v>913686</v>
      </c>
      <c r="Q1520">
        <v>913686</v>
      </c>
      <c r="R1520">
        <v>0.302317</v>
      </c>
    </row>
    <row r="1521" spans="1:18" x14ac:dyDescent="0.25">
      <c r="A1521" t="s">
        <v>94</v>
      </c>
      <c r="B1521" t="s">
        <v>40</v>
      </c>
      <c r="C1521" s="28">
        <v>44136</v>
      </c>
      <c r="D1521" s="28">
        <v>44500</v>
      </c>
      <c r="E1521">
        <v>45702</v>
      </c>
      <c r="F1521">
        <v>40583</v>
      </c>
      <c r="G1521">
        <v>5119</v>
      </c>
      <c r="H1521">
        <v>45702</v>
      </c>
      <c r="L1521">
        <v>52289</v>
      </c>
      <c r="M1521">
        <v>52289</v>
      </c>
      <c r="N1521">
        <v>8338414.3499999996</v>
      </c>
      <c r="O1521">
        <v>8338414.3499999996</v>
      </c>
      <c r="P1521">
        <v>309409</v>
      </c>
      <c r="Q1521">
        <v>309409</v>
      </c>
      <c r="R1521">
        <v>0.30793799999999999</v>
      </c>
    </row>
    <row r="1522" spans="1:18" x14ac:dyDescent="0.25">
      <c r="A1522" t="s">
        <v>94</v>
      </c>
      <c r="B1522" t="s">
        <v>66</v>
      </c>
      <c r="C1522" s="28">
        <v>45231</v>
      </c>
      <c r="D1522" s="28">
        <v>45596</v>
      </c>
      <c r="E1522">
        <v>7703</v>
      </c>
      <c r="F1522">
        <v>7299</v>
      </c>
      <c r="G1522">
        <v>404</v>
      </c>
      <c r="H1522">
        <v>3429</v>
      </c>
      <c r="L1522">
        <v>8189</v>
      </c>
      <c r="M1522">
        <v>15765</v>
      </c>
      <c r="N1522">
        <v>2478507.46</v>
      </c>
      <c r="O1522">
        <v>5232401.3600000003</v>
      </c>
      <c r="P1522">
        <v>64318</v>
      </c>
      <c r="Q1522">
        <v>135835</v>
      </c>
      <c r="R1522">
        <v>-0.52001500000000001</v>
      </c>
    </row>
    <row r="1523" spans="1:18" x14ac:dyDescent="0.25">
      <c r="A1523" t="s">
        <v>94</v>
      </c>
      <c r="B1523" t="s">
        <v>66</v>
      </c>
      <c r="C1523" s="28">
        <v>44866</v>
      </c>
      <c r="D1523" s="28">
        <v>45230</v>
      </c>
      <c r="E1523">
        <v>7937</v>
      </c>
      <c r="F1523">
        <v>7560</v>
      </c>
      <c r="G1523">
        <v>377</v>
      </c>
      <c r="H1523">
        <v>3990</v>
      </c>
      <c r="L1523">
        <v>8381</v>
      </c>
      <c r="M1523">
        <v>15904</v>
      </c>
      <c r="N1523">
        <v>2344776.31</v>
      </c>
      <c r="O1523">
        <v>4944576.33</v>
      </c>
      <c r="P1523">
        <v>62351</v>
      </c>
      <c r="Q1523">
        <v>135025</v>
      </c>
      <c r="R1523">
        <v>-0.50234000000000001</v>
      </c>
    </row>
    <row r="1524" spans="1:18" x14ac:dyDescent="0.25">
      <c r="A1524" t="s">
        <v>94</v>
      </c>
      <c r="B1524" t="s">
        <v>66</v>
      </c>
      <c r="C1524" s="28">
        <v>44501</v>
      </c>
      <c r="D1524" s="28">
        <v>44865</v>
      </c>
      <c r="E1524">
        <v>8831</v>
      </c>
      <c r="F1524">
        <v>8390</v>
      </c>
      <c r="G1524">
        <v>441</v>
      </c>
      <c r="H1524">
        <v>4934</v>
      </c>
      <c r="L1524">
        <v>9343</v>
      </c>
      <c r="M1524">
        <v>18121</v>
      </c>
      <c r="N1524">
        <v>2626569.46</v>
      </c>
      <c r="O1524">
        <v>5491890.8600000003</v>
      </c>
      <c r="P1524">
        <v>72998</v>
      </c>
      <c r="Q1524">
        <v>155111</v>
      </c>
      <c r="R1524">
        <v>-0.49121300000000001</v>
      </c>
    </row>
    <row r="1525" spans="1:18" x14ac:dyDescent="0.25">
      <c r="A1525" t="s">
        <v>94</v>
      </c>
      <c r="B1525" t="s">
        <v>66</v>
      </c>
      <c r="C1525" s="28">
        <v>44136</v>
      </c>
      <c r="D1525" s="28">
        <v>44500</v>
      </c>
      <c r="E1525">
        <v>8661</v>
      </c>
      <c r="F1525">
        <v>8285</v>
      </c>
      <c r="G1525">
        <v>376</v>
      </c>
      <c r="H1525">
        <v>6003</v>
      </c>
      <c r="L1525">
        <v>9124</v>
      </c>
      <c r="M1525">
        <v>17760</v>
      </c>
      <c r="N1525">
        <v>2311309.9</v>
      </c>
      <c r="O1525">
        <v>4885311.0199999996</v>
      </c>
      <c r="P1525">
        <v>65949</v>
      </c>
      <c r="Q1525">
        <v>143582</v>
      </c>
      <c r="R1525">
        <v>-0.51244599999999996</v>
      </c>
    </row>
    <row r="1526" spans="1:18" x14ac:dyDescent="0.25">
      <c r="A1526" t="s">
        <v>94</v>
      </c>
      <c r="B1526" t="s">
        <v>41</v>
      </c>
      <c r="C1526" s="28">
        <v>45231</v>
      </c>
      <c r="D1526" s="28">
        <v>45596</v>
      </c>
      <c r="E1526">
        <v>20327</v>
      </c>
      <c r="F1526">
        <v>18241</v>
      </c>
      <c r="G1526">
        <v>2086</v>
      </c>
      <c r="H1526">
        <v>9517</v>
      </c>
      <c r="L1526">
        <v>23095</v>
      </c>
      <c r="M1526">
        <v>36628</v>
      </c>
      <c r="N1526">
        <v>6590353.8600000003</v>
      </c>
      <c r="O1526">
        <v>11445807.52</v>
      </c>
      <c r="P1526">
        <v>177905</v>
      </c>
      <c r="Q1526">
        <v>308817</v>
      </c>
      <c r="R1526">
        <v>-0.239847</v>
      </c>
    </row>
    <row r="1527" spans="1:18" x14ac:dyDescent="0.25">
      <c r="A1527" t="s">
        <v>94</v>
      </c>
      <c r="B1527" t="s">
        <v>41</v>
      </c>
      <c r="C1527" s="28">
        <v>44866</v>
      </c>
      <c r="D1527" s="28">
        <v>45230</v>
      </c>
      <c r="E1527">
        <v>21682</v>
      </c>
      <c r="F1527">
        <v>19532</v>
      </c>
      <c r="G1527">
        <v>2150</v>
      </c>
      <c r="H1527">
        <v>11335</v>
      </c>
      <c r="L1527">
        <v>24455</v>
      </c>
      <c r="M1527">
        <v>39113</v>
      </c>
      <c r="N1527">
        <v>6273633.0800000001</v>
      </c>
      <c r="O1527">
        <v>11164984.65</v>
      </c>
      <c r="P1527">
        <v>177110</v>
      </c>
      <c r="Q1527">
        <v>318145</v>
      </c>
      <c r="R1527">
        <v>-0.255907</v>
      </c>
    </row>
    <row r="1528" spans="1:18" x14ac:dyDescent="0.25">
      <c r="A1528" t="s">
        <v>94</v>
      </c>
      <c r="B1528" t="s">
        <v>41</v>
      </c>
      <c r="C1528" s="28">
        <v>44501</v>
      </c>
      <c r="D1528" s="28">
        <v>44865</v>
      </c>
      <c r="E1528">
        <v>23736</v>
      </c>
      <c r="F1528">
        <v>21239</v>
      </c>
      <c r="G1528">
        <v>2497</v>
      </c>
      <c r="H1528">
        <v>13958</v>
      </c>
      <c r="L1528">
        <v>26939</v>
      </c>
      <c r="M1528">
        <v>42660</v>
      </c>
      <c r="N1528">
        <v>7071895.2000000002</v>
      </c>
      <c r="O1528">
        <v>12082032.49</v>
      </c>
      <c r="P1528">
        <v>203347</v>
      </c>
      <c r="Q1528">
        <v>345124</v>
      </c>
      <c r="R1528">
        <v>-0.21116199999999999</v>
      </c>
    </row>
    <row r="1529" spans="1:18" x14ac:dyDescent="0.25">
      <c r="A1529" t="s">
        <v>94</v>
      </c>
      <c r="B1529" t="s">
        <v>41</v>
      </c>
      <c r="C1529" s="28">
        <v>44136</v>
      </c>
      <c r="D1529" s="28">
        <v>44500</v>
      </c>
      <c r="E1529">
        <v>24372</v>
      </c>
      <c r="F1529">
        <v>21978</v>
      </c>
      <c r="G1529">
        <v>2394</v>
      </c>
      <c r="H1529">
        <v>17343</v>
      </c>
      <c r="L1529">
        <v>27550</v>
      </c>
      <c r="M1529">
        <v>44112</v>
      </c>
      <c r="N1529">
        <v>6431972.3300000001</v>
      </c>
      <c r="O1529">
        <v>11451762.77</v>
      </c>
      <c r="P1529">
        <v>202279</v>
      </c>
      <c r="Q1529">
        <v>354319</v>
      </c>
      <c r="R1529">
        <v>-0.26105299999999998</v>
      </c>
    </row>
    <row r="1530" spans="1:18" x14ac:dyDescent="0.25">
      <c r="A1530" t="s">
        <v>94</v>
      </c>
      <c r="B1530" t="s">
        <v>42</v>
      </c>
      <c r="C1530" s="28">
        <v>45231</v>
      </c>
      <c r="D1530" s="28">
        <v>45596</v>
      </c>
      <c r="E1530">
        <v>17734</v>
      </c>
      <c r="F1530">
        <v>16320</v>
      </c>
      <c r="G1530">
        <v>1414</v>
      </c>
      <c r="H1530">
        <v>9213</v>
      </c>
      <c r="L1530">
        <v>19373</v>
      </c>
      <c r="M1530">
        <v>24591</v>
      </c>
      <c r="N1530">
        <v>4566987.4800000004</v>
      </c>
      <c r="O1530">
        <v>6196016.9500000002</v>
      </c>
      <c r="P1530">
        <v>138966</v>
      </c>
      <c r="Q1530">
        <v>184781</v>
      </c>
      <c r="R1530">
        <v>6.1978999999999999E-2</v>
      </c>
    </row>
    <row r="1531" spans="1:18" x14ac:dyDescent="0.25">
      <c r="A1531" t="s">
        <v>94</v>
      </c>
      <c r="B1531" t="s">
        <v>42</v>
      </c>
      <c r="C1531" s="28">
        <v>44866</v>
      </c>
      <c r="D1531" s="28">
        <v>45230</v>
      </c>
      <c r="E1531">
        <v>16519</v>
      </c>
      <c r="F1531">
        <v>15550</v>
      </c>
      <c r="G1531">
        <v>969</v>
      </c>
      <c r="H1531">
        <v>11258</v>
      </c>
      <c r="L1531">
        <v>17607</v>
      </c>
      <c r="M1531">
        <v>20213</v>
      </c>
      <c r="N1531">
        <v>3524930.8</v>
      </c>
      <c r="O1531">
        <v>4189571.77</v>
      </c>
      <c r="P1531">
        <v>111755</v>
      </c>
      <c r="Q1531">
        <v>133195</v>
      </c>
      <c r="R1531">
        <v>0.173928</v>
      </c>
    </row>
    <row r="1532" spans="1:18" x14ac:dyDescent="0.25">
      <c r="A1532" t="s">
        <v>94</v>
      </c>
      <c r="B1532" t="s">
        <v>42</v>
      </c>
      <c r="C1532" s="28">
        <v>44501</v>
      </c>
      <c r="D1532" s="28">
        <v>44865</v>
      </c>
      <c r="E1532">
        <v>23036</v>
      </c>
      <c r="F1532">
        <v>21246</v>
      </c>
      <c r="G1532">
        <v>1790</v>
      </c>
      <c r="H1532">
        <v>14960</v>
      </c>
      <c r="L1532">
        <v>25109</v>
      </c>
      <c r="M1532">
        <v>31454</v>
      </c>
      <c r="N1532">
        <v>5403379.9100000001</v>
      </c>
      <c r="O1532">
        <v>7208888.75</v>
      </c>
      <c r="P1532">
        <v>173146</v>
      </c>
      <c r="Q1532">
        <v>226152</v>
      </c>
      <c r="R1532">
        <v>7.3736999999999997E-2</v>
      </c>
    </row>
    <row r="1533" spans="1:18" x14ac:dyDescent="0.25">
      <c r="A1533" t="s">
        <v>94</v>
      </c>
      <c r="B1533" t="s">
        <v>42</v>
      </c>
      <c r="C1533" s="28">
        <v>44136</v>
      </c>
      <c r="D1533" s="28">
        <v>44500</v>
      </c>
      <c r="E1533">
        <v>16806</v>
      </c>
      <c r="F1533">
        <v>15809</v>
      </c>
      <c r="G1533">
        <v>997</v>
      </c>
      <c r="H1533">
        <v>14280</v>
      </c>
      <c r="L1533">
        <v>17931</v>
      </c>
      <c r="M1533">
        <v>20547</v>
      </c>
      <c r="N1533">
        <v>3282123.12</v>
      </c>
      <c r="O1533">
        <v>3946499.74</v>
      </c>
      <c r="P1533">
        <v>108276</v>
      </c>
      <c r="Q1533">
        <v>129251</v>
      </c>
      <c r="R1533">
        <v>0.15956500000000001</v>
      </c>
    </row>
    <row r="1534" spans="1:18" x14ac:dyDescent="0.25">
      <c r="A1534" t="s">
        <v>94</v>
      </c>
      <c r="B1534" t="s">
        <v>43</v>
      </c>
      <c r="C1534" s="28">
        <v>45231</v>
      </c>
      <c r="D1534" s="28">
        <v>45596</v>
      </c>
      <c r="E1534">
        <v>21210</v>
      </c>
      <c r="F1534">
        <v>19595</v>
      </c>
      <c r="G1534">
        <v>1615</v>
      </c>
      <c r="H1534">
        <v>10965</v>
      </c>
      <c r="L1534">
        <v>23078</v>
      </c>
      <c r="M1534">
        <v>25269</v>
      </c>
      <c r="N1534">
        <v>6189175.1100000003</v>
      </c>
      <c r="O1534">
        <v>6884813.9100000001</v>
      </c>
      <c r="P1534">
        <v>172079</v>
      </c>
      <c r="Q1534">
        <v>190895</v>
      </c>
      <c r="R1534">
        <v>0.21718199999999999</v>
      </c>
    </row>
    <row r="1535" spans="1:18" x14ac:dyDescent="0.25">
      <c r="A1535" t="s">
        <v>94</v>
      </c>
      <c r="B1535" t="s">
        <v>43</v>
      </c>
      <c r="C1535" s="28">
        <v>44866</v>
      </c>
      <c r="D1535" s="28">
        <v>45230</v>
      </c>
      <c r="E1535">
        <v>17964</v>
      </c>
      <c r="F1535">
        <v>16847</v>
      </c>
      <c r="G1535">
        <v>1117</v>
      </c>
      <c r="H1535">
        <v>12016</v>
      </c>
      <c r="L1535">
        <v>19202</v>
      </c>
      <c r="M1535">
        <v>20462</v>
      </c>
      <c r="N1535">
        <v>4065822.58</v>
      </c>
      <c r="O1535">
        <v>4387383.66</v>
      </c>
      <c r="P1535">
        <v>126758</v>
      </c>
      <c r="Q1535">
        <v>136534</v>
      </c>
      <c r="R1535">
        <v>0.242174</v>
      </c>
    </row>
    <row r="1536" spans="1:18" x14ac:dyDescent="0.25">
      <c r="A1536" t="s">
        <v>94</v>
      </c>
      <c r="B1536" t="s">
        <v>43</v>
      </c>
      <c r="C1536" s="28">
        <v>44501</v>
      </c>
      <c r="D1536" s="28">
        <v>44865</v>
      </c>
      <c r="E1536">
        <v>24445</v>
      </c>
      <c r="F1536">
        <v>22492</v>
      </c>
      <c r="G1536">
        <v>1953</v>
      </c>
      <c r="H1536">
        <v>15852</v>
      </c>
      <c r="L1536">
        <v>26698</v>
      </c>
      <c r="M1536">
        <v>29284</v>
      </c>
      <c r="N1536">
        <v>6304879.4199999999</v>
      </c>
      <c r="O1536">
        <v>7054983.3799999999</v>
      </c>
      <c r="P1536">
        <v>185302</v>
      </c>
      <c r="Q1536">
        <v>206365</v>
      </c>
      <c r="R1536">
        <v>0.213785</v>
      </c>
    </row>
    <row r="1537" spans="1:18" x14ac:dyDescent="0.25">
      <c r="A1537" t="s">
        <v>94</v>
      </c>
      <c r="B1537" t="s">
        <v>43</v>
      </c>
      <c r="C1537" s="28">
        <v>44136</v>
      </c>
      <c r="D1537" s="28">
        <v>44500</v>
      </c>
      <c r="E1537">
        <v>19621</v>
      </c>
      <c r="F1537">
        <v>18419</v>
      </c>
      <c r="G1537">
        <v>1202</v>
      </c>
      <c r="H1537">
        <v>16254</v>
      </c>
      <c r="L1537">
        <v>20986</v>
      </c>
      <c r="M1537">
        <v>22426</v>
      </c>
      <c r="N1537">
        <v>4121507.61</v>
      </c>
      <c r="O1537">
        <v>4436757.9800000004</v>
      </c>
      <c r="P1537">
        <v>135293</v>
      </c>
      <c r="Q1537">
        <v>146437</v>
      </c>
      <c r="R1537">
        <v>0.24387900000000001</v>
      </c>
    </row>
    <row r="1538" spans="1:18" x14ac:dyDescent="0.25">
      <c r="A1538" t="s">
        <v>94</v>
      </c>
      <c r="B1538" t="s">
        <v>44</v>
      </c>
      <c r="C1538" s="28">
        <v>45231</v>
      </c>
      <c r="D1538" s="28">
        <v>45596</v>
      </c>
      <c r="E1538">
        <v>13785</v>
      </c>
      <c r="F1538">
        <v>13016</v>
      </c>
      <c r="G1538">
        <v>769</v>
      </c>
      <c r="H1538">
        <v>7459</v>
      </c>
      <c r="L1538">
        <v>14661</v>
      </c>
      <c r="M1538">
        <v>14661</v>
      </c>
      <c r="N1538">
        <v>3268920.79</v>
      </c>
      <c r="O1538">
        <v>3268920.79</v>
      </c>
      <c r="P1538">
        <v>97376</v>
      </c>
      <c r="Q1538">
        <v>97376</v>
      </c>
      <c r="R1538">
        <v>0.316971</v>
      </c>
    </row>
    <row r="1539" spans="1:18" x14ac:dyDescent="0.25">
      <c r="A1539" t="s">
        <v>94</v>
      </c>
      <c r="B1539" t="s">
        <v>44</v>
      </c>
      <c r="C1539" s="28">
        <v>44866</v>
      </c>
      <c r="D1539" s="28">
        <v>45230</v>
      </c>
      <c r="E1539">
        <v>12754</v>
      </c>
      <c r="F1539">
        <v>12129</v>
      </c>
      <c r="G1539">
        <v>625</v>
      </c>
      <c r="H1539">
        <v>8570</v>
      </c>
      <c r="L1539">
        <v>13453</v>
      </c>
      <c r="M1539">
        <v>13453</v>
      </c>
      <c r="N1539">
        <v>2659617.89</v>
      </c>
      <c r="O1539">
        <v>2659617.89</v>
      </c>
      <c r="P1539">
        <v>86414</v>
      </c>
      <c r="Q1539">
        <v>86414</v>
      </c>
      <c r="R1539">
        <v>0.30924099999999999</v>
      </c>
    </row>
    <row r="1540" spans="1:18" x14ac:dyDescent="0.25">
      <c r="A1540" t="s">
        <v>94</v>
      </c>
      <c r="B1540" t="s">
        <v>44</v>
      </c>
      <c r="C1540" s="28">
        <v>44501</v>
      </c>
      <c r="D1540" s="28">
        <v>44865</v>
      </c>
      <c r="E1540">
        <v>16721</v>
      </c>
      <c r="F1540">
        <v>15686</v>
      </c>
      <c r="G1540">
        <v>1035</v>
      </c>
      <c r="H1540">
        <v>11217</v>
      </c>
      <c r="L1540">
        <v>17889</v>
      </c>
      <c r="M1540">
        <v>17889</v>
      </c>
      <c r="N1540">
        <v>3648532.73</v>
      </c>
      <c r="O1540">
        <v>3648532.73</v>
      </c>
      <c r="P1540">
        <v>114513</v>
      </c>
      <c r="Q1540">
        <v>114513</v>
      </c>
      <c r="R1540">
        <v>0.30770500000000001</v>
      </c>
    </row>
    <row r="1541" spans="1:18" x14ac:dyDescent="0.25">
      <c r="A1541" t="s">
        <v>94</v>
      </c>
      <c r="B1541" t="s">
        <v>44</v>
      </c>
      <c r="C1541" s="28">
        <v>44136</v>
      </c>
      <c r="D1541" s="28">
        <v>44500</v>
      </c>
      <c r="E1541">
        <v>12343</v>
      </c>
      <c r="F1541">
        <v>11723</v>
      </c>
      <c r="G1541">
        <v>620</v>
      </c>
      <c r="H1541">
        <v>10292</v>
      </c>
      <c r="L1541">
        <v>13033</v>
      </c>
      <c r="M1541">
        <v>13033</v>
      </c>
      <c r="N1541">
        <v>2228056.67</v>
      </c>
      <c r="O1541">
        <v>2228056.67</v>
      </c>
      <c r="P1541">
        <v>74091</v>
      </c>
      <c r="Q1541">
        <v>74091</v>
      </c>
      <c r="R1541">
        <v>0.30797000000000002</v>
      </c>
    </row>
    <row r="1542" spans="1:18" x14ac:dyDescent="0.25">
      <c r="A1542" t="s">
        <v>94</v>
      </c>
      <c r="B1542" t="s">
        <v>46</v>
      </c>
      <c r="C1542" s="28">
        <v>45231</v>
      </c>
      <c r="D1542" s="28">
        <v>45596</v>
      </c>
      <c r="E1542">
        <v>93027</v>
      </c>
      <c r="F1542">
        <v>77650</v>
      </c>
      <c r="G1542">
        <v>15377</v>
      </c>
      <c r="H1542">
        <v>93027</v>
      </c>
      <c r="L1542">
        <v>116092</v>
      </c>
      <c r="M1542">
        <v>116092</v>
      </c>
      <c r="N1542">
        <v>19764313.190000001</v>
      </c>
      <c r="O1542">
        <v>19764313.190000001</v>
      </c>
      <c r="P1542">
        <v>699717</v>
      </c>
      <c r="Q1542">
        <v>699717</v>
      </c>
      <c r="R1542">
        <v>0.30573699999999998</v>
      </c>
    </row>
    <row r="1543" spans="1:18" x14ac:dyDescent="0.25">
      <c r="A1543" t="s">
        <v>94</v>
      </c>
      <c r="B1543" t="s">
        <v>46</v>
      </c>
      <c r="C1543" s="28">
        <v>44866</v>
      </c>
      <c r="D1543" s="28">
        <v>45230</v>
      </c>
      <c r="E1543">
        <v>40742</v>
      </c>
      <c r="F1543">
        <v>36554</v>
      </c>
      <c r="G1543">
        <v>4188</v>
      </c>
      <c r="H1543">
        <v>40742</v>
      </c>
      <c r="L1543">
        <v>46081</v>
      </c>
      <c r="M1543">
        <v>46081</v>
      </c>
      <c r="N1543">
        <v>6984680.75</v>
      </c>
      <c r="O1543">
        <v>6984680.75</v>
      </c>
      <c r="P1543">
        <v>264840</v>
      </c>
      <c r="Q1543">
        <v>264840</v>
      </c>
      <c r="R1543">
        <v>0.31067</v>
      </c>
    </row>
    <row r="1544" spans="1:18" x14ac:dyDescent="0.25">
      <c r="A1544" t="s">
        <v>94</v>
      </c>
      <c r="B1544" t="s">
        <v>46</v>
      </c>
      <c r="C1544" s="28">
        <v>44501</v>
      </c>
      <c r="D1544" s="28">
        <v>44865</v>
      </c>
      <c r="E1544">
        <v>0</v>
      </c>
      <c r="F1544">
        <v>0</v>
      </c>
      <c r="G1544">
        <v>0</v>
      </c>
    </row>
    <row r="1545" spans="1:18" x14ac:dyDescent="0.25">
      <c r="A1545" t="s">
        <v>94</v>
      </c>
      <c r="B1545" t="s">
        <v>46</v>
      </c>
      <c r="C1545" s="28">
        <v>44136</v>
      </c>
      <c r="D1545" s="28">
        <v>44500</v>
      </c>
      <c r="E1545">
        <v>0</v>
      </c>
      <c r="F1545">
        <v>0</v>
      </c>
      <c r="G1545">
        <v>0</v>
      </c>
    </row>
    <row r="1546" spans="1:18" x14ac:dyDescent="0.25">
      <c r="A1546" t="s">
        <v>94</v>
      </c>
      <c r="B1546" t="s">
        <v>25</v>
      </c>
      <c r="C1546" s="28">
        <v>45231</v>
      </c>
      <c r="D1546" s="28">
        <v>45596</v>
      </c>
      <c r="E1546">
        <v>22301</v>
      </c>
      <c r="F1546">
        <v>14131</v>
      </c>
      <c r="G1546">
        <v>8170</v>
      </c>
      <c r="H1546">
        <v>0</v>
      </c>
      <c r="L1546">
        <v>38480</v>
      </c>
      <c r="M1546">
        <v>38480</v>
      </c>
      <c r="N1546">
        <v>13303924.59</v>
      </c>
      <c r="O1546">
        <v>13303924.59</v>
      </c>
      <c r="P1546">
        <v>354050</v>
      </c>
      <c r="Q1546">
        <v>354050</v>
      </c>
      <c r="R1546">
        <v>0.28802899999999998</v>
      </c>
    </row>
    <row r="1547" spans="1:18" x14ac:dyDescent="0.25">
      <c r="A1547" t="s">
        <v>94</v>
      </c>
      <c r="B1547" t="s">
        <v>25</v>
      </c>
      <c r="C1547" s="28">
        <v>44866</v>
      </c>
      <c r="D1547" s="28">
        <v>45230</v>
      </c>
      <c r="E1547">
        <v>16079</v>
      </c>
      <c r="F1547">
        <v>9438</v>
      </c>
      <c r="G1547">
        <v>6641</v>
      </c>
      <c r="H1547">
        <v>0</v>
      </c>
      <c r="L1547">
        <v>29583</v>
      </c>
      <c r="M1547">
        <v>29583</v>
      </c>
      <c r="N1547">
        <v>10330727.49</v>
      </c>
      <c r="O1547">
        <v>10330727.49</v>
      </c>
      <c r="P1547">
        <v>286259</v>
      </c>
      <c r="Q1547">
        <v>286259</v>
      </c>
      <c r="R1547">
        <v>0.281968</v>
      </c>
    </row>
    <row r="1548" spans="1:18" x14ac:dyDescent="0.25">
      <c r="A1548" t="s">
        <v>94</v>
      </c>
      <c r="B1548" t="s">
        <v>25</v>
      </c>
      <c r="C1548" s="28">
        <v>44501</v>
      </c>
      <c r="D1548" s="28">
        <v>44865</v>
      </c>
      <c r="E1548">
        <v>0</v>
      </c>
      <c r="F1548">
        <v>0</v>
      </c>
      <c r="G1548">
        <v>0</v>
      </c>
    </row>
    <row r="1549" spans="1:18" x14ac:dyDescent="0.25">
      <c r="A1549" t="s">
        <v>94</v>
      </c>
      <c r="B1549" t="s">
        <v>25</v>
      </c>
      <c r="C1549" s="28">
        <v>44136</v>
      </c>
      <c r="D1549" s="28">
        <v>44500</v>
      </c>
      <c r="E1549">
        <v>0</v>
      </c>
      <c r="F1549">
        <v>0</v>
      </c>
      <c r="G1549">
        <v>0</v>
      </c>
    </row>
    <row r="1550" spans="1:18" x14ac:dyDescent="0.25">
      <c r="A1550" t="s">
        <v>94</v>
      </c>
      <c r="B1550" t="s">
        <v>26</v>
      </c>
      <c r="C1550" s="28">
        <v>45231</v>
      </c>
      <c r="D1550" s="28">
        <v>45596</v>
      </c>
      <c r="E1550">
        <v>37154</v>
      </c>
      <c r="F1550">
        <v>33026</v>
      </c>
      <c r="G1550">
        <v>4128</v>
      </c>
      <c r="H1550">
        <v>37154</v>
      </c>
      <c r="L1550">
        <v>42660</v>
      </c>
      <c r="M1550">
        <v>42660</v>
      </c>
      <c r="N1550">
        <v>9054147.2699999996</v>
      </c>
      <c r="O1550">
        <v>9054147.2699999996</v>
      </c>
      <c r="P1550">
        <v>268801</v>
      </c>
      <c r="Q1550">
        <v>268801</v>
      </c>
      <c r="R1550">
        <v>0.309226</v>
      </c>
    </row>
    <row r="1551" spans="1:18" x14ac:dyDescent="0.25">
      <c r="A1551" t="s">
        <v>94</v>
      </c>
      <c r="B1551" t="s">
        <v>26</v>
      </c>
      <c r="C1551" s="28">
        <v>44866</v>
      </c>
      <c r="D1551" s="28">
        <v>45230</v>
      </c>
      <c r="E1551">
        <v>47690</v>
      </c>
      <c r="F1551">
        <v>41685</v>
      </c>
      <c r="G1551">
        <v>6005</v>
      </c>
      <c r="H1551">
        <v>47690</v>
      </c>
      <c r="L1551">
        <v>55854</v>
      </c>
      <c r="M1551">
        <v>55854</v>
      </c>
      <c r="N1551">
        <v>11101383.99</v>
      </c>
      <c r="O1551">
        <v>11101383.99</v>
      </c>
      <c r="P1551">
        <v>346003</v>
      </c>
      <c r="Q1551">
        <v>346003</v>
      </c>
      <c r="R1551">
        <v>0.30712</v>
      </c>
    </row>
    <row r="1552" spans="1:18" x14ac:dyDescent="0.25">
      <c r="A1552" t="s">
        <v>94</v>
      </c>
      <c r="B1552" t="s">
        <v>26</v>
      </c>
      <c r="C1552" s="28">
        <v>44501</v>
      </c>
      <c r="D1552" s="28">
        <v>44865</v>
      </c>
      <c r="E1552">
        <v>55987</v>
      </c>
      <c r="F1552">
        <v>48636</v>
      </c>
      <c r="G1552">
        <v>7351</v>
      </c>
      <c r="H1552">
        <v>55987</v>
      </c>
      <c r="L1552">
        <v>65950</v>
      </c>
      <c r="M1552">
        <v>65950</v>
      </c>
      <c r="N1552">
        <v>12952017.859999999</v>
      </c>
      <c r="O1552">
        <v>12952017.859999999</v>
      </c>
      <c r="P1552">
        <v>405099</v>
      </c>
      <c r="Q1552">
        <v>405099</v>
      </c>
      <c r="R1552">
        <v>0.30889100000000003</v>
      </c>
    </row>
    <row r="1553" spans="1:18" x14ac:dyDescent="0.25">
      <c r="A1553" t="s">
        <v>94</v>
      </c>
      <c r="B1553" t="s">
        <v>26</v>
      </c>
      <c r="C1553" s="28">
        <v>44136</v>
      </c>
      <c r="D1553" s="28">
        <v>44500</v>
      </c>
      <c r="E1553">
        <v>67130</v>
      </c>
      <c r="F1553">
        <v>56800</v>
      </c>
      <c r="G1553">
        <v>10330</v>
      </c>
      <c r="H1553">
        <v>67130</v>
      </c>
      <c r="L1553">
        <v>81681</v>
      </c>
      <c r="M1553">
        <v>81681</v>
      </c>
      <c r="N1553">
        <v>16034469.91</v>
      </c>
      <c r="O1553">
        <v>16034469.91</v>
      </c>
      <c r="P1553">
        <v>526801</v>
      </c>
      <c r="Q1553">
        <v>526801</v>
      </c>
      <c r="R1553">
        <v>0.30002699999999999</v>
      </c>
    </row>
    <row r="1554" spans="1:18" x14ac:dyDescent="0.25">
      <c r="A1554" t="s">
        <v>94</v>
      </c>
      <c r="B1554" t="s">
        <v>67</v>
      </c>
      <c r="C1554" s="28">
        <v>45231</v>
      </c>
      <c r="D1554" s="28">
        <v>45596</v>
      </c>
      <c r="E1554">
        <v>2791</v>
      </c>
      <c r="F1554">
        <v>2719</v>
      </c>
      <c r="G1554">
        <v>72</v>
      </c>
      <c r="H1554">
        <v>2791</v>
      </c>
      <c r="L1554">
        <v>2872</v>
      </c>
      <c r="M1554">
        <v>2872</v>
      </c>
      <c r="N1554">
        <v>585224.89</v>
      </c>
      <c r="O1554">
        <v>585224.89</v>
      </c>
      <c r="P1554">
        <v>16869</v>
      </c>
      <c r="Q1554">
        <v>16869</v>
      </c>
      <c r="R1554">
        <v>0.30144100000000001</v>
      </c>
    </row>
    <row r="1555" spans="1:18" x14ac:dyDescent="0.25">
      <c r="A1555" t="s">
        <v>94</v>
      </c>
      <c r="B1555" t="s">
        <v>67</v>
      </c>
      <c r="C1555" s="28">
        <v>44866</v>
      </c>
      <c r="D1555" s="28">
        <v>45230</v>
      </c>
      <c r="E1555">
        <v>3170</v>
      </c>
      <c r="F1555">
        <v>3083</v>
      </c>
      <c r="G1555">
        <v>87</v>
      </c>
      <c r="H1555">
        <v>3170</v>
      </c>
      <c r="L1555">
        <v>3263</v>
      </c>
      <c r="M1555">
        <v>3263</v>
      </c>
      <c r="N1555">
        <v>640149.92000000004</v>
      </c>
      <c r="O1555">
        <v>640149.92000000004</v>
      </c>
      <c r="P1555">
        <v>18889</v>
      </c>
      <c r="Q1555">
        <v>18889</v>
      </c>
      <c r="R1555">
        <v>0.31051499999999999</v>
      </c>
    </row>
    <row r="1556" spans="1:18" x14ac:dyDescent="0.25">
      <c r="A1556" t="s">
        <v>94</v>
      </c>
      <c r="B1556" t="s">
        <v>67</v>
      </c>
      <c r="C1556" s="28">
        <v>44501</v>
      </c>
      <c r="D1556" s="28">
        <v>44865</v>
      </c>
      <c r="E1556">
        <v>3800</v>
      </c>
      <c r="F1556">
        <v>3693</v>
      </c>
      <c r="G1556">
        <v>107</v>
      </c>
      <c r="H1556">
        <v>3800</v>
      </c>
      <c r="L1556">
        <v>3915</v>
      </c>
      <c r="M1556">
        <v>3915</v>
      </c>
      <c r="N1556">
        <v>811705.86</v>
      </c>
      <c r="O1556">
        <v>811705.86</v>
      </c>
      <c r="P1556">
        <v>24218</v>
      </c>
      <c r="Q1556">
        <v>24218</v>
      </c>
      <c r="R1556">
        <v>0.30382500000000001</v>
      </c>
    </row>
    <row r="1557" spans="1:18" x14ac:dyDescent="0.25">
      <c r="A1557" t="s">
        <v>94</v>
      </c>
      <c r="B1557" t="s">
        <v>67</v>
      </c>
      <c r="C1557" s="28">
        <v>44136</v>
      </c>
      <c r="D1557" s="28">
        <v>44500</v>
      </c>
      <c r="E1557">
        <v>4402</v>
      </c>
      <c r="F1557">
        <v>4293</v>
      </c>
      <c r="G1557">
        <v>109</v>
      </c>
      <c r="H1557">
        <v>4402</v>
      </c>
      <c r="L1557">
        <v>4522</v>
      </c>
      <c r="M1557">
        <v>4522</v>
      </c>
      <c r="N1557">
        <v>892187.58</v>
      </c>
      <c r="O1557">
        <v>892187.58</v>
      </c>
      <c r="P1557">
        <v>27038</v>
      </c>
      <c r="Q1557">
        <v>27038</v>
      </c>
      <c r="R1557">
        <v>0.29743399999999998</v>
      </c>
    </row>
    <row r="1558" spans="1:18" x14ac:dyDescent="0.25">
      <c r="A1558" t="s">
        <v>94</v>
      </c>
      <c r="B1558" t="s">
        <v>68</v>
      </c>
      <c r="C1558" s="28">
        <v>45231</v>
      </c>
      <c r="D1558" s="28">
        <v>45596</v>
      </c>
      <c r="E1558">
        <v>8175</v>
      </c>
      <c r="F1558">
        <v>7764</v>
      </c>
      <c r="G1558">
        <v>411</v>
      </c>
      <c r="H1558">
        <v>8175</v>
      </c>
      <c r="L1558">
        <v>8659</v>
      </c>
      <c r="M1558">
        <v>8659</v>
      </c>
      <c r="N1558">
        <v>1773199.54</v>
      </c>
      <c r="O1558">
        <v>1773199.54</v>
      </c>
      <c r="P1558">
        <v>52757</v>
      </c>
      <c r="Q1558">
        <v>52757</v>
      </c>
      <c r="R1558">
        <v>0.30396299999999998</v>
      </c>
    </row>
    <row r="1559" spans="1:18" x14ac:dyDescent="0.25">
      <c r="A1559" t="s">
        <v>94</v>
      </c>
      <c r="B1559" t="s">
        <v>68</v>
      </c>
      <c r="C1559" s="28">
        <v>44866</v>
      </c>
      <c r="D1559" s="28">
        <v>45230</v>
      </c>
      <c r="E1559">
        <v>9441</v>
      </c>
      <c r="F1559">
        <v>8919</v>
      </c>
      <c r="G1559">
        <v>522</v>
      </c>
      <c r="H1559">
        <v>9441</v>
      </c>
      <c r="L1559">
        <v>10031</v>
      </c>
      <c r="M1559">
        <v>10031</v>
      </c>
      <c r="N1559">
        <v>1933187.91</v>
      </c>
      <c r="O1559">
        <v>1933187.91</v>
      </c>
      <c r="P1559">
        <v>57666</v>
      </c>
      <c r="Q1559">
        <v>57666</v>
      </c>
      <c r="R1559">
        <v>0.31384800000000002</v>
      </c>
    </row>
    <row r="1560" spans="1:18" x14ac:dyDescent="0.25">
      <c r="A1560" t="s">
        <v>94</v>
      </c>
      <c r="B1560" t="s">
        <v>68</v>
      </c>
      <c r="C1560" s="28">
        <v>44501</v>
      </c>
      <c r="D1560" s="28">
        <v>44865</v>
      </c>
      <c r="E1560">
        <v>11548</v>
      </c>
      <c r="F1560">
        <v>10849</v>
      </c>
      <c r="G1560">
        <v>699</v>
      </c>
      <c r="H1560">
        <v>11548</v>
      </c>
      <c r="L1560">
        <v>12346</v>
      </c>
      <c r="M1560">
        <v>12346</v>
      </c>
      <c r="N1560">
        <v>2423764.63</v>
      </c>
      <c r="O1560">
        <v>2423764.63</v>
      </c>
      <c r="P1560">
        <v>76037</v>
      </c>
      <c r="Q1560">
        <v>76037</v>
      </c>
      <c r="R1560">
        <v>0.30521599999999999</v>
      </c>
    </row>
    <row r="1561" spans="1:18" x14ac:dyDescent="0.25">
      <c r="A1561" t="s">
        <v>94</v>
      </c>
      <c r="B1561" t="s">
        <v>68</v>
      </c>
      <c r="C1561" s="28">
        <v>44136</v>
      </c>
      <c r="D1561" s="28">
        <v>44500</v>
      </c>
      <c r="E1561">
        <v>13744</v>
      </c>
      <c r="F1561">
        <v>12980</v>
      </c>
      <c r="G1561">
        <v>764</v>
      </c>
      <c r="H1561">
        <v>13744</v>
      </c>
      <c r="L1561">
        <v>14615</v>
      </c>
      <c r="M1561">
        <v>14615</v>
      </c>
      <c r="N1561">
        <v>2712923.06</v>
      </c>
      <c r="O1561">
        <v>2712923.06</v>
      </c>
      <c r="P1561">
        <v>91237</v>
      </c>
      <c r="Q1561">
        <v>91237</v>
      </c>
      <c r="R1561">
        <v>0.30438199999999999</v>
      </c>
    </row>
    <row r="1562" spans="1:18" x14ac:dyDescent="0.25">
      <c r="A1562" t="s">
        <v>94</v>
      </c>
      <c r="B1562" t="s">
        <v>69</v>
      </c>
      <c r="C1562" s="28">
        <v>45231</v>
      </c>
      <c r="D1562" s="28">
        <v>45596</v>
      </c>
      <c r="E1562">
        <v>17059</v>
      </c>
      <c r="F1562">
        <v>15751</v>
      </c>
      <c r="G1562">
        <v>1308</v>
      </c>
      <c r="H1562">
        <v>17059</v>
      </c>
      <c r="L1562">
        <v>18671</v>
      </c>
      <c r="M1562">
        <v>18671</v>
      </c>
      <c r="N1562">
        <v>3877989.53</v>
      </c>
      <c r="O1562">
        <v>3877989.53</v>
      </c>
      <c r="P1562">
        <v>116921</v>
      </c>
      <c r="Q1562">
        <v>116921</v>
      </c>
      <c r="R1562">
        <v>0.30965700000000002</v>
      </c>
    </row>
    <row r="1563" spans="1:18" x14ac:dyDescent="0.25">
      <c r="A1563" t="s">
        <v>94</v>
      </c>
      <c r="B1563" t="s">
        <v>69</v>
      </c>
      <c r="C1563" s="28">
        <v>44866</v>
      </c>
      <c r="D1563" s="28">
        <v>45230</v>
      </c>
      <c r="E1563">
        <v>22022</v>
      </c>
      <c r="F1563">
        <v>20137</v>
      </c>
      <c r="G1563">
        <v>1885</v>
      </c>
      <c r="H1563">
        <v>22022</v>
      </c>
      <c r="L1563">
        <v>24324</v>
      </c>
      <c r="M1563">
        <v>24324</v>
      </c>
      <c r="N1563">
        <v>4691966.47</v>
      </c>
      <c r="O1563">
        <v>4691966.47</v>
      </c>
      <c r="P1563">
        <v>145310</v>
      </c>
      <c r="Q1563">
        <v>145310</v>
      </c>
      <c r="R1563">
        <v>0.31209399999999998</v>
      </c>
    </row>
    <row r="1564" spans="1:18" x14ac:dyDescent="0.25">
      <c r="A1564" t="s">
        <v>94</v>
      </c>
      <c r="B1564" t="s">
        <v>69</v>
      </c>
      <c r="C1564" s="28">
        <v>44501</v>
      </c>
      <c r="D1564" s="28">
        <v>44865</v>
      </c>
      <c r="E1564">
        <v>25853</v>
      </c>
      <c r="F1564">
        <v>23627</v>
      </c>
      <c r="G1564">
        <v>2226</v>
      </c>
      <c r="H1564">
        <v>25853</v>
      </c>
      <c r="L1564">
        <v>28592</v>
      </c>
      <c r="M1564">
        <v>28592</v>
      </c>
      <c r="N1564">
        <v>5508999.4000000004</v>
      </c>
      <c r="O1564">
        <v>5508999.4000000004</v>
      </c>
      <c r="P1564">
        <v>176753</v>
      </c>
      <c r="Q1564">
        <v>176753</v>
      </c>
      <c r="R1564">
        <v>0.31013099999999999</v>
      </c>
    </row>
    <row r="1565" spans="1:18" x14ac:dyDescent="0.25">
      <c r="A1565" t="s">
        <v>94</v>
      </c>
      <c r="B1565" t="s">
        <v>69</v>
      </c>
      <c r="C1565" s="28">
        <v>44136</v>
      </c>
      <c r="D1565" s="28">
        <v>44500</v>
      </c>
      <c r="E1565">
        <v>30511</v>
      </c>
      <c r="F1565">
        <v>27638</v>
      </c>
      <c r="G1565">
        <v>2873</v>
      </c>
      <c r="H1565">
        <v>30511</v>
      </c>
      <c r="L1565">
        <v>34079</v>
      </c>
      <c r="M1565">
        <v>34079</v>
      </c>
      <c r="N1565">
        <v>6421927.79</v>
      </c>
      <c r="O1565">
        <v>6421927.79</v>
      </c>
      <c r="P1565">
        <v>213639</v>
      </c>
      <c r="Q1565">
        <v>213639</v>
      </c>
      <c r="R1565">
        <v>0.30237700000000001</v>
      </c>
    </row>
    <row r="1566" spans="1:18" x14ac:dyDescent="0.25">
      <c r="A1566" t="s">
        <v>94</v>
      </c>
      <c r="B1566" t="s">
        <v>45</v>
      </c>
      <c r="C1566" s="28">
        <v>45231</v>
      </c>
      <c r="D1566" s="28">
        <v>45596</v>
      </c>
      <c r="E1566">
        <v>116419</v>
      </c>
      <c r="F1566">
        <v>92141</v>
      </c>
      <c r="G1566">
        <v>24278</v>
      </c>
      <c r="H1566">
        <v>116419</v>
      </c>
      <c r="L1566">
        <v>155129</v>
      </c>
      <c r="M1566">
        <v>204089</v>
      </c>
      <c r="N1566">
        <v>32460203.93</v>
      </c>
      <c r="O1566">
        <v>44695666.039999999</v>
      </c>
      <c r="P1566">
        <v>1018266</v>
      </c>
      <c r="Q1566">
        <v>1417007</v>
      </c>
      <c r="R1566">
        <v>3.7855E-2</v>
      </c>
    </row>
    <row r="1567" spans="1:18" x14ac:dyDescent="0.25">
      <c r="A1567" t="s">
        <v>94</v>
      </c>
      <c r="B1567" t="s">
        <v>45</v>
      </c>
      <c r="C1567" s="28">
        <v>44866</v>
      </c>
      <c r="D1567" s="28">
        <v>45230</v>
      </c>
      <c r="E1567">
        <v>107864</v>
      </c>
      <c r="F1567">
        <v>88144</v>
      </c>
      <c r="G1567">
        <v>19720</v>
      </c>
      <c r="H1567">
        <v>107864</v>
      </c>
      <c r="L1567">
        <v>138252</v>
      </c>
      <c r="M1567">
        <v>156549</v>
      </c>
      <c r="N1567">
        <v>26203174.859999999</v>
      </c>
      <c r="O1567">
        <v>30279460.059999999</v>
      </c>
      <c r="P1567">
        <v>862893</v>
      </c>
      <c r="Q1567">
        <v>1004236</v>
      </c>
      <c r="R1567">
        <v>0.19588900000000001</v>
      </c>
    </row>
    <row r="1568" spans="1:18" x14ac:dyDescent="0.25">
      <c r="A1568" t="s">
        <v>94</v>
      </c>
      <c r="B1568" t="s">
        <v>45</v>
      </c>
      <c r="C1568" s="28">
        <v>44501</v>
      </c>
      <c r="D1568" s="28">
        <v>44865</v>
      </c>
      <c r="E1568">
        <v>109720</v>
      </c>
      <c r="F1568">
        <v>88068</v>
      </c>
      <c r="G1568">
        <v>21652</v>
      </c>
      <c r="H1568">
        <v>109720</v>
      </c>
      <c r="L1568">
        <v>143755</v>
      </c>
      <c r="M1568">
        <v>143755</v>
      </c>
      <c r="N1568">
        <v>26533387.059999999</v>
      </c>
      <c r="O1568">
        <v>26533387.059999999</v>
      </c>
      <c r="P1568">
        <v>913686</v>
      </c>
      <c r="Q1568">
        <v>913686</v>
      </c>
      <c r="R1568">
        <v>0.302317</v>
      </c>
    </row>
    <row r="1569" spans="1:18" x14ac:dyDescent="0.25">
      <c r="A1569" t="s">
        <v>94</v>
      </c>
      <c r="B1569" t="s">
        <v>45</v>
      </c>
      <c r="C1569" s="28">
        <v>44136</v>
      </c>
      <c r="D1569" s="28">
        <v>44500</v>
      </c>
      <c r="E1569">
        <v>45702</v>
      </c>
      <c r="F1569">
        <v>40583</v>
      </c>
      <c r="G1569">
        <v>5119</v>
      </c>
      <c r="H1569">
        <v>45702</v>
      </c>
      <c r="L1569">
        <v>52289</v>
      </c>
      <c r="M1569">
        <v>52289</v>
      </c>
      <c r="N1569">
        <v>8338414.3499999996</v>
      </c>
      <c r="O1569">
        <v>8338414.3499999996</v>
      </c>
      <c r="P1569">
        <v>309409</v>
      </c>
      <c r="Q1569">
        <v>309409</v>
      </c>
      <c r="R1569">
        <v>0.30793799999999999</v>
      </c>
    </row>
    <row r="1570" spans="1:18" x14ac:dyDescent="0.25">
      <c r="A1570" t="s">
        <v>94</v>
      </c>
      <c r="B1570" t="s">
        <v>48</v>
      </c>
      <c r="C1570" s="28">
        <v>45231</v>
      </c>
      <c r="D1570" s="28">
        <v>45596</v>
      </c>
      <c r="E1570">
        <v>4926</v>
      </c>
      <c r="F1570">
        <v>4926</v>
      </c>
      <c r="G1570">
        <v>0</v>
      </c>
      <c r="H1570">
        <v>0</v>
      </c>
      <c r="L1570">
        <v>4926</v>
      </c>
      <c r="M1570">
        <v>4926</v>
      </c>
      <c r="N1570">
        <v>1184676.06</v>
      </c>
      <c r="O1570">
        <v>1184676.06</v>
      </c>
      <c r="P1570">
        <v>35816</v>
      </c>
      <c r="Q1570">
        <v>35816</v>
      </c>
      <c r="R1570">
        <v>0.30441000000000001</v>
      </c>
    </row>
    <row r="1571" spans="1:18" x14ac:dyDescent="0.25">
      <c r="A1571" t="s">
        <v>94</v>
      </c>
      <c r="B1571" t="s">
        <v>48</v>
      </c>
      <c r="C1571" s="28">
        <v>44866</v>
      </c>
      <c r="D1571" s="28">
        <v>45230</v>
      </c>
      <c r="E1571">
        <v>6608</v>
      </c>
      <c r="F1571">
        <v>6608</v>
      </c>
      <c r="G1571">
        <v>0</v>
      </c>
      <c r="H1571">
        <v>0</v>
      </c>
      <c r="L1571">
        <v>6608</v>
      </c>
      <c r="M1571">
        <v>6608</v>
      </c>
      <c r="N1571">
        <v>1589727.33</v>
      </c>
      <c r="O1571">
        <v>1589727.33</v>
      </c>
      <c r="P1571">
        <v>50609</v>
      </c>
      <c r="Q1571">
        <v>50609</v>
      </c>
      <c r="R1571">
        <v>0.29442400000000002</v>
      </c>
    </row>
    <row r="1572" spans="1:18" x14ac:dyDescent="0.25">
      <c r="A1572" t="s">
        <v>94</v>
      </c>
      <c r="B1572" t="s">
        <v>48</v>
      </c>
      <c r="C1572" s="28">
        <v>44501</v>
      </c>
      <c r="D1572" s="28">
        <v>44865</v>
      </c>
      <c r="E1572">
        <v>9248</v>
      </c>
      <c r="F1572">
        <v>9248</v>
      </c>
      <c r="G1572">
        <v>0</v>
      </c>
      <c r="H1572">
        <v>0</v>
      </c>
      <c r="L1572">
        <v>9248</v>
      </c>
      <c r="M1572">
        <v>9248</v>
      </c>
      <c r="N1572">
        <v>2263018.33</v>
      </c>
      <c r="O1572">
        <v>2263018.33</v>
      </c>
      <c r="P1572">
        <v>72990</v>
      </c>
      <c r="Q1572">
        <v>72990</v>
      </c>
      <c r="R1572">
        <v>0.29953400000000002</v>
      </c>
    </row>
    <row r="1573" spans="1:18" x14ac:dyDescent="0.25">
      <c r="A1573" t="s">
        <v>94</v>
      </c>
      <c r="B1573" t="s">
        <v>48</v>
      </c>
      <c r="C1573" s="28">
        <v>44136</v>
      </c>
      <c r="D1573" s="28">
        <v>44500</v>
      </c>
      <c r="E1573">
        <v>12640</v>
      </c>
      <c r="F1573">
        <v>12640</v>
      </c>
      <c r="G1573">
        <v>0</v>
      </c>
      <c r="H1573">
        <v>0</v>
      </c>
      <c r="L1573">
        <v>12640</v>
      </c>
      <c r="M1573">
        <v>12640</v>
      </c>
      <c r="N1573">
        <v>3546768.41</v>
      </c>
      <c r="O1573">
        <v>3546768.41</v>
      </c>
      <c r="P1573">
        <v>110066</v>
      </c>
      <c r="Q1573">
        <v>110066</v>
      </c>
      <c r="R1573">
        <v>0.28712900000000002</v>
      </c>
    </row>
    <row r="1574" spans="1:18" x14ac:dyDescent="0.25">
      <c r="A1574" t="s">
        <v>94</v>
      </c>
      <c r="B1574" t="s">
        <v>49</v>
      </c>
      <c r="C1574" s="28">
        <v>45231</v>
      </c>
      <c r="D1574" s="28">
        <v>45596</v>
      </c>
      <c r="E1574">
        <v>1889</v>
      </c>
      <c r="F1574">
        <v>0</v>
      </c>
      <c r="G1574">
        <v>1889</v>
      </c>
      <c r="H1574">
        <v>0</v>
      </c>
      <c r="L1574">
        <v>5135</v>
      </c>
      <c r="M1574">
        <v>5135</v>
      </c>
      <c r="N1574">
        <v>1476903.26</v>
      </c>
      <c r="O1574">
        <v>1476903.26</v>
      </c>
      <c r="P1574">
        <v>44384</v>
      </c>
      <c r="Q1574">
        <v>44384</v>
      </c>
      <c r="R1574">
        <v>0.30210599999999999</v>
      </c>
    </row>
    <row r="1575" spans="1:18" x14ac:dyDescent="0.25">
      <c r="A1575" t="s">
        <v>94</v>
      </c>
      <c r="B1575" t="s">
        <v>49</v>
      </c>
      <c r="C1575" s="28">
        <v>44866</v>
      </c>
      <c r="D1575" s="28">
        <v>45230</v>
      </c>
      <c r="E1575">
        <v>2659</v>
      </c>
      <c r="F1575">
        <v>0</v>
      </c>
      <c r="G1575">
        <v>2659</v>
      </c>
      <c r="H1575">
        <v>0</v>
      </c>
      <c r="L1575">
        <v>7133</v>
      </c>
      <c r="M1575">
        <v>7133</v>
      </c>
      <c r="N1575">
        <v>1920358.48</v>
      </c>
      <c r="O1575">
        <v>1920358.48</v>
      </c>
      <c r="P1575">
        <v>58305</v>
      </c>
      <c r="Q1575">
        <v>58305</v>
      </c>
      <c r="R1575">
        <v>0.29384500000000002</v>
      </c>
    </row>
    <row r="1576" spans="1:18" x14ac:dyDescent="0.25">
      <c r="A1576" t="s">
        <v>94</v>
      </c>
      <c r="B1576" t="s">
        <v>49</v>
      </c>
      <c r="C1576" s="28">
        <v>44501</v>
      </c>
      <c r="D1576" s="28">
        <v>44865</v>
      </c>
      <c r="E1576">
        <v>4250</v>
      </c>
      <c r="F1576">
        <v>0</v>
      </c>
      <c r="G1576">
        <v>4250</v>
      </c>
      <c r="H1576">
        <v>0</v>
      </c>
      <c r="L1576">
        <v>11628</v>
      </c>
      <c r="M1576">
        <v>11628</v>
      </c>
      <c r="N1576">
        <v>3179041.65</v>
      </c>
      <c r="O1576">
        <v>3179041.65</v>
      </c>
      <c r="P1576">
        <v>96138</v>
      </c>
      <c r="Q1576">
        <v>96138</v>
      </c>
      <c r="R1576">
        <v>0.29747000000000001</v>
      </c>
    </row>
    <row r="1577" spans="1:18" x14ac:dyDescent="0.25">
      <c r="A1577" t="s">
        <v>94</v>
      </c>
      <c r="B1577" t="s">
        <v>49</v>
      </c>
      <c r="C1577" s="28">
        <v>44136</v>
      </c>
      <c r="D1577" s="28">
        <v>44500</v>
      </c>
      <c r="E1577">
        <v>9589</v>
      </c>
      <c r="F1577">
        <v>0</v>
      </c>
      <c r="G1577">
        <v>9589</v>
      </c>
      <c r="H1577">
        <v>0</v>
      </c>
      <c r="L1577">
        <v>29911</v>
      </c>
      <c r="M1577">
        <v>29911</v>
      </c>
      <c r="N1577">
        <v>9714678.0800000001</v>
      </c>
      <c r="O1577">
        <v>9714678.0800000001</v>
      </c>
      <c r="P1577">
        <v>281366</v>
      </c>
      <c r="Q1577">
        <v>281366</v>
      </c>
      <c r="R1577">
        <v>0.283169</v>
      </c>
    </row>
    <row r="1578" spans="1:18" x14ac:dyDescent="0.25">
      <c r="A1578" t="s">
        <v>94</v>
      </c>
      <c r="B1578" t="s">
        <v>47</v>
      </c>
      <c r="C1578" s="28">
        <v>45231</v>
      </c>
      <c r="D1578" s="28">
        <v>45596</v>
      </c>
      <c r="E1578">
        <v>19045</v>
      </c>
      <c r="F1578">
        <v>19045</v>
      </c>
      <c r="G1578">
        <v>0</v>
      </c>
      <c r="H1578">
        <v>0</v>
      </c>
      <c r="L1578">
        <v>19045</v>
      </c>
      <c r="M1578">
        <v>19045</v>
      </c>
      <c r="N1578">
        <v>5524381.5899999999</v>
      </c>
      <c r="O1578">
        <v>5524381.5899999999</v>
      </c>
      <c r="P1578">
        <v>157115</v>
      </c>
      <c r="Q1578">
        <v>157115</v>
      </c>
      <c r="R1578">
        <v>0.29588999999999999</v>
      </c>
    </row>
    <row r="1579" spans="1:18" x14ac:dyDescent="0.25">
      <c r="A1579" t="s">
        <v>94</v>
      </c>
      <c r="B1579" t="s">
        <v>47</v>
      </c>
      <c r="C1579" s="28">
        <v>44866</v>
      </c>
      <c r="D1579" s="28">
        <v>45230</v>
      </c>
      <c r="E1579">
        <v>16976</v>
      </c>
      <c r="F1579">
        <v>16976</v>
      </c>
      <c r="G1579">
        <v>0</v>
      </c>
      <c r="H1579">
        <v>0</v>
      </c>
      <c r="L1579">
        <v>16976</v>
      </c>
      <c r="M1579">
        <v>16976</v>
      </c>
      <c r="N1579">
        <v>4944672.87</v>
      </c>
      <c r="O1579">
        <v>4944672.87</v>
      </c>
      <c r="P1579">
        <v>147414</v>
      </c>
      <c r="Q1579">
        <v>147414</v>
      </c>
      <c r="R1579">
        <v>0.28681299999999998</v>
      </c>
    </row>
    <row r="1580" spans="1:18" x14ac:dyDescent="0.25">
      <c r="A1580" t="s">
        <v>94</v>
      </c>
      <c r="B1580" t="s">
        <v>47</v>
      </c>
      <c r="C1580" s="28">
        <v>44501</v>
      </c>
      <c r="D1580" s="28">
        <v>44865</v>
      </c>
      <c r="E1580">
        <v>10747</v>
      </c>
      <c r="F1580">
        <v>10747</v>
      </c>
      <c r="G1580">
        <v>0</v>
      </c>
      <c r="H1580">
        <v>0</v>
      </c>
      <c r="L1580">
        <v>10747</v>
      </c>
      <c r="M1580">
        <v>10747</v>
      </c>
      <c r="N1580">
        <v>3218600.33</v>
      </c>
      <c r="O1580">
        <v>3218600.33</v>
      </c>
      <c r="P1580">
        <v>94314</v>
      </c>
      <c r="Q1580">
        <v>94314</v>
      </c>
      <c r="R1580">
        <v>0.29053800000000002</v>
      </c>
    </row>
    <row r="1581" spans="1:18" x14ac:dyDescent="0.25">
      <c r="A1581" t="s">
        <v>94</v>
      </c>
      <c r="B1581" t="s">
        <v>47</v>
      </c>
      <c r="C1581" s="28">
        <v>44136</v>
      </c>
      <c r="D1581" s="28">
        <v>44500</v>
      </c>
      <c r="E1581">
        <v>0</v>
      </c>
      <c r="F1581">
        <v>0</v>
      </c>
      <c r="G1581">
        <v>0</v>
      </c>
    </row>
    <row r="1582" spans="1:18" x14ac:dyDescent="0.25">
      <c r="A1582" t="s">
        <v>94</v>
      </c>
      <c r="B1582" t="s">
        <v>22</v>
      </c>
      <c r="C1582" s="28">
        <v>45231</v>
      </c>
      <c r="D1582" s="28">
        <v>45596</v>
      </c>
      <c r="E1582">
        <v>10042</v>
      </c>
      <c r="F1582">
        <v>0</v>
      </c>
      <c r="G1582">
        <v>10042</v>
      </c>
      <c r="H1582">
        <v>0</v>
      </c>
      <c r="L1582">
        <v>29383</v>
      </c>
      <c r="M1582">
        <v>29383</v>
      </c>
      <c r="N1582">
        <v>10555450.99</v>
      </c>
      <c r="O1582">
        <v>10555450.99</v>
      </c>
      <c r="P1582">
        <v>275753</v>
      </c>
      <c r="Q1582">
        <v>275753</v>
      </c>
      <c r="R1582">
        <v>0.28626200000000002</v>
      </c>
    </row>
    <row r="1583" spans="1:18" x14ac:dyDescent="0.25">
      <c r="A1583" t="s">
        <v>94</v>
      </c>
      <c r="B1583" t="s">
        <v>22</v>
      </c>
      <c r="C1583" s="28">
        <v>44866</v>
      </c>
      <c r="D1583" s="28">
        <v>45230</v>
      </c>
      <c r="E1583">
        <v>10035</v>
      </c>
      <c r="F1583">
        <v>0</v>
      </c>
      <c r="G1583">
        <v>10035</v>
      </c>
      <c r="H1583">
        <v>0</v>
      </c>
      <c r="L1583">
        <v>29228</v>
      </c>
      <c r="M1583">
        <v>29228</v>
      </c>
      <c r="N1583">
        <v>10058906.779999999</v>
      </c>
      <c r="O1583">
        <v>10058906.779999999</v>
      </c>
      <c r="P1583">
        <v>279369</v>
      </c>
      <c r="Q1583">
        <v>279369</v>
      </c>
      <c r="R1583">
        <v>0.28453299999999998</v>
      </c>
    </row>
    <row r="1584" spans="1:18" x14ac:dyDescent="0.25">
      <c r="A1584" t="s">
        <v>94</v>
      </c>
      <c r="B1584" t="s">
        <v>22</v>
      </c>
      <c r="C1584" s="28">
        <v>44501</v>
      </c>
      <c r="D1584" s="28">
        <v>44865</v>
      </c>
      <c r="E1584">
        <v>7706</v>
      </c>
      <c r="F1584">
        <v>0</v>
      </c>
      <c r="G1584">
        <v>7706</v>
      </c>
      <c r="H1584">
        <v>0</v>
      </c>
      <c r="L1584">
        <v>23714</v>
      </c>
      <c r="M1584">
        <v>23714</v>
      </c>
      <c r="N1584">
        <v>8381759.1799999997</v>
      </c>
      <c r="O1584">
        <v>8381759.1799999997</v>
      </c>
      <c r="P1584">
        <v>223613</v>
      </c>
      <c r="Q1584">
        <v>223613</v>
      </c>
      <c r="R1584">
        <v>0.28419</v>
      </c>
    </row>
    <row r="1585" spans="1:18" x14ac:dyDescent="0.25">
      <c r="A1585" t="s">
        <v>94</v>
      </c>
      <c r="B1585" t="s">
        <v>22</v>
      </c>
      <c r="C1585" s="28">
        <v>44136</v>
      </c>
      <c r="D1585" s="28">
        <v>44500</v>
      </c>
      <c r="E1585">
        <v>0</v>
      </c>
      <c r="F1585">
        <v>0</v>
      </c>
      <c r="G1585">
        <v>0</v>
      </c>
    </row>
    <row r="1586" spans="1:18" x14ac:dyDescent="0.25">
      <c r="A1586" t="s">
        <v>95</v>
      </c>
      <c r="B1586" t="s">
        <v>39</v>
      </c>
      <c r="C1586" s="28">
        <v>45231</v>
      </c>
      <c r="D1586" s="28">
        <v>45596</v>
      </c>
      <c r="E1586">
        <v>16574</v>
      </c>
      <c r="F1586">
        <v>13238</v>
      </c>
      <c r="G1586">
        <v>3336</v>
      </c>
      <c r="H1586">
        <v>10265</v>
      </c>
      <c r="I1586">
        <v>4151</v>
      </c>
      <c r="J1586">
        <v>1321</v>
      </c>
      <c r="K1586">
        <v>837</v>
      </c>
      <c r="L1586">
        <v>22918</v>
      </c>
      <c r="M1586">
        <v>22918</v>
      </c>
      <c r="N1586">
        <v>4613099.24</v>
      </c>
      <c r="O1586">
        <v>4613099.24</v>
      </c>
      <c r="P1586">
        <v>144834</v>
      </c>
      <c r="Q1586">
        <v>144834</v>
      </c>
      <c r="R1586">
        <v>0.310616</v>
      </c>
    </row>
    <row r="1587" spans="1:18" x14ac:dyDescent="0.25">
      <c r="A1587" t="s">
        <v>95</v>
      </c>
      <c r="B1587" t="s">
        <v>39</v>
      </c>
      <c r="C1587" s="28">
        <v>44866</v>
      </c>
      <c r="D1587" s="28">
        <v>45230</v>
      </c>
      <c r="E1587">
        <v>19446</v>
      </c>
      <c r="F1587">
        <v>15578</v>
      </c>
      <c r="G1587">
        <v>3868</v>
      </c>
      <c r="H1587">
        <v>13144</v>
      </c>
      <c r="I1587">
        <v>4497</v>
      </c>
      <c r="J1587">
        <v>1353</v>
      </c>
      <c r="K1587">
        <v>452</v>
      </c>
      <c r="L1587">
        <v>26778</v>
      </c>
      <c r="M1587">
        <v>26778</v>
      </c>
      <c r="N1587">
        <v>5237188.5</v>
      </c>
      <c r="O1587">
        <v>5237188.5</v>
      </c>
      <c r="P1587">
        <v>161964</v>
      </c>
      <c r="Q1587">
        <v>161964</v>
      </c>
      <c r="R1587">
        <v>0.30748599999999998</v>
      </c>
    </row>
    <row r="1588" spans="1:18" x14ac:dyDescent="0.25">
      <c r="A1588" t="s">
        <v>95</v>
      </c>
      <c r="B1588" t="s">
        <v>39</v>
      </c>
      <c r="C1588" s="28">
        <v>44501</v>
      </c>
      <c r="D1588" s="28">
        <v>44865</v>
      </c>
      <c r="E1588">
        <v>20640</v>
      </c>
      <c r="F1588">
        <v>16606</v>
      </c>
      <c r="G1588">
        <v>4034</v>
      </c>
      <c r="H1588">
        <v>15432</v>
      </c>
      <c r="I1588">
        <v>4323</v>
      </c>
      <c r="J1588">
        <v>885</v>
      </c>
      <c r="K1588">
        <v>0</v>
      </c>
      <c r="L1588">
        <v>27987</v>
      </c>
      <c r="M1588">
        <v>27987</v>
      </c>
      <c r="N1588">
        <v>5406515.7300000004</v>
      </c>
      <c r="O1588">
        <v>5406515.7300000004</v>
      </c>
      <c r="P1588">
        <v>160512</v>
      </c>
      <c r="Q1588">
        <v>160512</v>
      </c>
      <c r="R1588">
        <v>0.300348</v>
      </c>
    </row>
    <row r="1589" spans="1:18" x14ac:dyDescent="0.25">
      <c r="A1589" t="s">
        <v>95</v>
      </c>
      <c r="B1589" t="s">
        <v>39</v>
      </c>
      <c r="C1589" s="28">
        <v>44136</v>
      </c>
      <c r="D1589" s="28">
        <v>44500</v>
      </c>
      <c r="E1589">
        <v>19522</v>
      </c>
      <c r="F1589">
        <v>15816</v>
      </c>
      <c r="G1589">
        <v>3706</v>
      </c>
      <c r="H1589">
        <v>16500</v>
      </c>
      <c r="I1589">
        <v>3022</v>
      </c>
      <c r="J1589">
        <v>0</v>
      </c>
      <c r="K1589">
        <v>0</v>
      </c>
      <c r="L1589">
        <v>26556</v>
      </c>
      <c r="M1589">
        <v>26556</v>
      </c>
      <c r="N1589">
        <v>4379174.49</v>
      </c>
      <c r="O1589">
        <v>4379174.49</v>
      </c>
      <c r="P1589">
        <v>149274</v>
      </c>
      <c r="Q1589">
        <v>149274</v>
      </c>
      <c r="R1589">
        <v>0.30294900000000002</v>
      </c>
    </row>
    <row r="1590" spans="1:18" x14ac:dyDescent="0.25">
      <c r="A1590" t="s">
        <v>95</v>
      </c>
      <c r="B1590" t="s">
        <v>40</v>
      </c>
      <c r="C1590" s="28">
        <v>45231</v>
      </c>
      <c r="D1590" s="28">
        <v>45596</v>
      </c>
      <c r="E1590">
        <v>51746</v>
      </c>
      <c r="F1590">
        <v>39957</v>
      </c>
      <c r="G1590">
        <v>11789</v>
      </c>
      <c r="H1590">
        <v>51746</v>
      </c>
      <c r="L1590">
        <v>74657</v>
      </c>
      <c r="M1590">
        <v>74657</v>
      </c>
      <c r="N1590">
        <v>12900323.76</v>
      </c>
      <c r="O1590">
        <v>12900323.76</v>
      </c>
      <c r="P1590">
        <v>405407</v>
      </c>
      <c r="Q1590">
        <v>405407</v>
      </c>
      <c r="R1590">
        <v>0.30271199999999998</v>
      </c>
    </row>
    <row r="1591" spans="1:18" x14ac:dyDescent="0.25">
      <c r="A1591" t="s">
        <v>95</v>
      </c>
      <c r="B1591" t="s">
        <v>40</v>
      </c>
      <c r="C1591" s="28">
        <v>44866</v>
      </c>
      <c r="D1591" s="28">
        <v>45230</v>
      </c>
      <c r="E1591">
        <v>36451</v>
      </c>
      <c r="F1591">
        <v>29653</v>
      </c>
      <c r="G1591">
        <v>6798</v>
      </c>
      <c r="H1591">
        <v>36451</v>
      </c>
      <c r="L1591">
        <v>47944</v>
      </c>
      <c r="M1591">
        <v>47944</v>
      </c>
      <c r="N1591">
        <v>7845890.9299999997</v>
      </c>
      <c r="O1591">
        <v>7845890.9299999997</v>
      </c>
      <c r="P1591">
        <v>250152</v>
      </c>
      <c r="Q1591">
        <v>250152</v>
      </c>
      <c r="R1591">
        <v>0.30125999999999997</v>
      </c>
    </row>
    <row r="1592" spans="1:18" x14ac:dyDescent="0.25">
      <c r="A1592" t="s">
        <v>95</v>
      </c>
      <c r="B1592" t="s">
        <v>40</v>
      </c>
      <c r="C1592" s="28">
        <v>44501</v>
      </c>
      <c r="D1592" s="28">
        <v>44865</v>
      </c>
      <c r="E1592">
        <v>24271</v>
      </c>
      <c r="F1592">
        <v>20334</v>
      </c>
      <c r="G1592">
        <v>3937</v>
      </c>
      <c r="H1592">
        <v>24271</v>
      </c>
      <c r="L1592">
        <v>30397</v>
      </c>
      <c r="M1592">
        <v>30397</v>
      </c>
      <c r="N1592">
        <v>4665275.6900000004</v>
      </c>
      <c r="O1592">
        <v>4665275.6900000004</v>
      </c>
      <c r="P1592">
        <v>160900</v>
      </c>
      <c r="Q1592">
        <v>160900</v>
      </c>
      <c r="R1592">
        <v>0.30248000000000003</v>
      </c>
    </row>
    <row r="1593" spans="1:18" x14ac:dyDescent="0.25">
      <c r="A1593" t="s">
        <v>95</v>
      </c>
      <c r="B1593" t="s">
        <v>40</v>
      </c>
      <c r="C1593" s="28">
        <v>44136</v>
      </c>
      <c r="D1593" s="28">
        <v>44500</v>
      </c>
      <c r="E1593">
        <v>9072</v>
      </c>
      <c r="F1593">
        <v>8221</v>
      </c>
      <c r="G1593">
        <v>851</v>
      </c>
      <c r="H1593">
        <v>9072</v>
      </c>
      <c r="L1593">
        <v>10152</v>
      </c>
      <c r="M1593">
        <v>10152</v>
      </c>
      <c r="N1593">
        <v>1471717.33</v>
      </c>
      <c r="O1593">
        <v>1471717.33</v>
      </c>
      <c r="P1593">
        <v>52577</v>
      </c>
      <c r="Q1593">
        <v>52577</v>
      </c>
      <c r="R1593">
        <v>0.302118</v>
      </c>
    </row>
    <row r="1594" spans="1:18" x14ac:dyDescent="0.25">
      <c r="A1594" t="s">
        <v>95</v>
      </c>
      <c r="B1594" t="s">
        <v>66</v>
      </c>
      <c r="C1594" s="28">
        <v>45231</v>
      </c>
      <c r="D1594" s="28">
        <v>45596</v>
      </c>
      <c r="E1594">
        <v>1039</v>
      </c>
      <c r="F1594">
        <v>985</v>
      </c>
      <c r="G1594">
        <v>54</v>
      </c>
      <c r="H1594">
        <v>636</v>
      </c>
      <c r="L1594">
        <v>1100</v>
      </c>
      <c r="M1594">
        <v>2096</v>
      </c>
      <c r="N1594">
        <v>205413.65</v>
      </c>
      <c r="O1594">
        <v>473537.38</v>
      </c>
      <c r="P1594">
        <v>6861</v>
      </c>
      <c r="Q1594">
        <v>16781</v>
      </c>
      <c r="R1594">
        <v>-0.59244300000000005</v>
      </c>
    </row>
    <row r="1595" spans="1:18" x14ac:dyDescent="0.25">
      <c r="A1595" t="s">
        <v>95</v>
      </c>
      <c r="B1595" t="s">
        <v>66</v>
      </c>
      <c r="C1595" s="28">
        <v>44866</v>
      </c>
      <c r="D1595" s="28">
        <v>45230</v>
      </c>
      <c r="E1595">
        <v>1319</v>
      </c>
      <c r="F1595">
        <v>1227</v>
      </c>
      <c r="G1595">
        <v>92</v>
      </c>
      <c r="H1595">
        <v>866</v>
      </c>
      <c r="L1595">
        <v>1421</v>
      </c>
      <c r="M1595">
        <v>2481</v>
      </c>
      <c r="N1595">
        <v>279720.5</v>
      </c>
      <c r="O1595">
        <v>509845.82</v>
      </c>
      <c r="P1595">
        <v>9284</v>
      </c>
      <c r="Q1595">
        <v>16483</v>
      </c>
      <c r="R1595">
        <v>-0.25903900000000002</v>
      </c>
    </row>
    <row r="1596" spans="1:18" x14ac:dyDescent="0.25">
      <c r="A1596" t="s">
        <v>95</v>
      </c>
      <c r="B1596" t="s">
        <v>66</v>
      </c>
      <c r="C1596" s="28">
        <v>44501</v>
      </c>
      <c r="D1596" s="28">
        <v>44865</v>
      </c>
      <c r="E1596">
        <v>1474</v>
      </c>
      <c r="F1596">
        <v>1395</v>
      </c>
      <c r="G1596">
        <v>79</v>
      </c>
      <c r="H1596">
        <v>1113</v>
      </c>
      <c r="L1596">
        <v>1570</v>
      </c>
      <c r="M1596">
        <v>2638</v>
      </c>
      <c r="N1596">
        <v>327533.42</v>
      </c>
      <c r="O1596">
        <v>569595.31999999995</v>
      </c>
      <c r="P1596">
        <v>9359</v>
      </c>
      <c r="Q1596">
        <v>16370</v>
      </c>
      <c r="R1596">
        <v>-0.23968700000000001</v>
      </c>
    </row>
    <row r="1597" spans="1:18" x14ac:dyDescent="0.25">
      <c r="A1597" t="s">
        <v>95</v>
      </c>
      <c r="B1597" t="s">
        <v>66</v>
      </c>
      <c r="C1597" s="28">
        <v>44136</v>
      </c>
      <c r="D1597" s="28">
        <v>44500</v>
      </c>
      <c r="E1597">
        <v>1351</v>
      </c>
      <c r="F1597">
        <v>1250</v>
      </c>
      <c r="G1597">
        <v>101</v>
      </c>
      <c r="H1597">
        <v>1099</v>
      </c>
      <c r="L1597">
        <v>1487</v>
      </c>
      <c r="M1597">
        <v>2717</v>
      </c>
      <c r="N1597">
        <v>266454.15000000002</v>
      </c>
      <c r="O1597">
        <v>484670.9</v>
      </c>
      <c r="P1597">
        <v>8695</v>
      </c>
      <c r="Q1597">
        <v>17197</v>
      </c>
      <c r="R1597">
        <v>-0.25975700000000002</v>
      </c>
    </row>
    <row r="1598" spans="1:18" x14ac:dyDescent="0.25">
      <c r="A1598" t="s">
        <v>95</v>
      </c>
      <c r="B1598" t="s">
        <v>41</v>
      </c>
      <c r="C1598" s="28">
        <v>45231</v>
      </c>
      <c r="D1598" s="28">
        <v>45596</v>
      </c>
      <c r="E1598">
        <v>3870</v>
      </c>
      <c r="F1598">
        <v>3410</v>
      </c>
      <c r="G1598">
        <v>460</v>
      </c>
      <c r="H1598">
        <v>2260</v>
      </c>
      <c r="L1598">
        <v>4560</v>
      </c>
      <c r="M1598">
        <v>7059</v>
      </c>
      <c r="N1598">
        <v>842155.24</v>
      </c>
      <c r="O1598">
        <v>1432548.83</v>
      </c>
      <c r="P1598">
        <v>28121</v>
      </c>
      <c r="Q1598">
        <v>48527</v>
      </c>
      <c r="R1598">
        <v>-0.17097399999999999</v>
      </c>
    </row>
    <row r="1599" spans="1:18" x14ac:dyDescent="0.25">
      <c r="A1599" t="s">
        <v>95</v>
      </c>
      <c r="B1599" t="s">
        <v>41</v>
      </c>
      <c r="C1599" s="28">
        <v>44866</v>
      </c>
      <c r="D1599" s="28">
        <v>45230</v>
      </c>
      <c r="E1599">
        <v>4796</v>
      </c>
      <c r="F1599">
        <v>4204</v>
      </c>
      <c r="G1599">
        <v>592</v>
      </c>
      <c r="H1599">
        <v>3100</v>
      </c>
      <c r="L1599">
        <v>5702</v>
      </c>
      <c r="M1599">
        <v>8558</v>
      </c>
      <c r="N1599">
        <v>1046501.81</v>
      </c>
      <c r="O1599">
        <v>1650821.13</v>
      </c>
      <c r="P1599">
        <v>35386</v>
      </c>
      <c r="Q1599">
        <v>55820</v>
      </c>
      <c r="R1599">
        <v>-9.0267E-2</v>
      </c>
    </row>
    <row r="1600" spans="1:18" x14ac:dyDescent="0.25">
      <c r="A1600" t="s">
        <v>95</v>
      </c>
      <c r="B1600" t="s">
        <v>41</v>
      </c>
      <c r="C1600" s="28">
        <v>44501</v>
      </c>
      <c r="D1600" s="28">
        <v>44865</v>
      </c>
      <c r="E1600">
        <v>5009</v>
      </c>
      <c r="F1600">
        <v>4426</v>
      </c>
      <c r="G1600">
        <v>583</v>
      </c>
      <c r="H1600">
        <v>3655</v>
      </c>
      <c r="L1600">
        <v>5819</v>
      </c>
      <c r="M1600">
        <v>8556</v>
      </c>
      <c r="N1600">
        <v>1113381.1599999999</v>
      </c>
      <c r="O1600">
        <v>1682681.25</v>
      </c>
      <c r="P1600">
        <v>34431</v>
      </c>
      <c r="Q1600">
        <v>53216</v>
      </c>
      <c r="R1600">
        <v>-5.3304999999999998E-2</v>
      </c>
    </row>
    <row r="1601" spans="1:18" x14ac:dyDescent="0.25">
      <c r="A1601" t="s">
        <v>95</v>
      </c>
      <c r="B1601" t="s">
        <v>41</v>
      </c>
      <c r="C1601" s="28">
        <v>44136</v>
      </c>
      <c r="D1601" s="28">
        <v>44500</v>
      </c>
      <c r="E1601">
        <v>4609</v>
      </c>
      <c r="F1601">
        <v>4116</v>
      </c>
      <c r="G1601">
        <v>493</v>
      </c>
      <c r="H1601">
        <v>3760</v>
      </c>
      <c r="L1601">
        <v>5354</v>
      </c>
      <c r="M1601">
        <v>8061</v>
      </c>
      <c r="N1601">
        <v>894238.26</v>
      </c>
      <c r="O1601">
        <v>1373723.8</v>
      </c>
      <c r="P1601">
        <v>29973</v>
      </c>
      <c r="Q1601">
        <v>48533</v>
      </c>
      <c r="R1601">
        <v>-5.8363999999999999E-2</v>
      </c>
    </row>
    <row r="1602" spans="1:18" x14ac:dyDescent="0.25">
      <c r="A1602" t="s">
        <v>95</v>
      </c>
      <c r="B1602" t="s">
        <v>42</v>
      </c>
      <c r="C1602" s="28">
        <v>45231</v>
      </c>
      <c r="D1602" s="28">
        <v>45596</v>
      </c>
      <c r="E1602">
        <v>6644</v>
      </c>
      <c r="F1602">
        <v>5770</v>
      </c>
      <c r="G1602">
        <v>874</v>
      </c>
      <c r="H1602">
        <v>3953</v>
      </c>
      <c r="L1602">
        <v>7801</v>
      </c>
      <c r="M1602">
        <v>8997</v>
      </c>
      <c r="N1602">
        <v>1526298.05</v>
      </c>
      <c r="O1602">
        <v>1811617.33</v>
      </c>
      <c r="P1602">
        <v>47456</v>
      </c>
      <c r="Q1602">
        <v>55423</v>
      </c>
      <c r="R1602">
        <v>0.182395</v>
      </c>
    </row>
    <row r="1603" spans="1:18" x14ac:dyDescent="0.25">
      <c r="A1603" t="s">
        <v>95</v>
      </c>
      <c r="B1603" t="s">
        <v>42</v>
      </c>
      <c r="C1603" s="28">
        <v>44866</v>
      </c>
      <c r="D1603" s="28">
        <v>45230</v>
      </c>
      <c r="E1603">
        <v>5751</v>
      </c>
      <c r="F1603">
        <v>5238</v>
      </c>
      <c r="G1603">
        <v>513</v>
      </c>
      <c r="H1603">
        <v>4160</v>
      </c>
      <c r="L1603">
        <v>6363</v>
      </c>
      <c r="M1603">
        <v>6950</v>
      </c>
      <c r="N1603">
        <v>1205600.6499999999</v>
      </c>
      <c r="O1603">
        <v>1355889.35</v>
      </c>
      <c r="P1603">
        <v>34288</v>
      </c>
      <c r="Q1603">
        <v>38365</v>
      </c>
      <c r="R1603">
        <v>0.219532</v>
      </c>
    </row>
    <row r="1604" spans="1:18" x14ac:dyDescent="0.25">
      <c r="A1604" t="s">
        <v>95</v>
      </c>
      <c r="B1604" t="s">
        <v>42</v>
      </c>
      <c r="C1604" s="28">
        <v>44501</v>
      </c>
      <c r="D1604" s="28">
        <v>44865</v>
      </c>
      <c r="E1604">
        <v>7760</v>
      </c>
      <c r="F1604">
        <v>6808</v>
      </c>
      <c r="G1604">
        <v>952</v>
      </c>
      <c r="H1604">
        <v>5618</v>
      </c>
      <c r="L1604">
        <v>8970</v>
      </c>
      <c r="M1604">
        <v>10477</v>
      </c>
      <c r="N1604">
        <v>1746622.12</v>
      </c>
      <c r="O1604">
        <v>2073993.96</v>
      </c>
      <c r="P1604">
        <v>49868</v>
      </c>
      <c r="Q1604">
        <v>59731</v>
      </c>
      <c r="R1604">
        <v>0.171068</v>
      </c>
    </row>
    <row r="1605" spans="1:18" x14ac:dyDescent="0.25">
      <c r="A1605" t="s">
        <v>95</v>
      </c>
      <c r="B1605" t="s">
        <v>42</v>
      </c>
      <c r="C1605" s="28">
        <v>44136</v>
      </c>
      <c r="D1605" s="28">
        <v>44500</v>
      </c>
      <c r="E1605">
        <v>5856</v>
      </c>
      <c r="F1605">
        <v>5384</v>
      </c>
      <c r="G1605">
        <v>472</v>
      </c>
      <c r="H1605">
        <v>5251</v>
      </c>
      <c r="L1605">
        <v>6435</v>
      </c>
      <c r="M1605">
        <v>6963</v>
      </c>
      <c r="N1605">
        <v>1023246.09</v>
      </c>
      <c r="O1605">
        <v>1115503.48</v>
      </c>
      <c r="P1605">
        <v>33055</v>
      </c>
      <c r="Q1605">
        <v>36245</v>
      </c>
      <c r="R1605">
        <v>0.237403</v>
      </c>
    </row>
    <row r="1606" spans="1:18" x14ac:dyDescent="0.25">
      <c r="A1606" t="s">
        <v>95</v>
      </c>
      <c r="B1606" t="s">
        <v>43</v>
      </c>
      <c r="C1606" s="28">
        <v>45231</v>
      </c>
      <c r="D1606" s="28">
        <v>45596</v>
      </c>
      <c r="E1606">
        <v>3224</v>
      </c>
      <c r="F1606">
        <v>2994</v>
      </c>
      <c r="G1606">
        <v>230</v>
      </c>
      <c r="H1606">
        <v>2135</v>
      </c>
      <c r="L1606">
        <v>3517</v>
      </c>
      <c r="M1606">
        <v>3788</v>
      </c>
      <c r="N1606">
        <v>736784.55</v>
      </c>
      <c r="O1606">
        <v>798757.98</v>
      </c>
      <c r="P1606">
        <v>22612</v>
      </c>
      <c r="Q1606">
        <v>24476</v>
      </c>
      <c r="R1606">
        <v>0.24962599999999999</v>
      </c>
    </row>
    <row r="1607" spans="1:18" x14ac:dyDescent="0.25">
      <c r="A1607" t="s">
        <v>95</v>
      </c>
      <c r="B1607" t="s">
        <v>43</v>
      </c>
      <c r="C1607" s="28">
        <v>44866</v>
      </c>
      <c r="D1607" s="28">
        <v>45230</v>
      </c>
      <c r="E1607">
        <v>3259</v>
      </c>
      <c r="F1607">
        <v>3105</v>
      </c>
      <c r="G1607">
        <v>154</v>
      </c>
      <c r="H1607">
        <v>2483</v>
      </c>
      <c r="L1607">
        <v>3449</v>
      </c>
      <c r="M1607">
        <v>3641</v>
      </c>
      <c r="N1607">
        <v>679792.28</v>
      </c>
      <c r="O1607">
        <v>713108.79</v>
      </c>
      <c r="P1607">
        <v>20174</v>
      </c>
      <c r="Q1607">
        <v>21342</v>
      </c>
      <c r="R1607">
        <v>0.277499</v>
      </c>
    </row>
    <row r="1608" spans="1:18" x14ac:dyDescent="0.25">
      <c r="A1608" t="s">
        <v>95</v>
      </c>
      <c r="B1608" t="s">
        <v>43</v>
      </c>
      <c r="C1608" s="28">
        <v>44501</v>
      </c>
      <c r="D1608" s="28">
        <v>44865</v>
      </c>
      <c r="E1608">
        <v>4408</v>
      </c>
      <c r="F1608">
        <v>4114</v>
      </c>
      <c r="G1608">
        <v>294</v>
      </c>
      <c r="H1608">
        <v>3433</v>
      </c>
      <c r="L1608">
        <v>4805</v>
      </c>
      <c r="M1608">
        <v>5144</v>
      </c>
      <c r="N1608">
        <v>958968</v>
      </c>
      <c r="O1608">
        <v>1016330.3</v>
      </c>
      <c r="P1608">
        <v>27973</v>
      </c>
      <c r="Q1608">
        <v>29873</v>
      </c>
      <c r="R1608">
        <v>0.252801</v>
      </c>
    </row>
    <row r="1609" spans="1:18" x14ac:dyDescent="0.25">
      <c r="A1609" t="s">
        <v>95</v>
      </c>
      <c r="B1609" t="s">
        <v>43</v>
      </c>
      <c r="C1609" s="28">
        <v>44136</v>
      </c>
      <c r="D1609" s="28">
        <v>44500</v>
      </c>
      <c r="E1609">
        <v>3439</v>
      </c>
      <c r="F1609">
        <v>3246</v>
      </c>
      <c r="G1609">
        <v>193</v>
      </c>
      <c r="H1609">
        <v>3094</v>
      </c>
      <c r="L1609">
        <v>3692</v>
      </c>
      <c r="M1609">
        <v>3852</v>
      </c>
      <c r="N1609">
        <v>634780.54</v>
      </c>
      <c r="O1609">
        <v>656455.88</v>
      </c>
      <c r="P1609">
        <v>20778</v>
      </c>
      <c r="Q1609">
        <v>21703</v>
      </c>
      <c r="R1609">
        <v>0.27009499999999997</v>
      </c>
    </row>
    <row r="1610" spans="1:18" x14ac:dyDescent="0.25">
      <c r="A1610" t="s">
        <v>95</v>
      </c>
      <c r="B1610" t="s">
        <v>44</v>
      </c>
      <c r="C1610" s="28">
        <v>45231</v>
      </c>
      <c r="D1610" s="28">
        <v>45596</v>
      </c>
      <c r="E1610">
        <v>2836</v>
      </c>
      <c r="F1610">
        <v>2667</v>
      </c>
      <c r="G1610">
        <v>169</v>
      </c>
      <c r="H1610">
        <v>1917</v>
      </c>
      <c r="L1610">
        <v>3074</v>
      </c>
      <c r="M1610">
        <v>3074</v>
      </c>
      <c r="N1610">
        <v>570175.1</v>
      </c>
      <c r="O1610">
        <v>570175.1</v>
      </c>
      <c r="P1610">
        <v>16408</v>
      </c>
      <c r="Q1610">
        <v>16408</v>
      </c>
      <c r="R1610">
        <v>0.31024200000000002</v>
      </c>
    </row>
    <row r="1611" spans="1:18" x14ac:dyDescent="0.25">
      <c r="A1611" t="s">
        <v>95</v>
      </c>
      <c r="B1611" t="s">
        <v>44</v>
      </c>
      <c r="C1611" s="28">
        <v>44866</v>
      </c>
      <c r="D1611" s="28">
        <v>45230</v>
      </c>
      <c r="E1611">
        <v>2898</v>
      </c>
      <c r="F1611">
        <v>2740</v>
      </c>
      <c r="G1611">
        <v>158</v>
      </c>
      <c r="H1611">
        <v>2221</v>
      </c>
      <c r="L1611">
        <v>3097</v>
      </c>
      <c r="M1611">
        <v>3097</v>
      </c>
      <c r="N1611">
        <v>552324.43000000005</v>
      </c>
      <c r="O1611">
        <v>552324.43000000005</v>
      </c>
      <c r="P1611">
        <v>15135</v>
      </c>
      <c r="Q1611">
        <v>15135</v>
      </c>
      <c r="R1611">
        <v>0.29859000000000002</v>
      </c>
    </row>
    <row r="1612" spans="1:18" x14ac:dyDescent="0.25">
      <c r="A1612" t="s">
        <v>95</v>
      </c>
      <c r="B1612" t="s">
        <v>44</v>
      </c>
      <c r="C1612" s="28">
        <v>44501</v>
      </c>
      <c r="D1612" s="28">
        <v>44865</v>
      </c>
      <c r="E1612">
        <v>3463</v>
      </c>
      <c r="F1612">
        <v>3219</v>
      </c>
      <c r="G1612">
        <v>244</v>
      </c>
      <c r="H1612">
        <v>2726</v>
      </c>
      <c r="L1612">
        <v>3810</v>
      </c>
      <c r="M1612">
        <v>3810</v>
      </c>
      <c r="N1612">
        <v>633510.22</v>
      </c>
      <c r="O1612">
        <v>633510.22</v>
      </c>
      <c r="P1612">
        <v>17692</v>
      </c>
      <c r="Q1612">
        <v>17692</v>
      </c>
      <c r="R1612">
        <v>0.29665599999999998</v>
      </c>
    </row>
    <row r="1613" spans="1:18" x14ac:dyDescent="0.25">
      <c r="A1613" t="s">
        <v>95</v>
      </c>
      <c r="B1613" t="s">
        <v>44</v>
      </c>
      <c r="C1613" s="28">
        <v>44136</v>
      </c>
      <c r="D1613" s="28">
        <v>44500</v>
      </c>
      <c r="E1613">
        <v>2721</v>
      </c>
      <c r="F1613">
        <v>2520</v>
      </c>
      <c r="G1613">
        <v>201</v>
      </c>
      <c r="H1613">
        <v>2400</v>
      </c>
      <c r="L1613">
        <v>3015</v>
      </c>
      <c r="M1613">
        <v>3015</v>
      </c>
      <c r="N1613">
        <v>386268.26</v>
      </c>
      <c r="O1613">
        <v>386268.26</v>
      </c>
      <c r="P1613">
        <v>13283</v>
      </c>
      <c r="Q1613">
        <v>13283</v>
      </c>
      <c r="R1613">
        <v>0.30282700000000001</v>
      </c>
    </row>
    <row r="1614" spans="1:18" x14ac:dyDescent="0.25">
      <c r="A1614" t="s">
        <v>95</v>
      </c>
      <c r="B1614" t="s">
        <v>46</v>
      </c>
      <c r="C1614" s="28">
        <v>45231</v>
      </c>
      <c r="D1614" s="28">
        <v>45596</v>
      </c>
      <c r="E1614">
        <v>21629</v>
      </c>
      <c r="F1614">
        <v>18567</v>
      </c>
      <c r="G1614">
        <v>3062</v>
      </c>
      <c r="H1614">
        <v>21629</v>
      </c>
      <c r="L1614">
        <v>26166</v>
      </c>
      <c r="M1614">
        <v>26166</v>
      </c>
      <c r="N1614">
        <v>3938489.77</v>
      </c>
      <c r="O1614">
        <v>3938489.77</v>
      </c>
      <c r="P1614">
        <v>134767</v>
      </c>
      <c r="Q1614">
        <v>134767</v>
      </c>
      <c r="R1614">
        <v>0.30271799999999999</v>
      </c>
    </row>
    <row r="1615" spans="1:18" x14ac:dyDescent="0.25">
      <c r="A1615" t="s">
        <v>95</v>
      </c>
      <c r="B1615" t="s">
        <v>46</v>
      </c>
      <c r="C1615" s="28">
        <v>44866</v>
      </c>
      <c r="D1615" s="28">
        <v>45230</v>
      </c>
      <c r="E1615">
        <v>8373</v>
      </c>
      <c r="F1615">
        <v>7642</v>
      </c>
      <c r="G1615">
        <v>731</v>
      </c>
      <c r="H1615">
        <v>8373</v>
      </c>
      <c r="L1615">
        <v>9307</v>
      </c>
      <c r="M1615">
        <v>9307</v>
      </c>
      <c r="N1615">
        <v>1317908.8</v>
      </c>
      <c r="O1615">
        <v>1317908.8</v>
      </c>
      <c r="P1615">
        <v>47126</v>
      </c>
      <c r="Q1615">
        <v>47126</v>
      </c>
      <c r="R1615">
        <v>0.30376199999999998</v>
      </c>
    </row>
    <row r="1616" spans="1:18" x14ac:dyDescent="0.25">
      <c r="A1616" t="s">
        <v>95</v>
      </c>
      <c r="B1616" t="s">
        <v>46</v>
      </c>
      <c r="C1616" s="28">
        <v>44501</v>
      </c>
      <c r="D1616" s="28">
        <v>44865</v>
      </c>
      <c r="E1616">
        <v>0</v>
      </c>
      <c r="F1616">
        <v>0</v>
      </c>
      <c r="G1616">
        <v>0</v>
      </c>
    </row>
    <row r="1617" spans="1:18" x14ac:dyDescent="0.25">
      <c r="A1617" t="s">
        <v>95</v>
      </c>
      <c r="B1617" t="s">
        <v>46</v>
      </c>
      <c r="C1617" s="28">
        <v>44136</v>
      </c>
      <c r="D1617" s="28">
        <v>44500</v>
      </c>
      <c r="E1617">
        <v>0</v>
      </c>
      <c r="F1617">
        <v>0</v>
      </c>
      <c r="G1617">
        <v>0</v>
      </c>
    </row>
    <row r="1618" spans="1:18" x14ac:dyDescent="0.25">
      <c r="A1618" t="s">
        <v>95</v>
      </c>
      <c r="B1618" t="s">
        <v>25</v>
      </c>
      <c r="C1618" s="28">
        <v>45231</v>
      </c>
      <c r="D1618" s="28">
        <v>45596</v>
      </c>
      <c r="E1618">
        <v>2978</v>
      </c>
      <c r="F1618">
        <v>1845</v>
      </c>
      <c r="G1618">
        <v>1133</v>
      </c>
      <c r="H1618">
        <v>0</v>
      </c>
      <c r="L1618">
        <v>5762</v>
      </c>
      <c r="M1618">
        <v>5762</v>
      </c>
      <c r="N1618">
        <v>1214842.1599999999</v>
      </c>
      <c r="O1618">
        <v>1214842.1599999999</v>
      </c>
      <c r="P1618">
        <v>42417</v>
      </c>
      <c r="Q1618">
        <v>42417</v>
      </c>
      <c r="R1618">
        <v>0.31352999999999998</v>
      </c>
    </row>
    <row r="1619" spans="1:18" x14ac:dyDescent="0.25">
      <c r="A1619" t="s">
        <v>95</v>
      </c>
      <c r="B1619" t="s">
        <v>25</v>
      </c>
      <c r="C1619" s="28">
        <v>44866</v>
      </c>
      <c r="D1619" s="28">
        <v>45230</v>
      </c>
      <c r="E1619">
        <v>1864</v>
      </c>
      <c r="F1619">
        <v>1035</v>
      </c>
      <c r="G1619">
        <v>829</v>
      </c>
      <c r="H1619">
        <v>0</v>
      </c>
      <c r="L1619">
        <v>4119</v>
      </c>
      <c r="M1619">
        <v>4119</v>
      </c>
      <c r="N1619">
        <v>834402.82</v>
      </c>
      <c r="O1619">
        <v>834402.82</v>
      </c>
      <c r="P1619">
        <v>30454</v>
      </c>
      <c r="Q1619">
        <v>30454</v>
      </c>
      <c r="R1619">
        <v>0.30893799999999999</v>
      </c>
    </row>
    <row r="1620" spans="1:18" x14ac:dyDescent="0.25">
      <c r="A1620" t="s">
        <v>95</v>
      </c>
      <c r="B1620" t="s">
        <v>25</v>
      </c>
      <c r="C1620" s="28">
        <v>44501</v>
      </c>
      <c r="D1620" s="28">
        <v>44865</v>
      </c>
      <c r="E1620">
        <v>0</v>
      </c>
      <c r="F1620">
        <v>0</v>
      </c>
      <c r="G1620">
        <v>0</v>
      </c>
    </row>
    <row r="1621" spans="1:18" x14ac:dyDescent="0.25">
      <c r="A1621" t="s">
        <v>95</v>
      </c>
      <c r="B1621" t="s">
        <v>25</v>
      </c>
      <c r="C1621" s="28">
        <v>44136</v>
      </c>
      <c r="D1621" s="28">
        <v>44500</v>
      </c>
      <c r="E1621">
        <v>0</v>
      </c>
      <c r="F1621">
        <v>0</v>
      </c>
      <c r="G1621">
        <v>0</v>
      </c>
    </row>
    <row r="1622" spans="1:18" x14ac:dyDescent="0.25">
      <c r="A1622" t="s">
        <v>95</v>
      </c>
      <c r="B1622" t="s">
        <v>26</v>
      </c>
      <c r="C1622" s="28">
        <v>45231</v>
      </c>
      <c r="D1622" s="28">
        <v>45596</v>
      </c>
      <c r="E1622">
        <v>10265</v>
      </c>
      <c r="F1622">
        <v>9093</v>
      </c>
      <c r="G1622">
        <v>1172</v>
      </c>
      <c r="H1622">
        <v>10265</v>
      </c>
      <c r="L1622">
        <v>11902</v>
      </c>
      <c r="M1622">
        <v>11902</v>
      </c>
      <c r="N1622">
        <v>2279050.87</v>
      </c>
      <c r="O1622">
        <v>2279050.87</v>
      </c>
      <c r="P1622">
        <v>65834</v>
      </c>
      <c r="Q1622">
        <v>65834</v>
      </c>
      <c r="R1622">
        <v>0.30922100000000002</v>
      </c>
    </row>
    <row r="1623" spans="1:18" x14ac:dyDescent="0.25">
      <c r="A1623" t="s">
        <v>95</v>
      </c>
      <c r="B1623" t="s">
        <v>26</v>
      </c>
      <c r="C1623" s="28">
        <v>44866</v>
      </c>
      <c r="D1623" s="28">
        <v>45230</v>
      </c>
      <c r="E1623">
        <v>13144</v>
      </c>
      <c r="F1623">
        <v>11510</v>
      </c>
      <c r="G1623">
        <v>1634</v>
      </c>
      <c r="H1623">
        <v>13144</v>
      </c>
      <c r="L1623">
        <v>15443</v>
      </c>
      <c r="M1623">
        <v>15443</v>
      </c>
      <c r="N1623">
        <v>2928593.7</v>
      </c>
      <c r="O1623">
        <v>2928593.7</v>
      </c>
      <c r="P1623">
        <v>83076</v>
      </c>
      <c r="Q1623">
        <v>83076</v>
      </c>
      <c r="R1623">
        <v>0.30639699999999997</v>
      </c>
    </row>
    <row r="1624" spans="1:18" x14ac:dyDescent="0.25">
      <c r="A1624" t="s">
        <v>95</v>
      </c>
      <c r="B1624" t="s">
        <v>26</v>
      </c>
      <c r="C1624" s="28">
        <v>44501</v>
      </c>
      <c r="D1624" s="28">
        <v>44865</v>
      </c>
      <c r="E1624">
        <v>15432</v>
      </c>
      <c r="F1624">
        <v>13358</v>
      </c>
      <c r="G1624">
        <v>2074</v>
      </c>
      <c r="H1624">
        <v>15432</v>
      </c>
      <c r="L1624">
        <v>18374</v>
      </c>
      <c r="M1624">
        <v>18374</v>
      </c>
      <c r="N1624">
        <v>3490275.22</v>
      </c>
      <c r="O1624">
        <v>3490275.22</v>
      </c>
      <c r="P1624">
        <v>96302</v>
      </c>
      <c r="Q1624">
        <v>96302</v>
      </c>
      <c r="R1624">
        <v>0.29651899999999998</v>
      </c>
    </row>
    <row r="1625" spans="1:18" x14ac:dyDescent="0.25">
      <c r="A1625" t="s">
        <v>95</v>
      </c>
      <c r="B1625" t="s">
        <v>26</v>
      </c>
      <c r="C1625" s="28">
        <v>44136</v>
      </c>
      <c r="D1625" s="28">
        <v>44500</v>
      </c>
      <c r="E1625">
        <v>16500</v>
      </c>
      <c r="F1625">
        <v>14078</v>
      </c>
      <c r="G1625">
        <v>2422</v>
      </c>
      <c r="H1625">
        <v>16500</v>
      </c>
      <c r="L1625">
        <v>20073</v>
      </c>
      <c r="M1625">
        <v>20073</v>
      </c>
      <c r="N1625">
        <v>3258735.37</v>
      </c>
      <c r="O1625">
        <v>3258735.37</v>
      </c>
      <c r="P1625">
        <v>106408</v>
      </c>
      <c r="Q1625">
        <v>106408</v>
      </c>
      <c r="R1625">
        <v>0.30141400000000002</v>
      </c>
    </row>
    <row r="1626" spans="1:18" x14ac:dyDescent="0.25">
      <c r="A1626" t="s">
        <v>95</v>
      </c>
      <c r="B1626" t="s">
        <v>67</v>
      </c>
      <c r="C1626" s="28">
        <v>45231</v>
      </c>
      <c r="D1626" s="28">
        <v>45596</v>
      </c>
      <c r="E1626">
        <v>544</v>
      </c>
      <c r="F1626">
        <v>529</v>
      </c>
      <c r="G1626">
        <v>15</v>
      </c>
      <c r="H1626">
        <v>544</v>
      </c>
      <c r="L1626">
        <v>559</v>
      </c>
      <c r="M1626">
        <v>559</v>
      </c>
      <c r="N1626">
        <v>100501.22</v>
      </c>
      <c r="O1626">
        <v>100501.22</v>
      </c>
      <c r="P1626">
        <v>2880</v>
      </c>
      <c r="Q1626">
        <v>2880</v>
      </c>
      <c r="R1626">
        <v>0.301709</v>
      </c>
    </row>
    <row r="1627" spans="1:18" x14ac:dyDescent="0.25">
      <c r="A1627" t="s">
        <v>95</v>
      </c>
      <c r="B1627" t="s">
        <v>67</v>
      </c>
      <c r="C1627" s="28">
        <v>44866</v>
      </c>
      <c r="D1627" s="28">
        <v>45230</v>
      </c>
      <c r="E1627">
        <v>704</v>
      </c>
      <c r="F1627">
        <v>670</v>
      </c>
      <c r="G1627">
        <v>34</v>
      </c>
      <c r="H1627">
        <v>704</v>
      </c>
      <c r="L1627">
        <v>740</v>
      </c>
      <c r="M1627">
        <v>740</v>
      </c>
      <c r="N1627">
        <v>138832.93</v>
      </c>
      <c r="O1627">
        <v>138832.93</v>
      </c>
      <c r="P1627">
        <v>4172</v>
      </c>
      <c r="Q1627">
        <v>4172</v>
      </c>
      <c r="R1627">
        <v>0.31046899999999999</v>
      </c>
    </row>
    <row r="1628" spans="1:18" x14ac:dyDescent="0.25">
      <c r="A1628" t="s">
        <v>95</v>
      </c>
      <c r="B1628" t="s">
        <v>67</v>
      </c>
      <c r="C1628" s="28">
        <v>44501</v>
      </c>
      <c r="D1628" s="28">
        <v>44865</v>
      </c>
      <c r="E1628">
        <v>907</v>
      </c>
      <c r="F1628">
        <v>873</v>
      </c>
      <c r="G1628">
        <v>34</v>
      </c>
      <c r="H1628">
        <v>907</v>
      </c>
      <c r="L1628">
        <v>943</v>
      </c>
      <c r="M1628">
        <v>943</v>
      </c>
      <c r="N1628">
        <v>195250.05</v>
      </c>
      <c r="O1628">
        <v>195250.05</v>
      </c>
      <c r="P1628">
        <v>5011</v>
      </c>
      <c r="Q1628">
        <v>5011</v>
      </c>
      <c r="R1628">
        <v>0.27703499999999998</v>
      </c>
    </row>
    <row r="1629" spans="1:18" x14ac:dyDescent="0.25">
      <c r="A1629" t="s">
        <v>95</v>
      </c>
      <c r="B1629" t="s">
        <v>67</v>
      </c>
      <c r="C1629" s="28">
        <v>44136</v>
      </c>
      <c r="D1629" s="28">
        <v>44500</v>
      </c>
      <c r="E1629">
        <v>865</v>
      </c>
      <c r="F1629">
        <v>831</v>
      </c>
      <c r="G1629">
        <v>34</v>
      </c>
      <c r="H1629">
        <v>865</v>
      </c>
      <c r="L1629">
        <v>905</v>
      </c>
      <c r="M1629">
        <v>905</v>
      </c>
      <c r="N1629">
        <v>158085.09</v>
      </c>
      <c r="O1629">
        <v>158085.09</v>
      </c>
      <c r="P1629">
        <v>4941</v>
      </c>
      <c r="Q1629">
        <v>4941</v>
      </c>
      <c r="R1629">
        <v>0.306224</v>
      </c>
    </row>
    <row r="1630" spans="1:18" x14ac:dyDescent="0.25">
      <c r="A1630" t="s">
        <v>95</v>
      </c>
      <c r="B1630" t="s">
        <v>68</v>
      </c>
      <c r="C1630" s="28">
        <v>45231</v>
      </c>
      <c r="D1630" s="28">
        <v>45596</v>
      </c>
      <c r="E1630">
        <v>1979</v>
      </c>
      <c r="F1630">
        <v>1872</v>
      </c>
      <c r="G1630">
        <v>107</v>
      </c>
      <c r="H1630">
        <v>1979</v>
      </c>
      <c r="L1630">
        <v>2097</v>
      </c>
      <c r="M1630">
        <v>2097</v>
      </c>
      <c r="N1630">
        <v>357389.42</v>
      </c>
      <c r="O1630">
        <v>357389.42</v>
      </c>
      <c r="P1630">
        <v>10973</v>
      </c>
      <c r="Q1630">
        <v>10973</v>
      </c>
      <c r="R1630">
        <v>0.31279099999999999</v>
      </c>
    </row>
    <row r="1631" spans="1:18" x14ac:dyDescent="0.25">
      <c r="A1631" t="s">
        <v>95</v>
      </c>
      <c r="B1631" t="s">
        <v>68</v>
      </c>
      <c r="C1631" s="28">
        <v>44866</v>
      </c>
      <c r="D1631" s="28">
        <v>45230</v>
      </c>
      <c r="E1631">
        <v>2658</v>
      </c>
      <c r="F1631">
        <v>2503</v>
      </c>
      <c r="G1631">
        <v>155</v>
      </c>
      <c r="H1631">
        <v>2658</v>
      </c>
      <c r="L1631">
        <v>2842</v>
      </c>
      <c r="M1631">
        <v>2842</v>
      </c>
      <c r="N1631">
        <v>497341.63</v>
      </c>
      <c r="O1631">
        <v>497341.63</v>
      </c>
      <c r="P1631">
        <v>15498</v>
      </c>
      <c r="Q1631">
        <v>15498</v>
      </c>
      <c r="R1631">
        <v>0.30868699999999999</v>
      </c>
    </row>
    <row r="1632" spans="1:18" x14ac:dyDescent="0.25">
      <c r="A1632" t="s">
        <v>95</v>
      </c>
      <c r="B1632" t="s">
        <v>68</v>
      </c>
      <c r="C1632" s="28">
        <v>44501</v>
      </c>
      <c r="D1632" s="28">
        <v>44865</v>
      </c>
      <c r="E1632">
        <v>3102</v>
      </c>
      <c r="F1632">
        <v>2909</v>
      </c>
      <c r="G1632">
        <v>193</v>
      </c>
      <c r="H1632">
        <v>3102</v>
      </c>
      <c r="L1632">
        <v>3330</v>
      </c>
      <c r="M1632">
        <v>3330</v>
      </c>
      <c r="N1632">
        <v>615129.99</v>
      </c>
      <c r="O1632">
        <v>615129.99</v>
      </c>
      <c r="P1632">
        <v>17452</v>
      </c>
      <c r="Q1632">
        <v>17452</v>
      </c>
      <c r="R1632">
        <v>0.29797000000000001</v>
      </c>
    </row>
    <row r="1633" spans="1:18" x14ac:dyDescent="0.25">
      <c r="A1633" t="s">
        <v>95</v>
      </c>
      <c r="B1633" t="s">
        <v>68</v>
      </c>
      <c r="C1633" s="28">
        <v>44136</v>
      </c>
      <c r="D1633" s="28">
        <v>44500</v>
      </c>
      <c r="E1633">
        <v>3077</v>
      </c>
      <c r="F1633">
        <v>2883</v>
      </c>
      <c r="G1633">
        <v>194</v>
      </c>
      <c r="H1633">
        <v>3077</v>
      </c>
      <c r="L1633">
        <v>3316</v>
      </c>
      <c r="M1633">
        <v>3316</v>
      </c>
      <c r="N1633">
        <v>549453.99</v>
      </c>
      <c r="O1633">
        <v>549453.99</v>
      </c>
      <c r="P1633">
        <v>17008</v>
      </c>
      <c r="Q1633">
        <v>17008</v>
      </c>
      <c r="R1633">
        <v>0.312527</v>
      </c>
    </row>
    <row r="1634" spans="1:18" x14ac:dyDescent="0.25">
      <c r="A1634" t="s">
        <v>95</v>
      </c>
      <c r="B1634" t="s">
        <v>69</v>
      </c>
      <c r="C1634" s="28">
        <v>45231</v>
      </c>
      <c r="D1634" s="28">
        <v>45596</v>
      </c>
      <c r="E1634">
        <v>5815</v>
      </c>
      <c r="F1634">
        <v>5285</v>
      </c>
      <c r="G1634">
        <v>530</v>
      </c>
      <c r="H1634">
        <v>5815</v>
      </c>
      <c r="L1634">
        <v>6479</v>
      </c>
      <c r="M1634">
        <v>6479</v>
      </c>
      <c r="N1634">
        <v>1195651.93</v>
      </c>
      <c r="O1634">
        <v>1195651.93</v>
      </c>
      <c r="P1634">
        <v>35048</v>
      </c>
      <c r="Q1634">
        <v>35048</v>
      </c>
      <c r="R1634">
        <v>0.31001000000000001</v>
      </c>
    </row>
    <row r="1635" spans="1:18" x14ac:dyDescent="0.25">
      <c r="A1635" t="s">
        <v>95</v>
      </c>
      <c r="B1635" t="s">
        <v>69</v>
      </c>
      <c r="C1635" s="28">
        <v>44866</v>
      </c>
      <c r="D1635" s="28">
        <v>45230</v>
      </c>
      <c r="E1635">
        <v>7475</v>
      </c>
      <c r="F1635">
        <v>6701</v>
      </c>
      <c r="G1635">
        <v>774</v>
      </c>
      <c r="H1635">
        <v>7475</v>
      </c>
      <c r="L1635">
        <v>8470</v>
      </c>
      <c r="M1635">
        <v>8470</v>
      </c>
      <c r="N1635">
        <v>1549188.83</v>
      </c>
      <c r="O1635">
        <v>1549188.83</v>
      </c>
      <c r="P1635">
        <v>43739</v>
      </c>
      <c r="Q1635">
        <v>43739</v>
      </c>
      <c r="R1635">
        <v>0.30686099999999999</v>
      </c>
    </row>
    <row r="1636" spans="1:18" x14ac:dyDescent="0.25">
      <c r="A1636" t="s">
        <v>95</v>
      </c>
      <c r="B1636" t="s">
        <v>69</v>
      </c>
      <c r="C1636" s="28">
        <v>44501</v>
      </c>
      <c r="D1636" s="28">
        <v>44865</v>
      </c>
      <c r="E1636">
        <v>8543</v>
      </c>
      <c r="F1636">
        <v>7638</v>
      </c>
      <c r="G1636">
        <v>905</v>
      </c>
      <c r="H1636">
        <v>8543</v>
      </c>
      <c r="L1636">
        <v>9686</v>
      </c>
      <c r="M1636">
        <v>9686</v>
      </c>
      <c r="N1636">
        <v>1836554.34</v>
      </c>
      <c r="O1636">
        <v>1836554.34</v>
      </c>
      <c r="P1636">
        <v>51010</v>
      </c>
      <c r="Q1636">
        <v>51010</v>
      </c>
      <c r="R1636">
        <v>0.30027399999999999</v>
      </c>
    </row>
    <row r="1637" spans="1:18" x14ac:dyDescent="0.25">
      <c r="A1637" t="s">
        <v>95</v>
      </c>
      <c r="B1637" t="s">
        <v>69</v>
      </c>
      <c r="C1637" s="28">
        <v>44136</v>
      </c>
      <c r="D1637" s="28">
        <v>44500</v>
      </c>
      <c r="E1637">
        <v>9489</v>
      </c>
      <c r="F1637">
        <v>8376</v>
      </c>
      <c r="G1637">
        <v>1113</v>
      </c>
      <c r="H1637">
        <v>9489</v>
      </c>
      <c r="L1637">
        <v>10951</v>
      </c>
      <c r="M1637">
        <v>10951</v>
      </c>
      <c r="N1637">
        <v>1797631.72</v>
      </c>
      <c r="O1637">
        <v>1797631.72</v>
      </c>
      <c r="P1637">
        <v>57305</v>
      </c>
      <c r="Q1637">
        <v>57305</v>
      </c>
      <c r="R1637">
        <v>0.30463299999999999</v>
      </c>
    </row>
    <row r="1638" spans="1:18" x14ac:dyDescent="0.25">
      <c r="A1638" t="s">
        <v>95</v>
      </c>
      <c r="B1638" t="s">
        <v>45</v>
      </c>
      <c r="C1638" s="28">
        <v>45231</v>
      </c>
      <c r="D1638" s="28">
        <v>45596</v>
      </c>
      <c r="E1638">
        <v>30117</v>
      </c>
      <c r="F1638">
        <v>24403</v>
      </c>
      <c r="G1638">
        <v>5714</v>
      </c>
      <c r="H1638">
        <v>30117</v>
      </c>
      <c r="L1638">
        <v>39529</v>
      </c>
      <c r="M1638">
        <v>48491</v>
      </c>
      <c r="N1638">
        <v>7430100.6500000004</v>
      </c>
      <c r="O1638">
        <v>8961833.9900000002</v>
      </c>
      <c r="P1638">
        <v>215399</v>
      </c>
      <c r="Q1638">
        <v>270640</v>
      </c>
      <c r="R1638">
        <v>0.15896099999999999</v>
      </c>
    </row>
    <row r="1639" spans="1:18" x14ac:dyDescent="0.25">
      <c r="A1639" t="s">
        <v>95</v>
      </c>
      <c r="B1639" t="s">
        <v>45</v>
      </c>
      <c r="C1639" s="28">
        <v>44866</v>
      </c>
      <c r="D1639" s="28">
        <v>45230</v>
      </c>
      <c r="E1639">
        <v>28078</v>
      </c>
      <c r="F1639">
        <v>23315</v>
      </c>
      <c r="G1639">
        <v>4763</v>
      </c>
      <c r="H1639">
        <v>28078</v>
      </c>
      <c r="L1639">
        <v>35598</v>
      </c>
      <c r="M1639">
        <v>38637</v>
      </c>
      <c r="N1639">
        <v>6049658.4800000004</v>
      </c>
      <c r="O1639">
        <v>6527982.1299999999</v>
      </c>
      <c r="P1639">
        <v>184672</v>
      </c>
      <c r="Q1639">
        <v>203026</v>
      </c>
      <c r="R1639">
        <v>0.24546899999999999</v>
      </c>
    </row>
    <row r="1640" spans="1:18" x14ac:dyDescent="0.25">
      <c r="A1640" t="s">
        <v>95</v>
      </c>
      <c r="B1640" t="s">
        <v>45</v>
      </c>
      <c r="C1640" s="28">
        <v>44501</v>
      </c>
      <c r="D1640" s="28">
        <v>44865</v>
      </c>
      <c r="E1640">
        <v>24271</v>
      </c>
      <c r="F1640">
        <v>20334</v>
      </c>
      <c r="G1640">
        <v>3937</v>
      </c>
      <c r="H1640">
        <v>24271</v>
      </c>
      <c r="L1640">
        <v>30397</v>
      </c>
      <c r="M1640">
        <v>30397</v>
      </c>
      <c r="N1640">
        <v>4665275.6900000004</v>
      </c>
      <c r="O1640">
        <v>4665275.6900000004</v>
      </c>
      <c r="P1640">
        <v>160900</v>
      </c>
      <c r="Q1640">
        <v>160900</v>
      </c>
      <c r="R1640">
        <v>0.30248000000000003</v>
      </c>
    </row>
    <row r="1641" spans="1:18" x14ac:dyDescent="0.25">
      <c r="A1641" t="s">
        <v>95</v>
      </c>
      <c r="B1641" t="s">
        <v>45</v>
      </c>
      <c r="C1641" s="28">
        <v>44136</v>
      </c>
      <c r="D1641" s="28">
        <v>44500</v>
      </c>
      <c r="E1641">
        <v>9072</v>
      </c>
      <c r="F1641">
        <v>8221</v>
      </c>
      <c r="G1641">
        <v>851</v>
      </c>
      <c r="H1641">
        <v>9072</v>
      </c>
      <c r="L1641">
        <v>10152</v>
      </c>
      <c r="M1641">
        <v>10152</v>
      </c>
      <c r="N1641">
        <v>1471717.33</v>
      </c>
      <c r="O1641">
        <v>1471717.33</v>
      </c>
      <c r="P1641">
        <v>52577</v>
      </c>
      <c r="Q1641">
        <v>52577</v>
      </c>
      <c r="R1641">
        <v>0.302118</v>
      </c>
    </row>
    <row r="1642" spans="1:18" x14ac:dyDescent="0.25">
      <c r="A1642" t="s">
        <v>95</v>
      </c>
      <c r="B1642" t="s">
        <v>48</v>
      </c>
      <c r="C1642" s="28">
        <v>45231</v>
      </c>
      <c r="D1642" s="28">
        <v>45596</v>
      </c>
      <c r="E1642">
        <v>1201</v>
      </c>
      <c r="F1642">
        <v>1201</v>
      </c>
      <c r="G1642">
        <v>0</v>
      </c>
      <c r="H1642">
        <v>0</v>
      </c>
      <c r="L1642">
        <v>1201</v>
      </c>
      <c r="M1642">
        <v>1201</v>
      </c>
      <c r="N1642">
        <v>243664.08</v>
      </c>
      <c r="O1642">
        <v>243664.08</v>
      </c>
      <c r="P1642">
        <v>7949</v>
      </c>
      <c r="Q1642">
        <v>7949</v>
      </c>
      <c r="R1642">
        <v>0.30966199999999999</v>
      </c>
    </row>
    <row r="1643" spans="1:18" x14ac:dyDescent="0.25">
      <c r="A1643" t="s">
        <v>95</v>
      </c>
      <c r="B1643" t="s">
        <v>48</v>
      </c>
      <c r="C1643" s="28">
        <v>44866</v>
      </c>
      <c r="D1643" s="28">
        <v>45230</v>
      </c>
      <c r="E1643">
        <v>1622</v>
      </c>
      <c r="F1643">
        <v>1622</v>
      </c>
      <c r="G1643">
        <v>0</v>
      </c>
      <c r="H1643">
        <v>0</v>
      </c>
      <c r="L1643">
        <v>1622</v>
      </c>
      <c r="M1643">
        <v>1622</v>
      </c>
      <c r="N1643">
        <v>330169.15000000002</v>
      </c>
      <c r="O1643">
        <v>330169.15000000002</v>
      </c>
      <c r="P1643">
        <v>10525</v>
      </c>
      <c r="Q1643">
        <v>10525</v>
      </c>
      <c r="R1643">
        <v>0.30872899999999998</v>
      </c>
    </row>
    <row r="1644" spans="1:18" x14ac:dyDescent="0.25">
      <c r="A1644" t="s">
        <v>95</v>
      </c>
      <c r="B1644" t="s">
        <v>48</v>
      </c>
      <c r="C1644" s="28">
        <v>44501</v>
      </c>
      <c r="D1644" s="28">
        <v>44865</v>
      </c>
      <c r="E1644">
        <v>1910</v>
      </c>
      <c r="F1644">
        <v>1910</v>
      </c>
      <c r="G1644">
        <v>0</v>
      </c>
      <c r="H1644">
        <v>0</v>
      </c>
      <c r="L1644">
        <v>1910</v>
      </c>
      <c r="M1644">
        <v>1910</v>
      </c>
      <c r="N1644">
        <v>390802.1</v>
      </c>
      <c r="O1644">
        <v>390802.1</v>
      </c>
      <c r="P1644">
        <v>12418</v>
      </c>
      <c r="Q1644">
        <v>12418</v>
      </c>
      <c r="R1644">
        <v>0.30447999999999997</v>
      </c>
    </row>
    <row r="1645" spans="1:18" x14ac:dyDescent="0.25">
      <c r="A1645" t="s">
        <v>95</v>
      </c>
      <c r="B1645" t="s">
        <v>48</v>
      </c>
      <c r="C1645" s="28">
        <v>44136</v>
      </c>
      <c r="D1645" s="28">
        <v>44500</v>
      </c>
      <c r="E1645">
        <v>1738</v>
      </c>
      <c r="F1645">
        <v>1738</v>
      </c>
      <c r="G1645">
        <v>0</v>
      </c>
      <c r="H1645">
        <v>0</v>
      </c>
      <c r="L1645">
        <v>1738</v>
      </c>
      <c r="M1645">
        <v>1738</v>
      </c>
      <c r="N1645">
        <v>311375.71000000002</v>
      </c>
      <c r="O1645">
        <v>311375.71000000002</v>
      </c>
      <c r="P1645">
        <v>12014</v>
      </c>
      <c r="Q1645">
        <v>12014</v>
      </c>
      <c r="R1645">
        <v>0.30837999999999999</v>
      </c>
    </row>
    <row r="1646" spans="1:18" x14ac:dyDescent="0.25">
      <c r="A1646" t="s">
        <v>95</v>
      </c>
      <c r="B1646" t="s">
        <v>49</v>
      </c>
      <c r="C1646" s="28">
        <v>45231</v>
      </c>
      <c r="D1646" s="28">
        <v>45596</v>
      </c>
      <c r="E1646">
        <v>559</v>
      </c>
      <c r="F1646">
        <v>0</v>
      </c>
      <c r="G1646">
        <v>559</v>
      </c>
      <c r="H1646">
        <v>0</v>
      </c>
      <c r="L1646">
        <v>1581</v>
      </c>
      <c r="M1646">
        <v>1581</v>
      </c>
      <c r="N1646">
        <v>373167.84</v>
      </c>
      <c r="O1646">
        <v>373167.84</v>
      </c>
      <c r="P1646">
        <v>12041</v>
      </c>
      <c r="Q1646">
        <v>12041</v>
      </c>
      <c r="R1646">
        <v>0.30868499999999999</v>
      </c>
    </row>
    <row r="1647" spans="1:18" x14ac:dyDescent="0.25">
      <c r="A1647" t="s">
        <v>95</v>
      </c>
      <c r="B1647" t="s">
        <v>49</v>
      </c>
      <c r="C1647" s="28">
        <v>44866</v>
      </c>
      <c r="D1647" s="28">
        <v>45230</v>
      </c>
      <c r="E1647">
        <v>726</v>
      </c>
      <c r="F1647">
        <v>0</v>
      </c>
      <c r="G1647">
        <v>726</v>
      </c>
      <c r="H1647">
        <v>0</v>
      </c>
      <c r="L1647">
        <v>2096</v>
      </c>
      <c r="M1647">
        <v>2096</v>
      </c>
      <c r="N1647">
        <v>446315.57</v>
      </c>
      <c r="O1647">
        <v>446315.57</v>
      </c>
      <c r="P1647">
        <v>14287</v>
      </c>
      <c r="Q1647">
        <v>14287</v>
      </c>
      <c r="R1647">
        <v>0.30543300000000001</v>
      </c>
    </row>
    <row r="1648" spans="1:18" x14ac:dyDescent="0.25">
      <c r="A1648" t="s">
        <v>95</v>
      </c>
      <c r="B1648" t="s">
        <v>49</v>
      </c>
      <c r="C1648" s="28">
        <v>44501</v>
      </c>
      <c r="D1648" s="28">
        <v>44865</v>
      </c>
      <c r="E1648">
        <v>977</v>
      </c>
      <c r="F1648">
        <v>0</v>
      </c>
      <c r="G1648">
        <v>977</v>
      </c>
      <c r="H1648">
        <v>0</v>
      </c>
      <c r="L1648">
        <v>2870</v>
      </c>
      <c r="M1648">
        <v>2870</v>
      </c>
      <c r="N1648">
        <v>556672.38</v>
      </c>
      <c r="O1648">
        <v>556672.38</v>
      </c>
      <c r="P1648">
        <v>17659</v>
      </c>
      <c r="Q1648">
        <v>17659</v>
      </c>
      <c r="R1648">
        <v>0.30272500000000002</v>
      </c>
    </row>
    <row r="1649" spans="1:18" x14ac:dyDescent="0.25">
      <c r="A1649" t="s">
        <v>95</v>
      </c>
      <c r="B1649" t="s">
        <v>49</v>
      </c>
      <c r="C1649" s="28">
        <v>44136</v>
      </c>
      <c r="D1649" s="28">
        <v>44500</v>
      </c>
      <c r="E1649">
        <v>1284</v>
      </c>
      <c r="F1649">
        <v>0</v>
      </c>
      <c r="G1649">
        <v>1284</v>
      </c>
      <c r="H1649">
        <v>0</v>
      </c>
      <c r="L1649">
        <v>4745</v>
      </c>
      <c r="M1649">
        <v>4745</v>
      </c>
      <c r="N1649">
        <v>809063.41</v>
      </c>
      <c r="O1649">
        <v>809063.41</v>
      </c>
      <c r="P1649">
        <v>30852</v>
      </c>
      <c r="Q1649">
        <v>30852</v>
      </c>
      <c r="R1649">
        <v>0.30704599999999999</v>
      </c>
    </row>
    <row r="1650" spans="1:18" x14ac:dyDescent="0.25">
      <c r="A1650" t="s">
        <v>95</v>
      </c>
      <c r="B1650" t="s">
        <v>47</v>
      </c>
      <c r="C1650" s="28">
        <v>45231</v>
      </c>
      <c r="D1650" s="28">
        <v>45596</v>
      </c>
      <c r="E1650">
        <v>2944</v>
      </c>
      <c r="F1650">
        <v>2944</v>
      </c>
      <c r="G1650">
        <v>0</v>
      </c>
      <c r="H1650">
        <v>0</v>
      </c>
      <c r="L1650">
        <v>2944</v>
      </c>
      <c r="M1650">
        <v>2944</v>
      </c>
      <c r="N1650">
        <v>594024.72</v>
      </c>
      <c r="O1650">
        <v>594024.72</v>
      </c>
      <c r="P1650">
        <v>20176</v>
      </c>
      <c r="Q1650">
        <v>20176</v>
      </c>
      <c r="R1650">
        <v>0.314836</v>
      </c>
    </row>
    <row r="1651" spans="1:18" x14ac:dyDescent="0.25">
      <c r="A1651" t="s">
        <v>95</v>
      </c>
      <c r="B1651" t="s">
        <v>47</v>
      </c>
      <c r="C1651" s="28">
        <v>44866</v>
      </c>
      <c r="D1651" s="28">
        <v>45230</v>
      </c>
      <c r="E1651">
        <v>2446</v>
      </c>
      <c r="F1651">
        <v>2446</v>
      </c>
      <c r="G1651">
        <v>0</v>
      </c>
      <c r="H1651">
        <v>0</v>
      </c>
      <c r="L1651">
        <v>2446</v>
      </c>
      <c r="M1651">
        <v>2446</v>
      </c>
      <c r="N1651">
        <v>479937.52</v>
      </c>
      <c r="O1651">
        <v>479937.52</v>
      </c>
      <c r="P1651">
        <v>17643</v>
      </c>
      <c r="Q1651">
        <v>17643</v>
      </c>
      <c r="R1651">
        <v>0.311253</v>
      </c>
    </row>
    <row r="1652" spans="1:18" x14ac:dyDescent="0.25">
      <c r="A1652" t="s">
        <v>95</v>
      </c>
      <c r="B1652" t="s">
        <v>47</v>
      </c>
      <c r="C1652" s="28">
        <v>44501</v>
      </c>
      <c r="D1652" s="28">
        <v>44865</v>
      </c>
      <c r="E1652">
        <v>1338</v>
      </c>
      <c r="F1652">
        <v>1338</v>
      </c>
      <c r="G1652">
        <v>0</v>
      </c>
      <c r="H1652">
        <v>0</v>
      </c>
      <c r="L1652">
        <v>1338</v>
      </c>
      <c r="M1652">
        <v>1338</v>
      </c>
      <c r="N1652">
        <v>265921.48</v>
      </c>
      <c r="O1652">
        <v>265921.48</v>
      </c>
      <c r="P1652">
        <v>9476</v>
      </c>
      <c r="Q1652">
        <v>9476</v>
      </c>
      <c r="R1652">
        <v>0.31190800000000002</v>
      </c>
    </row>
    <row r="1653" spans="1:18" x14ac:dyDescent="0.25">
      <c r="A1653" t="s">
        <v>95</v>
      </c>
      <c r="B1653" t="s">
        <v>47</v>
      </c>
      <c r="C1653" s="28">
        <v>44136</v>
      </c>
      <c r="D1653" s="28">
        <v>44500</v>
      </c>
      <c r="E1653">
        <v>0</v>
      </c>
      <c r="F1653">
        <v>0</v>
      </c>
      <c r="G1653">
        <v>0</v>
      </c>
    </row>
    <row r="1654" spans="1:18" x14ac:dyDescent="0.25">
      <c r="A1654" t="s">
        <v>95</v>
      </c>
      <c r="B1654" t="s">
        <v>22</v>
      </c>
      <c r="C1654" s="28">
        <v>45231</v>
      </c>
      <c r="D1654" s="28">
        <v>45596</v>
      </c>
      <c r="E1654">
        <v>1605</v>
      </c>
      <c r="F1654">
        <v>0</v>
      </c>
      <c r="G1654">
        <v>1605</v>
      </c>
      <c r="H1654">
        <v>0</v>
      </c>
      <c r="L1654">
        <v>5290</v>
      </c>
      <c r="M1654">
        <v>5290</v>
      </c>
      <c r="N1654">
        <v>1123191.73</v>
      </c>
      <c r="O1654">
        <v>1123191.73</v>
      </c>
      <c r="P1654">
        <v>38834</v>
      </c>
      <c r="Q1654">
        <v>38834</v>
      </c>
      <c r="R1654">
        <v>0.31206200000000001</v>
      </c>
    </row>
    <row r="1655" spans="1:18" x14ac:dyDescent="0.25">
      <c r="A1655" t="s">
        <v>95</v>
      </c>
      <c r="B1655" t="s">
        <v>22</v>
      </c>
      <c r="C1655" s="28">
        <v>44866</v>
      </c>
      <c r="D1655" s="28">
        <v>45230</v>
      </c>
      <c r="E1655">
        <v>1508</v>
      </c>
      <c r="F1655">
        <v>0</v>
      </c>
      <c r="G1655">
        <v>1508</v>
      </c>
      <c r="H1655">
        <v>0</v>
      </c>
      <c r="L1655">
        <v>5171</v>
      </c>
      <c r="M1655">
        <v>5171</v>
      </c>
      <c r="N1655">
        <v>1052172.56</v>
      </c>
      <c r="O1655">
        <v>1052172.56</v>
      </c>
      <c r="P1655">
        <v>36433</v>
      </c>
      <c r="Q1655">
        <v>36433</v>
      </c>
      <c r="R1655">
        <v>0.30928099999999997</v>
      </c>
    </row>
    <row r="1656" spans="1:18" x14ac:dyDescent="0.25">
      <c r="A1656" t="s">
        <v>95</v>
      </c>
      <c r="B1656" t="s">
        <v>22</v>
      </c>
      <c r="C1656" s="28">
        <v>44501</v>
      </c>
      <c r="D1656" s="28">
        <v>44865</v>
      </c>
      <c r="E1656">
        <v>983</v>
      </c>
      <c r="F1656">
        <v>0</v>
      </c>
      <c r="G1656">
        <v>983</v>
      </c>
      <c r="H1656">
        <v>0</v>
      </c>
      <c r="L1656">
        <v>3495</v>
      </c>
      <c r="M1656">
        <v>3495</v>
      </c>
      <c r="N1656">
        <v>702844.55</v>
      </c>
      <c r="O1656">
        <v>702844.55</v>
      </c>
      <c r="P1656">
        <v>24657</v>
      </c>
      <c r="Q1656">
        <v>24657</v>
      </c>
      <c r="R1656">
        <v>0.31081300000000001</v>
      </c>
    </row>
    <row r="1657" spans="1:18" x14ac:dyDescent="0.25">
      <c r="A1657" t="s">
        <v>95</v>
      </c>
      <c r="B1657" t="s">
        <v>22</v>
      </c>
      <c r="C1657" s="28">
        <v>44136</v>
      </c>
      <c r="D1657" s="28">
        <v>44500</v>
      </c>
      <c r="E1657">
        <v>0</v>
      </c>
      <c r="F1657">
        <v>0</v>
      </c>
      <c r="G1657">
        <v>0</v>
      </c>
    </row>
    <row r="1658" spans="1:18" x14ac:dyDescent="0.25">
      <c r="A1658" t="s">
        <v>96</v>
      </c>
      <c r="B1658" t="s">
        <v>39</v>
      </c>
      <c r="C1658" s="28">
        <v>45231</v>
      </c>
      <c r="D1658" s="28">
        <v>45596</v>
      </c>
      <c r="E1658">
        <v>29395</v>
      </c>
      <c r="F1658">
        <v>23162</v>
      </c>
      <c r="G1658">
        <v>6233</v>
      </c>
      <c r="H1658">
        <v>13097</v>
      </c>
      <c r="I1658">
        <v>10800</v>
      </c>
      <c r="J1658">
        <v>3102</v>
      </c>
      <c r="K1658">
        <v>2396</v>
      </c>
      <c r="L1658">
        <v>39132</v>
      </c>
      <c r="M1658">
        <v>39132</v>
      </c>
      <c r="N1658">
        <v>11443691.880000001</v>
      </c>
      <c r="O1658">
        <v>11443691.880000001</v>
      </c>
      <c r="P1658">
        <v>317048</v>
      </c>
      <c r="Q1658">
        <v>317048</v>
      </c>
      <c r="R1658">
        <v>0.30004199999999998</v>
      </c>
    </row>
    <row r="1659" spans="1:18" x14ac:dyDescent="0.25">
      <c r="A1659" t="s">
        <v>96</v>
      </c>
      <c r="B1659" t="s">
        <v>39</v>
      </c>
      <c r="C1659" s="28">
        <v>44866</v>
      </c>
      <c r="D1659" s="28">
        <v>45230</v>
      </c>
      <c r="E1659">
        <v>30655</v>
      </c>
      <c r="F1659">
        <v>24042</v>
      </c>
      <c r="G1659">
        <v>6613</v>
      </c>
      <c r="H1659">
        <v>15407</v>
      </c>
      <c r="I1659">
        <v>10133</v>
      </c>
      <c r="J1659">
        <v>3868</v>
      </c>
      <c r="K1659">
        <v>1247</v>
      </c>
      <c r="L1659">
        <v>40721</v>
      </c>
      <c r="M1659">
        <v>40721</v>
      </c>
      <c r="N1659">
        <v>11266984.970000001</v>
      </c>
      <c r="O1659">
        <v>11266984.970000001</v>
      </c>
      <c r="P1659">
        <v>324222</v>
      </c>
      <c r="Q1659">
        <v>324222</v>
      </c>
      <c r="R1659">
        <v>0.283945</v>
      </c>
    </row>
    <row r="1660" spans="1:18" x14ac:dyDescent="0.25">
      <c r="A1660" t="s">
        <v>96</v>
      </c>
      <c r="B1660" t="s">
        <v>39</v>
      </c>
      <c r="C1660" s="28">
        <v>44501</v>
      </c>
      <c r="D1660" s="28">
        <v>44865</v>
      </c>
      <c r="E1660">
        <v>28727</v>
      </c>
      <c r="F1660">
        <v>22564</v>
      </c>
      <c r="G1660">
        <v>6163</v>
      </c>
      <c r="H1660">
        <v>15658</v>
      </c>
      <c r="I1660">
        <v>10653</v>
      </c>
      <c r="J1660">
        <v>2416</v>
      </c>
      <c r="K1660">
        <v>0</v>
      </c>
      <c r="L1660">
        <v>38238</v>
      </c>
      <c r="M1660">
        <v>38238</v>
      </c>
      <c r="N1660">
        <v>10442834.039999999</v>
      </c>
      <c r="O1660">
        <v>10442834.039999999</v>
      </c>
      <c r="P1660">
        <v>304024</v>
      </c>
      <c r="Q1660">
        <v>304024</v>
      </c>
      <c r="R1660">
        <v>0.27091199999999999</v>
      </c>
    </row>
    <row r="1661" spans="1:18" x14ac:dyDescent="0.25">
      <c r="A1661" t="s">
        <v>96</v>
      </c>
      <c r="B1661" t="s">
        <v>39</v>
      </c>
      <c r="C1661" s="28">
        <v>44136</v>
      </c>
      <c r="D1661" s="28">
        <v>44500</v>
      </c>
      <c r="E1661">
        <v>32083</v>
      </c>
      <c r="F1661">
        <v>25002</v>
      </c>
      <c r="G1661">
        <v>7081</v>
      </c>
      <c r="H1661">
        <v>21592</v>
      </c>
      <c r="I1661">
        <v>10491</v>
      </c>
      <c r="J1661">
        <v>0</v>
      </c>
      <c r="K1661">
        <v>0</v>
      </c>
      <c r="L1661">
        <v>43280</v>
      </c>
      <c r="M1661">
        <v>43280</v>
      </c>
      <c r="N1661">
        <v>11680897.369999999</v>
      </c>
      <c r="O1661">
        <v>11680897.369999999</v>
      </c>
      <c r="P1661">
        <v>359491</v>
      </c>
      <c r="Q1661">
        <v>359491</v>
      </c>
      <c r="R1661">
        <v>0.27462900000000001</v>
      </c>
    </row>
    <row r="1662" spans="1:18" x14ac:dyDescent="0.25">
      <c r="A1662" t="s">
        <v>96</v>
      </c>
      <c r="B1662" t="s">
        <v>40</v>
      </c>
      <c r="C1662" s="28">
        <v>45231</v>
      </c>
      <c r="D1662" s="28">
        <v>45596</v>
      </c>
      <c r="E1662">
        <v>62008</v>
      </c>
      <c r="F1662">
        <v>43325</v>
      </c>
      <c r="G1662">
        <v>18683</v>
      </c>
      <c r="H1662">
        <v>62008</v>
      </c>
      <c r="L1662">
        <v>97387</v>
      </c>
      <c r="M1662">
        <v>97387</v>
      </c>
      <c r="N1662">
        <v>22807156.739999998</v>
      </c>
      <c r="O1662">
        <v>22807156.739999998</v>
      </c>
      <c r="P1662">
        <v>673538</v>
      </c>
      <c r="Q1662">
        <v>673538</v>
      </c>
      <c r="R1662">
        <v>0.27950999999999998</v>
      </c>
    </row>
    <row r="1663" spans="1:18" x14ac:dyDescent="0.25">
      <c r="A1663" t="s">
        <v>96</v>
      </c>
      <c r="B1663" t="s">
        <v>40</v>
      </c>
      <c r="C1663" s="28">
        <v>44866</v>
      </c>
      <c r="D1663" s="28">
        <v>45230</v>
      </c>
      <c r="E1663">
        <v>42153</v>
      </c>
      <c r="F1663">
        <v>32023</v>
      </c>
      <c r="G1663">
        <v>10130</v>
      </c>
      <c r="H1663">
        <v>42153</v>
      </c>
      <c r="L1663">
        <v>58269</v>
      </c>
      <c r="M1663">
        <v>58269</v>
      </c>
      <c r="N1663">
        <v>12722492.9</v>
      </c>
      <c r="O1663">
        <v>12722492.9</v>
      </c>
      <c r="P1663">
        <v>386389</v>
      </c>
      <c r="Q1663">
        <v>386389</v>
      </c>
      <c r="R1663">
        <v>0.27833799999999997</v>
      </c>
    </row>
    <row r="1664" spans="1:18" x14ac:dyDescent="0.25">
      <c r="A1664" t="s">
        <v>96</v>
      </c>
      <c r="B1664" t="s">
        <v>40</v>
      </c>
      <c r="C1664" s="28">
        <v>44501</v>
      </c>
      <c r="D1664" s="28">
        <v>44865</v>
      </c>
      <c r="E1664">
        <v>34172</v>
      </c>
      <c r="F1664">
        <v>26186</v>
      </c>
      <c r="G1664">
        <v>7986</v>
      </c>
      <c r="H1664">
        <v>34172</v>
      </c>
      <c r="L1664">
        <v>45822</v>
      </c>
      <c r="M1664">
        <v>45822</v>
      </c>
      <c r="N1664">
        <v>10203064.689999999</v>
      </c>
      <c r="O1664">
        <v>10203064.689999999</v>
      </c>
      <c r="P1664">
        <v>315364</v>
      </c>
      <c r="Q1664">
        <v>315364</v>
      </c>
      <c r="R1664">
        <v>0.27787800000000001</v>
      </c>
    </row>
    <row r="1665" spans="1:18" x14ac:dyDescent="0.25">
      <c r="A1665" t="s">
        <v>96</v>
      </c>
      <c r="B1665" t="s">
        <v>40</v>
      </c>
      <c r="C1665" s="28">
        <v>44136</v>
      </c>
      <c r="D1665" s="28">
        <v>44500</v>
      </c>
      <c r="E1665">
        <v>12742</v>
      </c>
      <c r="F1665">
        <v>11387</v>
      </c>
      <c r="G1665">
        <v>1355</v>
      </c>
      <c r="H1665">
        <v>12742</v>
      </c>
      <c r="L1665">
        <v>14347</v>
      </c>
      <c r="M1665">
        <v>14347</v>
      </c>
      <c r="N1665">
        <v>2822877.76</v>
      </c>
      <c r="O1665">
        <v>2822877.76</v>
      </c>
      <c r="P1665">
        <v>87887</v>
      </c>
      <c r="Q1665">
        <v>87887</v>
      </c>
      <c r="R1665">
        <v>0.27774100000000002</v>
      </c>
    </row>
    <row r="1666" spans="1:18" x14ac:dyDescent="0.25">
      <c r="A1666" t="s">
        <v>96</v>
      </c>
      <c r="B1666" t="s">
        <v>66</v>
      </c>
      <c r="C1666" s="28">
        <v>45231</v>
      </c>
      <c r="D1666" s="28">
        <v>45596</v>
      </c>
      <c r="E1666">
        <v>2797</v>
      </c>
      <c r="F1666">
        <v>2644</v>
      </c>
      <c r="G1666">
        <v>153</v>
      </c>
      <c r="H1666">
        <v>1152</v>
      </c>
      <c r="L1666">
        <v>2974</v>
      </c>
      <c r="M1666">
        <v>5364</v>
      </c>
      <c r="N1666">
        <v>926088.59</v>
      </c>
      <c r="O1666">
        <v>1817899.19</v>
      </c>
      <c r="P1666">
        <v>22353</v>
      </c>
      <c r="Q1666">
        <v>55183</v>
      </c>
      <c r="R1666">
        <v>-0.39546100000000001</v>
      </c>
    </row>
    <row r="1667" spans="1:18" x14ac:dyDescent="0.25">
      <c r="A1667" t="s">
        <v>96</v>
      </c>
      <c r="B1667" t="s">
        <v>66</v>
      </c>
      <c r="C1667" s="28">
        <v>44866</v>
      </c>
      <c r="D1667" s="28">
        <v>45230</v>
      </c>
      <c r="E1667">
        <v>2889</v>
      </c>
      <c r="F1667">
        <v>2736</v>
      </c>
      <c r="G1667">
        <v>153</v>
      </c>
      <c r="H1667">
        <v>1330</v>
      </c>
      <c r="L1667">
        <v>3072</v>
      </c>
      <c r="M1667">
        <v>5417</v>
      </c>
      <c r="N1667">
        <v>981011.16</v>
      </c>
      <c r="O1667">
        <v>1847857.74</v>
      </c>
      <c r="P1667">
        <v>24722</v>
      </c>
      <c r="Q1667">
        <v>55402</v>
      </c>
      <c r="R1667">
        <v>-0.354271</v>
      </c>
    </row>
    <row r="1668" spans="1:18" x14ac:dyDescent="0.25">
      <c r="A1668" t="s">
        <v>96</v>
      </c>
      <c r="B1668" t="s">
        <v>66</v>
      </c>
      <c r="C1668" s="28">
        <v>44501</v>
      </c>
      <c r="D1668" s="28">
        <v>44865</v>
      </c>
      <c r="E1668">
        <v>2882</v>
      </c>
      <c r="F1668">
        <v>2744</v>
      </c>
      <c r="G1668">
        <v>138</v>
      </c>
      <c r="H1668">
        <v>1489</v>
      </c>
      <c r="L1668">
        <v>3046</v>
      </c>
      <c r="M1668">
        <v>5248</v>
      </c>
      <c r="N1668">
        <v>966536.5</v>
      </c>
      <c r="O1668">
        <v>1840115.89</v>
      </c>
      <c r="P1668">
        <v>25202</v>
      </c>
      <c r="Q1668">
        <v>49380</v>
      </c>
      <c r="R1668">
        <v>-0.41087899999999999</v>
      </c>
    </row>
    <row r="1669" spans="1:18" x14ac:dyDescent="0.25">
      <c r="A1669" t="s">
        <v>96</v>
      </c>
      <c r="B1669" t="s">
        <v>66</v>
      </c>
      <c r="C1669" s="28">
        <v>44136</v>
      </c>
      <c r="D1669" s="28">
        <v>44500</v>
      </c>
      <c r="E1669">
        <v>2802</v>
      </c>
      <c r="F1669">
        <v>2678</v>
      </c>
      <c r="G1669">
        <v>124</v>
      </c>
      <c r="H1669">
        <v>1731</v>
      </c>
      <c r="L1669">
        <v>2964</v>
      </c>
      <c r="M1669">
        <v>5627</v>
      </c>
      <c r="N1669">
        <v>885502.22</v>
      </c>
      <c r="O1669">
        <v>1874324.17</v>
      </c>
      <c r="P1669">
        <v>23366</v>
      </c>
      <c r="Q1669">
        <v>51630</v>
      </c>
      <c r="R1669">
        <v>-0.56950000000000001</v>
      </c>
    </row>
    <row r="1670" spans="1:18" x14ac:dyDescent="0.25">
      <c r="A1670" t="s">
        <v>96</v>
      </c>
      <c r="B1670" t="s">
        <v>41</v>
      </c>
      <c r="C1670" s="28">
        <v>45231</v>
      </c>
      <c r="D1670" s="28">
        <v>45596</v>
      </c>
      <c r="E1670">
        <v>6999</v>
      </c>
      <c r="F1670">
        <v>6291</v>
      </c>
      <c r="G1670">
        <v>708</v>
      </c>
      <c r="H1670">
        <v>2945</v>
      </c>
      <c r="L1670">
        <v>7947</v>
      </c>
      <c r="M1670">
        <v>12061</v>
      </c>
      <c r="N1670">
        <v>2402227.83</v>
      </c>
      <c r="O1670">
        <v>3951778.95</v>
      </c>
      <c r="P1670">
        <v>59913</v>
      </c>
      <c r="Q1670">
        <v>109757</v>
      </c>
      <c r="R1670">
        <v>-0.15972900000000001</v>
      </c>
    </row>
    <row r="1671" spans="1:18" x14ac:dyDescent="0.25">
      <c r="A1671" t="s">
        <v>96</v>
      </c>
      <c r="B1671" t="s">
        <v>41</v>
      </c>
      <c r="C1671" s="28">
        <v>44866</v>
      </c>
      <c r="D1671" s="28">
        <v>45230</v>
      </c>
      <c r="E1671">
        <v>7386</v>
      </c>
      <c r="F1671">
        <v>6655</v>
      </c>
      <c r="G1671">
        <v>731</v>
      </c>
      <c r="H1671">
        <v>3443</v>
      </c>
      <c r="L1671">
        <v>8337</v>
      </c>
      <c r="M1671">
        <v>12530</v>
      </c>
      <c r="N1671">
        <v>2444706.9300000002</v>
      </c>
      <c r="O1671">
        <v>3949499.91</v>
      </c>
      <c r="P1671">
        <v>65074</v>
      </c>
      <c r="Q1671">
        <v>114286</v>
      </c>
      <c r="R1671">
        <v>-0.15032799999999999</v>
      </c>
    </row>
    <row r="1672" spans="1:18" x14ac:dyDescent="0.25">
      <c r="A1672" t="s">
        <v>96</v>
      </c>
      <c r="B1672" t="s">
        <v>41</v>
      </c>
      <c r="C1672" s="28">
        <v>44501</v>
      </c>
      <c r="D1672" s="28">
        <v>44865</v>
      </c>
      <c r="E1672">
        <v>7776</v>
      </c>
      <c r="F1672">
        <v>7008</v>
      </c>
      <c r="G1672">
        <v>768</v>
      </c>
      <c r="H1672">
        <v>4025</v>
      </c>
      <c r="L1672">
        <v>8753</v>
      </c>
      <c r="M1672">
        <v>12902</v>
      </c>
      <c r="N1672">
        <v>2526801.4300000002</v>
      </c>
      <c r="O1672">
        <v>4049215.2</v>
      </c>
      <c r="P1672">
        <v>69291</v>
      </c>
      <c r="Q1672">
        <v>113080</v>
      </c>
      <c r="R1672">
        <v>-0.17177400000000001</v>
      </c>
    </row>
    <row r="1673" spans="1:18" x14ac:dyDescent="0.25">
      <c r="A1673" t="s">
        <v>96</v>
      </c>
      <c r="B1673" t="s">
        <v>41</v>
      </c>
      <c r="C1673" s="28">
        <v>44136</v>
      </c>
      <c r="D1673" s="28">
        <v>44500</v>
      </c>
      <c r="E1673">
        <v>7322</v>
      </c>
      <c r="F1673">
        <v>6651</v>
      </c>
      <c r="G1673">
        <v>671</v>
      </c>
      <c r="H1673">
        <v>4636</v>
      </c>
      <c r="L1673">
        <v>8244</v>
      </c>
      <c r="M1673">
        <v>12977</v>
      </c>
      <c r="N1673">
        <v>2340925.41</v>
      </c>
      <c r="O1673">
        <v>4061283.05</v>
      </c>
      <c r="P1673">
        <v>64678</v>
      </c>
      <c r="Q1673">
        <v>114128</v>
      </c>
      <c r="R1673">
        <v>-0.27307799999999999</v>
      </c>
    </row>
    <row r="1674" spans="1:18" x14ac:dyDescent="0.25">
      <c r="A1674" t="s">
        <v>96</v>
      </c>
      <c r="B1674" t="s">
        <v>42</v>
      </c>
      <c r="C1674" s="28">
        <v>45231</v>
      </c>
      <c r="D1674" s="28">
        <v>45596</v>
      </c>
      <c r="E1674">
        <v>5298</v>
      </c>
      <c r="F1674">
        <v>4949</v>
      </c>
      <c r="G1674">
        <v>349</v>
      </c>
      <c r="H1674">
        <v>2749</v>
      </c>
      <c r="L1674">
        <v>5688</v>
      </c>
      <c r="M1674">
        <v>7159</v>
      </c>
      <c r="N1674">
        <v>1544340.55</v>
      </c>
      <c r="O1674">
        <v>2037496.3</v>
      </c>
      <c r="P1674">
        <v>41197</v>
      </c>
      <c r="Q1674">
        <v>54849</v>
      </c>
      <c r="R1674">
        <v>7.5917999999999999E-2</v>
      </c>
    </row>
    <row r="1675" spans="1:18" x14ac:dyDescent="0.25">
      <c r="A1675" t="s">
        <v>96</v>
      </c>
      <c r="B1675" t="s">
        <v>42</v>
      </c>
      <c r="C1675" s="28">
        <v>44866</v>
      </c>
      <c r="D1675" s="28">
        <v>45230</v>
      </c>
      <c r="E1675">
        <v>4142</v>
      </c>
      <c r="F1675">
        <v>3936</v>
      </c>
      <c r="G1675">
        <v>206</v>
      </c>
      <c r="H1675">
        <v>2790</v>
      </c>
      <c r="L1675">
        <v>4367</v>
      </c>
      <c r="M1675">
        <v>4932</v>
      </c>
      <c r="N1675">
        <v>938324.98</v>
      </c>
      <c r="O1675">
        <v>1093822.18</v>
      </c>
      <c r="P1675">
        <v>26439</v>
      </c>
      <c r="Q1675">
        <v>30730</v>
      </c>
      <c r="R1675">
        <v>0.16791</v>
      </c>
    </row>
    <row r="1676" spans="1:18" x14ac:dyDescent="0.25">
      <c r="A1676" t="s">
        <v>96</v>
      </c>
      <c r="B1676" t="s">
        <v>42</v>
      </c>
      <c r="C1676" s="28">
        <v>44501</v>
      </c>
      <c r="D1676" s="28">
        <v>44865</v>
      </c>
      <c r="E1676">
        <v>5469</v>
      </c>
      <c r="F1676">
        <v>5071</v>
      </c>
      <c r="G1676">
        <v>398</v>
      </c>
      <c r="H1676">
        <v>3212</v>
      </c>
      <c r="L1676">
        <v>5917</v>
      </c>
      <c r="M1676">
        <v>7372</v>
      </c>
      <c r="N1676">
        <v>1433249.51</v>
      </c>
      <c r="O1676">
        <v>1870092.7</v>
      </c>
      <c r="P1676">
        <v>41917</v>
      </c>
      <c r="Q1676">
        <v>55276</v>
      </c>
      <c r="R1676">
        <v>6.0103999999999998E-2</v>
      </c>
    </row>
    <row r="1677" spans="1:18" x14ac:dyDescent="0.25">
      <c r="A1677" t="s">
        <v>96</v>
      </c>
      <c r="B1677" t="s">
        <v>42</v>
      </c>
      <c r="C1677" s="28">
        <v>44136</v>
      </c>
      <c r="D1677" s="28">
        <v>44500</v>
      </c>
      <c r="E1677">
        <v>4316</v>
      </c>
      <c r="F1677">
        <v>4068</v>
      </c>
      <c r="G1677">
        <v>248</v>
      </c>
      <c r="H1677">
        <v>3515</v>
      </c>
      <c r="L1677">
        <v>4577</v>
      </c>
      <c r="M1677">
        <v>5268</v>
      </c>
      <c r="N1677">
        <v>978003.16</v>
      </c>
      <c r="O1677">
        <v>1166342.93</v>
      </c>
      <c r="P1677">
        <v>28042</v>
      </c>
      <c r="Q1677">
        <v>34098</v>
      </c>
      <c r="R1677">
        <v>0.14294100000000001</v>
      </c>
    </row>
    <row r="1678" spans="1:18" x14ac:dyDescent="0.25">
      <c r="A1678" t="s">
        <v>96</v>
      </c>
      <c r="B1678" t="s">
        <v>43</v>
      </c>
      <c r="C1678" s="28">
        <v>45231</v>
      </c>
      <c r="D1678" s="28">
        <v>45596</v>
      </c>
      <c r="E1678">
        <v>10983</v>
      </c>
      <c r="F1678">
        <v>9963</v>
      </c>
      <c r="G1678">
        <v>1020</v>
      </c>
      <c r="H1678">
        <v>4777</v>
      </c>
      <c r="L1678">
        <v>12161</v>
      </c>
      <c r="M1678">
        <v>13357</v>
      </c>
      <c r="N1678">
        <v>3240330.37</v>
      </c>
      <c r="O1678">
        <v>3618940.29</v>
      </c>
      <c r="P1678">
        <v>88568</v>
      </c>
      <c r="Q1678">
        <v>99515</v>
      </c>
      <c r="R1678">
        <v>0.22122700000000001</v>
      </c>
    </row>
    <row r="1679" spans="1:18" x14ac:dyDescent="0.25">
      <c r="A1679" t="s">
        <v>96</v>
      </c>
      <c r="B1679" t="s">
        <v>43</v>
      </c>
      <c r="C1679" s="28">
        <v>44866</v>
      </c>
      <c r="D1679" s="28">
        <v>45230</v>
      </c>
      <c r="E1679">
        <v>7256</v>
      </c>
      <c r="F1679">
        <v>6726</v>
      </c>
      <c r="G1679">
        <v>530</v>
      </c>
      <c r="H1679">
        <v>4537</v>
      </c>
      <c r="L1679">
        <v>7841</v>
      </c>
      <c r="M1679">
        <v>8253</v>
      </c>
      <c r="N1679">
        <v>1737566.68</v>
      </c>
      <c r="O1679">
        <v>1848363.49</v>
      </c>
      <c r="P1679">
        <v>49334</v>
      </c>
      <c r="Q1679">
        <v>52503</v>
      </c>
      <c r="R1679">
        <v>0.24010100000000001</v>
      </c>
    </row>
    <row r="1680" spans="1:18" x14ac:dyDescent="0.25">
      <c r="A1680" t="s">
        <v>96</v>
      </c>
      <c r="B1680" t="s">
        <v>43</v>
      </c>
      <c r="C1680" s="28">
        <v>44501</v>
      </c>
      <c r="D1680" s="28">
        <v>44865</v>
      </c>
      <c r="E1680">
        <v>8567</v>
      </c>
      <c r="F1680">
        <v>7835</v>
      </c>
      <c r="G1680">
        <v>732</v>
      </c>
      <c r="H1680">
        <v>4604</v>
      </c>
      <c r="L1680">
        <v>9400</v>
      </c>
      <c r="M1680">
        <v>10457</v>
      </c>
      <c r="N1680">
        <v>2277893.44</v>
      </c>
      <c r="O1680">
        <v>2642665.7200000002</v>
      </c>
      <c r="P1680">
        <v>67928</v>
      </c>
      <c r="Q1680">
        <v>79090</v>
      </c>
      <c r="R1680">
        <v>0.15579299999999999</v>
      </c>
    </row>
    <row r="1681" spans="1:18" x14ac:dyDescent="0.25">
      <c r="A1681" t="s">
        <v>96</v>
      </c>
      <c r="B1681" t="s">
        <v>43</v>
      </c>
      <c r="C1681" s="28">
        <v>44136</v>
      </c>
      <c r="D1681" s="28">
        <v>44500</v>
      </c>
      <c r="E1681">
        <v>8247</v>
      </c>
      <c r="F1681">
        <v>7648</v>
      </c>
      <c r="G1681">
        <v>599</v>
      </c>
      <c r="H1681">
        <v>6264</v>
      </c>
      <c r="L1681">
        <v>8908</v>
      </c>
      <c r="M1681">
        <v>9430</v>
      </c>
      <c r="N1681">
        <v>1961331.47</v>
      </c>
      <c r="O1681">
        <v>2084498.1</v>
      </c>
      <c r="P1681">
        <v>69368</v>
      </c>
      <c r="Q1681">
        <v>73316</v>
      </c>
      <c r="R1681">
        <v>0.23375599999999999</v>
      </c>
    </row>
    <row r="1682" spans="1:18" x14ac:dyDescent="0.25">
      <c r="A1682" t="s">
        <v>96</v>
      </c>
      <c r="B1682" t="s">
        <v>44</v>
      </c>
      <c r="C1682" s="28">
        <v>45231</v>
      </c>
      <c r="D1682" s="28">
        <v>45596</v>
      </c>
      <c r="E1682">
        <v>6115</v>
      </c>
      <c r="F1682">
        <v>5709</v>
      </c>
      <c r="G1682">
        <v>406</v>
      </c>
      <c r="H1682">
        <v>2626</v>
      </c>
      <c r="L1682">
        <v>6555</v>
      </c>
      <c r="M1682">
        <v>6555</v>
      </c>
      <c r="N1682">
        <v>1835476.34</v>
      </c>
      <c r="O1682">
        <v>1835476.34</v>
      </c>
      <c r="P1682">
        <v>52927</v>
      </c>
      <c r="Q1682">
        <v>52927</v>
      </c>
      <c r="R1682">
        <v>0.30612499999999998</v>
      </c>
    </row>
    <row r="1683" spans="1:18" x14ac:dyDescent="0.25">
      <c r="A1683" t="s">
        <v>96</v>
      </c>
      <c r="B1683" t="s">
        <v>44</v>
      </c>
      <c r="C1683" s="28">
        <v>44866</v>
      </c>
      <c r="D1683" s="28">
        <v>45230</v>
      </c>
      <c r="E1683">
        <v>4141</v>
      </c>
      <c r="F1683">
        <v>3908</v>
      </c>
      <c r="G1683">
        <v>233</v>
      </c>
      <c r="H1683">
        <v>2603</v>
      </c>
      <c r="L1683">
        <v>4395</v>
      </c>
      <c r="M1683">
        <v>4395</v>
      </c>
      <c r="N1683">
        <v>993885.78</v>
      </c>
      <c r="O1683">
        <v>993885.78</v>
      </c>
      <c r="P1683">
        <v>29414</v>
      </c>
      <c r="Q1683">
        <v>29414</v>
      </c>
      <c r="R1683">
        <v>0.29235299999999997</v>
      </c>
    </row>
    <row r="1684" spans="1:18" x14ac:dyDescent="0.25">
      <c r="A1684" t="s">
        <v>96</v>
      </c>
      <c r="B1684" t="s">
        <v>44</v>
      </c>
      <c r="C1684" s="28">
        <v>44501</v>
      </c>
      <c r="D1684" s="28">
        <v>44865</v>
      </c>
      <c r="E1684">
        <v>6915</v>
      </c>
      <c r="F1684">
        <v>6391</v>
      </c>
      <c r="G1684">
        <v>524</v>
      </c>
      <c r="H1684">
        <v>3817</v>
      </c>
      <c r="L1684">
        <v>7507</v>
      </c>
      <c r="M1684">
        <v>7507</v>
      </c>
      <c r="N1684">
        <v>1880860.42</v>
      </c>
      <c r="O1684">
        <v>1880860.42</v>
      </c>
      <c r="P1684">
        <v>56578</v>
      </c>
      <c r="Q1684">
        <v>56578</v>
      </c>
      <c r="R1684">
        <v>0.26481500000000002</v>
      </c>
    </row>
    <row r="1685" spans="1:18" x14ac:dyDescent="0.25">
      <c r="A1685" t="s">
        <v>96</v>
      </c>
      <c r="B1685" t="s">
        <v>44</v>
      </c>
      <c r="C1685" s="28">
        <v>44136</v>
      </c>
      <c r="D1685" s="28">
        <v>44500</v>
      </c>
      <c r="E1685">
        <v>4444</v>
      </c>
      <c r="F1685">
        <v>4178</v>
      </c>
      <c r="G1685">
        <v>266</v>
      </c>
      <c r="H1685">
        <v>3573</v>
      </c>
      <c r="L1685">
        <v>4737</v>
      </c>
      <c r="M1685">
        <v>4737</v>
      </c>
      <c r="N1685">
        <v>977147.22</v>
      </c>
      <c r="O1685">
        <v>977147.22</v>
      </c>
      <c r="P1685">
        <v>29901</v>
      </c>
      <c r="Q1685">
        <v>29901</v>
      </c>
      <c r="R1685">
        <v>0.28753200000000001</v>
      </c>
    </row>
    <row r="1686" spans="1:18" x14ac:dyDescent="0.25">
      <c r="A1686" t="s">
        <v>96</v>
      </c>
      <c r="B1686" t="s">
        <v>46</v>
      </c>
      <c r="C1686" s="28">
        <v>45231</v>
      </c>
      <c r="D1686" s="28">
        <v>45596</v>
      </c>
      <c r="E1686">
        <v>26661</v>
      </c>
      <c r="F1686">
        <v>21731</v>
      </c>
      <c r="G1686">
        <v>4930</v>
      </c>
      <c r="H1686">
        <v>26661</v>
      </c>
      <c r="L1686">
        <v>33474</v>
      </c>
      <c r="M1686">
        <v>33474</v>
      </c>
      <c r="N1686">
        <v>6900200.9299999997</v>
      </c>
      <c r="O1686">
        <v>6900200.9299999997</v>
      </c>
      <c r="P1686">
        <v>216646</v>
      </c>
      <c r="Q1686">
        <v>216646</v>
      </c>
      <c r="R1686">
        <v>0.27904499999999999</v>
      </c>
    </row>
    <row r="1687" spans="1:18" x14ac:dyDescent="0.25">
      <c r="A1687" t="s">
        <v>96</v>
      </c>
      <c r="B1687" t="s">
        <v>46</v>
      </c>
      <c r="C1687" s="28">
        <v>44866</v>
      </c>
      <c r="D1687" s="28">
        <v>45230</v>
      </c>
      <c r="E1687">
        <v>10818</v>
      </c>
      <c r="F1687">
        <v>9781</v>
      </c>
      <c r="G1687">
        <v>1037</v>
      </c>
      <c r="H1687">
        <v>10818</v>
      </c>
      <c r="L1687">
        <v>12034</v>
      </c>
      <c r="M1687">
        <v>12034</v>
      </c>
      <c r="N1687">
        <v>2281471.38</v>
      </c>
      <c r="O1687">
        <v>2281471.38</v>
      </c>
      <c r="P1687">
        <v>70909</v>
      </c>
      <c r="Q1687">
        <v>70909</v>
      </c>
      <c r="R1687">
        <v>0.27812999999999999</v>
      </c>
    </row>
    <row r="1688" spans="1:18" x14ac:dyDescent="0.25">
      <c r="A1688" t="s">
        <v>96</v>
      </c>
      <c r="B1688" t="s">
        <v>46</v>
      </c>
      <c r="C1688" s="28">
        <v>44501</v>
      </c>
      <c r="D1688" s="28">
        <v>44865</v>
      </c>
      <c r="E1688">
        <v>1</v>
      </c>
      <c r="F1688">
        <v>1</v>
      </c>
      <c r="G1688">
        <v>0</v>
      </c>
      <c r="H1688">
        <v>1</v>
      </c>
      <c r="L1688">
        <v>1</v>
      </c>
      <c r="M1688">
        <v>1</v>
      </c>
      <c r="N1688">
        <v>699.22</v>
      </c>
      <c r="O1688">
        <v>699.22</v>
      </c>
      <c r="P1688">
        <v>19</v>
      </c>
      <c r="Q1688">
        <v>19</v>
      </c>
      <c r="R1688">
        <v>0.25362499999999999</v>
      </c>
    </row>
    <row r="1689" spans="1:18" x14ac:dyDescent="0.25">
      <c r="A1689" t="s">
        <v>96</v>
      </c>
      <c r="B1689" t="s">
        <v>46</v>
      </c>
      <c r="C1689" s="28">
        <v>44136</v>
      </c>
      <c r="D1689" s="28">
        <v>44500</v>
      </c>
      <c r="E1689">
        <v>0</v>
      </c>
      <c r="F1689">
        <v>0</v>
      </c>
      <c r="G1689">
        <v>0</v>
      </c>
    </row>
    <row r="1690" spans="1:18" x14ac:dyDescent="0.25">
      <c r="A1690" t="s">
        <v>96</v>
      </c>
      <c r="B1690" t="s">
        <v>25</v>
      </c>
      <c r="C1690" s="28">
        <v>45231</v>
      </c>
      <c r="D1690" s="28">
        <v>45596</v>
      </c>
      <c r="E1690">
        <v>10956</v>
      </c>
      <c r="F1690">
        <v>7508</v>
      </c>
      <c r="G1690">
        <v>3448</v>
      </c>
      <c r="H1690">
        <v>0</v>
      </c>
      <c r="L1690">
        <v>16844</v>
      </c>
      <c r="M1690">
        <v>16844</v>
      </c>
      <c r="N1690">
        <v>5893482.5099999998</v>
      </c>
      <c r="O1690">
        <v>5893482.5099999998</v>
      </c>
      <c r="P1690">
        <v>160458</v>
      </c>
      <c r="Q1690">
        <v>160458</v>
      </c>
      <c r="R1690">
        <v>0.29452699999999998</v>
      </c>
    </row>
    <row r="1691" spans="1:18" x14ac:dyDescent="0.25">
      <c r="A1691" t="s">
        <v>96</v>
      </c>
      <c r="B1691" t="s">
        <v>25</v>
      </c>
      <c r="C1691" s="28">
        <v>44866</v>
      </c>
      <c r="D1691" s="28">
        <v>45230</v>
      </c>
      <c r="E1691">
        <v>7728</v>
      </c>
      <c r="F1691">
        <v>5093</v>
      </c>
      <c r="G1691">
        <v>2635</v>
      </c>
      <c r="H1691">
        <v>0</v>
      </c>
      <c r="L1691">
        <v>12297</v>
      </c>
      <c r="M1691">
        <v>12297</v>
      </c>
      <c r="N1691">
        <v>4432090.05</v>
      </c>
      <c r="O1691">
        <v>4432090.05</v>
      </c>
      <c r="P1691">
        <v>124068</v>
      </c>
      <c r="Q1691">
        <v>124068</v>
      </c>
      <c r="R1691">
        <v>0.27515000000000001</v>
      </c>
    </row>
    <row r="1692" spans="1:18" x14ac:dyDescent="0.25">
      <c r="A1692" t="s">
        <v>96</v>
      </c>
      <c r="B1692" t="s">
        <v>25</v>
      </c>
      <c r="C1692" s="28">
        <v>44501</v>
      </c>
      <c r="D1692" s="28">
        <v>44865</v>
      </c>
      <c r="E1692">
        <v>0</v>
      </c>
      <c r="F1692">
        <v>0</v>
      </c>
      <c r="G1692">
        <v>0</v>
      </c>
    </row>
    <row r="1693" spans="1:18" x14ac:dyDescent="0.25">
      <c r="A1693" t="s">
        <v>96</v>
      </c>
      <c r="B1693" t="s">
        <v>25</v>
      </c>
      <c r="C1693" s="28">
        <v>44136</v>
      </c>
      <c r="D1693" s="28">
        <v>44500</v>
      </c>
      <c r="E1693">
        <v>0</v>
      </c>
      <c r="F1693">
        <v>0</v>
      </c>
      <c r="G1693">
        <v>0</v>
      </c>
    </row>
    <row r="1694" spans="1:18" x14ac:dyDescent="0.25">
      <c r="A1694" t="s">
        <v>96</v>
      </c>
      <c r="B1694" t="s">
        <v>26</v>
      </c>
      <c r="C1694" s="28">
        <v>45231</v>
      </c>
      <c r="D1694" s="28">
        <v>45596</v>
      </c>
      <c r="E1694">
        <v>13097</v>
      </c>
      <c r="F1694">
        <v>11594</v>
      </c>
      <c r="G1694">
        <v>1503</v>
      </c>
      <c r="H1694">
        <v>13097</v>
      </c>
      <c r="L1694">
        <v>15002</v>
      </c>
      <c r="M1694">
        <v>15002</v>
      </c>
      <c r="N1694">
        <v>3397600.31</v>
      </c>
      <c r="O1694">
        <v>3397600.31</v>
      </c>
      <c r="P1694">
        <v>89326</v>
      </c>
      <c r="Q1694">
        <v>89326</v>
      </c>
      <c r="R1694">
        <v>0.30625799999999997</v>
      </c>
    </row>
    <row r="1695" spans="1:18" x14ac:dyDescent="0.25">
      <c r="A1695" t="s">
        <v>96</v>
      </c>
      <c r="B1695" t="s">
        <v>26</v>
      </c>
      <c r="C1695" s="28">
        <v>44866</v>
      </c>
      <c r="D1695" s="28">
        <v>45230</v>
      </c>
      <c r="E1695">
        <v>15407</v>
      </c>
      <c r="F1695">
        <v>13414</v>
      </c>
      <c r="G1695">
        <v>1993</v>
      </c>
      <c r="H1695">
        <v>15407</v>
      </c>
      <c r="L1695">
        <v>17972</v>
      </c>
      <c r="M1695">
        <v>17972</v>
      </c>
      <c r="N1695">
        <v>3747508.24</v>
      </c>
      <c r="O1695">
        <v>3747508.24</v>
      </c>
      <c r="P1695">
        <v>112695</v>
      </c>
      <c r="Q1695">
        <v>112695</v>
      </c>
      <c r="R1695">
        <v>0.29570800000000003</v>
      </c>
    </row>
    <row r="1696" spans="1:18" x14ac:dyDescent="0.25">
      <c r="A1696" t="s">
        <v>96</v>
      </c>
      <c r="B1696" t="s">
        <v>26</v>
      </c>
      <c r="C1696" s="28">
        <v>44501</v>
      </c>
      <c r="D1696" s="28">
        <v>44865</v>
      </c>
      <c r="E1696">
        <v>15658</v>
      </c>
      <c r="F1696">
        <v>13704</v>
      </c>
      <c r="G1696">
        <v>1954</v>
      </c>
      <c r="H1696">
        <v>15658</v>
      </c>
      <c r="L1696">
        <v>18091</v>
      </c>
      <c r="M1696">
        <v>18091</v>
      </c>
      <c r="N1696">
        <v>3799001.98</v>
      </c>
      <c r="O1696">
        <v>3799001.98</v>
      </c>
      <c r="P1696">
        <v>112484</v>
      </c>
      <c r="Q1696">
        <v>112484</v>
      </c>
      <c r="R1696">
        <v>0.28324700000000003</v>
      </c>
    </row>
    <row r="1697" spans="1:18" x14ac:dyDescent="0.25">
      <c r="A1697" t="s">
        <v>96</v>
      </c>
      <c r="B1697" t="s">
        <v>26</v>
      </c>
      <c r="C1697" s="28">
        <v>44136</v>
      </c>
      <c r="D1697" s="28">
        <v>44500</v>
      </c>
      <c r="E1697">
        <v>21592</v>
      </c>
      <c r="F1697">
        <v>18317</v>
      </c>
      <c r="G1697">
        <v>3275</v>
      </c>
      <c r="H1697">
        <v>21592</v>
      </c>
      <c r="L1697">
        <v>25877</v>
      </c>
      <c r="M1697">
        <v>25877</v>
      </c>
      <c r="N1697">
        <v>5687259.9500000002</v>
      </c>
      <c r="O1697">
        <v>5687259.9500000002</v>
      </c>
      <c r="P1697">
        <v>179179</v>
      </c>
      <c r="Q1697">
        <v>179179</v>
      </c>
      <c r="R1697">
        <v>0.28028199999999998</v>
      </c>
    </row>
    <row r="1698" spans="1:18" x14ac:dyDescent="0.25">
      <c r="A1698" t="s">
        <v>96</v>
      </c>
      <c r="B1698" t="s">
        <v>67</v>
      </c>
      <c r="C1698" s="28">
        <v>45231</v>
      </c>
      <c r="D1698" s="28">
        <v>45596</v>
      </c>
      <c r="E1698">
        <v>939</v>
      </c>
      <c r="F1698">
        <v>895</v>
      </c>
      <c r="G1698">
        <v>44</v>
      </c>
      <c r="H1698">
        <v>939</v>
      </c>
      <c r="L1698">
        <v>984</v>
      </c>
      <c r="M1698">
        <v>984</v>
      </c>
      <c r="N1698">
        <v>244801.63</v>
      </c>
      <c r="O1698">
        <v>244801.63</v>
      </c>
      <c r="P1698">
        <v>5146</v>
      </c>
      <c r="Q1698">
        <v>5146</v>
      </c>
      <c r="R1698">
        <v>0.28634700000000002</v>
      </c>
    </row>
    <row r="1699" spans="1:18" x14ac:dyDescent="0.25">
      <c r="A1699" t="s">
        <v>96</v>
      </c>
      <c r="B1699" t="s">
        <v>67</v>
      </c>
      <c r="C1699" s="28">
        <v>44866</v>
      </c>
      <c r="D1699" s="28">
        <v>45230</v>
      </c>
      <c r="E1699">
        <v>1072</v>
      </c>
      <c r="F1699">
        <v>1037</v>
      </c>
      <c r="G1699">
        <v>35</v>
      </c>
      <c r="H1699">
        <v>1072</v>
      </c>
      <c r="L1699">
        <v>1108</v>
      </c>
      <c r="M1699">
        <v>1108</v>
      </c>
      <c r="N1699">
        <v>234546.78</v>
      </c>
      <c r="O1699">
        <v>234546.78</v>
      </c>
      <c r="P1699">
        <v>6448</v>
      </c>
      <c r="Q1699">
        <v>6448</v>
      </c>
      <c r="R1699">
        <v>0.30519000000000002</v>
      </c>
    </row>
    <row r="1700" spans="1:18" x14ac:dyDescent="0.25">
      <c r="A1700" t="s">
        <v>96</v>
      </c>
      <c r="B1700" t="s">
        <v>67</v>
      </c>
      <c r="C1700" s="28">
        <v>44501</v>
      </c>
      <c r="D1700" s="28">
        <v>44865</v>
      </c>
      <c r="E1700">
        <v>1199</v>
      </c>
      <c r="F1700">
        <v>1160</v>
      </c>
      <c r="G1700">
        <v>39</v>
      </c>
      <c r="H1700">
        <v>1199</v>
      </c>
      <c r="L1700">
        <v>1238</v>
      </c>
      <c r="M1700">
        <v>1238</v>
      </c>
      <c r="N1700">
        <v>280906.5</v>
      </c>
      <c r="O1700">
        <v>280906.5</v>
      </c>
      <c r="P1700">
        <v>7434</v>
      </c>
      <c r="Q1700">
        <v>7434</v>
      </c>
      <c r="R1700">
        <v>0.28203400000000001</v>
      </c>
    </row>
    <row r="1701" spans="1:18" x14ac:dyDescent="0.25">
      <c r="A1701" t="s">
        <v>96</v>
      </c>
      <c r="B1701" t="s">
        <v>67</v>
      </c>
      <c r="C1701" s="28">
        <v>44136</v>
      </c>
      <c r="D1701" s="28">
        <v>44500</v>
      </c>
      <c r="E1701">
        <v>1289</v>
      </c>
      <c r="F1701">
        <v>1253</v>
      </c>
      <c r="G1701">
        <v>36</v>
      </c>
      <c r="H1701">
        <v>1289</v>
      </c>
      <c r="L1701">
        <v>1328</v>
      </c>
      <c r="M1701">
        <v>1328</v>
      </c>
      <c r="N1701">
        <v>286878.15000000002</v>
      </c>
      <c r="O1701">
        <v>286878.15000000002</v>
      </c>
      <c r="P1701">
        <v>8038</v>
      </c>
      <c r="Q1701">
        <v>8038</v>
      </c>
      <c r="R1701">
        <v>0.26880900000000002</v>
      </c>
    </row>
    <row r="1702" spans="1:18" x14ac:dyDescent="0.25">
      <c r="A1702" t="s">
        <v>96</v>
      </c>
      <c r="B1702" t="s">
        <v>68</v>
      </c>
      <c r="C1702" s="28">
        <v>45231</v>
      </c>
      <c r="D1702" s="28">
        <v>45596</v>
      </c>
      <c r="E1702">
        <v>2526</v>
      </c>
      <c r="F1702">
        <v>2380</v>
      </c>
      <c r="G1702">
        <v>146</v>
      </c>
      <c r="H1702">
        <v>2526</v>
      </c>
      <c r="L1702">
        <v>2679</v>
      </c>
      <c r="M1702">
        <v>2679</v>
      </c>
      <c r="N1702">
        <v>625673.27</v>
      </c>
      <c r="O1702">
        <v>625673.27</v>
      </c>
      <c r="P1702">
        <v>14209</v>
      </c>
      <c r="Q1702">
        <v>14209</v>
      </c>
      <c r="R1702">
        <v>0.30202099999999998</v>
      </c>
    </row>
    <row r="1703" spans="1:18" x14ac:dyDescent="0.25">
      <c r="A1703" t="s">
        <v>96</v>
      </c>
      <c r="B1703" t="s">
        <v>68</v>
      </c>
      <c r="C1703" s="28">
        <v>44866</v>
      </c>
      <c r="D1703" s="28">
        <v>45230</v>
      </c>
      <c r="E1703">
        <v>2902</v>
      </c>
      <c r="F1703">
        <v>2731</v>
      </c>
      <c r="G1703">
        <v>171</v>
      </c>
      <c r="H1703">
        <v>2902</v>
      </c>
      <c r="L1703">
        <v>3098</v>
      </c>
      <c r="M1703">
        <v>3098</v>
      </c>
      <c r="N1703">
        <v>660154.56000000006</v>
      </c>
      <c r="O1703">
        <v>660154.56000000006</v>
      </c>
      <c r="P1703">
        <v>17761</v>
      </c>
      <c r="Q1703">
        <v>17761</v>
      </c>
      <c r="R1703">
        <v>0.31043900000000002</v>
      </c>
    </row>
    <row r="1704" spans="1:18" x14ac:dyDescent="0.25">
      <c r="A1704" t="s">
        <v>96</v>
      </c>
      <c r="B1704" t="s">
        <v>68</v>
      </c>
      <c r="C1704" s="28">
        <v>44501</v>
      </c>
      <c r="D1704" s="28">
        <v>44865</v>
      </c>
      <c r="E1704">
        <v>3435</v>
      </c>
      <c r="F1704">
        <v>3222</v>
      </c>
      <c r="G1704">
        <v>213</v>
      </c>
      <c r="H1704">
        <v>3435</v>
      </c>
      <c r="L1704">
        <v>3662</v>
      </c>
      <c r="M1704">
        <v>3662</v>
      </c>
      <c r="N1704">
        <v>744444.25</v>
      </c>
      <c r="O1704">
        <v>744444.25</v>
      </c>
      <c r="P1704">
        <v>21068</v>
      </c>
      <c r="Q1704">
        <v>21068</v>
      </c>
      <c r="R1704">
        <v>0.28941600000000001</v>
      </c>
    </row>
    <row r="1705" spans="1:18" x14ac:dyDescent="0.25">
      <c r="A1705" t="s">
        <v>96</v>
      </c>
      <c r="B1705" t="s">
        <v>68</v>
      </c>
      <c r="C1705" s="28">
        <v>44136</v>
      </c>
      <c r="D1705" s="28">
        <v>44500</v>
      </c>
      <c r="E1705">
        <v>3667</v>
      </c>
      <c r="F1705">
        <v>3476</v>
      </c>
      <c r="G1705">
        <v>191</v>
      </c>
      <c r="H1705">
        <v>3667</v>
      </c>
      <c r="L1705">
        <v>3877</v>
      </c>
      <c r="M1705">
        <v>3877</v>
      </c>
      <c r="N1705">
        <v>794081.61</v>
      </c>
      <c r="O1705">
        <v>794081.61</v>
      </c>
      <c r="P1705">
        <v>23107</v>
      </c>
      <c r="Q1705">
        <v>23107</v>
      </c>
      <c r="R1705">
        <v>0.27999299999999999</v>
      </c>
    </row>
    <row r="1706" spans="1:18" x14ac:dyDescent="0.25">
      <c r="A1706" t="s">
        <v>96</v>
      </c>
      <c r="B1706" t="s">
        <v>69</v>
      </c>
      <c r="C1706" s="28">
        <v>45231</v>
      </c>
      <c r="D1706" s="28">
        <v>45596</v>
      </c>
      <c r="E1706">
        <v>5152</v>
      </c>
      <c r="F1706">
        <v>4773</v>
      </c>
      <c r="G1706">
        <v>379</v>
      </c>
      <c r="H1706">
        <v>5152</v>
      </c>
      <c r="L1706">
        <v>5580</v>
      </c>
      <c r="M1706">
        <v>5580</v>
      </c>
      <c r="N1706">
        <v>1276009.22</v>
      </c>
      <c r="O1706">
        <v>1276009.22</v>
      </c>
      <c r="P1706">
        <v>30977</v>
      </c>
      <c r="Q1706">
        <v>30977</v>
      </c>
      <c r="R1706">
        <v>0.30363299999999999</v>
      </c>
    </row>
    <row r="1707" spans="1:18" x14ac:dyDescent="0.25">
      <c r="A1707" t="s">
        <v>96</v>
      </c>
      <c r="B1707" t="s">
        <v>69</v>
      </c>
      <c r="C1707" s="28">
        <v>44866</v>
      </c>
      <c r="D1707" s="28">
        <v>45230</v>
      </c>
      <c r="E1707">
        <v>6004</v>
      </c>
      <c r="F1707">
        <v>5566</v>
      </c>
      <c r="G1707">
        <v>438</v>
      </c>
      <c r="H1707">
        <v>6004</v>
      </c>
      <c r="L1707">
        <v>6508</v>
      </c>
      <c r="M1707">
        <v>6508</v>
      </c>
      <c r="N1707">
        <v>1336865.1299999999</v>
      </c>
      <c r="O1707">
        <v>1336865.1299999999</v>
      </c>
      <c r="P1707">
        <v>36436</v>
      </c>
      <c r="Q1707">
        <v>36436</v>
      </c>
      <c r="R1707">
        <v>0.30183300000000002</v>
      </c>
    </row>
    <row r="1708" spans="1:18" x14ac:dyDescent="0.25">
      <c r="A1708" t="s">
        <v>96</v>
      </c>
      <c r="B1708" t="s">
        <v>69</v>
      </c>
      <c r="C1708" s="28">
        <v>44501</v>
      </c>
      <c r="D1708" s="28">
        <v>44865</v>
      </c>
      <c r="E1708">
        <v>6490</v>
      </c>
      <c r="F1708">
        <v>5966</v>
      </c>
      <c r="G1708">
        <v>524</v>
      </c>
      <c r="H1708">
        <v>6490</v>
      </c>
      <c r="L1708">
        <v>7115</v>
      </c>
      <c r="M1708">
        <v>7115</v>
      </c>
      <c r="N1708">
        <v>1425687.96</v>
      </c>
      <c r="O1708">
        <v>1425687.96</v>
      </c>
      <c r="P1708">
        <v>42657</v>
      </c>
      <c r="Q1708">
        <v>42657</v>
      </c>
      <c r="R1708">
        <v>0.29094300000000001</v>
      </c>
    </row>
    <row r="1709" spans="1:18" x14ac:dyDescent="0.25">
      <c r="A1709" t="s">
        <v>96</v>
      </c>
      <c r="B1709" t="s">
        <v>69</v>
      </c>
      <c r="C1709" s="28">
        <v>44136</v>
      </c>
      <c r="D1709" s="28">
        <v>44500</v>
      </c>
      <c r="E1709">
        <v>7667</v>
      </c>
      <c r="F1709">
        <v>7079</v>
      </c>
      <c r="G1709">
        <v>588</v>
      </c>
      <c r="H1709">
        <v>7667</v>
      </c>
      <c r="L1709">
        <v>8337</v>
      </c>
      <c r="M1709">
        <v>8337</v>
      </c>
      <c r="N1709">
        <v>1736747.09</v>
      </c>
      <c r="O1709">
        <v>1736747.09</v>
      </c>
      <c r="P1709">
        <v>49226</v>
      </c>
      <c r="Q1709">
        <v>49226</v>
      </c>
      <c r="R1709">
        <v>0.27978999999999998</v>
      </c>
    </row>
    <row r="1710" spans="1:18" x14ac:dyDescent="0.25">
      <c r="A1710" t="s">
        <v>96</v>
      </c>
      <c r="B1710" t="s">
        <v>45</v>
      </c>
      <c r="C1710" s="28">
        <v>45231</v>
      </c>
      <c r="D1710" s="28">
        <v>45596</v>
      </c>
      <c r="E1710">
        <v>35347</v>
      </c>
      <c r="F1710">
        <v>27548</v>
      </c>
      <c r="G1710">
        <v>7799</v>
      </c>
      <c r="H1710">
        <v>35347</v>
      </c>
      <c r="L1710">
        <v>46819</v>
      </c>
      <c r="M1710">
        <v>63913</v>
      </c>
      <c r="N1710">
        <v>10946617.109999999</v>
      </c>
      <c r="O1710">
        <v>15906955.810000001</v>
      </c>
      <c r="P1710">
        <v>308947</v>
      </c>
      <c r="Q1710">
        <v>456892</v>
      </c>
      <c r="R1710">
        <v>-4.6677000000000003E-2</v>
      </c>
    </row>
    <row r="1711" spans="1:18" x14ac:dyDescent="0.25">
      <c r="A1711" t="s">
        <v>96</v>
      </c>
      <c r="B1711" t="s">
        <v>45</v>
      </c>
      <c r="C1711" s="28">
        <v>44866</v>
      </c>
      <c r="D1711" s="28">
        <v>45230</v>
      </c>
      <c r="E1711">
        <v>31335</v>
      </c>
      <c r="F1711">
        <v>25257</v>
      </c>
      <c r="G1711">
        <v>6078</v>
      </c>
      <c r="H1711">
        <v>31335</v>
      </c>
      <c r="L1711">
        <v>39964</v>
      </c>
      <c r="M1711">
        <v>46235</v>
      </c>
      <c r="N1711">
        <v>8688842.8599999994</v>
      </c>
      <c r="O1711">
        <v>10441021.52</v>
      </c>
      <c r="P1711">
        <v>265085</v>
      </c>
      <c r="Q1711">
        <v>315480</v>
      </c>
      <c r="R1711">
        <v>0.13286400000000001</v>
      </c>
    </row>
    <row r="1712" spans="1:18" x14ac:dyDescent="0.25">
      <c r="A1712" t="s">
        <v>96</v>
      </c>
      <c r="B1712" t="s">
        <v>45</v>
      </c>
      <c r="C1712" s="28">
        <v>44501</v>
      </c>
      <c r="D1712" s="28">
        <v>44865</v>
      </c>
      <c r="E1712">
        <v>34171</v>
      </c>
      <c r="F1712">
        <v>26185</v>
      </c>
      <c r="G1712">
        <v>7986</v>
      </c>
      <c r="H1712">
        <v>34171</v>
      </c>
      <c r="L1712">
        <v>45821</v>
      </c>
      <c r="M1712">
        <v>45821</v>
      </c>
      <c r="N1712">
        <v>10202365.470000001</v>
      </c>
      <c r="O1712">
        <v>10202365.470000001</v>
      </c>
      <c r="P1712">
        <v>315345</v>
      </c>
      <c r="Q1712">
        <v>315345</v>
      </c>
      <c r="R1712">
        <v>0.27787899999999999</v>
      </c>
    </row>
    <row r="1713" spans="1:18" x14ac:dyDescent="0.25">
      <c r="A1713" t="s">
        <v>96</v>
      </c>
      <c r="B1713" t="s">
        <v>45</v>
      </c>
      <c r="C1713" s="28">
        <v>44136</v>
      </c>
      <c r="D1713" s="28">
        <v>44500</v>
      </c>
      <c r="E1713">
        <v>12742</v>
      </c>
      <c r="F1713">
        <v>11387</v>
      </c>
      <c r="G1713">
        <v>1355</v>
      </c>
      <c r="H1713">
        <v>12742</v>
      </c>
      <c r="L1713">
        <v>14347</v>
      </c>
      <c r="M1713">
        <v>14347</v>
      </c>
      <c r="N1713">
        <v>2822877.76</v>
      </c>
      <c r="O1713">
        <v>2822877.76</v>
      </c>
      <c r="P1713">
        <v>87887</v>
      </c>
      <c r="Q1713">
        <v>87887</v>
      </c>
      <c r="R1713">
        <v>0.27774100000000002</v>
      </c>
    </row>
    <row r="1714" spans="1:18" x14ac:dyDescent="0.25">
      <c r="A1714" t="s">
        <v>96</v>
      </c>
      <c r="B1714" t="s">
        <v>48</v>
      </c>
      <c r="C1714" s="28">
        <v>45231</v>
      </c>
      <c r="D1714" s="28">
        <v>45596</v>
      </c>
      <c r="E1714">
        <v>2177</v>
      </c>
      <c r="F1714">
        <v>2177</v>
      </c>
      <c r="G1714">
        <v>0</v>
      </c>
      <c r="H1714">
        <v>0</v>
      </c>
      <c r="L1714">
        <v>2177</v>
      </c>
      <c r="M1714">
        <v>2177</v>
      </c>
      <c r="N1714">
        <v>584559.24</v>
      </c>
      <c r="O1714">
        <v>584559.24</v>
      </c>
      <c r="P1714">
        <v>15986</v>
      </c>
      <c r="Q1714">
        <v>15986</v>
      </c>
      <c r="R1714">
        <v>0.30490899999999999</v>
      </c>
    </row>
    <row r="1715" spans="1:18" x14ac:dyDescent="0.25">
      <c r="A1715" t="s">
        <v>96</v>
      </c>
      <c r="B1715" t="s">
        <v>48</v>
      </c>
      <c r="C1715" s="28">
        <v>44866</v>
      </c>
      <c r="D1715" s="28">
        <v>45230</v>
      </c>
      <c r="E1715">
        <v>2185</v>
      </c>
      <c r="F1715">
        <v>2185</v>
      </c>
      <c r="G1715">
        <v>0</v>
      </c>
      <c r="H1715">
        <v>0</v>
      </c>
      <c r="L1715">
        <v>2185</v>
      </c>
      <c r="M1715">
        <v>2185</v>
      </c>
      <c r="N1715">
        <v>563388.92000000004</v>
      </c>
      <c r="O1715">
        <v>563388.92000000004</v>
      </c>
      <c r="P1715">
        <v>16022</v>
      </c>
      <c r="Q1715">
        <v>16022</v>
      </c>
      <c r="R1715">
        <v>0.28456500000000001</v>
      </c>
    </row>
    <row r="1716" spans="1:18" x14ac:dyDescent="0.25">
      <c r="A1716" t="s">
        <v>96</v>
      </c>
      <c r="B1716" t="s">
        <v>48</v>
      </c>
      <c r="C1716" s="28">
        <v>44501</v>
      </c>
      <c r="D1716" s="28">
        <v>44865</v>
      </c>
      <c r="E1716">
        <v>3525</v>
      </c>
      <c r="F1716">
        <v>3525</v>
      </c>
      <c r="G1716">
        <v>0</v>
      </c>
      <c r="H1716">
        <v>0</v>
      </c>
      <c r="L1716">
        <v>3525</v>
      </c>
      <c r="M1716">
        <v>3525</v>
      </c>
      <c r="N1716">
        <v>985920.01</v>
      </c>
      <c r="O1716">
        <v>985920.01</v>
      </c>
      <c r="P1716">
        <v>27998</v>
      </c>
      <c r="Q1716">
        <v>27998</v>
      </c>
      <c r="R1716">
        <v>0.26852100000000001</v>
      </c>
    </row>
    <row r="1717" spans="1:18" x14ac:dyDescent="0.25">
      <c r="A1717" t="s">
        <v>96</v>
      </c>
      <c r="B1717" t="s">
        <v>48</v>
      </c>
      <c r="C1717" s="28">
        <v>44136</v>
      </c>
      <c r="D1717" s="28">
        <v>44500</v>
      </c>
      <c r="E1717">
        <v>6685</v>
      </c>
      <c r="F1717">
        <v>6685</v>
      </c>
      <c r="G1717">
        <v>0</v>
      </c>
      <c r="H1717">
        <v>0</v>
      </c>
      <c r="L1717">
        <v>6685</v>
      </c>
      <c r="M1717">
        <v>6685</v>
      </c>
      <c r="N1717">
        <v>2141571.35</v>
      </c>
      <c r="O1717">
        <v>2141571.35</v>
      </c>
      <c r="P1717">
        <v>64626</v>
      </c>
      <c r="Q1717">
        <v>64626</v>
      </c>
      <c r="R1717">
        <v>0.276194</v>
      </c>
    </row>
    <row r="1718" spans="1:18" x14ac:dyDescent="0.25">
      <c r="A1718" t="s">
        <v>96</v>
      </c>
      <c r="B1718" t="s">
        <v>49</v>
      </c>
      <c r="C1718" s="28">
        <v>45231</v>
      </c>
      <c r="D1718" s="28">
        <v>45596</v>
      </c>
      <c r="E1718">
        <v>639</v>
      </c>
      <c r="F1718">
        <v>0</v>
      </c>
      <c r="G1718">
        <v>639</v>
      </c>
      <c r="H1718">
        <v>0</v>
      </c>
      <c r="L1718">
        <v>1620</v>
      </c>
      <c r="M1718">
        <v>1620</v>
      </c>
      <c r="N1718">
        <v>523249.34</v>
      </c>
      <c r="O1718">
        <v>523249.34</v>
      </c>
      <c r="P1718">
        <v>20687</v>
      </c>
      <c r="Q1718">
        <v>20687</v>
      </c>
      <c r="R1718">
        <v>0.310998</v>
      </c>
    </row>
    <row r="1719" spans="1:18" x14ac:dyDescent="0.25">
      <c r="A1719" t="s">
        <v>96</v>
      </c>
      <c r="B1719" t="s">
        <v>49</v>
      </c>
      <c r="C1719" s="28">
        <v>44866</v>
      </c>
      <c r="D1719" s="28">
        <v>45230</v>
      </c>
      <c r="E1719">
        <v>777</v>
      </c>
      <c r="F1719">
        <v>0</v>
      </c>
      <c r="G1719">
        <v>777</v>
      </c>
      <c r="H1719">
        <v>0</v>
      </c>
      <c r="L1719">
        <v>1903</v>
      </c>
      <c r="M1719">
        <v>1903</v>
      </c>
      <c r="N1719">
        <v>554680.54</v>
      </c>
      <c r="O1719">
        <v>554680.54</v>
      </c>
      <c r="P1719">
        <v>16500</v>
      </c>
      <c r="Q1719">
        <v>16500</v>
      </c>
      <c r="R1719">
        <v>0.28505900000000001</v>
      </c>
    </row>
    <row r="1720" spans="1:18" x14ac:dyDescent="0.25">
      <c r="A1720" t="s">
        <v>96</v>
      </c>
      <c r="B1720" t="s">
        <v>49</v>
      </c>
      <c r="C1720" s="28">
        <v>44501</v>
      </c>
      <c r="D1720" s="28">
        <v>44865</v>
      </c>
      <c r="E1720">
        <v>1281</v>
      </c>
      <c r="F1720">
        <v>0</v>
      </c>
      <c r="G1720">
        <v>1281</v>
      </c>
      <c r="H1720">
        <v>0</v>
      </c>
      <c r="L1720">
        <v>3127</v>
      </c>
      <c r="M1720">
        <v>3127</v>
      </c>
      <c r="N1720">
        <v>953455.3</v>
      </c>
      <c r="O1720">
        <v>953455.3</v>
      </c>
      <c r="P1720">
        <v>28102</v>
      </c>
      <c r="Q1720">
        <v>28102</v>
      </c>
      <c r="R1720">
        <v>0.26642300000000002</v>
      </c>
    </row>
    <row r="1721" spans="1:18" x14ac:dyDescent="0.25">
      <c r="A1721" t="s">
        <v>96</v>
      </c>
      <c r="B1721" t="s">
        <v>49</v>
      </c>
      <c r="C1721" s="28">
        <v>44136</v>
      </c>
      <c r="D1721" s="28">
        <v>44500</v>
      </c>
      <c r="E1721">
        <v>3806</v>
      </c>
      <c r="F1721">
        <v>0</v>
      </c>
      <c r="G1721">
        <v>3806</v>
      </c>
      <c r="H1721">
        <v>0</v>
      </c>
      <c r="L1721">
        <v>10718</v>
      </c>
      <c r="M1721">
        <v>10718</v>
      </c>
      <c r="N1721">
        <v>3852066.07</v>
      </c>
      <c r="O1721">
        <v>3852066.07</v>
      </c>
      <c r="P1721">
        <v>115686</v>
      </c>
      <c r="Q1721">
        <v>115686</v>
      </c>
      <c r="R1721">
        <v>0.26541300000000001</v>
      </c>
    </row>
    <row r="1722" spans="1:18" x14ac:dyDescent="0.25">
      <c r="A1722" t="s">
        <v>96</v>
      </c>
      <c r="B1722" t="s">
        <v>47</v>
      </c>
      <c r="C1722" s="28">
        <v>45231</v>
      </c>
      <c r="D1722" s="28">
        <v>45596</v>
      </c>
      <c r="E1722">
        <v>9391</v>
      </c>
      <c r="F1722">
        <v>9391</v>
      </c>
      <c r="G1722">
        <v>0</v>
      </c>
      <c r="H1722">
        <v>0</v>
      </c>
      <c r="L1722">
        <v>9391</v>
      </c>
      <c r="M1722">
        <v>9391</v>
      </c>
      <c r="N1722">
        <v>3057771.5</v>
      </c>
      <c r="O1722">
        <v>3057771.5</v>
      </c>
      <c r="P1722">
        <v>84140</v>
      </c>
      <c r="Q1722">
        <v>84140</v>
      </c>
      <c r="R1722">
        <v>0.29825600000000002</v>
      </c>
    </row>
    <row r="1723" spans="1:18" x14ac:dyDescent="0.25">
      <c r="A1723" t="s">
        <v>96</v>
      </c>
      <c r="B1723" t="s">
        <v>47</v>
      </c>
      <c r="C1723" s="28">
        <v>44866</v>
      </c>
      <c r="D1723" s="28">
        <v>45230</v>
      </c>
      <c r="E1723">
        <v>8443</v>
      </c>
      <c r="F1723">
        <v>8443</v>
      </c>
      <c r="G1723">
        <v>0</v>
      </c>
      <c r="H1723">
        <v>0</v>
      </c>
      <c r="L1723">
        <v>8443</v>
      </c>
      <c r="M1723">
        <v>8443</v>
      </c>
      <c r="N1723">
        <v>2764081.65</v>
      </c>
      <c r="O1723">
        <v>2764081.65</v>
      </c>
      <c r="P1723">
        <v>77776</v>
      </c>
      <c r="Q1723">
        <v>77776</v>
      </c>
      <c r="R1723">
        <v>0.27815400000000001</v>
      </c>
    </row>
    <row r="1724" spans="1:18" x14ac:dyDescent="0.25">
      <c r="A1724" t="s">
        <v>96</v>
      </c>
      <c r="B1724" t="s">
        <v>47</v>
      </c>
      <c r="C1724" s="28">
        <v>44501</v>
      </c>
      <c r="D1724" s="28">
        <v>44865</v>
      </c>
      <c r="E1724">
        <v>5335</v>
      </c>
      <c r="F1724">
        <v>5335</v>
      </c>
      <c r="G1724">
        <v>0</v>
      </c>
      <c r="H1724">
        <v>0</v>
      </c>
      <c r="L1724">
        <v>5335</v>
      </c>
      <c r="M1724">
        <v>5335</v>
      </c>
      <c r="N1724">
        <v>1669530.72</v>
      </c>
      <c r="O1724">
        <v>1669530.72</v>
      </c>
      <c r="P1724">
        <v>48972</v>
      </c>
      <c r="Q1724">
        <v>48972</v>
      </c>
      <c r="R1724">
        <v>0.27317000000000002</v>
      </c>
    </row>
    <row r="1725" spans="1:18" x14ac:dyDescent="0.25">
      <c r="A1725" t="s">
        <v>96</v>
      </c>
      <c r="B1725" t="s">
        <v>47</v>
      </c>
      <c r="C1725" s="28">
        <v>44136</v>
      </c>
      <c r="D1725" s="28">
        <v>44500</v>
      </c>
      <c r="E1725">
        <v>0</v>
      </c>
      <c r="F1725">
        <v>0</v>
      </c>
      <c r="G1725">
        <v>0</v>
      </c>
    </row>
    <row r="1726" spans="1:18" x14ac:dyDescent="0.25">
      <c r="A1726" t="s">
        <v>96</v>
      </c>
      <c r="B1726" t="s">
        <v>22</v>
      </c>
      <c r="C1726" s="28">
        <v>45231</v>
      </c>
      <c r="D1726" s="28">
        <v>45596</v>
      </c>
      <c r="E1726">
        <v>4091</v>
      </c>
      <c r="F1726">
        <v>0</v>
      </c>
      <c r="G1726">
        <v>4091</v>
      </c>
      <c r="H1726">
        <v>0</v>
      </c>
      <c r="L1726">
        <v>10942</v>
      </c>
      <c r="M1726">
        <v>10942</v>
      </c>
      <c r="N1726">
        <v>3880511.49</v>
      </c>
      <c r="O1726">
        <v>3880511.49</v>
      </c>
      <c r="P1726">
        <v>106909</v>
      </c>
      <c r="Q1726">
        <v>106909</v>
      </c>
      <c r="R1726">
        <v>0.293796</v>
      </c>
    </row>
    <row r="1727" spans="1:18" x14ac:dyDescent="0.25">
      <c r="A1727" t="s">
        <v>96</v>
      </c>
      <c r="B1727" t="s">
        <v>22</v>
      </c>
      <c r="C1727" s="28">
        <v>44866</v>
      </c>
      <c r="D1727" s="28">
        <v>45230</v>
      </c>
      <c r="E1727">
        <v>3843</v>
      </c>
      <c r="F1727">
        <v>0</v>
      </c>
      <c r="G1727">
        <v>3843</v>
      </c>
      <c r="H1727">
        <v>0</v>
      </c>
      <c r="L1727">
        <v>10218</v>
      </c>
      <c r="M1727">
        <v>10218</v>
      </c>
      <c r="N1727">
        <v>3637325.62</v>
      </c>
      <c r="O1727">
        <v>3637325.62</v>
      </c>
      <c r="P1727">
        <v>101229</v>
      </c>
      <c r="Q1727">
        <v>101229</v>
      </c>
      <c r="R1727">
        <v>0.27596199999999999</v>
      </c>
    </row>
    <row r="1728" spans="1:18" x14ac:dyDescent="0.25">
      <c r="A1728" t="s">
        <v>96</v>
      </c>
      <c r="B1728" t="s">
        <v>22</v>
      </c>
      <c r="C1728" s="28">
        <v>44501</v>
      </c>
      <c r="D1728" s="28">
        <v>44865</v>
      </c>
      <c r="E1728">
        <v>2928</v>
      </c>
      <c r="F1728">
        <v>0</v>
      </c>
      <c r="G1728">
        <v>2928</v>
      </c>
      <c r="H1728">
        <v>0</v>
      </c>
      <c r="L1728">
        <v>8160</v>
      </c>
      <c r="M1728">
        <v>8160</v>
      </c>
      <c r="N1728">
        <v>3034926.03</v>
      </c>
      <c r="O1728">
        <v>3034926.03</v>
      </c>
      <c r="P1728">
        <v>86468</v>
      </c>
      <c r="Q1728">
        <v>86468</v>
      </c>
      <c r="R1728">
        <v>0.25641799999999998</v>
      </c>
    </row>
    <row r="1729" spans="1:18" x14ac:dyDescent="0.25">
      <c r="A1729" t="s">
        <v>96</v>
      </c>
      <c r="B1729" t="s">
        <v>22</v>
      </c>
      <c r="C1729" s="28">
        <v>44136</v>
      </c>
      <c r="D1729" s="28">
        <v>44500</v>
      </c>
      <c r="E1729">
        <v>0</v>
      </c>
      <c r="F1729">
        <v>0</v>
      </c>
      <c r="G1729">
        <v>0</v>
      </c>
    </row>
    <row r="1730" spans="1:18" x14ac:dyDescent="0.25">
      <c r="A1730" t="s">
        <v>97</v>
      </c>
      <c r="B1730" t="s">
        <v>39</v>
      </c>
      <c r="C1730" s="28">
        <v>45231</v>
      </c>
      <c r="D1730" s="28">
        <v>45596</v>
      </c>
      <c r="E1730">
        <v>11632</v>
      </c>
      <c r="F1730">
        <v>9504</v>
      </c>
      <c r="G1730">
        <v>2128</v>
      </c>
      <c r="H1730">
        <v>7046</v>
      </c>
      <c r="I1730">
        <v>3052</v>
      </c>
      <c r="J1730">
        <v>863</v>
      </c>
      <c r="K1730">
        <v>671</v>
      </c>
      <c r="L1730">
        <v>15143</v>
      </c>
      <c r="M1730">
        <v>15143</v>
      </c>
      <c r="N1730">
        <v>3455226.61</v>
      </c>
      <c r="O1730">
        <v>3455226.61</v>
      </c>
      <c r="P1730">
        <v>143212</v>
      </c>
      <c r="Q1730">
        <v>143212</v>
      </c>
      <c r="R1730">
        <v>0.31062200000000001</v>
      </c>
    </row>
    <row r="1731" spans="1:18" x14ac:dyDescent="0.25">
      <c r="A1731" t="s">
        <v>97</v>
      </c>
      <c r="B1731" t="s">
        <v>39</v>
      </c>
      <c r="C1731" s="28">
        <v>44866</v>
      </c>
      <c r="D1731" s="28">
        <v>45230</v>
      </c>
      <c r="E1731">
        <v>14106</v>
      </c>
      <c r="F1731">
        <v>11547</v>
      </c>
      <c r="G1731">
        <v>2559</v>
      </c>
      <c r="H1731">
        <v>9396</v>
      </c>
      <c r="I1731">
        <v>3229</v>
      </c>
      <c r="J1731">
        <v>1044</v>
      </c>
      <c r="K1731">
        <v>437</v>
      </c>
      <c r="L1731">
        <v>18192</v>
      </c>
      <c r="M1731">
        <v>18192</v>
      </c>
      <c r="N1731">
        <v>4048596.57</v>
      </c>
      <c r="O1731">
        <v>4048596.57</v>
      </c>
      <c r="P1731">
        <v>168321</v>
      </c>
      <c r="Q1731">
        <v>168321</v>
      </c>
      <c r="R1731">
        <v>0.29537600000000003</v>
      </c>
    </row>
    <row r="1732" spans="1:18" x14ac:dyDescent="0.25">
      <c r="A1732" t="s">
        <v>97</v>
      </c>
      <c r="B1732" t="s">
        <v>39</v>
      </c>
      <c r="C1732" s="28">
        <v>44501</v>
      </c>
      <c r="D1732" s="28">
        <v>44865</v>
      </c>
      <c r="E1732">
        <v>12986</v>
      </c>
      <c r="F1732">
        <v>10601</v>
      </c>
      <c r="G1732">
        <v>2385</v>
      </c>
      <c r="H1732">
        <v>8958</v>
      </c>
      <c r="I1732">
        <v>3207</v>
      </c>
      <c r="J1732">
        <v>821</v>
      </c>
      <c r="K1732">
        <v>0</v>
      </c>
      <c r="L1732">
        <v>16846</v>
      </c>
      <c r="M1732">
        <v>16846</v>
      </c>
      <c r="N1732">
        <v>3957009.08</v>
      </c>
      <c r="O1732">
        <v>3957009.08</v>
      </c>
      <c r="P1732">
        <v>152846</v>
      </c>
      <c r="Q1732">
        <v>152846</v>
      </c>
      <c r="R1732">
        <v>0.28912700000000002</v>
      </c>
    </row>
    <row r="1733" spans="1:18" x14ac:dyDescent="0.25">
      <c r="A1733" t="s">
        <v>97</v>
      </c>
      <c r="B1733" t="s">
        <v>39</v>
      </c>
      <c r="C1733" s="28">
        <v>44136</v>
      </c>
      <c r="D1733" s="28">
        <v>44500</v>
      </c>
      <c r="E1733">
        <v>13169</v>
      </c>
      <c r="F1733">
        <v>10775</v>
      </c>
      <c r="G1733">
        <v>2394</v>
      </c>
      <c r="H1733">
        <v>10473</v>
      </c>
      <c r="I1733">
        <v>2696</v>
      </c>
      <c r="J1733">
        <v>0</v>
      </c>
      <c r="K1733">
        <v>0</v>
      </c>
      <c r="L1733">
        <v>17169</v>
      </c>
      <c r="M1733">
        <v>17169</v>
      </c>
      <c r="N1733">
        <v>3940699.56</v>
      </c>
      <c r="O1733">
        <v>3940699.56</v>
      </c>
      <c r="P1733">
        <v>155310</v>
      </c>
      <c r="Q1733">
        <v>155310</v>
      </c>
      <c r="R1733">
        <v>0.29050900000000002</v>
      </c>
    </row>
    <row r="1734" spans="1:18" x14ac:dyDescent="0.25">
      <c r="A1734" t="s">
        <v>97</v>
      </c>
      <c r="B1734" t="s">
        <v>40</v>
      </c>
      <c r="C1734" s="28">
        <v>45231</v>
      </c>
      <c r="D1734" s="28">
        <v>45596</v>
      </c>
      <c r="E1734">
        <v>34395</v>
      </c>
      <c r="F1734">
        <v>26186</v>
      </c>
      <c r="G1734">
        <v>8209</v>
      </c>
      <c r="H1734">
        <v>34395</v>
      </c>
      <c r="L1734">
        <v>50392</v>
      </c>
      <c r="M1734">
        <v>50392</v>
      </c>
      <c r="N1734">
        <v>10595272.18</v>
      </c>
      <c r="O1734">
        <v>10595272.18</v>
      </c>
      <c r="P1734">
        <v>423846</v>
      </c>
      <c r="Q1734">
        <v>423846</v>
      </c>
      <c r="R1734">
        <v>0.29187299999999999</v>
      </c>
    </row>
    <row r="1735" spans="1:18" x14ac:dyDescent="0.25">
      <c r="A1735" t="s">
        <v>97</v>
      </c>
      <c r="B1735" t="s">
        <v>40</v>
      </c>
      <c r="C1735" s="28">
        <v>44866</v>
      </c>
      <c r="D1735" s="28">
        <v>45230</v>
      </c>
      <c r="E1735">
        <v>23341</v>
      </c>
      <c r="F1735">
        <v>18773</v>
      </c>
      <c r="G1735">
        <v>4568</v>
      </c>
      <c r="H1735">
        <v>23341</v>
      </c>
      <c r="L1735">
        <v>31110</v>
      </c>
      <c r="M1735">
        <v>31110</v>
      </c>
      <c r="N1735">
        <v>6304356.8200000003</v>
      </c>
      <c r="O1735">
        <v>6304356.8200000003</v>
      </c>
      <c r="P1735">
        <v>249231</v>
      </c>
      <c r="Q1735">
        <v>249231</v>
      </c>
      <c r="R1735">
        <v>0.2913</v>
      </c>
    </row>
    <row r="1736" spans="1:18" x14ac:dyDescent="0.25">
      <c r="A1736" t="s">
        <v>97</v>
      </c>
      <c r="B1736" t="s">
        <v>40</v>
      </c>
      <c r="C1736" s="28">
        <v>44501</v>
      </c>
      <c r="D1736" s="28">
        <v>44865</v>
      </c>
      <c r="E1736">
        <v>16599</v>
      </c>
      <c r="F1736">
        <v>13804</v>
      </c>
      <c r="G1736">
        <v>2795</v>
      </c>
      <c r="H1736">
        <v>16599</v>
      </c>
      <c r="L1736">
        <v>20888</v>
      </c>
      <c r="M1736">
        <v>20888</v>
      </c>
      <c r="N1736">
        <v>4108395.3</v>
      </c>
      <c r="O1736">
        <v>4108395.3</v>
      </c>
      <c r="P1736">
        <v>167495</v>
      </c>
      <c r="Q1736">
        <v>167495</v>
      </c>
      <c r="R1736">
        <v>0.29156700000000002</v>
      </c>
    </row>
    <row r="1737" spans="1:18" x14ac:dyDescent="0.25">
      <c r="A1737" t="s">
        <v>97</v>
      </c>
      <c r="B1737" t="s">
        <v>40</v>
      </c>
      <c r="C1737" s="28">
        <v>44136</v>
      </c>
      <c r="D1737" s="28">
        <v>44500</v>
      </c>
      <c r="E1737">
        <v>6637</v>
      </c>
      <c r="F1737">
        <v>5989</v>
      </c>
      <c r="G1737">
        <v>648</v>
      </c>
      <c r="H1737">
        <v>6637</v>
      </c>
      <c r="L1737">
        <v>7501</v>
      </c>
      <c r="M1737">
        <v>7501</v>
      </c>
      <c r="N1737">
        <v>1340816.8700000001</v>
      </c>
      <c r="O1737">
        <v>1340816.8700000001</v>
      </c>
      <c r="P1737">
        <v>56385</v>
      </c>
      <c r="Q1737">
        <v>56385</v>
      </c>
      <c r="R1737">
        <v>0.29170400000000002</v>
      </c>
    </row>
    <row r="1738" spans="1:18" x14ac:dyDescent="0.25">
      <c r="A1738" t="s">
        <v>97</v>
      </c>
      <c r="B1738" t="s">
        <v>66</v>
      </c>
      <c r="C1738" s="28">
        <v>45231</v>
      </c>
      <c r="D1738" s="28">
        <v>45596</v>
      </c>
      <c r="E1738">
        <v>963</v>
      </c>
      <c r="F1738">
        <v>925</v>
      </c>
      <c r="G1738">
        <v>38</v>
      </c>
      <c r="H1738">
        <v>587</v>
      </c>
      <c r="L1738">
        <v>1008</v>
      </c>
      <c r="M1738">
        <v>1715</v>
      </c>
      <c r="N1738">
        <v>231889.28</v>
      </c>
      <c r="O1738">
        <v>436146.04</v>
      </c>
      <c r="P1738">
        <v>8994</v>
      </c>
      <c r="Q1738">
        <v>16983</v>
      </c>
      <c r="R1738">
        <v>-0.30635299999999999</v>
      </c>
    </row>
    <row r="1739" spans="1:18" x14ac:dyDescent="0.25">
      <c r="A1739" t="s">
        <v>97</v>
      </c>
      <c r="B1739" t="s">
        <v>66</v>
      </c>
      <c r="C1739" s="28">
        <v>44866</v>
      </c>
      <c r="D1739" s="28">
        <v>45230</v>
      </c>
      <c r="E1739">
        <v>970</v>
      </c>
      <c r="F1739">
        <v>932</v>
      </c>
      <c r="G1739">
        <v>38</v>
      </c>
      <c r="H1739">
        <v>596</v>
      </c>
      <c r="L1739">
        <v>1020</v>
      </c>
      <c r="M1739">
        <v>1903</v>
      </c>
      <c r="N1739">
        <v>249260.1</v>
      </c>
      <c r="O1739">
        <v>480385.74</v>
      </c>
      <c r="P1739">
        <v>9513</v>
      </c>
      <c r="Q1739">
        <v>20256</v>
      </c>
      <c r="R1739">
        <v>-0.34905700000000001</v>
      </c>
    </row>
    <row r="1740" spans="1:18" x14ac:dyDescent="0.25">
      <c r="A1740" t="s">
        <v>97</v>
      </c>
      <c r="B1740" t="s">
        <v>66</v>
      </c>
      <c r="C1740" s="28">
        <v>44501</v>
      </c>
      <c r="D1740" s="28">
        <v>44865</v>
      </c>
      <c r="E1740">
        <v>1036</v>
      </c>
      <c r="F1740">
        <v>993</v>
      </c>
      <c r="G1740">
        <v>43</v>
      </c>
      <c r="H1740">
        <v>717</v>
      </c>
      <c r="L1740">
        <v>1090</v>
      </c>
      <c r="M1740">
        <v>1890</v>
      </c>
      <c r="N1740">
        <v>259450.88</v>
      </c>
      <c r="O1740">
        <v>464505.65</v>
      </c>
      <c r="P1740">
        <v>9187</v>
      </c>
      <c r="Q1740">
        <v>17544</v>
      </c>
      <c r="R1740">
        <v>-0.28728500000000001</v>
      </c>
    </row>
    <row r="1741" spans="1:18" x14ac:dyDescent="0.25">
      <c r="A1741" t="s">
        <v>97</v>
      </c>
      <c r="B1741" t="s">
        <v>66</v>
      </c>
      <c r="C1741" s="28">
        <v>44136</v>
      </c>
      <c r="D1741" s="28">
        <v>44500</v>
      </c>
      <c r="E1741">
        <v>1036</v>
      </c>
      <c r="F1741">
        <v>996</v>
      </c>
      <c r="G1741">
        <v>40</v>
      </c>
      <c r="H1741">
        <v>765</v>
      </c>
      <c r="L1741">
        <v>1083</v>
      </c>
      <c r="M1741">
        <v>2011</v>
      </c>
      <c r="N1741">
        <v>277580.02</v>
      </c>
      <c r="O1741">
        <v>531841.37</v>
      </c>
      <c r="P1741">
        <v>9892</v>
      </c>
      <c r="Q1741">
        <v>19618</v>
      </c>
      <c r="R1741">
        <v>-0.38223099999999999</v>
      </c>
    </row>
    <row r="1742" spans="1:18" x14ac:dyDescent="0.25">
      <c r="A1742" t="s">
        <v>97</v>
      </c>
      <c r="B1742" t="s">
        <v>41</v>
      </c>
      <c r="C1742" s="28">
        <v>45231</v>
      </c>
      <c r="D1742" s="28">
        <v>45596</v>
      </c>
      <c r="E1742">
        <v>2750</v>
      </c>
      <c r="F1742">
        <v>2482</v>
      </c>
      <c r="G1742">
        <v>268</v>
      </c>
      <c r="H1742">
        <v>1654</v>
      </c>
      <c r="L1742">
        <v>3098</v>
      </c>
      <c r="M1742">
        <v>4580</v>
      </c>
      <c r="N1742">
        <v>707541.24</v>
      </c>
      <c r="O1742">
        <v>1091207.83</v>
      </c>
      <c r="P1742">
        <v>28669</v>
      </c>
      <c r="Q1742">
        <v>45491</v>
      </c>
      <c r="R1742">
        <v>-7.3191000000000006E-2</v>
      </c>
    </row>
    <row r="1743" spans="1:18" x14ac:dyDescent="0.25">
      <c r="A1743" t="s">
        <v>97</v>
      </c>
      <c r="B1743" t="s">
        <v>41</v>
      </c>
      <c r="C1743" s="28">
        <v>44866</v>
      </c>
      <c r="D1743" s="28">
        <v>45230</v>
      </c>
      <c r="E1743">
        <v>2943</v>
      </c>
      <c r="F1743">
        <v>2666</v>
      </c>
      <c r="G1743">
        <v>277</v>
      </c>
      <c r="H1743">
        <v>1850</v>
      </c>
      <c r="L1743">
        <v>3320</v>
      </c>
      <c r="M1743">
        <v>4989</v>
      </c>
      <c r="N1743">
        <v>737040.98</v>
      </c>
      <c r="O1743">
        <v>1150931.42</v>
      </c>
      <c r="P1743">
        <v>29741</v>
      </c>
      <c r="Q1743">
        <v>47575</v>
      </c>
      <c r="R1743">
        <v>-8.8151999999999994E-2</v>
      </c>
    </row>
    <row r="1744" spans="1:18" x14ac:dyDescent="0.25">
      <c r="A1744" t="s">
        <v>97</v>
      </c>
      <c r="B1744" t="s">
        <v>41</v>
      </c>
      <c r="C1744" s="28">
        <v>44501</v>
      </c>
      <c r="D1744" s="28">
        <v>44865</v>
      </c>
      <c r="E1744">
        <v>3048</v>
      </c>
      <c r="F1744">
        <v>2764</v>
      </c>
      <c r="G1744">
        <v>284</v>
      </c>
      <c r="H1744">
        <v>2080</v>
      </c>
      <c r="L1744">
        <v>3423</v>
      </c>
      <c r="M1744">
        <v>5027</v>
      </c>
      <c r="N1744">
        <v>783136.3</v>
      </c>
      <c r="O1744">
        <v>1222683.1200000001</v>
      </c>
      <c r="P1744">
        <v>30264</v>
      </c>
      <c r="Q1744">
        <v>46895</v>
      </c>
      <c r="R1744">
        <v>-0.110984</v>
      </c>
    </row>
    <row r="1745" spans="1:18" x14ac:dyDescent="0.25">
      <c r="A1745" t="s">
        <v>97</v>
      </c>
      <c r="B1745" t="s">
        <v>41</v>
      </c>
      <c r="C1745" s="28">
        <v>44136</v>
      </c>
      <c r="D1745" s="28">
        <v>44500</v>
      </c>
      <c r="E1745">
        <v>2934</v>
      </c>
      <c r="F1745">
        <v>2652</v>
      </c>
      <c r="G1745">
        <v>282</v>
      </c>
      <c r="H1745">
        <v>2208</v>
      </c>
      <c r="L1745">
        <v>3299</v>
      </c>
      <c r="M1745">
        <v>4968</v>
      </c>
      <c r="N1745">
        <v>783356.98</v>
      </c>
      <c r="O1745">
        <v>1202954.77</v>
      </c>
      <c r="P1745">
        <v>29183</v>
      </c>
      <c r="Q1745">
        <v>46893</v>
      </c>
      <c r="R1745">
        <v>-9.4580999999999998E-2</v>
      </c>
    </row>
    <row r="1746" spans="1:18" x14ac:dyDescent="0.25">
      <c r="A1746" t="s">
        <v>97</v>
      </c>
      <c r="B1746" t="s">
        <v>42</v>
      </c>
      <c r="C1746" s="28">
        <v>45231</v>
      </c>
      <c r="D1746" s="28">
        <v>45596</v>
      </c>
      <c r="E1746">
        <v>2698</v>
      </c>
      <c r="F1746">
        <v>2459</v>
      </c>
      <c r="G1746">
        <v>239</v>
      </c>
      <c r="H1746">
        <v>1651</v>
      </c>
      <c r="L1746">
        <v>2985</v>
      </c>
      <c r="M1746">
        <v>3597</v>
      </c>
      <c r="N1746">
        <v>579122.64</v>
      </c>
      <c r="O1746">
        <v>734264.76</v>
      </c>
      <c r="P1746">
        <v>24759</v>
      </c>
      <c r="Q1746">
        <v>31413</v>
      </c>
      <c r="R1746">
        <v>0.136402</v>
      </c>
    </row>
    <row r="1747" spans="1:18" x14ac:dyDescent="0.25">
      <c r="A1747" t="s">
        <v>97</v>
      </c>
      <c r="B1747" t="s">
        <v>42</v>
      </c>
      <c r="C1747" s="28">
        <v>44866</v>
      </c>
      <c r="D1747" s="28">
        <v>45230</v>
      </c>
      <c r="E1747">
        <v>3015</v>
      </c>
      <c r="F1747">
        <v>2834</v>
      </c>
      <c r="G1747">
        <v>181</v>
      </c>
      <c r="H1747">
        <v>2353</v>
      </c>
      <c r="L1747">
        <v>3229</v>
      </c>
      <c r="M1747">
        <v>3589</v>
      </c>
      <c r="N1747">
        <v>569753.17000000004</v>
      </c>
      <c r="O1747">
        <v>664409.79</v>
      </c>
      <c r="P1747">
        <v>22771</v>
      </c>
      <c r="Q1747">
        <v>26325</v>
      </c>
      <c r="R1747">
        <v>0.181982</v>
      </c>
    </row>
    <row r="1748" spans="1:18" x14ac:dyDescent="0.25">
      <c r="A1748" t="s">
        <v>97</v>
      </c>
      <c r="B1748" t="s">
        <v>42</v>
      </c>
      <c r="C1748" s="28">
        <v>44501</v>
      </c>
      <c r="D1748" s="28">
        <v>44865</v>
      </c>
      <c r="E1748">
        <v>3081</v>
      </c>
      <c r="F1748">
        <v>2834</v>
      </c>
      <c r="G1748">
        <v>247</v>
      </c>
      <c r="H1748">
        <v>2200</v>
      </c>
      <c r="L1748">
        <v>3373</v>
      </c>
      <c r="M1748">
        <v>4089</v>
      </c>
      <c r="N1748">
        <v>621014.34</v>
      </c>
      <c r="O1748">
        <v>809586.86</v>
      </c>
      <c r="P1748">
        <v>25635</v>
      </c>
      <c r="Q1748">
        <v>33002</v>
      </c>
      <c r="R1748">
        <v>8.3044999999999994E-2</v>
      </c>
    </row>
    <row r="1749" spans="1:18" x14ac:dyDescent="0.25">
      <c r="A1749" t="s">
        <v>97</v>
      </c>
      <c r="B1749" t="s">
        <v>42</v>
      </c>
      <c r="C1749" s="28">
        <v>44136</v>
      </c>
      <c r="D1749" s="28">
        <v>44500</v>
      </c>
      <c r="E1749">
        <v>2415</v>
      </c>
      <c r="F1749">
        <v>2303</v>
      </c>
      <c r="G1749">
        <v>112</v>
      </c>
      <c r="H1749">
        <v>2124</v>
      </c>
      <c r="L1749">
        <v>2540</v>
      </c>
      <c r="M1749">
        <v>2839</v>
      </c>
      <c r="N1749">
        <v>412245.79</v>
      </c>
      <c r="O1749">
        <v>464521.56</v>
      </c>
      <c r="P1749">
        <v>17028</v>
      </c>
      <c r="Q1749">
        <v>19656</v>
      </c>
      <c r="R1749">
        <v>0.21618699999999999</v>
      </c>
    </row>
    <row r="1750" spans="1:18" x14ac:dyDescent="0.25">
      <c r="A1750" t="s">
        <v>97</v>
      </c>
      <c r="B1750" t="s">
        <v>43</v>
      </c>
      <c r="C1750" s="28">
        <v>45231</v>
      </c>
      <c r="D1750" s="28">
        <v>45596</v>
      </c>
      <c r="E1750">
        <v>3677</v>
      </c>
      <c r="F1750">
        <v>3433</v>
      </c>
      <c r="G1750">
        <v>244</v>
      </c>
      <c r="H1750">
        <v>2271</v>
      </c>
      <c r="L1750">
        <v>3965</v>
      </c>
      <c r="M1750">
        <v>4266</v>
      </c>
      <c r="N1750">
        <v>890547.71</v>
      </c>
      <c r="O1750">
        <v>957992.54</v>
      </c>
      <c r="P1750">
        <v>36765</v>
      </c>
      <c r="Q1750">
        <v>39655</v>
      </c>
      <c r="R1750">
        <v>0.26044400000000001</v>
      </c>
    </row>
    <row r="1751" spans="1:18" x14ac:dyDescent="0.25">
      <c r="A1751" t="s">
        <v>97</v>
      </c>
      <c r="B1751" t="s">
        <v>43</v>
      </c>
      <c r="C1751" s="28">
        <v>44866</v>
      </c>
      <c r="D1751" s="28">
        <v>45230</v>
      </c>
      <c r="E1751">
        <v>3925</v>
      </c>
      <c r="F1751">
        <v>3710</v>
      </c>
      <c r="G1751">
        <v>215</v>
      </c>
      <c r="H1751">
        <v>2838</v>
      </c>
      <c r="L1751">
        <v>4168</v>
      </c>
      <c r="M1751">
        <v>4408</v>
      </c>
      <c r="N1751">
        <v>861848.28</v>
      </c>
      <c r="O1751">
        <v>929954.57</v>
      </c>
      <c r="P1751">
        <v>36292</v>
      </c>
      <c r="Q1751">
        <v>39047</v>
      </c>
      <c r="R1751">
        <v>0.23080200000000001</v>
      </c>
    </row>
    <row r="1752" spans="1:18" x14ac:dyDescent="0.25">
      <c r="A1752" t="s">
        <v>97</v>
      </c>
      <c r="B1752" t="s">
        <v>43</v>
      </c>
      <c r="C1752" s="28">
        <v>44501</v>
      </c>
      <c r="D1752" s="28">
        <v>44865</v>
      </c>
      <c r="E1752">
        <v>4337</v>
      </c>
      <c r="F1752">
        <v>4025</v>
      </c>
      <c r="G1752">
        <v>312</v>
      </c>
      <c r="H1752">
        <v>2958</v>
      </c>
      <c r="L1752">
        <v>4698</v>
      </c>
      <c r="M1752">
        <v>5092</v>
      </c>
      <c r="N1752">
        <v>1125836.8999999999</v>
      </c>
      <c r="O1752">
        <v>1272596.98</v>
      </c>
      <c r="P1752">
        <v>43716</v>
      </c>
      <c r="Q1752">
        <v>49191</v>
      </c>
      <c r="R1752">
        <v>0.19206699999999999</v>
      </c>
    </row>
    <row r="1753" spans="1:18" x14ac:dyDescent="0.25">
      <c r="A1753" t="s">
        <v>97</v>
      </c>
      <c r="B1753" t="s">
        <v>43</v>
      </c>
      <c r="C1753" s="28">
        <v>44136</v>
      </c>
      <c r="D1753" s="28">
        <v>44500</v>
      </c>
      <c r="E1753">
        <v>3677</v>
      </c>
      <c r="F1753">
        <v>3459</v>
      </c>
      <c r="G1753">
        <v>218</v>
      </c>
      <c r="H1753">
        <v>3176</v>
      </c>
      <c r="L1753">
        <v>3918</v>
      </c>
      <c r="M1753">
        <v>4143</v>
      </c>
      <c r="N1753">
        <v>796076.26</v>
      </c>
      <c r="O1753">
        <v>858238.54</v>
      </c>
      <c r="P1753">
        <v>32101</v>
      </c>
      <c r="Q1753">
        <v>34415</v>
      </c>
      <c r="R1753">
        <v>0.236095</v>
      </c>
    </row>
    <row r="1754" spans="1:18" x14ac:dyDescent="0.25">
      <c r="A1754" t="s">
        <v>97</v>
      </c>
      <c r="B1754" t="s">
        <v>44</v>
      </c>
      <c r="C1754" s="28">
        <v>45231</v>
      </c>
      <c r="D1754" s="28">
        <v>45596</v>
      </c>
      <c r="E1754">
        <v>2507</v>
      </c>
      <c r="F1754">
        <v>2346</v>
      </c>
      <c r="G1754">
        <v>161</v>
      </c>
      <c r="H1754">
        <v>1470</v>
      </c>
      <c r="L1754">
        <v>2700</v>
      </c>
      <c r="M1754">
        <v>2700</v>
      </c>
      <c r="N1754">
        <v>671761.48</v>
      </c>
      <c r="O1754">
        <v>671761.48</v>
      </c>
      <c r="P1754">
        <v>26653</v>
      </c>
      <c r="Q1754">
        <v>26653</v>
      </c>
      <c r="R1754">
        <v>0.30944300000000002</v>
      </c>
    </row>
    <row r="1755" spans="1:18" x14ac:dyDescent="0.25">
      <c r="A1755" t="s">
        <v>97</v>
      </c>
      <c r="B1755" t="s">
        <v>44</v>
      </c>
      <c r="C1755" s="28">
        <v>44866</v>
      </c>
      <c r="D1755" s="28">
        <v>45230</v>
      </c>
      <c r="E1755">
        <v>2184</v>
      </c>
      <c r="F1755">
        <v>2088</v>
      </c>
      <c r="G1755">
        <v>96</v>
      </c>
      <c r="H1755">
        <v>1531</v>
      </c>
      <c r="L1755">
        <v>2291</v>
      </c>
      <c r="M1755">
        <v>2291</v>
      </c>
      <c r="N1755">
        <v>500405.11</v>
      </c>
      <c r="O1755">
        <v>500405.11</v>
      </c>
      <c r="P1755">
        <v>21538</v>
      </c>
      <c r="Q1755">
        <v>21538</v>
      </c>
      <c r="R1755">
        <v>0.29749500000000001</v>
      </c>
    </row>
    <row r="1756" spans="1:18" x14ac:dyDescent="0.25">
      <c r="A1756" t="s">
        <v>97</v>
      </c>
      <c r="B1756" t="s">
        <v>44</v>
      </c>
      <c r="C1756" s="28">
        <v>44501</v>
      </c>
      <c r="D1756" s="28">
        <v>44865</v>
      </c>
      <c r="E1756">
        <v>2520</v>
      </c>
      <c r="F1756">
        <v>2412</v>
      </c>
      <c r="G1756">
        <v>108</v>
      </c>
      <c r="H1756">
        <v>1720</v>
      </c>
      <c r="L1756">
        <v>2638</v>
      </c>
      <c r="M1756">
        <v>2638</v>
      </c>
      <c r="N1756">
        <v>652142.12</v>
      </c>
      <c r="O1756">
        <v>652142.12</v>
      </c>
      <c r="P1756">
        <v>23758</v>
      </c>
      <c r="Q1756">
        <v>23758</v>
      </c>
      <c r="R1756">
        <v>0.28875299999999998</v>
      </c>
    </row>
    <row r="1757" spans="1:18" x14ac:dyDescent="0.25">
      <c r="A1757" t="s">
        <v>97</v>
      </c>
      <c r="B1757" t="s">
        <v>44</v>
      </c>
      <c r="C1757" s="28">
        <v>44136</v>
      </c>
      <c r="D1757" s="28">
        <v>44500</v>
      </c>
      <c r="E1757">
        <v>1954</v>
      </c>
      <c r="F1757">
        <v>1887</v>
      </c>
      <c r="G1757">
        <v>67</v>
      </c>
      <c r="H1757">
        <v>1658</v>
      </c>
      <c r="L1757">
        <v>2028</v>
      </c>
      <c r="M1757">
        <v>2028</v>
      </c>
      <c r="N1757">
        <v>433156.72</v>
      </c>
      <c r="O1757">
        <v>433156.72</v>
      </c>
      <c r="P1757">
        <v>17369</v>
      </c>
      <c r="Q1757">
        <v>17369</v>
      </c>
      <c r="R1757">
        <v>0.29276600000000003</v>
      </c>
    </row>
    <row r="1758" spans="1:18" x14ac:dyDescent="0.25">
      <c r="A1758" t="s">
        <v>97</v>
      </c>
      <c r="B1758" t="s">
        <v>46</v>
      </c>
      <c r="C1758" s="28">
        <v>45231</v>
      </c>
      <c r="D1758" s="28">
        <v>45596</v>
      </c>
      <c r="E1758">
        <v>14447</v>
      </c>
      <c r="F1758">
        <v>12331</v>
      </c>
      <c r="G1758">
        <v>2116</v>
      </c>
      <c r="H1758">
        <v>14447</v>
      </c>
      <c r="L1758">
        <v>17599</v>
      </c>
      <c r="M1758">
        <v>17599</v>
      </c>
      <c r="N1758">
        <v>3304966.95</v>
      </c>
      <c r="O1758">
        <v>3304966.95</v>
      </c>
      <c r="P1758">
        <v>134566</v>
      </c>
      <c r="Q1758">
        <v>134566</v>
      </c>
      <c r="R1758">
        <v>0.29207499999999997</v>
      </c>
    </row>
    <row r="1759" spans="1:18" x14ac:dyDescent="0.25">
      <c r="A1759" t="s">
        <v>97</v>
      </c>
      <c r="B1759" t="s">
        <v>46</v>
      </c>
      <c r="C1759" s="28">
        <v>44866</v>
      </c>
      <c r="D1759" s="28">
        <v>45230</v>
      </c>
      <c r="E1759">
        <v>5985</v>
      </c>
      <c r="F1759">
        <v>5443</v>
      </c>
      <c r="G1759">
        <v>542</v>
      </c>
      <c r="H1759">
        <v>5985</v>
      </c>
      <c r="L1759">
        <v>6714</v>
      </c>
      <c r="M1759">
        <v>6714</v>
      </c>
      <c r="N1759">
        <v>1184300.23</v>
      </c>
      <c r="O1759">
        <v>1184300.23</v>
      </c>
      <c r="P1759">
        <v>49336</v>
      </c>
      <c r="Q1759">
        <v>49336</v>
      </c>
      <c r="R1759">
        <v>0.29171200000000003</v>
      </c>
    </row>
    <row r="1760" spans="1:18" x14ac:dyDescent="0.25">
      <c r="A1760" t="s">
        <v>97</v>
      </c>
      <c r="B1760" t="s">
        <v>46</v>
      </c>
      <c r="C1760" s="28">
        <v>44501</v>
      </c>
      <c r="D1760" s="28">
        <v>44865</v>
      </c>
      <c r="E1760">
        <v>0</v>
      </c>
      <c r="F1760">
        <v>0</v>
      </c>
      <c r="G1760">
        <v>0</v>
      </c>
    </row>
    <row r="1761" spans="1:18" x14ac:dyDescent="0.25">
      <c r="A1761" t="s">
        <v>97</v>
      </c>
      <c r="B1761" t="s">
        <v>46</v>
      </c>
      <c r="C1761" s="28">
        <v>44136</v>
      </c>
      <c r="D1761" s="28">
        <v>44500</v>
      </c>
      <c r="E1761">
        <v>0</v>
      </c>
      <c r="F1761">
        <v>0</v>
      </c>
      <c r="G1761">
        <v>0</v>
      </c>
    </row>
    <row r="1762" spans="1:18" x14ac:dyDescent="0.25">
      <c r="A1762" t="s">
        <v>97</v>
      </c>
      <c r="B1762" t="s">
        <v>25</v>
      </c>
      <c r="C1762" s="28">
        <v>45231</v>
      </c>
      <c r="D1762" s="28">
        <v>45596</v>
      </c>
      <c r="E1762">
        <v>2375</v>
      </c>
      <c r="F1762">
        <v>1637</v>
      </c>
      <c r="G1762">
        <v>738</v>
      </c>
      <c r="H1762">
        <v>0</v>
      </c>
      <c r="L1762">
        <v>3746</v>
      </c>
      <c r="M1762">
        <v>3746</v>
      </c>
      <c r="N1762">
        <v>1147369.08</v>
      </c>
      <c r="O1762">
        <v>1147369.08</v>
      </c>
      <c r="P1762">
        <v>45531</v>
      </c>
      <c r="Q1762">
        <v>45531</v>
      </c>
      <c r="R1762">
        <v>0.30257400000000001</v>
      </c>
    </row>
    <row r="1763" spans="1:18" x14ac:dyDescent="0.25">
      <c r="A1763" t="s">
        <v>97</v>
      </c>
      <c r="B1763" t="s">
        <v>25</v>
      </c>
      <c r="C1763" s="28">
        <v>44866</v>
      </c>
      <c r="D1763" s="28">
        <v>45230</v>
      </c>
      <c r="E1763">
        <v>1769</v>
      </c>
      <c r="F1763">
        <v>1141</v>
      </c>
      <c r="G1763">
        <v>628</v>
      </c>
      <c r="H1763">
        <v>0</v>
      </c>
      <c r="L1763">
        <v>2960</v>
      </c>
      <c r="M1763">
        <v>2960</v>
      </c>
      <c r="N1763">
        <v>942599.26</v>
      </c>
      <c r="O1763">
        <v>942599.26</v>
      </c>
      <c r="P1763">
        <v>35790</v>
      </c>
      <c r="Q1763">
        <v>35790</v>
      </c>
      <c r="R1763">
        <v>0.28552</v>
      </c>
    </row>
    <row r="1764" spans="1:18" x14ac:dyDescent="0.25">
      <c r="A1764" t="s">
        <v>97</v>
      </c>
      <c r="B1764" t="s">
        <v>25</v>
      </c>
      <c r="C1764" s="28">
        <v>44501</v>
      </c>
      <c r="D1764" s="28">
        <v>44865</v>
      </c>
      <c r="E1764">
        <v>0</v>
      </c>
      <c r="F1764">
        <v>0</v>
      </c>
      <c r="G1764">
        <v>0</v>
      </c>
    </row>
    <row r="1765" spans="1:18" x14ac:dyDescent="0.25">
      <c r="A1765" t="s">
        <v>97</v>
      </c>
      <c r="B1765" t="s">
        <v>25</v>
      </c>
      <c r="C1765" s="28">
        <v>44136</v>
      </c>
      <c r="D1765" s="28">
        <v>44500</v>
      </c>
      <c r="E1765">
        <v>0</v>
      </c>
      <c r="F1765">
        <v>0</v>
      </c>
      <c r="G1765">
        <v>0</v>
      </c>
    </row>
    <row r="1766" spans="1:18" x14ac:dyDescent="0.25">
      <c r="A1766" t="s">
        <v>97</v>
      </c>
      <c r="B1766" t="s">
        <v>26</v>
      </c>
      <c r="C1766" s="28">
        <v>45231</v>
      </c>
      <c r="D1766" s="28">
        <v>45596</v>
      </c>
      <c r="E1766">
        <v>7046</v>
      </c>
      <c r="F1766">
        <v>6238</v>
      </c>
      <c r="G1766">
        <v>808</v>
      </c>
      <c r="H1766">
        <v>7046</v>
      </c>
      <c r="L1766">
        <v>8162</v>
      </c>
      <c r="M1766">
        <v>8162</v>
      </c>
      <c r="N1766">
        <v>1496527.07</v>
      </c>
      <c r="O1766">
        <v>1496527.07</v>
      </c>
      <c r="P1766">
        <v>63834</v>
      </c>
      <c r="Q1766">
        <v>63834</v>
      </c>
      <c r="R1766">
        <v>0.31810300000000002</v>
      </c>
    </row>
    <row r="1767" spans="1:18" x14ac:dyDescent="0.25">
      <c r="A1767" t="s">
        <v>97</v>
      </c>
      <c r="B1767" t="s">
        <v>26</v>
      </c>
      <c r="C1767" s="28">
        <v>44866</v>
      </c>
      <c r="D1767" s="28">
        <v>45230</v>
      </c>
      <c r="E1767">
        <v>9396</v>
      </c>
      <c r="F1767">
        <v>8298</v>
      </c>
      <c r="G1767">
        <v>1098</v>
      </c>
      <c r="H1767">
        <v>9396</v>
      </c>
      <c r="L1767">
        <v>10892</v>
      </c>
      <c r="M1767">
        <v>10892</v>
      </c>
      <c r="N1767">
        <v>1971598.91</v>
      </c>
      <c r="O1767">
        <v>1971598.91</v>
      </c>
      <c r="P1767">
        <v>84656</v>
      </c>
      <c r="Q1767">
        <v>84656</v>
      </c>
      <c r="R1767">
        <v>0.30060100000000001</v>
      </c>
    </row>
    <row r="1768" spans="1:18" x14ac:dyDescent="0.25">
      <c r="A1768" t="s">
        <v>97</v>
      </c>
      <c r="B1768" t="s">
        <v>26</v>
      </c>
      <c r="C1768" s="28">
        <v>44501</v>
      </c>
      <c r="D1768" s="28">
        <v>44865</v>
      </c>
      <c r="E1768">
        <v>8958</v>
      </c>
      <c r="F1768">
        <v>7924</v>
      </c>
      <c r="G1768">
        <v>1034</v>
      </c>
      <c r="H1768">
        <v>8958</v>
      </c>
      <c r="L1768">
        <v>10348</v>
      </c>
      <c r="M1768">
        <v>10348</v>
      </c>
      <c r="N1768">
        <v>1997410.22</v>
      </c>
      <c r="O1768">
        <v>1997410.22</v>
      </c>
      <c r="P1768">
        <v>79184</v>
      </c>
      <c r="Q1768">
        <v>79184</v>
      </c>
      <c r="R1768">
        <v>0.29646699999999998</v>
      </c>
    </row>
    <row r="1769" spans="1:18" x14ac:dyDescent="0.25">
      <c r="A1769" t="s">
        <v>97</v>
      </c>
      <c r="B1769" t="s">
        <v>26</v>
      </c>
      <c r="C1769" s="28">
        <v>44136</v>
      </c>
      <c r="D1769" s="28">
        <v>44500</v>
      </c>
      <c r="E1769">
        <v>10473</v>
      </c>
      <c r="F1769">
        <v>9115</v>
      </c>
      <c r="G1769">
        <v>1358</v>
      </c>
      <c r="H1769">
        <v>10473</v>
      </c>
      <c r="L1769">
        <v>12339</v>
      </c>
      <c r="M1769">
        <v>12339</v>
      </c>
      <c r="N1769">
        <v>2475022.0299999998</v>
      </c>
      <c r="O1769">
        <v>2475022.0299999998</v>
      </c>
      <c r="P1769">
        <v>98416</v>
      </c>
      <c r="Q1769">
        <v>98416</v>
      </c>
      <c r="R1769">
        <v>0.29548999999999997</v>
      </c>
    </row>
    <row r="1770" spans="1:18" x14ac:dyDescent="0.25">
      <c r="A1770" t="s">
        <v>97</v>
      </c>
      <c r="B1770" t="s">
        <v>67</v>
      </c>
      <c r="C1770" s="28">
        <v>45231</v>
      </c>
      <c r="D1770" s="28">
        <v>45596</v>
      </c>
      <c r="E1770">
        <v>469</v>
      </c>
      <c r="F1770">
        <v>455</v>
      </c>
      <c r="G1770">
        <v>14</v>
      </c>
      <c r="H1770">
        <v>469</v>
      </c>
      <c r="L1770">
        <v>483</v>
      </c>
      <c r="M1770">
        <v>483</v>
      </c>
      <c r="N1770">
        <v>93382.38</v>
      </c>
      <c r="O1770">
        <v>93382.38</v>
      </c>
      <c r="P1770">
        <v>3596</v>
      </c>
      <c r="Q1770">
        <v>3596</v>
      </c>
      <c r="R1770">
        <v>0.310809</v>
      </c>
    </row>
    <row r="1771" spans="1:18" x14ac:dyDescent="0.25">
      <c r="A1771" t="s">
        <v>97</v>
      </c>
      <c r="B1771" t="s">
        <v>67</v>
      </c>
      <c r="C1771" s="28">
        <v>44866</v>
      </c>
      <c r="D1771" s="28">
        <v>45230</v>
      </c>
      <c r="E1771">
        <v>449</v>
      </c>
      <c r="F1771">
        <v>443</v>
      </c>
      <c r="G1771">
        <v>6</v>
      </c>
      <c r="H1771">
        <v>449</v>
      </c>
      <c r="L1771">
        <v>458</v>
      </c>
      <c r="M1771">
        <v>458</v>
      </c>
      <c r="N1771">
        <v>90774.39</v>
      </c>
      <c r="O1771">
        <v>90774.39</v>
      </c>
      <c r="P1771">
        <v>3461</v>
      </c>
      <c r="Q1771">
        <v>3461</v>
      </c>
      <c r="R1771">
        <v>0.32076199999999999</v>
      </c>
    </row>
    <row r="1772" spans="1:18" x14ac:dyDescent="0.25">
      <c r="A1772" t="s">
        <v>97</v>
      </c>
      <c r="B1772" t="s">
        <v>67</v>
      </c>
      <c r="C1772" s="28">
        <v>44501</v>
      </c>
      <c r="D1772" s="28">
        <v>44865</v>
      </c>
      <c r="E1772">
        <v>596</v>
      </c>
      <c r="F1772">
        <v>579</v>
      </c>
      <c r="G1772">
        <v>17</v>
      </c>
      <c r="H1772">
        <v>596</v>
      </c>
      <c r="L1772">
        <v>613</v>
      </c>
      <c r="M1772">
        <v>613</v>
      </c>
      <c r="N1772">
        <v>116070.32</v>
      </c>
      <c r="O1772">
        <v>116070.32</v>
      </c>
      <c r="P1772">
        <v>4186</v>
      </c>
      <c r="Q1772">
        <v>4186</v>
      </c>
      <c r="R1772">
        <v>0.29029899999999997</v>
      </c>
    </row>
    <row r="1773" spans="1:18" x14ac:dyDescent="0.25">
      <c r="A1773" t="s">
        <v>97</v>
      </c>
      <c r="B1773" t="s">
        <v>67</v>
      </c>
      <c r="C1773" s="28">
        <v>44136</v>
      </c>
      <c r="D1773" s="28">
        <v>44500</v>
      </c>
      <c r="E1773">
        <v>576</v>
      </c>
      <c r="F1773">
        <v>567</v>
      </c>
      <c r="G1773">
        <v>9</v>
      </c>
      <c r="H1773">
        <v>576</v>
      </c>
      <c r="L1773">
        <v>585</v>
      </c>
      <c r="M1773">
        <v>585</v>
      </c>
      <c r="N1773">
        <v>118676.84</v>
      </c>
      <c r="O1773">
        <v>118676.84</v>
      </c>
      <c r="P1773">
        <v>4522</v>
      </c>
      <c r="Q1773">
        <v>4522</v>
      </c>
      <c r="R1773">
        <v>0.29788599999999998</v>
      </c>
    </row>
    <row r="1774" spans="1:18" x14ac:dyDescent="0.25">
      <c r="A1774" t="s">
        <v>97</v>
      </c>
      <c r="B1774" t="s">
        <v>68</v>
      </c>
      <c r="C1774" s="28">
        <v>45231</v>
      </c>
      <c r="D1774" s="28">
        <v>45596</v>
      </c>
      <c r="E1774">
        <v>1407</v>
      </c>
      <c r="F1774">
        <v>1330</v>
      </c>
      <c r="G1774">
        <v>77</v>
      </c>
      <c r="H1774">
        <v>1407</v>
      </c>
      <c r="L1774">
        <v>1504</v>
      </c>
      <c r="M1774">
        <v>1504</v>
      </c>
      <c r="N1774">
        <v>274533.93</v>
      </c>
      <c r="O1774">
        <v>274533.93</v>
      </c>
      <c r="P1774">
        <v>11445</v>
      </c>
      <c r="Q1774">
        <v>11445</v>
      </c>
      <c r="R1774">
        <v>0.31314199999999998</v>
      </c>
    </row>
    <row r="1775" spans="1:18" x14ac:dyDescent="0.25">
      <c r="A1775" t="s">
        <v>97</v>
      </c>
      <c r="B1775" t="s">
        <v>68</v>
      </c>
      <c r="C1775" s="28">
        <v>44866</v>
      </c>
      <c r="D1775" s="28">
        <v>45230</v>
      </c>
      <c r="E1775">
        <v>1514</v>
      </c>
      <c r="F1775">
        <v>1450</v>
      </c>
      <c r="G1775">
        <v>64</v>
      </c>
      <c r="H1775">
        <v>1514</v>
      </c>
      <c r="L1775">
        <v>1598</v>
      </c>
      <c r="M1775">
        <v>1598</v>
      </c>
      <c r="N1775">
        <v>274011.11</v>
      </c>
      <c r="O1775">
        <v>274011.11</v>
      </c>
      <c r="P1775">
        <v>11486</v>
      </c>
      <c r="Q1775">
        <v>11486</v>
      </c>
      <c r="R1775">
        <v>0.32003799999999999</v>
      </c>
    </row>
    <row r="1776" spans="1:18" x14ac:dyDescent="0.25">
      <c r="A1776" t="s">
        <v>97</v>
      </c>
      <c r="B1776" t="s">
        <v>68</v>
      </c>
      <c r="C1776" s="28">
        <v>44501</v>
      </c>
      <c r="D1776" s="28">
        <v>44865</v>
      </c>
      <c r="E1776">
        <v>1769</v>
      </c>
      <c r="F1776">
        <v>1670</v>
      </c>
      <c r="G1776">
        <v>99</v>
      </c>
      <c r="H1776">
        <v>1769</v>
      </c>
      <c r="L1776">
        <v>1884</v>
      </c>
      <c r="M1776">
        <v>1884</v>
      </c>
      <c r="N1776">
        <v>338593.97</v>
      </c>
      <c r="O1776">
        <v>338593.97</v>
      </c>
      <c r="P1776">
        <v>14161</v>
      </c>
      <c r="Q1776">
        <v>14161</v>
      </c>
      <c r="R1776">
        <v>0.29922100000000001</v>
      </c>
    </row>
    <row r="1777" spans="1:18" x14ac:dyDescent="0.25">
      <c r="A1777" t="s">
        <v>97</v>
      </c>
      <c r="B1777" t="s">
        <v>68</v>
      </c>
      <c r="C1777" s="28">
        <v>44136</v>
      </c>
      <c r="D1777" s="28">
        <v>44500</v>
      </c>
      <c r="E1777">
        <v>1798</v>
      </c>
      <c r="F1777">
        <v>1697</v>
      </c>
      <c r="G1777">
        <v>101</v>
      </c>
      <c r="H1777">
        <v>1798</v>
      </c>
      <c r="L1777">
        <v>1919</v>
      </c>
      <c r="M1777">
        <v>1919</v>
      </c>
      <c r="N1777">
        <v>370887.29</v>
      </c>
      <c r="O1777">
        <v>370887.29</v>
      </c>
      <c r="P1777">
        <v>14476</v>
      </c>
      <c r="Q1777">
        <v>14476</v>
      </c>
      <c r="R1777">
        <v>0.29883399999999999</v>
      </c>
    </row>
    <row r="1778" spans="1:18" x14ac:dyDescent="0.25">
      <c r="A1778" t="s">
        <v>97</v>
      </c>
      <c r="B1778" t="s">
        <v>69</v>
      </c>
      <c r="C1778" s="28">
        <v>45231</v>
      </c>
      <c r="D1778" s="28">
        <v>45596</v>
      </c>
      <c r="E1778">
        <v>3027</v>
      </c>
      <c r="F1778">
        <v>2745</v>
      </c>
      <c r="G1778">
        <v>282</v>
      </c>
      <c r="H1778">
        <v>3027</v>
      </c>
      <c r="L1778">
        <v>3383</v>
      </c>
      <c r="M1778">
        <v>3383</v>
      </c>
      <c r="N1778">
        <v>582224.43999999994</v>
      </c>
      <c r="O1778">
        <v>582224.43999999994</v>
      </c>
      <c r="P1778">
        <v>25675</v>
      </c>
      <c r="Q1778">
        <v>25675</v>
      </c>
      <c r="R1778">
        <v>0.32035400000000003</v>
      </c>
    </row>
    <row r="1779" spans="1:18" x14ac:dyDescent="0.25">
      <c r="A1779" t="s">
        <v>97</v>
      </c>
      <c r="B1779" t="s">
        <v>69</v>
      </c>
      <c r="C1779" s="28">
        <v>44866</v>
      </c>
      <c r="D1779" s="28">
        <v>45230</v>
      </c>
      <c r="E1779">
        <v>4106</v>
      </c>
      <c r="F1779">
        <v>3746</v>
      </c>
      <c r="G1779">
        <v>360</v>
      </c>
      <c r="H1779">
        <v>4106</v>
      </c>
      <c r="L1779">
        <v>4552</v>
      </c>
      <c r="M1779">
        <v>4552</v>
      </c>
      <c r="N1779">
        <v>738465.27</v>
      </c>
      <c r="O1779">
        <v>738465.27</v>
      </c>
      <c r="P1779">
        <v>31311</v>
      </c>
      <c r="Q1779">
        <v>31311</v>
      </c>
      <c r="R1779">
        <v>0.31195800000000001</v>
      </c>
    </row>
    <row r="1780" spans="1:18" x14ac:dyDescent="0.25">
      <c r="A1780" t="s">
        <v>97</v>
      </c>
      <c r="B1780" t="s">
        <v>69</v>
      </c>
      <c r="C1780" s="28">
        <v>44501</v>
      </c>
      <c r="D1780" s="28">
        <v>44865</v>
      </c>
      <c r="E1780">
        <v>3886</v>
      </c>
      <c r="F1780">
        <v>3553</v>
      </c>
      <c r="G1780">
        <v>333</v>
      </c>
      <c r="H1780">
        <v>3886</v>
      </c>
      <c r="L1780">
        <v>4309</v>
      </c>
      <c r="M1780">
        <v>4309</v>
      </c>
      <c r="N1780">
        <v>731935.46</v>
      </c>
      <c r="O1780">
        <v>731935.46</v>
      </c>
      <c r="P1780">
        <v>30785</v>
      </c>
      <c r="Q1780">
        <v>30785</v>
      </c>
      <c r="R1780">
        <v>0.30120599999999997</v>
      </c>
    </row>
    <row r="1781" spans="1:18" x14ac:dyDescent="0.25">
      <c r="A1781" t="s">
        <v>97</v>
      </c>
      <c r="B1781" t="s">
        <v>69</v>
      </c>
      <c r="C1781" s="28">
        <v>44136</v>
      </c>
      <c r="D1781" s="28">
        <v>44500</v>
      </c>
      <c r="E1781">
        <v>4208</v>
      </c>
      <c r="F1781">
        <v>3858</v>
      </c>
      <c r="G1781">
        <v>350</v>
      </c>
      <c r="H1781">
        <v>4208</v>
      </c>
      <c r="L1781">
        <v>4657</v>
      </c>
      <c r="M1781">
        <v>4657</v>
      </c>
      <c r="N1781">
        <v>811060.47</v>
      </c>
      <c r="O1781">
        <v>811060.47</v>
      </c>
      <c r="P1781">
        <v>33269</v>
      </c>
      <c r="Q1781">
        <v>33269</v>
      </c>
      <c r="R1781">
        <v>0.30277100000000001</v>
      </c>
    </row>
    <row r="1782" spans="1:18" x14ac:dyDescent="0.25">
      <c r="A1782" t="s">
        <v>97</v>
      </c>
      <c r="B1782" t="s">
        <v>45</v>
      </c>
      <c r="C1782" s="28">
        <v>45231</v>
      </c>
      <c r="D1782" s="28">
        <v>45596</v>
      </c>
      <c r="E1782">
        <v>19948</v>
      </c>
      <c r="F1782">
        <v>16225</v>
      </c>
      <c r="G1782">
        <v>3723</v>
      </c>
      <c r="H1782">
        <v>19948</v>
      </c>
      <c r="L1782">
        <v>25784</v>
      </c>
      <c r="M1782">
        <v>32793</v>
      </c>
      <c r="N1782">
        <v>5410755.2400000002</v>
      </c>
      <c r="O1782">
        <v>7290305.2300000004</v>
      </c>
      <c r="P1782">
        <v>214941</v>
      </c>
      <c r="Q1782">
        <v>289280</v>
      </c>
      <c r="R1782">
        <v>4.5766000000000001E-2</v>
      </c>
    </row>
    <row r="1783" spans="1:18" x14ac:dyDescent="0.25">
      <c r="A1783" t="s">
        <v>97</v>
      </c>
      <c r="B1783" t="s">
        <v>45</v>
      </c>
      <c r="C1783" s="28">
        <v>44866</v>
      </c>
      <c r="D1783" s="28">
        <v>45230</v>
      </c>
      <c r="E1783">
        <v>17356</v>
      </c>
      <c r="F1783">
        <v>14493</v>
      </c>
      <c r="G1783">
        <v>2863</v>
      </c>
      <c r="H1783">
        <v>17356</v>
      </c>
      <c r="L1783">
        <v>21747</v>
      </c>
      <c r="M1783">
        <v>24396</v>
      </c>
      <c r="N1783">
        <v>4456276.3499999996</v>
      </c>
      <c r="O1783">
        <v>5120056.59</v>
      </c>
      <c r="P1783">
        <v>172972</v>
      </c>
      <c r="Q1783">
        <v>199895</v>
      </c>
      <c r="R1783">
        <v>0.18562600000000001</v>
      </c>
    </row>
    <row r="1784" spans="1:18" x14ac:dyDescent="0.25">
      <c r="A1784" t="s">
        <v>97</v>
      </c>
      <c r="B1784" t="s">
        <v>45</v>
      </c>
      <c r="C1784" s="28">
        <v>44501</v>
      </c>
      <c r="D1784" s="28">
        <v>44865</v>
      </c>
      <c r="E1784">
        <v>16599</v>
      </c>
      <c r="F1784">
        <v>13804</v>
      </c>
      <c r="G1784">
        <v>2795</v>
      </c>
      <c r="H1784">
        <v>16599</v>
      </c>
      <c r="L1784">
        <v>20888</v>
      </c>
      <c r="M1784">
        <v>20888</v>
      </c>
      <c r="N1784">
        <v>4108395.3</v>
      </c>
      <c r="O1784">
        <v>4108395.3</v>
      </c>
      <c r="P1784">
        <v>167495</v>
      </c>
      <c r="Q1784">
        <v>167495</v>
      </c>
      <c r="R1784">
        <v>0.29156700000000002</v>
      </c>
    </row>
    <row r="1785" spans="1:18" x14ac:dyDescent="0.25">
      <c r="A1785" t="s">
        <v>97</v>
      </c>
      <c r="B1785" t="s">
        <v>45</v>
      </c>
      <c r="C1785" s="28">
        <v>44136</v>
      </c>
      <c r="D1785" s="28">
        <v>44500</v>
      </c>
      <c r="E1785">
        <v>6637</v>
      </c>
      <c r="F1785">
        <v>5989</v>
      </c>
      <c r="G1785">
        <v>648</v>
      </c>
      <c r="H1785">
        <v>6637</v>
      </c>
      <c r="L1785">
        <v>7501</v>
      </c>
      <c r="M1785">
        <v>7501</v>
      </c>
      <c r="N1785">
        <v>1340816.8700000001</v>
      </c>
      <c r="O1785">
        <v>1340816.8700000001</v>
      </c>
      <c r="P1785">
        <v>56385</v>
      </c>
      <c r="Q1785">
        <v>56385</v>
      </c>
      <c r="R1785">
        <v>0.29170400000000002</v>
      </c>
    </row>
    <row r="1786" spans="1:18" x14ac:dyDescent="0.25">
      <c r="A1786" t="s">
        <v>97</v>
      </c>
      <c r="B1786" t="s">
        <v>48</v>
      </c>
      <c r="C1786" s="28">
        <v>45231</v>
      </c>
      <c r="D1786" s="28">
        <v>45596</v>
      </c>
      <c r="E1786">
        <v>918</v>
      </c>
      <c r="F1786">
        <v>918</v>
      </c>
      <c r="G1786">
        <v>0</v>
      </c>
      <c r="H1786">
        <v>0</v>
      </c>
      <c r="L1786">
        <v>918</v>
      </c>
      <c r="M1786">
        <v>918</v>
      </c>
      <c r="N1786">
        <v>227489.03</v>
      </c>
      <c r="O1786">
        <v>227489.03</v>
      </c>
      <c r="P1786">
        <v>9023</v>
      </c>
      <c r="Q1786">
        <v>9023</v>
      </c>
      <c r="R1786">
        <v>0.30711500000000003</v>
      </c>
    </row>
    <row r="1787" spans="1:18" x14ac:dyDescent="0.25">
      <c r="A1787" t="s">
        <v>97</v>
      </c>
      <c r="B1787" t="s">
        <v>48</v>
      </c>
      <c r="C1787" s="28">
        <v>44866</v>
      </c>
      <c r="D1787" s="28">
        <v>45230</v>
      </c>
      <c r="E1787">
        <v>1032</v>
      </c>
      <c r="F1787">
        <v>1032</v>
      </c>
      <c r="G1787">
        <v>0</v>
      </c>
      <c r="H1787">
        <v>0</v>
      </c>
      <c r="L1787">
        <v>1032</v>
      </c>
      <c r="M1787">
        <v>1032</v>
      </c>
      <c r="N1787">
        <v>242914.73</v>
      </c>
      <c r="O1787">
        <v>242914.73</v>
      </c>
      <c r="P1787">
        <v>10261</v>
      </c>
      <c r="Q1787">
        <v>10261</v>
      </c>
      <c r="R1787">
        <v>0.29313600000000001</v>
      </c>
    </row>
    <row r="1788" spans="1:18" x14ac:dyDescent="0.25">
      <c r="A1788" t="s">
        <v>97</v>
      </c>
      <c r="B1788" t="s">
        <v>48</v>
      </c>
      <c r="C1788" s="28">
        <v>44501</v>
      </c>
      <c r="D1788" s="28">
        <v>44865</v>
      </c>
      <c r="E1788">
        <v>1292</v>
      </c>
      <c r="F1788">
        <v>1292</v>
      </c>
      <c r="G1788">
        <v>0</v>
      </c>
      <c r="H1788">
        <v>0</v>
      </c>
      <c r="L1788">
        <v>1292</v>
      </c>
      <c r="M1788">
        <v>1292</v>
      </c>
      <c r="N1788">
        <v>356933.52</v>
      </c>
      <c r="O1788">
        <v>356933.52</v>
      </c>
      <c r="P1788">
        <v>13411</v>
      </c>
      <c r="Q1788">
        <v>13411</v>
      </c>
      <c r="R1788">
        <v>0.28836699999999998</v>
      </c>
    </row>
    <row r="1789" spans="1:18" x14ac:dyDescent="0.25">
      <c r="A1789" t="s">
        <v>97</v>
      </c>
      <c r="B1789" t="s">
        <v>48</v>
      </c>
      <c r="C1789" s="28">
        <v>44136</v>
      </c>
      <c r="D1789" s="28">
        <v>44500</v>
      </c>
      <c r="E1789">
        <v>1660</v>
      </c>
      <c r="F1789">
        <v>1660</v>
      </c>
      <c r="G1789">
        <v>0</v>
      </c>
      <c r="H1789">
        <v>0</v>
      </c>
      <c r="L1789">
        <v>1660</v>
      </c>
      <c r="M1789">
        <v>1660</v>
      </c>
      <c r="N1789">
        <v>492981.06</v>
      </c>
      <c r="O1789">
        <v>492981.06</v>
      </c>
      <c r="P1789">
        <v>18696</v>
      </c>
      <c r="Q1789">
        <v>18696</v>
      </c>
      <c r="R1789">
        <v>0.28677599999999998</v>
      </c>
    </row>
    <row r="1790" spans="1:18" x14ac:dyDescent="0.25">
      <c r="A1790" t="s">
        <v>97</v>
      </c>
      <c r="B1790" t="s">
        <v>49</v>
      </c>
      <c r="C1790" s="28">
        <v>45231</v>
      </c>
      <c r="D1790" s="28">
        <v>45596</v>
      </c>
      <c r="E1790">
        <v>333</v>
      </c>
      <c r="F1790">
        <v>0</v>
      </c>
      <c r="G1790">
        <v>333</v>
      </c>
      <c r="H1790">
        <v>0</v>
      </c>
      <c r="L1790">
        <v>937</v>
      </c>
      <c r="M1790">
        <v>937</v>
      </c>
      <c r="N1790">
        <v>236814.3</v>
      </c>
      <c r="O1790">
        <v>236814.3</v>
      </c>
      <c r="P1790">
        <v>10232</v>
      </c>
      <c r="Q1790">
        <v>10232</v>
      </c>
      <c r="R1790">
        <v>0.29895300000000002</v>
      </c>
    </row>
    <row r="1791" spans="1:18" x14ac:dyDescent="0.25">
      <c r="A1791" t="s">
        <v>97</v>
      </c>
      <c r="B1791" t="s">
        <v>49</v>
      </c>
      <c r="C1791" s="28">
        <v>44866</v>
      </c>
      <c r="D1791" s="28">
        <v>45230</v>
      </c>
      <c r="E1791">
        <v>406</v>
      </c>
      <c r="F1791">
        <v>0</v>
      </c>
      <c r="G1791">
        <v>406</v>
      </c>
      <c r="H1791">
        <v>0</v>
      </c>
      <c r="L1791">
        <v>1125</v>
      </c>
      <c r="M1791">
        <v>1125</v>
      </c>
      <c r="N1791">
        <v>279469.34000000003</v>
      </c>
      <c r="O1791">
        <v>279469.34000000003</v>
      </c>
      <c r="P1791">
        <v>11924</v>
      </c>
      <c r="Q1791">
        <v>11924</v>
      </c>
      <c r="R1791">
        <v>0.29954199999999997</v>
      </c>
    </row>
    <row r="1792" spans="1:18" x14ac:dyDescent="0.25">
      <c r="A1792" t="s">
        <v>97</v>
      </c>
      <c r="B1792" t="s">
        <v>49</v>
      </c>
      <c r="C1792" s="28">
        <v>44501</v>
      </c>
      <c r="D1792" s="28">
        <v>44865</v>
      </c>
      <c r="E1792">
        <v>569</v>
      </c>
      <c r="F1792">
        <v>0</v>
      </c>
      <c r="G1792">
        <v>569</v>
      </c>
      <c r="H1792">
        <v>0</v>
      </c>
      <c r="L1792">
        <v>1504</v>
      </c>
      <c r="M1792">
        <v>1504</v>
      </c>
      <c r="N1792">
        <v>397258.58</v>
      </c>
      <c r="O1792">
        <v>397258.58</v>
      </c>
      <c r="P1792">
        <v>15844</v>
      </c>
      <c r="Q1792">
        <v>15844</v>
      </c>
      <c r="R1792">
        <v>0.29089799999999999</v>
      </c>
    </row>
    <row r="1793" spans="1:18" x14ac:dyDescent="0.25">
      <c r="A1793" t="s">
        <v>97</v>
      </c>
      <c r="B1793" t="s">
        <v>49</v>
      </c>
      <c r="C1793" s="28">
        <v>44136</v>
      </c>
      <c r="D1793" s="28">
        <v>44500</v>
      </c>
      <c r="E1793">
        <v>1036</v>
      </c>
      <c r="F1793">
        <v>0</v>
      </c>
      <c r="G1793">
        <v>1036</v>
      </c>
      <c r="H1793">
        <v>0</v>
      </c>
      <c r="L1793">
        <v>3170</v>
      </c>
      <c r="M1793">
        <v>3170</v>
      </c>
      <c r="N1793">
        <v>972696.47</v>
      </c>
      <c r="O1793">
        <v>972696.47</v>
      </c>
      <c r="P1793">
        <v>38198</v>
      </c>
      <c r="Q1793">
        <v>38198</v>
      </c>
      <c r="R1793">
        <v>0.279727</v>
      </c>
    </row>
    <row r="1794" spans="1:18" x14ac:dyDescent="0.25">
      <c r="A1794" t="s">
        <v>97</v>
      </c>
      <c r="B1794" t="s">
        <v>47</v>
      </c>
      <c r="C1794" s="28">
        <v>45231</v>
      </c>
      <c r="D1794" s="28">
        <v>45596</v>
      </c>
      <c r="E1794">
        <v>2348</v>
      </c>
      <c r="F1794">
        <v>2348</v>
      </c>
      <c r="G1794">
        <v>0</v>
      </c>
      <c r="H1794">
        <v>0</v>
      </c>
      <c r="L1794">
        <v>2348</v>
      </c>
      <c r="M1794">
        <v>2348</v>
      </c>
      <c r="N1794">
        <v>703497.35</v>
      </c>
      <c r="O1794">
        <v>703497.35</v>
      </c>
      <c r="P1794">
        <v>28045</v>
      </c>
      <c r="Q1794">
        <v>28045</v>
      </c>
      <c r="R1794">
        <v>0.30688500000000002</v>
      </c>
    </row>
    <row r="1795" spans="1:18" x14ac:dyDescent="0.25">
      <c r="A1795" t="s">
        <v>97</v>
      </c>
      <c r="B1795" t="s">
        <v>47</v>
      </c>
      <c r="C1795" s="28">
        <v>44866</v>
      </c>
      <c r="D1795" s="28">
        <v>45230</v>
      </c>
      <c r="E1795">
        <v>2217</v>
      </c>
      <c r="F1795">
        <v>2217</v>
      </c>
      <c r="G1795">
        <v>0</v>
      </c>
      <c r="H1795">
        <v>0</v>
      </c>
      <c r="L1795">
        <v>2217</v>
      </c>
      <c r="M1795">
        <v>2217</v>
      </c>
      <c r="N1795">
        <v>678831.12</v>
      </c>
      <c r="O1795">
        <v>678831.12</v>
      </c>
      <c r="P1795">
        <v>26131</v>
      </c>
      <c r="Q1795">
        <v>26131</v>
      </c>
      <c r="R1795">
        <v>0.28404000000000001</v>
      </c>
    </row>
    <row r="1796" spans="1:18" x14ac:dyDescent="0.25">
      <c r="A1796" t="s">
        <v>97</v>
      </c>
      <c r="B1796" t="s">
        <v>47</v>
      </c>
      <c r="C1796" s="28">
        <v>44501</v>
      </c>
      <c r="D1796" s="28">
        <v>44865</v>
      </c>
      <c r="E1796">
        <v>1385</v>
      </c>
      <c r="F1796">
        <v>1385</v>
      </c>
      <c r="G1796">
        <v>0</v>
      </c>
      <c r="H1796">
        <v>0</v>
      </c>
      <c r="L1796">
        <v>1385</v>
      </c>
      <c r="M1796">
        <v>1385</v>
      </c>
      <c r="N1796">
        <v>451364.64</v>
      </c>
      <c r="O1796">
        <v>451364.64</v>
      </c>
      <c r="P1796">
        <v>16482</v>
      </c>
      <c r="Q1796">
        <v>16482</v>
      </c>
      <c r="R1796">
        <v>0.279277</v>
      </c>
    </row>
    <row r="1797" spans="1:18" x14ac:dyDescent="0.25">
      <c r="A1797" t="s">
        <v>97</v>
      </c>
      <c r="B1797" t="s">
        <v>47</v>
      </c>
      <c r="C1797" s="28">
        <v>44136</v>
      </c>
      <c r="D1797" s="28">
        <v>44500</v>
      </c>
      <c r="E1797">
        <v>0</v>
      </c>
      <c r="F1797">
        <v>0</v>
      </c>
      <c r="G1797">
        <v>0</v>
      </c>
    </row>
    <row r="1798" spans="1:18" x14ac:dyDescent="0.25">
      <c r="A1798" t="s">
        <v>97</v>
      </c>
      <c r="B1798" t="s">
        <v>22</v>
      </c>
      <c r="C1798" s="28">
        <v>45231</v>
      </c>
      <c r="D1798" s="28">
        <v>45596</v>
      </c>
      <c r="E1798">
        <v>987</v>
      </c>
      <c r="F1798">
        <v>0</v>
      </c>
      <c r="G1798">
        <v>987</v>
      </c>
      <c r="H1798">
        <v>0</v>
      </c>
      <c r="L1798">
        <v>2778</v>
      </c>
      <c r="M1798">
        <v>2778</v>
      </c>
      <c r="N1798">
        <v>790898.86</v>
      </c>
      <c r="O1798">
        <v>790898.86</v>
      </c>
      <c r="P1798">
        <v>32078</v>
      </c>
      <c r="Q1798">
        <v>32078</v>
      </c>
      <c r="R1798">
        <v>0.30429299999999998</v>
      </c>
    </row>
    <row r="1799" spans="1:18" x14ac:dyDescent="0.25">
      <c r="A1799" t="s">
        <v>97</v>
      </c>
      <c r="B1799" t="s">
        <v>22</v>
      </c>
      <c r="C1799" s="28">
        <v>44866</v>
      </c>
      <c r="D1799" s="28">
        <v>45230</v>
      </c>
      <c r="E1799">
        <v>1055</v>
      </c>
      <c r="F1799">
        <v>0</v>
      </c>
      <c r="G1799">
        <v>1055</v>
      </c>
      <c r="H1799">
        <v>0</v>
      </c>
      <c r="L1799">
        <v>2926</v>
      </c>
      <c r="M1799">
        <v>2926</v>
      </c>
      <c r="N1799">
        <v>875782.47</v>
      </c>
      <c r="O1799">
        <v>875782.47</v>
      </c>
      <c r="P1799">
        <v>35349</v>
      </c>
      <c r="Q1799">
        <v>35349</v>
      </c>
      <c r="R1799">
        <v>0.29169200000000001</v>
      </c>
    </row>
    <row r="1800" spans="1:18" x14ac:dyDescent="0.25">
      <c r="A1800" t="s">
        <v>97</v>
      </c>
      <c r="B1800" t="s">
        <v>22</v>
      </c>
      <c r="C1800" s="28">
        <v>44501</v>
      </c>
      <c r="D1800" s="28">
        <v>44865</v>
      </c>
      <c r="E1800">
        <v>782</v>
      </c>
      <c r="F1800">
        <v>0</v>
      </c>
      <c r="G1800">
        <v>782</v>
      </c>
      <c r="H1800">
        <v>0</v>
      </c>
      <c r="L1800">
        <v>2317</v>
      </c>
      <c r="M1800">
        <v>2317</v>
      </c>
      <c r="N1800">
        <v>754042.12</v>
      </c>
      <c r="O1800">
        <v>754042.12</v>
      </c>
      <c r="P1800">
        <v>27925</v>
      </c>
      <c r="Q1800">
        <v>27925</v>
      </c>
      <c r="R1800">
        <v>0.27500799999999997</v>
      </c>
    </row>
    <row r="1801" spans="1:18" x14ac:dyDescent="0.25">
      <c r="A1801" t="s">
        <v>97</v>
      </c>
      <c r="B1801" t="s">
        <v>22</v>
      </c>
      <c r="C1801" s="28">
        <v>44136</v>
      </c>
      <c r="D1801" s="28">
        <v>44500</v>
      </c>
      <c r="E1801">
        <v>0</v>
      </c>
      <c r="F1801">
        <v>0</v>
      </c>
      <c r="G1801">
        <v>0</v>
      </c>
    </row>
    <row r="1802" spans="1:18" x14ac:dyDescent="0.25">
      <c r="A1802" t="s">
        <v>115</v>
      </c>
      <c r="B1802" t="s">
        <v>39</v>
      </c>
      <c r="C1802" s="28">
        <v>45231</v>
      </c>
      <c r="D1802" s="28">
        <v>45596</v>
      </c>
      <c r="E1802">
        <v>612</v>
      </c>
      <c r="F1802">
        <v>228</v>
      </c>
      <c r="G1802">
        <v>384</v>
      </c>
      <c r="H1802">
        <v>318</v>
      </c>
      <c r="I1802">
        <v>288</v>
      </c>
      <c r="J1802">
        <v>5</v>
      </c>
      <c r="K1802">
        <v>1</v>
      </c>
      <c r="L1802">
        <v>2288</v>
      </c>
      <c r="M1802">
        <v>2288</v>
      </c>
      <c r="N1802">
        <v>275857.65999999997</v>
      </c>
      <c r="O1802">
        <v>275857.65999999997</v>
      </c>
      <c r="P1802">
        <v>4342</v>
      </c>
      <c r="Q1802">
        <v>4342</v>
      </c>
      <c r="R1802">
        <v>0.29877399999999998</v>
      </c>
    </row>
    <row r="1803" spans="1:18" x14ac:dyDescent="0.25">
      <c r="A1803" t="s">
        <v>115</v>
      </c>
      <c r="B1803" t="s">
        <v>39</v>
      </c>
      <c r="C1803" s="28">
        <v>44866</v>
      </c>
      <c r="D1803" s="28">
        <v>45230</v>
      </c>
      <c r="E1803">
        <v>764</v>
      </c>
      <c r="F1803">
        <v>373</v>
      </c>
      <c r="G1803">
        <v>391</v>
      </c>
      <c r="H1803">
        <v>591</v>
      </c>
      <c r="I1803">
        <v>172</v>
      </c>
      <c r="J1803">
        <v>1</v>
      </c>
      <c r="K1803">
        <v>0</v>
      </c>
      <c r="L1803">
        <v>2283</v>
      </c>
      <c r="M1803">
        <v>2283</v>
      </c>
      <c r="N1803">
        <v>250208.04</v>
      </c>
      <c r="O1803">
        <v>250208.04</v>
      </c>
      <c r="P1803">
        <v>4043</v>
      </c>
      <c r="Q1803">
        <v>4043</v>
      </c>
      <c r="R1803">
        <v>0.28512100000000001</v>
      </c>
    </row>
    <row r="1804" spans="1:18" x14ac:dyDescent="0.25">
      <c r="A1804" t="s">
        <v>115</v>
      </c>
      <c r="B1804" t="s">
        <v>39</v>
      </c>
      <c r="C1804" s="28">
        <v>44501</v>
      </c>
      <c r="D1804" s="28">
        <v>44865</v>
      </c>
      <c r="E1804">
        <v>469</v>
      </c>
      <c r="F1804">
        <v>252</v>
      </c>
      <c r="G1804">
        <v>217</v>
      </c>
      <c r="H1804">
        <v>364</v>
      </c>
      <c r="I1804">
        <v>105</v>
      </c>
      <c r="J1804">
        <v>0</v>
      </c>
      <c r="K1804">
        <v>0</v>
      </c>
      <c r="L1804">
        <v>1265</v>
      </c>
      <c r="M1804">
        <v>1265</v>
      </c>
      <c r="N1804">
        <v>135644.56</v>
      </c>
      <c r="O1804">
        <v>135644.56</v>
      </c>
      <c r="P1804">
        <v>2298</v>
      </c>
      <c r="Q1804">
        <v>2298</v>
      </c>
      <c r="R1804">
        <v>0.315718</v>
      </c>
    </row>
    <row r="1805" spans="1:18" x14ac:dyDescent="0.25">
      <c r="A1805" t="s">
        <v>115</v>
      </c>
      <c r="B1805" t="s">
        <v>39</v>
      </c>
      <c r="C1805" s="28">
        <v>44136</v>
      </c>
      <c r="D1805" s="28">
        <v>44500</v>
      </c>
      <c r="E1805">
        <v>254</v>
      </c>
      <c r="F1805">
        <v>136</v>
      </c>
      <c r="G1805">
        <v>118</v>
      </c>
      <c r="H1805">
        <v>246</v>
      </c>
      <c r="I1805">
        <v>8</v>
      </c>
      <c r="J1805">
        <v>0</v>
      </c>
      <c r="K1805">
        <v>0</v>
      </c>
      <c r="L1805">
        <v>676</v>
      </c>
      <c r="M1805">
        <v>676</v>
      </c>
      <c r="N1805">
        <v>66860.87</v>
      </c>
      <c r="O1805">
        <v>66860.87</v>
      </c>
      <c r="P1805">
        <v>1210</v>
      </c>
      <c r="Q1805">
        <v>1210</v>
      </c>
      <c r="R1805">
        <v>0.31822600000000001</v>
      </c>
    </row>
    <row r="1806" spans="1:18" x14ac:dyDescent="0.25">
      <c r="A1806" t="s">
        <v>115</v>
      </c>
      <c r="B1806" t="s">
        <v>40</v>
      </c>
      <c r="C1806" s="28">
        <v>45231</v>
      </c>
      <c r="D1806" s="28">
        <v>45596</v>
      </c>
      <c r="E1806">
        <v>926</v>
      </c>
      <c r="F1806">
        <v>567</v>
      </c>
      <c r="G1806">
        <v>359</v>
      </c>
      <c r="H1806">
        <v>926</v>
      </c>
      <c r="L1806">
        <v>2769</v>
      </c>
      <c r="M1806">
        <v>2769</v>
      </c>
      <c r="N1806">
        <v>298118.65999999997</v>
      </c>
      <c r="O1806">
        <v>298118.65999999997</v>
      </c>
      <c r="P1806">
        <v>5007</v>
      </c>
      <c r="Q1806">
        <v>5007</v>
      </c>
      <c r="R1806">
        <v>0.306064</v>
      </c>
    </row>
    <row r="1807" spans="1:18" x14ac:dyDescent="0.25">
      <c r="A1807" t="s">
        <v>115</v>
      </c>
      <c r="B1807" t="s">
        <v>40</v>
      </c>
      <c r="C1807" s="28">
        <v>44866</v>
      </c>
      <c r="D1807" s="28">
        <v>45230</v>
      </c>
      <c r="E1807">
        <v>450</v>
      </c>
      <c r="F1807">
        <v>301</v>
      </c>
      <c r="G1807">
        <v>149</v>
      </c>
      <c r="H1807">
        <v>450</v>
      </c>
      <c r="L1807">
        <v>916</v>
      </c>
      <c r="M1807">
        <v>916</v>
      </c>
      <c r="N1807">
        <v>87895.54</v>
      </c>
      <c r="O1807">
        <v>87895.54</v>
      </c>
      <c r="P1807">
        <v>1681</v>
      </c>
      <c r="Q1807">
        <v>1681</v>
      </c>
      <c r="R1807">
        <v>0.32061000000000001</v>
      </c>
    </row>
    <row r="1808" spans="1:18" x14ac:dyDescent="0.25">
      <c r="A1808" t="s">
        <v>115</v>
      </c>
      <c r="B1808" t="s">
        <v>40</v>
      </c>
      <c r="C1808" s="28">
        <v>44501</v>
      </c>
      <c r="D1808" s="28">
        <v>44865</v>
      </c>
      <c r="E1808">
        <v>160</v>
      </c>
      <c r="F1808">
        <v>111</v>
      </c>
      <c r="G1808">
        <v>49</v>
      </c>
      <c r="H1808">
        <v>160</v>
      </c>
      <c r="L1808">
        <v>255</v>
      </c>
      <c r="M1808">
        <v>255</v>
      </c>
      <c r="N1808">
        <v>27510.23</v>
      </c>
      <c r="O1808">
        <v>27510.23</v>
      </c>
      <c r="P1808">
        <v>522</v>
      </c>
      <c r="Q1808">
        <v>522</v>
      </c>
      <c r="R1808">
        <v>0.320739</v>
      </c>
    </row>
    <row r="1809" spans="1:18" x14ac:dyDescent="0.25">
      <c r="A1809" t="s">
        <v>115</v>
      </c>
      <c r="B1809" t="s">
        <v>40</v>
      </c>
      <c r="C1809" s="28">
        <v>44136</v>
      </c>
      <c r="D1809" s="28">
        <v>44500</v>
      </c>
      <c r="E1809">
        <v>11</v>
      </c>
      <c r="F1809">
        <v>11</v>
      </c>
      <c r="G1809">
        <v>0</v>
      </c>
      <c r="H1809">
        <v>11</v>
      </c>
      <c r="L1809">
        <v>11</v>
      </c>
      <c r="M1809">
        <v>11</v>
      </c>
      <c r="N1809">
        <v>820.6</v>
      </c>
      <c r="O1809">
        <v>820.6</v>
      </c>
      <c r="P1809">
        <v>22</v>
      </c>
      <c r="Q1809">
        <v>22</v>
      </c>
      <c r="R1809">
        <v>0.32883200000000001</v>
      </c>
    </row>
    <row r="1810" spans="1:18" x14ac:dyDescent="0.25">
      <c r="A1810" t="s">
        <v>115</v>
      </c>
      <c r="B1810" t="s">
        <v>66</v>
      </c>
      <c r="C1810" s="28">
        <v>45231</v>
      </c>
      <c r="D1810" s="28">
        <v>45596</v>
      </c>
      <c r="E1810">
        <v>136</v>
      </c>
      <c r="F1810">
        <v>115</v>
      </c>
      <c r="G1810">
        <v>21</v>
      </c>
      <c r="H1810">
        <v>70</v>
      </c>
      <c r="L1810">
        <v>158</v>
      </c>
      <c r="M1810">
        <v>1004</v>
      </c>
      <c r="N1810">
        <v>19836.78</v>
      </c>
      <c r="O1810">
        <v>125018.92</v>
      </c>
      <c r="P1810">
        <v>305</v>
      </c>
      <c r="Q1810">
        <v>1889</v>
      </c>
      <c r="R1810">
        <v>-3.4167779999999999</v>
      </c>
    </row>
    <row r="1811" spans="1:18" x14ac:dyDescent="0.25">
      <c r="A1811" t="s">
        <v>115</v>
      </c>
      <c r="B1811" t="s">
        <v>66</v>
      </c>
      <c r="C1811" s="28">
        <v>44866</v>
      </c>
      <c r="D1811" s="28">
        <v>45230</v>
      </c>
      <c r="E1811">
        <v>195</v>
      </c>
      <c r="F1811">
        <v>164</v>
      </c>
      <c r="G1811">
        <v>31</v>
      </c>
      <c r="H1811">
        <v>168</v>
      </c>
      <c r="L1811">
        <v>228</v>
      </c>
      <c r="M1811">
        <v>931</v>
      </c>
      <c r="N1811">
        <v>25066.17</v>
      </c>
      <c r="O1811">
        <v>96044.05</v>
      </c>
      <c r="P1811">
        <v>418</v>
      </c>
      <c r="Q1811">
        <v>1583</v>
      </c>
      <c r="R1811">
        <v>-1.815164</v>
      </c>
    </row>
    <row r="1812" spans="1:18" x14ac:dyDescent="0.25">
      <c r="A1812" t="s">
        <v>115</v>
      </c>
      <c r="B1812" t="s">
        <v>66</v>
      </c>
      <c r="C1812" s="28">
        <v>44501</v>
      </c>
      <c r="D1812" s="28">
        <v>44865</v>
      </c>
      <c r="E1812">
        <v>126</v>
      </c>
      <c r="F1812">
        <v>112</v>
      </c>
      <c r="G1812">
        <v>14</v>
      </c>
      <c r="H1812">
        <v>97</v>
      </c>
      <c r="L1812">
        <v>143</v>
      </c>
      <c r="M1812">
        <v>533</v>
      </c>
      <c r="N1812">
        <v>17347.900000000001</v>
      </c>
      <c r="O1812">
        <v>59815.68</v>
      </c>
      <c r="P1812">
        <v>280</v>
      </c>
      <c r="Q1812">
        <v>916</v>
      </c>
      <c r="R1812">
        <v>-1.383049</v>
      </c>
    </row>
    <row r="1813" spans="1:18" x14ac:dyDescent="0.25">
      <c r="A1813" t="s">
        <v>115</v>
      </c>
      <c r="B1813" t="s">
        <v>66</v>
      </c>
      <c r="C1813" s="28">
        <v>44136</v>
      </c>
      <c r="D1813" s="28">
        <v>44500</v>
      </c>
      <c r="E1813">
        <v>70</v>
      </c>
      <c r="F1813">
        <v>66</v>
      </c>
      <c r="G1813">
        <v>4</v>
      </c>
      <c r="H1813">
        <v>68</v>
      </c>
      <c r="L1813">
        <v>74</v>
      </c>
      <c r="M1813">
        <v>335</v>
      </c>
      <c r="N1813">
        <v>6348.63</v>
      </c>
      <c r="O1813">
        <v>29896.02</v>
      </c>
      <c r="P1813">
        <v>114</v>
      </c>
      <c r="Q1813">
        <v>534</v>
      </c>
      <c r="R1813">
        <v>-2.2366920000000001</v>
      </c>
    </row>
    <row r="1814" spans="1:18" x14ac:dyDescent="0.25">
      <c r="A1814" t="s">
        <v>115</v>
      </c>
      <c r="B1814" t="s">
        <v>41</v>
      </c>
      <c r="C1814" s="28">
        <v>45231</v>
      </c>
      <c r="D1814" s="28">
        <v>45596</v>
      </c>
      <c r="E1814">
        <v>254</v>
      </c>
      <c r="F1814">
        <v>131</v>
      </c>
      <c r="G1814">
        <v>123</v>
      </c>
      <c r="H1814">
        <v>118</v>
      </c>
      <c r="L1814">
        <v>470</v>
      </c>
      <c r="M1814">
        <v>1494</v>
      </c>
      <c r="N1814">
        <v>60698.95</v>
      </c>
      <c r="O1814">
        <v>184992.68</v>
      </c>
      <c r="P1814">
        <v>928</v>
      </c>
      <c r="Q1814">
        <v>2844</v>
      </c>
      <c r="R1814">
        <v>-1.1265639999999999</v>
      </c>
    </row>
    <row r="1815" spans="1:18" x14ac:dyDescent="0.25">
      <c r="A1815" t="s">
        <v>115</v>
      </c>
      <c r="B1815" t="s">
        <v>41</v>
      </c>
      <c r="C1815" s="28">
        <v>44866</v>
      </c>
      <c r="D1815" s="28">
        <v>45230</v>
      </c>
      <c r="E1815">
        <v>405</v>
      </c>
      <c r="F1815">
        <v>241</v>
      </c>
      <c r="G1815">
        <v>164</v>
      </c>
      <c r="H1815">
        <v>320</v>
      </c>
      <c r="L1815">
        <v>714</v>
      </c>
      <c r="M1815">
        <v>1657</v>
      </c>
      <c r="N1815">
        <v>76156.84</v>
      </c>
      <c r="O1815">
        <v>179930.46</v>
      </c>
      <c r="P1815">
        <v>1229</v>
      </c>
      <c r="Q1815">
        <v>2811</v>
      </c>
      <c r="R1815">
        <v>-0.70688499999999999</v>
      </c>
    </row>
    <row r="1816" spans="1:18" x14ac:dyDescent="0.25">
      <c r="A1816" t="s">
        <v>115</v>
      </c>
      <c r="B1816" t="s">
        <v>41</v>
      </c>
      <c r="C1816" s="28">
        <v>44501</v>
      </c>
      <c r="D1816" s="28">
        <v>44865</v>
      </c>
      <c r="E1816">
        <v>250</v>
      </c>
      <c r="F1816">
        <v>153</v>
      </c>
      <c r="G1816">
        <v>97</v>
      </c>
      <c r="H1816">
        <v>201</v>
      </c>
      <c r="L1816">
        <v>426</v>
      </c>
      <c r="M1816">
        <v>876</v>
      </c>
      <c r="N1816">
        <v>47115.67</v>
      </c>
      <c r="O1816">
        <v>98260.22</v>
      </c>
      <c r="P1816">
        <v>740</v>
      </c>
      <c r="Q1816">
        <v>1553</v>
      </c>
      <c r="R1816">
        <v>-0.43362600000000001</v>
      </c>
    </row>
    <row r="1817" spans="1:18" x14ac:dyDescent="0.25">
      <c r="A1817" t="s">
        <v>115</v>
      </c>
      <c r="B1817" t="s">
        <v>41</v>
      </c>
      <c r="C1817" s="28">
        <v>44136</v>
      </c>
      <c r="D1817" s="28">
        <v>44500</v>
      </c>
      <c r="E1817">
        <v>129</v>
      </c>
      <c r="F1817">
        <v>80</v>
      </c>
      <c r="G1817">
        <v>49</v>
      </c>
      <c r="H1817">
        <v>126</v>
      </c>
      <c r="L1817">
        <v>212</v>
      </c>
      <c r="M1817">
        <v>472</v>
      </c>
      <c r="N1817">
        <v>19832.87</v>
      </c>
      <c r="O1817">
        <v>44319.1</v>
      </c>
      <c r="P1817">
        <v>339</v>
      </c>
      <c r="Q1817">
        <v>760</v>
      </c>
      <c r="R1817">
        <v>-0.52276</v>
      </c>
    </row>
    <row r="1818" spans="1:18" x14ac:dyDescent="0.25">
      <c r="A1818" t="s">
        <v>115</v>
      </c>
      <c r="B1818" t="s">
        <v>42</v>
      </c>
      <c r="C1818" s="28">
        <v>45231</v>
      </c>
      <c r="D1818" s="28">
        <v>45596</v>
      </c>
      <c r="E1818">
        <v>113</v>
      </c>
      <c r="F1818">
        <v>87</v>
      </c>
      <c r="G1818">
        <v>26</v>
      </c>
      <c r="H1818">
        <v>67</v>
      </c>
      <c r="L1818">
        <v>157</v>
      </c>
      <c r="M1818">
        <v>350</v>
      </c>
      <c r="N1818">
        <v>20087.939999999999</v>
      </c>
      <c r="O1818">
        <v>42430.33</v>
      </c>
      <c r="P1818">
        <v>330</v>
      </c>
      <c r="Q1818">
        <v>689</v>
      </c>
      <c r="R1818">
        <v>-0.45227299999999998</v>
      </c>
    </row>
    <row r="1819" spans="1:18" x14ac:dyDescent="0.25">
      <c r="A1819" t="s">
        <v>115</v>
      </c>
      <c r="B1819" t="s">
        <v>42</v>
      </c>
      <c r="C1819" s="28">
        <v>44866</v>
      </c>
      <c r="D1819" s="28">
        <v>45230</v>
      </c>
      <c r="E1819">
        <v>121</v>
      </c>
      <c r="F1819">
        <v>95</v>
      </c>
      <c r="G1819">
        <v>26</v>
      </c>
      <c r="H1819">
        <v>100</v>
      </c>
      <c r="L1819">
        <v>158</v>
      </c>
      <c r="M1819">
        <v>235</v>
      </c>
      <c r="N1819">
        <v>17959.93</v>
      </c>
      <c r="O1819">
        <v>27268.35</v>
      </c>
      <c r="P1819">
        <v>297</v>
      </c>
      <c r="Q1819">
        <v>452</v>
      </c>
      <c r="R1819">
        <v>-7.6421000000000003E-2</v>
      </c>
    </row>
    <row r="1820" spans="1:18" x14ac:dyDescent="0.25">
      <c r="A1820" t="s">
        <v>115</v>
      </c>
      <c r="B1820" t="s">
        <v>42</v>
      </c>
      <c r="C1820" s="28">
        <v>44501</v>
      </c>
      <c r="D1820" s="28">
        <v>44865</v>
      </c>
      <c r="E1820">
        <v>87</v>
      </c>
      <c r="F1820">
        <v>76</v>
      </c>
      <c r="G1820">
        <v>11</v>
      </c>
      <c r="H1820">
        <v>69</v>
      </c>
      <c r="L1820">
        <v>103</v>
      </c>
      <c r="M1820">
        <v>180</v>
      </c>
      <c r="N1820">
        <v>10924.32</v>
      </c>
      <c r="O1820">
        <v>16662.060000000001</v>
      </c>
      <c r="P1820">
        <v>213</v>
      </c>
      <c r="Q1820">
        <v>320</v>
      </c>
      <c r="R1820">
        <v>-3.4277000000000002E-2</v>
      </c>
    </row>
    <row r="1821" spans="1:18" x14ac:dyDescent="0.25">
      <c r="A1821" t="s">
        <v>115</v>
      </c>
      <c r="B1821" t="s">
        <v>42</v>
      </c>
      <c r="C1821" s="28">
        <v>44136</v>
      </c>
      <c r="D1821" s="28">
        <v>44500</v>
      </c>
      <c r="E1821">
        <v>42</v>
      </c>
      <c r="F1821">
        <v>32</v>
      </c>
      <c r="G1821">
        <v>10</v>
      </c>
      <c r="H1821">
        <v>42</v>
      </c>
      <c r="L1821">
        <v>55</v>
      </c>
      <c r="M1821">
        <v>76</v>
      </c>
      <c r="N1821">
        <v>5967.37</v>
      </c>
      <c r="O1821">
        <v>7534.51</v>
      </c>
      <c r="P1821">
        <v>147</v>
      </c>
      <c r="Q1821">
        <v>175</v>
      </c>
      <c r="R1821">
        <v>0.14288300000000001</v>
      </c>
    </row>
    <row r="1822" spans="1:18" x14ac:dyDescent="0.25">
      <c r="A1822" t="s">
        <v>115</v>
      </c>
      <c r="B1822" t="s">
        <v>43</v>
      </c>
      <c r="C1822" s="28">
        <v>45231</v>
      </c>
      <c r="D1822" s="28">
        <v>45596</v>
      </c>
      <c r="E1822">
        <v>115</v>
      </c>
      <c r="F1822">
        <v>92</v>
      </c>
      <c r="G1822">
        <v>23</v>
      </c>
      <c r="H1822">
        <v>63</v>
      </c>
      <c r="L1822">
        <v>158</v>
      </c>
      <c r="M1822">
        <v>275</v>
      </c>
      <c r="N1822">
        <v>19053.77</v>
      </c>
      <c r="O1822">
        <v>30560.27</v>
      </c>
      <c r="P1822">
        <v>286</v>
      </c>
      <c r="Q1822">
        <v>486</v>
      </c>
      <c r="R1822">
        <v>-0.15653400000000001</v>
      </c>
    </row>
    <row r="1823" spans="1:18" x14ac:dyDescent="0.25">
      <c r="A1823" t="s">
        <v>115</v>
      </c>
      <c r="B1823" t="s">
        <v>43</v>
      </c>
      <c r="C1823" s="28">
        <v>44866</v>
      </c>
      <c r="D1823" s="28">
        <v>45230</v>
      </c>
      <c r="E1823">
        <v>115</v>
      </c>
      <c r="F1823">
        <v>91</v>
      </c>
      <c r="G1823">
        <v>24</v>
      </c>
      <c r="H1823">
        <v>92</v>
      </c>
      <c r="L1823">
        <v>149</v>
      </c>
      <c r="M1823">
        <v>199</v>
      </c>
      <c r="N1823">
        <v>15311.62</v>
      </c>
      <c r="O1823">
        <v>19744</v>
      </c>
      <c r="P1823">
        <v>271</v>
      </c>
      <c r="Q1823">
        <v>338</v>
      </c>
      <c r="R1823">
        <v>0.110608</v>
      </c>
    </row>
    <row r="1824" spans="1:18" x14ac:dyDescent="0.25">
      <c r="A1824" t="s">
        <v>115</v>
      </c>
      <c r="B1824" t="s">
        <v>43</v>
      </c>
      <c r="C1824" s="28">
        <v>44501</v>
      </c>
      <c r="D1824" s="28">
        <v>44865</v>
      </c>
      <c r="E1824">
        <v>68</v>
      </c>
      <c r="F1824">
        <v>55</v>
      </c>
      <c r="G1824">
        <v>13</v>
      </c>
      <c r="H1824">
        <v>54</v>
      </c>
      <c r="L1824">
        <v>87</v>
      </c>
      <c r="M1824">
        <v>128</v>
      </c>
      <c r="N1824">
        <v>8703.48</v>
      </c>
      <c r="O1824">
        <v>12672.55</v>
      </c>
      <c r="P1824">
        <v>191</v>
      </c>
      <c r="Q1824">
        <v>279</v>
      </c>
      <c r="R1824">
        <v>2.7109000000000001E-2</v>
      </c>
    </row>
    <row r="1825" spans="1:18" x14ac:dyDescent="0.25">
      <c r="A1825" t="s">
        <v>115</v>
      </c>
      <c r="B1825" t="s">
        <v>43</v>
      </c>
      <c r="C1825" s="28">
        <v>44136</v>
      </c>
      <c r="D1825" s="28">
        <v>44500</v>
      </c>
      <c r="E1825">
        <v>47</v>
      </c>
      <c r="F1825">
        <v>40</v>
      </c>
      <c r="G1825">
        <v>7</v>
      </c>
      <c r="H1825">
        <v>45</v>
      </c>
      <c r="L1825">
        <v>55</v>
      </c>
      <c r="M1825">
        <v>63</v>
      </c>
      <c r="N1825">
        <v>6526.32</v>
      </c>
      <c r="O1825">
        <v>7766.2</v>
      </c>
      <c r="P1825">
        <v>126</v>
      </c>
      <c r="Q1825">
        <v>144</v>
      </c>
      <c r="R1825">
        <v>0.18259700000000001</v>
      </c>
    </row>
    <row r="1826" spans="1:18" x14ac:dyDescent="0.25">
      <c r="A1826" t="s">
        <v>115</v>
      </c>
      <c r="B1826" t="s">
        <v>44</v>
      </c>
      <c r="C1826" s="28">
        <v>45231</v>
      </c>
      <c r="D1826" s="28">
        <v>45596</v>
      </c>
      <c r="E1826">
        <v>130</v>
      </c>
      <c r="F1826">
        <v>101</v>
      </c>
      <c r="G1826">
        <v>29</v>
      </c>
      <c r="H1826">
        <v>70</v>
      </c>
      <c r="L1826">
        <v>169</v>
      </c>
      <c r="M1826">
        <v>169</v>
      </c>
      <c r="N1826">
        <v>17874.38</v>
      </c>
      <c r="O1826">
        <v>17874.38</v>
      </c>
      <c r="P1826">
        <v>323</v>
      </c>
      <c r="Q1826">
        <v>323</v>
      </c>
      <c r="R1826">
        <v>0.26438699999999998</v>
      </c>
    </row>
    <row r="1827" spans="1:18" x14ac:dyDescent="0.25">
      <c r="A1827" t="s">
        <v>115</v>
      </c>
      <c r="B1827" t="s">
        <v>44</v>
      </c>
      <c r="C1827" s="28">
        <v>44866</v>
      </c>
      <c r="D1827" s="28">
        <v>45230</v>
      </c>
      <c r="E1827">
        <v>77</v>
      </c>
      <c r="F1827">
        <v>58</v>
      </c>
      <c r="G1827">
        <v>19</v>
      </c>
      <c r="H1827">
        <v>46</v>
      </c>
      <c r="L1827">
        <v>104</v>
      </c>
      <c r="M1827">
        <v>104</v>
      </c>
      <c r="N1827">
        <v>11344.73</v>
      </c>
      <c r="O1827">
        <v>11344.73</v>
      </c>
      <c r="P1827">
        <v>222</v>
      </c>
      <c r="Q1827">
        <v>222</v>
      </c>
      <c r="R1827">
        <v>0.314168</v>
      </c>
    </row>
    <row r="1828" spans="1:18" x14ac:dyDescent="0.25">
      <c r="A1828" t="s">
        <v>115</v>
      </c>
      <c r="B1828" t="s">
        <v>44</v>
      </c>
      <c r="C1828" s="28">
        <v>44501</v>
      </c>
      <c r="D1828" s="28">
        <v>44865</v>
      </c>
      <c r="E1828">
        <v>64</v>
      </c>
      <c r="F1828">
        <v>52</v>
      </c>
      <c r="G1828">
        <v>12</v>
      </c>
      <c r="H1828">
        <v>40</v>
      </c>
      <c r="L1828">
        <v>81</v>
      </c>
      <c r="M1828">
        <v>81</v>
      </c>
      <c r="N1828">
        <v>8049.73</v>
      </c>
      <c r="O1828">
        <v>8049.73</v>
      </c>
      <c r="P1828">
        <v>146</v>
      </c>
      <c r="Q1828">
        <v>146</v>
      </c>
      <c r="R1828">
        <v>0.31593599999999999</v>
      </c>
    </row>
    <row r="1829" spans="1:18" x14ac:dyDescent="0.25">
      <c r="A1829" t="s">
        <v>115</v>
      </c>
      <c r="B1829" t="s">
        <v>44</v>
      </c>
      <c r="C1829" s="28">
        <v>44136</v>
      </c>
      <c r="D1829" s="28">
        <v>44500</v>
      </c>
      <c r="E1829">
        <v>19</v>
      </c>
      <c r="F1829">
        <v>18</v>
      </c>
      <c r="G1829">
        <v>1</v>
      </c>
      <c r="H1829">
        <v>17</v>
      </c>
      <c r="L1829">
        <v>25</v>
      </c>
      <c r="M1829">
        <v>25</v>
      </c>
      <c r="N1829">
        <v>2899.91</v>
      </c>
      <c r="O1829">
        <v>2899.91</v>
      </c>
      <c r="P1829">
        <v>43</v>
      </c>
      <c r="Q1829">
        <v>43</v>
      </c>
      <c r="R1829">
        <v>0.31120599999999998</v>
      </c>
    </row>
    <row r="1830" spans="1:18" x14ac:dyDescent="0.25">
      <c r="A1830" t="s">
        <v>115</v>
      </c>
      <c r="B1830" t="s">
        <v>46</v>
      </c>
      <c r="C1830" s="28">
        <v>45231</v>
      </c>
      <c r="D1830" s="28">
        <v>45596</v>
      </c>
      <c r="E1830">
        <v>158</v>
      </c>
      <c r="F1830">
        <v>110</v>
      </c>
      <c r="G1830">
        <v>48</v>
      </c>
      <c r="H1830">
        <v>158</v>
      </c>
      <c r="L1830">
        <v>250</v>
      </c>
      <c r="M1830">
        <v>250</v>
      </c>
      <c r="N1830">
        <v>25779.37</v>
      </c>
      <c r="O1830">
        <v>25779.37</v>
      </c>
      <c r="P1830">
        <v>504</v>
      </c>
      <c r="Q1830">
        <v>504</v>
      </c>
      <c r="R1830">
        <v>0.31703799999999999</v>
      </c>
    </row>
    <row r="1831" spans="1:18" x14ac:dyDescent="0.25">
      <c r="A1831" t="s">
        <v>115</v>
      </c>
      <c r="B1831" t="s">
        <v>46</v>
      </c>
      <c r="C1831" s="28">
        <v>44866</v>
      </c>
      <c r="D1831" s="28">
        <v>45230</v>
      </c>
      <c r="E1831">
        <v>11</v>
      </c>
      <c r="F1831">
        <v>11</v>
      </c>
      <c r="G1831">
        <v>0</v>
      </c>
      <c r="H1831">
        <v>11</v>
      </c>
      <c r="L1831">
        <v>11</v>
      </c>
      <c r="M1831">
        <v>11</v>
      </c>
      <c r="N1831">
        <v>820.6</v>
      </c>
      <c r="O1831">
        <v>820.6</v>
      </c>
      <c r="P1831">
        <v>22</v>
      </c>
      <c r="Q1831">
        <v>22</v>
      </c>
      <c r="R1831">
        <v>0.32883200000000001</v>
      </c>
    </row>
    <row r="1832" spans="1:18" x14ac:dyDescent="0.25">
      <c r="A1832" t="s">
        <v>115</v>
      </c>
      <c r="B1832" t="s">
        <v>46</v>
      </c>
      <c r="C1832" s="28">
        <v>44501</v>
      </c>
      <c r="D1832" s="28">
        <v>44865</v>
      </c>
      <c r="E1832">
        <v>0</v>
      </c>
      <c r="F1832">
        <v>0</v>
      </c>
      <c r="G1832">
        <v>0</v>
      </c>
    </row>
    <row r="1833" spans="1:18" x14ac:dyDescent="0.25">
      <c r="A1833" t="s">
        <v>115</v>
      </c>
      <c r="B1833" t="s">
        <v>46</v>
      </c>
      <c r="C1833" s="28">
        <v>44136</v>
      </c>
      <c r="D1833" s="28">
        <v>44500</v>
      </c>
      <c r="E1833">
        <v>0</v>
      </c>
      <c r="F1833">
        <v>0</v>
      </c>
      <c r="G1833">
        <v>0</v>
      </c>
    </row>
    <row r="1834" spans="1:18" x14ac:dyDescent="0.25">
      <c r="A1834" t="s">
        <v>115</v>
      </c>
      <c r="B1834" t="s">
        <v>25</v>
      </c>
      <c r="C1834" s="28">
        <v>45231</v>
      </c>
      <c r="D1834" s="28">
        <v>45596</v>
      </c>
      <c r="E1834">
        <v>23</v>
      </c>
      <c r="F1834">
        <v>6</v>
      </c>
      <c r="G1834">
        <v>17</v>
      </c>
      <c r="H1834">
        <v>0</v>
      </c>
      <c r="L1834">
        <v>83</v>
      </c>
      <c r="M1834">
        <v>83</v>
      </c>
      <c r="N1834">
        <v>12170.37</v>
      </c>
      <c r="O1834">
        <v>12170.37</v>
      </c>
      <c r="P1834">
        <v>168</v>
      </c>
      <c r="Q1834">
        <v>168</v>
      </c>
      <c r="R1834">
        <v>0.33431899999999998</v>
      </c>
    </row>
    <row r="1835" spans="1:18" x14ac:dyDescent="0.25">
      <c r="A1835" t="s">
        <v>115</v>
      </c>
      <c r="B1835" t="s">
        <v>25</v>
      </c>
      <c r="C1835" s="28">
        <v>44866</v>
      </c>
      <c r="D1835" s="28">
        <v>45230</v>
      </c>
      <c r="E1835">
        <v>3</v>
      </c>
      <c r="F1835">
        <v>1</v>
      </c>
      <c r="G1835">
        <v>2</v>
      </c>
      <c r="H1835">
        <v>0</v>
      </c>
      <c r="L1835">
        <v>17</v>
      </c>
      <c r="M1835">
        <v>17</v>
      </c>
      <c r="N1835">
        <v>1009.52</v>
      </c>
      <c r="O1835">
        <v>1009.52</v>
      </c>
      <c r="P1835">
        <v>18</v>
      </c>
      <c r="Q1835">
        <v>18</v>
      </c>
      <c r="R1835">
        <v>0.30526300000000001</v>
      </c>
    </row>
    <row r="1836" spans="1:18" x14ac:dyDescent="0.25">
      <c r="A1836" t="s">
        <v>115</v>
      </c>
      <c r="B1836" t="s">
        <v>25</v>
      </c>
      <c r="C1836" s="28">
        <v>44501</v>
      </c>
      <c r="D1836" s="28">
        <v>44865</v>
      </c>
      <c r="E1836">
        <v>0</v>
      </c>
      <c r="F1836">
        <v>0</v>
      </c>
      <c r="G1836">
        <v>0</v>
      </c>
    </row>
    <row r="1837" spans="1:18" x14ac:dyDescent="0.25">
      <c r="A1837" t="s">
        <v>115</v>
      </c>
      <c r="B1837" t="s">
        <v>25</v>
      </c>
      <c r="C1837" s="28">
        <v>44136</v>
      </c>
      <c r="D1837" s="28">
        <v>44500</v>
      </c>
      <c r="E1837">
        <v>0</v>
      </c>
      <c r="F1837">
        <v>0</v>
      </c>
      <c r="G1837">
        <v>0</v>
      </c>
    </row>
    <row r="1838" spans="1:18" x14ac:dyDescent="0.25">
      <c r="A1838" t="s">
        <v>115</v>
      </c>
      <c r="B1838" t="s">
        <v>26</v>
      </c>
      <c r="C1838" s="28">
        <v>45231</v>
      </c>
      <c r="D1838" s="28">
        <v>45596</v>
      </c>
      <c r="E1838">
        <v>318</v>
      </c>
      <c r="F1838">
        <v>152</v>
      </c>
      <c r="G1838">
        <v>166</v>
      </c>
      <c r="H1838">
        <v>318</v>
      </c>
      <c r="L1838">
        <v>874</v>
      </c>
      <c r="M1838">
        <v>874</v>
      </c>
      <c r="N1838">
        <v>110109.5</v>
      </c>
      <c r="O1838">
        <v>110109.5</v>
      </c>
      <c r="P1838">
        <v>1749</v>
      </c>
      <c r="Q1838">
        <v>1749</v>
      </c>
      <c r="R1838">
        <v>0.30950699999999998</v>
      </c>
    </row>
    <row r="1839" spans="1:18" x14ac:dyDescent="0.25">
      <c r="A1839" t="s">
        <v>115</v>
      </c>
      <c r="B1839" t="s">
        <v>26</v>
      </c>
      <c r="C1839" s="28">
        <v>44866</v>
      </c>
      <c r="D1839" s="28">
        <v>45230</v>
      </c>
      <c r="E1839">
        <v>591</v>
      </c>
      <c r="F1839">
        <v>345</v>
      </c>
      <c r="G1839">
        <v>246</v>
      </c>
      <c r="H1839">
        <v>591</v>
      </c>
      <c r="L1839">
        <v>1354</v>
      </c>
      <c r="M1839">
        <v>1354</v>
      </c>
      <c r="N1839">
        <v>143775.96</v>
      </c>
      <c r="O1839">
        <v>143775.96</v>
      </c>
      <c r="P1839">
        <v>2515</v>
      </c>
      <c r="Q1839">
        <v>2515</v>
      </c>
      <c r="R1839">
        <v>0.271422</v>
      </c>
    </row>
    <row r="1840" spans="1:18" x14ac:dyDescent="0.25">
      <c r="A1840" t="s">
        <v>115</v>
      </c>
      <c r="B1840" t="s">
        <v>26</v>
      </c>
      <c r="C1840" s="28">
        <v>44501</v>
      </c>
      <c r="D1840" s="28">
        <v>44865</v>
      </c>
      <c r="E1840">
        <v>364</v>
      </c>
      <c r="F1840">
        <v>229</v>
      </c>
      <c r="G1840">
        <v>135</v>
      </c>
      <c r="H1840">
        <v>364</v>
      </c>
      <c r="L1840">
        <v>782</v>
      </c>
      <c r="M1840">
        <v>782</v>
      </c>
      <c r="N1840">
        <v>86165.98</v>
      </c>
      <c r="O1840">
        <v>86165.98</v>
      </c>
      <c r="P1840">
        <v>1473</v>
      </c>
      <c r="Q1840">
        <v>1473</v>
      </c>
      <c r="R1840">
        <v>0.31395699999999999</v>
      </c>
    </row>
    <row r="1841" spans="1:18" x14ac:dyDescent="0.25">
      <c r="A1841" t="s">
        <v>115</v>
      </c>
      <c r="B1841" t="s">
        <v>26</v>
      </c>
      <c r="C1841" s="28">
        <v>44136</v>
      </c>
      <c r="D1841" s="28">
        <v>44500</v>
      </c>
      <c r="E1841">
        <v>246</v>
      </c>
      <c r="F1841">
        <v>133</v>
      </c>
      <c r="G1841">
        <v>113</v>
      </c>
      <c r="H1841">
        <v>246</v>
      </c>
      <c r="L1841">
        <v>637</v>
      </c>
      <c r="M1841">
        <v>637</v>
      </c>
      <c r="N1841">
        <v>63605.62</v>
      </c>
      <c r="O1841">
        <v>63605.62</v>
      </c>
      <c r="P1841">
        <v>1151</v>
      </c>
      <c r="Q1841">
        <v>1151</v>
      </c>
      <c r="R1841">
        <v>0.31864700000000001</v>
      </c>
    </row>
    <row r="1842" spans="1:18" x14ac:dyDescent="0.25">
      <c r="A1842" t="s">
        <v>115</v>
      </c>
      <c r="B1842" t="s">
        <v>67</v>
      </c>
      <c r="C1842" s="28">
        <v>45231</v>
      </c>
      <c r="D1842" s="28">
        <v>45596</v>
      </c>
      <c r="E1842">
        <v>15</v>
      </c>
      <c r="F1842">
        <v>14</v>
      </c>
      <c r="G1842">
        <v>1</v>
      </c>
      <c r="H1842">
        <v>15</v>
      </c>
      <c r="L1842">
        <v>16</v>
      </c>
      <c r="M1842">
        <v>16</v>
      </c>
      <c r="N1842">
        <v>2249.91</v>
      </c>
      <c r="O1842">
        <v>2249.91</v>
      </c>
      <c r="P1842">
        <v>41</v>
      </c>
      <c r="Q1842">
        <v>41</v>
      </c>
      <c r="R1842">
        <v>0.30942500000000001</v>
      </c>
    </row>
    <row r="1843" spans="1:18" x14ac:dyDescent="0.25">
      <c r="A1843" t="s">
        <v>115</v>
      </c>
      <c r="B1843" t="s">
        <v>67</v>
      </c>
      <c r="C1843" s="28">
        <v>44866</v>
      </c>
      <c r="D1843" s="28">
        <v>45230</v>
      </c>
      <c r="E1843">
        <v>52</v>
      </c>
      <c r="F1843">
        <v>48</v>
      </c>
      <c r="G1843">
        <v>4</v>
      </c>
      <c r="H1843">
        <v>52</v>
      </c>
      <c r="L1843">
        <v>57</v>
      </c>
      <c r="M1843">
        <v>57</v>
      </c>
      <c r="N1843">
        <v>6405.96</v>
      </c>
      <c r="O1843">
        <v>6405.96</v>
      </c>
      <c r="P1843">
        <v>110</v>
      </c>
      <c r="Q1843">
        <v>110</v>
      </c>
      <c r="R1843">
        <v>0.26407900000000001</v>
      </c>
    </row>
    <row r="1844" spans="1:18" x14ac:dyDescent="0.25">
      <c r="A1844" t="s">
        <v>115</v>
      </c>
      <c r="B1844" t="s">
        <v>67</v>
      </c>
      <c r="C1844" s="28">
        <v>44501</v>
      </c>
      <c r="D1844" s="28">
        <v>44865</v>
      </c>
      <c r="E1844">
        <v>41</v>
      </c>
      <c r="F1844">
        <v>41</v>
      </c>
      <c r="G1844">
        <v>0</v>
      </c>
      <c r="H1844">
        <v>41</v>
      </c>
      <c r="L1844">
        <v>41</v>
      </c>
      <c r="M1844">
        <v>41</v>
      </c>
      <c r="N1844">
        <v>4656.09</v>
      </c>
      <c r="O1844">
        <v>4656.09</v>
      </c>
      <c r="P1844">
        <v>81</v>
      </c>
      <c r="Q1844">
        <v>81</v>
      </c>
      <c r="R1844">
        <v>0.310417</v>
      </c>
    </row>
    <row r="1845" spans="1:18" x14ac:dyDescent="0.25">
      <c r="A1845" t="s">
        <v>115</v>
      </c>
      <c r="B1845" t="s">
        <v>67</v>
      </c>
      <c r="C1845" s="28">
        <v>44136</v>
      </c>
      <c r="D1845" s="28">
        <v>44500</v>
      </c>
      <c r="E1845">
        <v>21</v>
      </c>
      <c r="F1845">
        <v>21</v>
      </c>
      <c r="G1845">
        <v>0</v>
      </c>
      <c r="H1845">
        <v>21</v>
      </c>
      <c r="L1845">
        <v>21</v>
      </c>
      <c r="M1845">
        <v>21</v>
      </c>
      <c r="N1845">
        <v>1927.93</v>
      </c>
      <c r="O1845">
        <v>1927.93</v>
      </c>
      <c r="P1845">
        <v>37</v>
      </c>
      <c r="Q1845">
        <v>37</v>
      </c>
      <c r="R1845">
        <v>0.29867700000000003</v>
      </c>
    </row>
    <row r="1846" spans="1:18" x14ac:dyDescent="0.25">
      <c r="A1846" t="s">
        <v>115</v>
      </c>
      <c r="B1846" t="s">
        <v>68</v>
      </c>
      <c r="C1846" s="28">
        <v>45231</v>
      </c>
      <c r="D1846" s="28">
        <v>45596</v>
      </c>
      <c r="E1846">
        <v>44</v>
      </c>
      <c r="F1846">
        <v>29</v>
      </c>
      <c r="G1846">
        <v>15</v>
      </c>
      <c r="H1846">
        <v>44</v>
      </c>
      <c r="L1846">
        <v>68</v>
      </c>
      <c r="M1846">
        <v>68</v>
      </c>
      <c r="N1846">
        <v>9368.23</v>
      </c>
      <c r="O1846">
        <v>9368.23</v>
      </c>
      <c r="P1846">
        <v>177</v>
      </c>
      <c r="Q1846">
        <v>177</v>
      </c>
      <c r="R1846">
        <v>0.32244400000000001</v>
      </c>
    </row>
    <row r="1847" spans="1:18" x14ac:dyDescent="0.25">
      <c r="A1847" t="s">
        <v>115</v>
      </c>
      <c r="B1847" t="s">
        <v>68</v>
      </c>
      <c r="C1847" s="28">
        <v>44866</v>
      </c>
      <c r="D1847" s="28">
        <v>45230</v>
      </c>
      <c r="E1847">
        <v>161</v>
      </c>
      <c r="F1847">
        <v>125</v>
      </c>
      <c r="G1847">
        <v>36</v>
      </c>
      <c r="H1847">
        <v>161</v>
      </c>
      <c r="L1847">
        <v>219</v>
      </c>
      <c r="M1847">
        <v>219</v>
      </c>
      <c r="N1847">
        <v>23364.13</v>
      </c>
      <c r="O1847">
        <v>23364.13</v>
      </c>
      <c r="P1847">
        <v>409</v>
      </c>
      <c r="Q1847">
        <v>409</v>
      </c>
      <c r="R1847">
        <v>0.25737900000000002</v>
      </c>
    </row>
    <row r="1848" spans="1:18" x14ac:dyDescent="0.25">
      <c r="A1848" t="s">
        <v>115</v>
      </c>
      <c r="B1848" t="s">
        <v>68</v>
      </c>
      <c r="C1848" s="28">
        <v>44501</v>
      </c>
      <c r="D1848" s="28">
        <v>44865</v>
      </c>
      <c r="E1848">
        <v>133</v>
      </c>
      <c r="F1848">
        <v>98</v>
      </c>
      <c r="G1848">
        <v>35</v>
      </c>
      <c r="H1848">
        <v>133</v>
      </c>
      <c r="L1848">
        <v>195</v>
      </c>
      <c r="M1848">
        <v>195</v>
      </c>
      <c r="N1848">
        <v>21001.439999999999</v>
      </c>
      <c r="O1848">
        <v>21001.439999999999</v>
      </c>
      <c r="P1848">
        <v>333</v>
      </c>
      <c r="Q1848">
        <v>333</v>
      </c>
      <c r="R1848">
        <v>0.299591</v>
      </c>
    </row>
    <row r="1849" spans="1:18" x14ac:dyDescent="0.25">
      <c r="A1849" t="s">
        <v>115</v>
      </c>
      <c r="B1849" t="s">
        <v>68</v>
      </c>
      <c r="C1849" s="28">
        <v>44136</v>
      </c>
      <c r="D1849" s="28">
        <v>44500</v>
      </c>
      <c r="E1849">
        <v>59</v>
      </c>
      <c r="F1849">
        <v>50</v>
      </c>
      <c r="G1849">
        <v>9</v>
      </c>
      <c r="H1849">
        <v>59</v>
      </c>
      <c r="L1849">
        <v>70</v>
      </c>
      <c r="M1849">
        <v>70</v>
      </c>
      <c r="N1849">
        <v>6578.69</v>
      </c>
      <c r="O1849">
        <v>6578.69</v>
      </c>
      <c r="P1849">
        <v>122</v>
      </c>
      <c r="Q1849">
        <v>122</v>
      </c>
      <c r="R1849">
        <v>0.31586199999999998</v>
      </c>
    </row>
    <row r="1850" spans="1:18" x14ac:dyDescent="0.25">
      <c r="A1850" t="s">
        <v>115</v>
      </c>
      <c r="B1850" t="s">
        <v>69</v>
      </c>
      <c r="C1850" s="28">
        <v>45231</v>
      </c>
      <c r="D1850" s="28">
        <v>45596</v>
      </c>
      <c r="E1850">
        <v>96</v>
      </c>
      <c r="F1850">
        <v>60</v>
      </c>
      <c r="G1850">
        <v>36</v>
      </c>
      <c r="H1850">
        <v>96</v>
      </c>
      <c r="L1850">
        <v>163</v>
      </c>
      <c r="M1850">
        <v>163</v>
      </c>
      <c r="N1850">
        <v>21061.13</v>
      </c>
      <c r="O1850">
        <v>21061.13</v>
      </c>
      <c r="P1850">
        <v>353</v>
      </c>
      <c r="Q1850">
        <v>353</v>
      </c>
      <c r="R1850">
        <v>0.329069</v>
      </c>
    </row>
    <row r="1851" spans="1:18" x14ac:dyDescent="0.25">
      <c r="A1851" t="s">
        <v>115</v>
      </c>
      <c r="B1851" t="s">
        <v>69</v>
      </c>
      <c r="C1851" s="28">
        <v>44866</v>
      </c>
      <c r="D1851" s="28">
        <v>45230</v>
      </c>
      <c r="E1851">
        <v>338</v>
      </c>
      <c r="F1851">
        <v>219</v>
      </c>
      <c r="G1851">
        <v>119</v>
      </c>
      <c r="H1851">
        <v>338</v>
      </c>
      <c r="L1851">
        <v>602</v>
      </c>
      <c r="M1851">
        <v>602</v>
      </c>
      <c r="N1851">
        <v>61288.94</v>
      </c>
      <c r="O1851">
        <v>61288.94</v>
      </c>
      <c r="P1851">
        <v>1077</v>
      </c>
      <c r="Q1851">
        <v>1077</v>
      </c>
      <c r="R1851">
        <v>0.25984000000000002</v>
      </c>
    </row>
    <row r="1852" spans="1:18" x14ac:dyDescent="0.25">
      <c r="A1852" t="s">
        <v>115</v>
      </c>
      <c r="B1852" t="s">
        <v>69</v>
      </c>
      <c r="C1852" s="28">
        <v>44501</v>
      </c>
      <c r="D1852" s="28">
        <v>44865</v>
      </c>
      <c r="E1852">
        <v>216</v>
      </c>
      <c r="F1852">
        <v>150</v>
      </c>
      <c r="G1852">
        <v>66</v>
      </c>
      <c r="H1852">
        <v>216</v>
      </c>
      <c r="L1852">
        <v>357</v>
      </c>
      <c r="M1852">
        <v>357</v>
      </c>
      <c r="N1852">
        <v>39722.03</v>
      </c>
      <c r="O1852">
        <v>39722.03</v>
      </c>
      <c r="P1852">
        <v>655</v>
      </c>
      <c r="Q1852">
        <v>655</v>
      </c>
      <c r="R1852">
        <v>0.31334899999999999</v>
      </c>
    </row>
    <row r="1853" spans="1:18" x14ac:dyDescent="0.25">
      <c r="A1853" t="s">
        <v>115</v>
      </c>
      <c r="B1853" t="s">
        <v>69</v>
      </c>
      <c r="C1853" s="28">
        <v>44136</v>
      </c>
      <c r="D1853" s="28">
        <v>44500</v>
      </c>
      <c r="E1853">
        <v>117</v>
      </c>
      <c r="F1853">
        <v>81</v>
      </c>
      <c r="G1853">
        <v>36</v>
      </c>
      <c r="H1853">
        <v>117</v>
      </c>
      <c r="L1853">
        <v>188</v>
      </c>
      <c r="M1853">
        <v>188</v>
      </c>
      <c r="N1853">
        <v>17537.400000000001</v>
      </c>
      <c r="O1853">
        <v>17537.400000000001</v>
      </c>
      <c r="P1853">
        <v>371</v>
      </c>
      <c r="Q1853">
        <v>371</v>
      </c>
      <c r="R1853">
        <v>0.31760899999999997</v>
      </c>
    </row>
    <row r="1854" spans="1:18" x14ac:dyDescent="0.25">
      <c r="A1854" t="s">
        <v>115</v>
      </c>
      <c r="B1854" t="s">
        <v>45</v>
      </c>
      <c r="C1854" s="28">
        <v>45231</v>
      </c>
      <c r="D1854" s="28">
        <v>45596</v>
      </c>
      <c r="E1854">
        <v>768</v>
      </c>
      <c r="F1854">
        <v>476</v>
      </c>
      <c r="G1854">
        <v>292</v>
      </c>
      <c r="H1854">
        <v>768</v>
      </c>
      <c r="L1854">
        <v>2175</v>
      </c>
      <c r="M1854">
        <v>2519</v>
      </c>
      <c r="N1854">
        <v>239552.73</v>
      </c>
      <c r="O1854">
        <v>272339.28999999998</v>
      </c>
      <c r="P1854">
        <v>3940</v>
      </c>
      <c r="Q1854">
        <v>4503</v>
      </c>
      <c r="R1854">
        <v>0.20990700000000001</v>
      </c>
    </row>
    <row r="1855" spans="1:18" x14ac:dyDescent="0.25">
      <c r="A1855" t="s">
        <v>115</v>
      </c>
      <c r="B1855" t="s">
        <v>45</v>
      </c>
      <c r="C1855" s="28">
        <v>44866</v>
      </c>
      <c r="D1855" s="28">
        <v>45230</v>
      </c>
      <c r="E1855">
        <v>439</v>
      </c>
      <c r="F1855">
        <v>293</v>
      </c>
      <c r="G1855">
        <v>146</v>
      </c>
      <c r="H1855">
        <v>439</v>
      </c>
      <c r="L1855">
        <v>900</v>
      </c>
      <c r="M1855">
        <v>905</v>
      </c>
      <c r="N1855">
        <v>86540.3</v>
      </c>
      <c r="O1855">
        <v>87074.94</v>
      </c>
      <c r="P1855">
        <v>1648</v>
      </c>
      <c r="Q1855">
        <v>1659</v>
      </c>
      <c r="R1855">
        <v>0.31633499999999998</v>
      </c>
    </row>
    <row r="1856" spans="1:18" x14ac:dyDescent="0.25">
      <c r="A1856" t="s">
        <v>115</v>
      </c>
      <c r="B1856" t="s">
        <v>45</v>
      </c>
      <c r="C1856" s="28">
        <v>44501</v>
      </c>
      <c r="D1856" s="28">
        <v>44865</v>
      </c>
      <c r="E1856">
        <v>160</v>
      </c>
      <c r="F1856">
        <v>111</v>
      </c>
      <c r="G1856">
        <v>49</v>
      </c>
      <c r="H1856">
        <v>160</v>
      </c>
      <c r="L1856">
        <v>255</v>
      </c>
      <c r="M1856">
        <v>255</v>
      </c>
      <c r="N1856">
        <v>27510.23</v>
      </c>
      <c r="O1856">
        <v>27510.23</v>
      </c>
      <c r="P1856">
        <v>522</v>
      </c>
      <c r="Q1856">
        <v>522</v>
      </c>
      <c r="R1856">
        <v>0.320739</v>
      </c>
    </row>
    <row r="1857" spans="1:18" x14ac:dyDescent="0.25">
      <c r="A1857" t="s">
        <v>115</v>
      </c>
      <c r="B1857" t="s">
        <v>45</v>
      </c>
      <c r="C1857" s="28">
        <v>44136</v>
      </c>
      <c r="D1857" s="28">
        <v>44500</v>
      </c>
      <c r="E1857">
        <v>11</v>
      </c>
      <c r="F1857">
        <v>11</v>
      </c>
      <c r="G1857">
        <v>0</v>
      </c>
      <c r="H1857">
        <v>11</v>
      </c>
      <c r="L1857">
        <v>11</v>
      </c>
      <c r="M1857">
        <v>11</v>
      </c>
      <c r="N1857">
        <v>820.6</v>
      </c>
      <c r="O1857">
        <v>820.6</v>
      </c>
      <c r="P1857">
        <v>22</v>
      </c>
      <c r="Q1857">
        <v>22</v>
      </c>
      <c r="R1857">
        <v>0.32883200000000001</v>
      </c>
    </row>
    <row r="1858" spans="1:18" x14ac:dyDescent="0.25">
      <c r="A1858" t="s">
        <v>115</v>
      </c>
      <c r="B1858" t="s">
        <v>48</v>
      </c>
      <c r="C1858" s="28">
        <v>45231</v>
      </c>
      <c r="D1858" s="28">
        <v>45596</v>
      </c>
      <c r="E1858">
        <v>60</v>
      </c>
      <c r="F1858">
        <v>60</v>
      </c>
      <c r="G1858">
        <v>0</v>
      </c>
      <c r="H1858">
        <v>0</v>
      </c>
      <c r="L1858">
        <v>60</v>
      </c>
      <c r="M1858">
        <v>60</v>
      </c>
      <c r="N1858">
        <v>7133.61</v>
      </c>
      <c r="O1858">
        <v>7133.61</v>
      </c>
      <c r="P1858">
        <v>109</v>
      </c>
      <c r="Q1858">
        <v>109</v>
      </c>
      <c r="R1858">
        <v>0.28618399999999999</v>
      </c>
    </row>
    <row r="1859" spans="1:18" x14ac:dyDescent="0.25">
      <c r="A1859" t="s">
        <v>115</v>
      </c>
      <c r="B1859" t="s">
        <v>48</v>
      </c>
      <c r="C1859" s="28">
        <v>44866</v>
      </c>
      <c r="D1859" s="28">
        <v>45230</v>
      </c>
      <c r="E1859">
        <v>19</v>
      </c>
      <c r="F1859">
        <v>19</v>
      </c>
      <c r="G1859">
        <v>0</v>
      </c>
      <c r="H1859">
        <v>0</v>
      </c>
      <c r="L1859">
        <v>19</v>
      </c>
      <c r="M1859">
        <v>19</v>
      </c>
      <c r="N1859">
        <v>2372.09</v>
      </c>
      <c r="O1859">
        <v>2372.09</v>
      </c>
      <c r="P1859">
        <v>33</v>
      </c>
      <c r="Q1859">
        <v>33</v>
      </c>
      <c r="R1859">
        <v>0.30676700000000001</v>
      </c>
    </row>
    <row r="1860" spans="1:18" x14ac:dyDescent="0.25">
      <c r="A1860" t="s">
        <v>115</v>
      </c>
      <c r="B1860" t="s">
        <v>48</v>
      </c>
      <c r="C1860" s="28">
        <v>44501</v>
      </c>
      <c r="D1860" s="28">
        <v>44865</v>
      </c>
      <c r="E1860">
        <v>23</v>
      </c>
      <c r="F1860">
        <v>23</v>
      </c>
      <c r="G1860">
        <v>0</v>
      </c>
      <c r="H1860">
        <v>0</v>
      </c>
      <c r="L1860">
        <v>23</v>
      </c>
      <c r="M1860">
        <v>23</v>
      </c>
      <c r="N1860">
        <v>2332.75</v>
      </c>
      <c r="O1860">
        <v>2332.75</v>
      </c>
      <c r="P1860">
        <v>44</v>
      </c>
      <c r="Q1860">
        <v>44</v>
      </c>
      <c r="R1860">
        <v>0.34312700000000002</v>
      </c>
    </row>
    <row r="1861" spans="1:18" x14ac:dyDescent="0.25">
      <c r="A1861" t="s">
        <v>115</v>
      </c>
      <c r="B1861" t="s">
        <v>48</v>
      </c>
      <c r="C1861" s="28">
        <v>44136</v>
      </c>
      <c r="D1861" s="28">
        <v>44500</v>
      </c>
      <c r="E1861">
        <v>3</v>
      </c>
      <c r="F1861">
        <v>3</v>
      </c>
      <c r="G1861">
        <v>0</v>
      </c>
      <c r="H1861">
        <v>0</v>
      </c>
      <c r="L1861">
        <v>3</v>
      </c>
      <c r="M1861">
        <v>3</v>
      </c>
      <c r="N1861">
        <v>209.31</v>
      </c>
      <c r="O1861">
        <v>209.31</v>
      </c>
      <c r="P1861">
        <v>4</v>
      </c>
      <c r="Q1861">
        <v>4</v>
      </c>
      <c r="R1861">
        <v>0.352825</v>
      </c>
    </row>
    <row r="1862" spans="1:18" x14ac:dyDescent="0.25">
      <c r="A1862" t="s">
        <v>115</v>
      </c>
      <c r="B1862" t="s">
        <v>49</v>
      </c>
      <c r="C1862" s="28">
        <v>45231</v>
      </c>
      <c r="D1862" s="28">
        <v>45596</v>
      </c>
      <c r="E1862">
        <v>174</v>
      </c>
      <c r="F1862">
        <v>0</v>
      </c>
      <c r="G1862">
        <v>174</v>
      </c>
      <c r="H1862">
        <v>0</v>
      </c>
      <c r="L1862">
        <v>1116</v>
      </c>
      <c r="M1862">
        <v>1116</v>
      </c>
      <c r="N1862">
        <v>130394.48</v>
      </c>
      <c r="O1862">
        <v>130394.48</v>
      </c>
      <c r="P1862">
        <v>2095</v>
      </c>
      <c r="Q1862">
        <v>2095</v>
      </c>
      <c r="R1862">
        <v>0.28702299999999997</v>
      </c>
    </row>
    <row r="1863" spans="1:18" x14ac:dyDescent="0.25">
      <c r="A1863" t="s">
        <v>115</v>
      </c>
      <c r="B1863" t="s">
        <v>49</v>
      </c>
      <c r="C1863" s="28">
        <v>44866</v>
      </c>
      <c r="D1863" s="28">
        <v>45230</v>
      </c>
      <c r="E1863">
        <v>100</v>
      </c>
      <c r="F1863">
        <v>0</v>
      </c>
      <c r="G1863">
        <v>100</v>
      </c>
      <c r="H1863">
        <v>0</v>
      </c>
      <c r="L1863">
        <v>655</v>
      </c>
      <c r="M1863">
        <v>655</v>
      </c>
      <c r="N1863">
        <v>74011.75</v>
      </c>
      <c r="O1863">
        <v>74011.75</v>
      </c>
      <c r="P1863">
        <v>1035</v>
      </c>
      <c r="Q1863">
        <v>1035</v>
      </c>
      <c r="R1863">
        <v>0.29980200000000001</v>
      </c>
    </row>
    <row r="1864" spans="1:18" x14ac:dyDescent="0.25">
      <c r="A1864" t="s">
        <v>115</v>
      </c>
      <c r="B1864" t="s">
        <v>49</v>
      </c>
      <c r="C1864" s="28">
        <v>44501</v>
      </c>
      <c r="D1864" s="28">
        <v>44865</v>
      </c>
      <c r="E1864">
        <v>78</v>
      </c>
      <c r="F1864">
        <v>0</v>
      </c>
      <c r="G1864">
        <v>78</v>
      </c>
      <c r="H1864">
        <v>0</v>
      </c>
      <c r="L1864">
        <v>433</v>
      </c>
      <c r="M1864">
        <v>433</v>
      </c>
      <c r="N1864">
        <v>45157.06</v>
      </c>
      <c r="O1864">
        <v>45157.06</v>
      </c>
      <c r="P1864">
        <v>744</v>
      </c>
      <c r="Q1864">
        <v>744</v>
      </c>
      <c r="R1864">
        <v>0.31830399999999998</v>
      </c>
    </row>
    <row r="1865" spans="1:18" x14ac:dyDescent="0.25">
      <c r="A1865" t="s">
        <v>115</v>
      </c>
      <c r="B1865" t="s">
        <v>49</v>
      </c>
      <c r="C1865" s="28">
        <v>44136</v>
      </c>
      <c r="D1865" s="28">
        <v>44500</v>
      </c>
      <c r="E1865">
        <v>5</v>
      </c>
      <c r="F1865">
        <v>0</v>
      </c>
      <c r="G1865">
        <v>5</v>
      </c>
      <c r="H1865">
        <v>0</v>
      </c>
      <c r="L1865">
        <v>36</v>
      </c>
      <c r="M1865">
        <v>36</v>
      </c>
      <c r="N1865">
        <v>3045.94</v>
      </c>
      <c r="O1865">
        <v>3045.94</v>
      </c>
      <c r="P1865">
        <v>55</v>
      </c>
      <c r="Q1865">
        <v>55</v>
      </c>
      <c r="R1865">
        <v>0.30707099999999998</v>
      </c>
    </row>
    <row r="1866" spans="1:18" x14ac:dyDescent="0.25">
      <c r="A1866" t="s">
        <v>115</v>
      </c>
      <c r="B1866" t="s">
        <v>47</v>
      </c>
      <c r="C1866" s="28">
        <v>45231</v>
      </c>
      <c r="D1866" s="28">
        <v>45596</v>
      </c>
      <c r="E1866">
        <v>16</v>
      </c>
      <c r="F1866">
        <v>16</v>
      </c>
      <c r="G1866">
        <v>0</v>
      </c>
      <c r="H1866">
        <v>0</v>
      </c>
      <c r="L1866">
        <v>16</v>
      </c>
      <c r="M1866">
        <v>16</v>
      </c>
      <c r="N1866">
        <v>1483.46</v>
      </c>
      <c r="O1866">
        <v>1483.46</v>
      </c>
      <c r="P1866">
        <v>20</v>
      </c>
      <c r="Q1866">
        <v>20</v>
      </c>
      <c r="R1866">
        <v>0.31694099999999997</v>
      </c>
    </row>
    <row r="1867" spans="1:18" x14ac:dyDescent="0.25">
      <c r="A1867" t="s">
        <v>115</v>
      </c>
      <c r="B1867" t="s">
        <v>47</v>
      </c>
      <c r="C1867" s="28">
        <v>44866</v>
      </c>
      <c r="D1867" s="28">
        <v>45230</v>
      </c>
      <c r="E1867">
        <v>9</v>
      </c>
      <c r="F1867">
        <v>9</v>
      </c>
      <c r="G1867">
        <v>0</v>
      </c>
      <c r="H1867">
        <v>0</v>
      </c>
      <c r="L1867">
        <v>9</v>
      </c>
      <c r="M1867">
        <v>9</v>
      </c>
      <c r="N1867">
        <v>1199.3900000000001</v>
      </c>
      <c r="O1867">
        <v>1199.3900000000001</v>
      </c>
      <c r="P1867">
        <v>18</v>
      </c>
      <c r="Q1867">
        <v>18</v>
      </c>
      <c r="R1867">
        <v>0.31102400000000002</v>
      </c>
    </row>
    <row r="1868" spans="1:18" x14ac:dyDescent="0.25">
      <c r="A1868" t="s">
        <v>115</v>
      </c>
      <c r="B1868" t="s">
        <v>47</v>
      </c>
      <c r="C1868" s="28">
        <v>44501</v>
      </c>
      <c r="D1868" s="28">
        <v>44865</v>
      </c>
      <c r="E1868">
        <v>0</v>
      </c>
      <c r="F1868">
        <v>0</v>
      </c>
      <c r="G1868">
        <v>0</v>
      </c>
    </row>
    <row r="1869" spans="1:18" x14ac:dyDescent="0.25">
      <c r="A1869" t="s">
        <v>115</v>
      </c>
      <c r="B1869" t="s">
        <v>47</v>
      </c>
      <c r="C1869" s="28">
        <v>44136</v>
      </c>
      <c r="D1869" s="28">
        <v>44500</v>
      </c>
      <c r="E1869">
        <v>0</v>
      </c>
      <c r="F1869">
        <v>0</v>
      </c>
      <c r="G1869">
        <v>0</v>
      </c>
    </row>
    <row r="1870" spans="1:18" x14ac:dyDescent="0.25">
      <c r="A1870" t="s">
        <v>115</v>
      </c>
      <c r="B1870" t="s">
        <v>22</v>
      </c>
      <c r="C1870" s="28">
        <v>45231</v>
      </c>
      <c r="D1870" s="28">
        <v>45596</v>
      </c>
      <c r="E1870">
        <v>44</v>
      </c>
      <c r="F1870">
        <v>0</v>
      </c>
      <c r="G1870">
        <v>44</v>
      </c>
      <c r="H1870">
        <v>0</v>
      </c>
      <c r="L1870">
        <v>222</v>
      </c>
      <c r="M1870">
        <v>222</v>
      </c>
      <c r="N1870">
        <v>26736.61</v>
      </c>
      <c r="O1870">
        <v>26736.61</v>
      </c>
      <c r="P1870">
        <v>369</v>
      </c>
      <c r="Q1870">
        <v>369</v>
      </c>
      <c r="R1870">
        <v>0.31423400000000001</v>
      </c>
    </row>
    <row r="1871" spans="1:18" x14ac:dyDescent="0.25">
      <c r="A1871" t="s">
        <v>115</v>
      </c>
      <c r="B1871" t="s">
        <v>22</v>
      </c>
      <c r="C1871" s="28">
        <v>44866</v>
      </c>
      <c r="D1871" s="28">
        <v>45230</v>
      </c>
      <c r="E1871">
        <v>45</v>
      </c>
      <c r="F1871">
        <v>0</v>
      </c>
      <c r="G1871">
        <v>45</v>
      </c>
      <c r="H1871">
        <v>0</v>
      </c>
      <c r="L1871">
        <v>246</v>
      </c>
      <c r="M1871">
        <v>246</v>
      </c>
      <c r="N1871">
        <v>28848.85</v>
      </c>
      <c r="O1871">
        <v>28848.85</v>
      </c>
      <c r="P1871">
        <v>442</v>
      </c>
      <c r="Q1871">
        <v>442</v>
      </c>
      <c r="R1871">
        <v>0.31286799999999998</v>
      </c>
    </row>
    <row r="1872" spans="1:18" x14ac:dyDescent="0.25">
      <c r="A1872" t="s">
        <v>115</v>
      </c>
      <c r="B1872" t="s">
        <v>22</v>
      </c>
      <c r="C1872" s="28">
        <v>44501</v>
      </c>
      <c r="D1872" s="28">
        <v>44865</v>
      </c>
      <c r="E1872">
        <v>4</v>
      </c>
      <c r="F1872">
        <v>0</v>
      </c>
      <c r="G1872">
        <v>4</v>
      </c>
      <c r="H1872">
        <v>0</v>
      </c>
      <c r="L1872">
        <v>27</v>
      </c>
      <c r="M1872">
        <v>27</v>
      </c>
      <c r="N1872">
        <v>1988.77</v>
      </c>
      <c r="O1872">
        <v>1988.77</v>
      </c>
      <c r="P1872">
        <v>37</v>
      </c>
      <c r="Q1872">
        <v>37</v>
      </c>
      <c r="R1872">
        <v>0.30114000000000002</v>
      </c>
    </row>
    <row r="1873" spans="1:18" x14ac:dyDescent="0.25">
      <c r="A1873" t="s">
        <v>115</v>
      </c>
      <c r="B1873" t="s">
        <v>22</v>
      </c>
      <c r="C1873" s="28">
        <v>44136</v>
      </c>
      <c r="D1873" s="28">
        <v>44500</v>
      </c>
      <c r="E1873">
        <v>0</v>
      </c>
      <c r="F1873">
        <v>0</v>
      </c>
      <c r="G1873">
        <v>0</v>
      </c>
    </row>
    <row r="1874" spans="1:18" x14ac:dyDescent="0.25">
      <c r="A1874" t="s">
        <v>98</v>
      </c>
      <c r="B1874" t="s">
        <v>39</v>
      </c>
      <c r="C1874" s="28">
        <v>45231</v>
      </c>
      <c r="D1874" s="28">
        <v>45596</v>
      </c>
      <c r="E1874">
        <v>9004</v>
      </c>
      <c r="F1874">
        <v>7951</v>
      </c>
      <c r="G1874">
        <v>1053</v>
      </c>
      <c r="H1874">
        <v>7264</v>
      </c>
      <c r="I1874">
        <v>1165</v>
      </c>
      <c r="J1874">
        <v>302</v>
      </c>
      <c r="K1874">
        <v>273</v>
      </c>
      <c r="L1874">
        <v>11402</v>
      </c>
      <c r="M1874">
        <v>11402</v>
      </c>
      <c r="N1874">
        <v>1468391.3</v>
      </c>
      <c r="O1874">
        <v>1468391.3</v>
      </c>
      <c r="P1874">
        <v>61193</v>
      </c>
      <c r="Q1874">
        <v>61193</v>
      </c>
      <c r="R1874">
        <v>0.34718199999999999</v>
      </c>
    </row>
    <row r="1875" spans="1:18" x14ac:dyDescent="0.25">
      <c r="A1875" t="s">
        <v>98</v>
      </c>
      <c r="B1875" t="s">
        <v>39</v>
      </c>
      <c r="C1875" s="28">
        <v>44866</v>
      </c>
      <c r="D1875" s="28">
        <v>45230</v>
      </c>
      <c r="E1875">
        <v>11295</v>
      </c>
      <c r="F1875">
        <v>9922</v>
      </c>
      <c r="G1875">
        <v>1373</v>
      </c>
      <c r="H1875">
        <v>9457</v>
      </c>
      <c r="I1875">
        <v>1314</v>
      </c>
      <c r="J1875">
        <v>393</v>
      </c>
      <c r="K1875">
        <v>131</v>
      </c>
      <c r="L1875">
        <v>14616</v>
      </c>
      <c r="M1875">
        <v>14616</v>
      </c>
      <c r="N1875">
        <v>1686583.89</v>
      </c>
      <c r="O1875">
        <v>1686583.89</v>
      </c>
      <c r="P1875">
        <v>74084</v>
      </c>
      <c r="Q1875">
        <v>74084</v>
      </c>
      <c r="R1875">
        <v>0.36138300000000001</v>
      </c>
    </row>
    <row r="1876" spans="1:18" x14ac:dyDescent="0.25">
      <c r="A1876" t="s">
        <v>98</v>
      </c>
      <c r="B1876" t="s">
        <v>39</v>
      </c>
      <c r="C1876" s="28">
        <v>44501</v>
      </c>
      <c r="D1876" s="28">
        <v>44865</v>
      </c>
      <c r="E1876">
        <v>13830</v>
      </c>
      <c r="F1876">
        <v>12213</v>
      </c>
      <c r="G1876">
        <v>1617</v>
      </c>
      <c r="H1876">
        <v>12056</v>
      </c>
      <c r="I1876">
        <v>1517</v>
      </c>
      <c r="J1876">
        <v>257</v>
      </c>
      <c r="K1876">
        <v>0</v>
      </c>
      <c r="L1876">
        <v>17606</v>
      </c>
      <c r="M1876">
        <v>17606</v>
      </c>
      <c r="N1876">
        <v>2074676.98</v>
      </c>
      <c r="O1876">
        <v>2074676.98</v>
      </c>
      <c r="P1876">
        <v>84552</v>
      </c>
      <c r="Q1876">
        <v>84552</v>
      </c>
      <c r="R1876">
        <v>0.37174499999999999</v>
      </c>
    </row>
    <row r="1877" spans="1:18" x14ac:dyDescent="0.25">
      <c r="A1877" t="s">
        <v>98</v>
      </c>
      <c r="B1877" t="s">
        <v>39</v>
      </c>
      <c r="C1877" s="28">
        <v>44136</v>
      </c>
      <c r="D1877" s="28">
        <v>44500</v>
      </c>
      <c r="E1877">
        <v>14653</v>
      </c>
      <c r="F1877">
        <v>12827</v>
      </c>
      <c r="G1877">
        <v>1826</v>
      </c>
      <c r="H1877">
        <v>13156</v>
      </c>
      <c r="I1877">
        <v>1497</v>
      </c>
      <c r="J1877">
        <v>0</v>
      </c>
      <c r="K1877">
        <v>0</v>
      </c>
      <c r="L1877">
        <v>19069</v>
      </c>
      <c r="M1877">
        <v>19069</v>
      </c>
      <c r="N1877">
        <v>1993913.61</v>
      </c>
      <c r="O1877">
        <v>1993913.61</v>
      </c>
      <c r="P1877">
        <v>100229</v>
      </c>
      <c r="Q1877">
        <v>100229</v>
      </c>
      <c r="R1877">
        <v>0.34438099999999999</v>
      </c>
    </row>
    <row r="1878" spans="1:18" x14ac:dyDescent="0.25">
      <c r="A1878" t="s">
        <v>98</v>
      </c>
      <c r="B1878" t="s">
        <v>40</v>
      </c>
      <c r="C1878" s="28">
        <v>45231</v>
      </c>
      <c r="D1878" s="28">
        <v>45596</v>
      </c>
      <c r="E1878">
        <v>42121</v>
      </c>
      <c r="F1878">
        <v>36577</v>
      </c>
      <c r="G1878">
        <v>5544</v>
      </c>
      <c r="H1878">
        <v>42121</v>
      </c>
      <c r="L1878">
        <v>54504</v>
      </c>
      <c r="M1878">
        <v>54504</v>
      </c>
      <c r="N1878">
        <v>6016973.1399999997</v>
      </c>
      <c r="O1878">
        <v>6016973.1399999997</v>
      </c>
      <c r="P1878">
        <v>260476</v>
      </c>
      <c r="Q1878">
        <v>260476</v>
      </c>
      <c r="R1878">
        <v>0.35099799999999998</v>
      </c>
    </row>
    <row r="1879" spans="1:18" x14ac:dyDescent="0.25">
      <c r="A1879" t="s">
        <v>98</v>
      </c>
      <c r="B1879" t="s">
        <v>40</v>
      </c>
      <c r="C1879" s="28">
        <v>44866</v>
      </c>
      <c r="D1879" s="28">
        <v>45230</v>
      </c>
      <c r="E1879">
        <v>31991</v>
      </c>
      <c r="F1879">
        <v>28261</v>
      </c>
      <c r="G1879">
        <v>3730</v>
      </c>
      <c r="H1879">
        <v>31991</v>
      </c>
      <c r="L1879">
        <v>39805</v>
      </c>
      <c r="M1879">
        <v>39805</v>
      </c>
      <c r="N1879">
        <v>4314849.9400000004</v>
      </c>
      <c r="O1879">
        <v>4314849.9400000004</v>
      </c>
      <c r="P1879">
        <v>185662</v>
      </c>
      <c r="Q1879">
        <v>185662</v>
      </c>
      <c r="R1879">
        <v>0.349381</v>
      </c>
    </row>
    <row r="1880" spans="1:18" x14ac:dyDescent="0.25">
      <c r="A1880" t="s">
        <v>98</v>
      </c>
      <c r="B1880" t="s">
        <v>40</v>
      </c>
      <c r="C1880" s="28">
        <v>44501</v>
      </c>
      <c r="D1880" s="28">
        <v>44865</v>
      </c>
      <c r="E1880">
        <v>20574</v>
      </c>
      <c r="F1880">
        <v>18367</v>
      </c>
      <c r="G1880">
        <v>2207</v>
      </c>
      <c r="H1880">
        <v>20574</v>
      </c>
      <c r="L1880">
        <v>24726</v>
      </c>
      <c r="M1880">
        <v>24726</v>
      </c>
      <c r="N1880">
        <v>2570005.71</v>
      </c>
      <c r="O1880">
        <v>2570005.71</v>
      </c>
      <c r="P1880">
        <v>117838</v>
      </c>
      <c r="Q1880">
        <v>117838</v>
      </c>
      <c r="R1880">
        <v>0.33421200000000001</v>
      </c>
    </row>
    <row r="1881" spans="1:18" x14ac:dyDescent="0.25">
      <c r="A1881" t="s">
        <v>98</v>
      </c>
      <c r="B1881" t="s">
        <v>40</v>
      </c>
      <c r="C1881" s="28">
        <v>44136</v>
      </c>
      <c r="D1881" s="28">
        <v>44500</v>
      </c>
      <c r="E1881">
        <v>7438</v>
      </c>
      <c r="F1881">
        <v>6915</v>
      </c>
      <c r="G1881">
        <v>523</v>
      </c>
      <c r="H1881">
        <v>7438</v>
      </c>
      <c r="L1881">
        <v>8194</v>
      </c>
      <c r="M1881">
        <v>8194</v>
      </c>
      <c r="N1881">
        <v>786152.68</v>
      </c>
      <c r="O1881">
        <v>786152.68</v>
      </c>
      <c r="P1881">
        <v>36406</v>
      </c>
      <c r="Q1881">
        <v>36406</v>
      </c>
      <c r="R1881">
        <v>0.33002300000000001</v>
      </c>
    </row>
    <row r="1882" spans="1:18" x14ac:dyDescent="0.25">
      <c r="A1882" t="s">
        <v>98</v>
      </c>
      <c r="B1882" t="s">
        <v>66</v>
      </c>
      <c r="C1882" s="28">
        <v>45231</v>
      </c>
      <c r="D1882" s="28">
        <v>45596</v>
      </c>
      <c r="E1882">
        <v>725</v>
      </c>
      <c r="F1882">
        <v>704</v>
      </c>
      <c r="G1882">
        <v>21</v>
      </c>
      <c r="H1882">
        <v>555</v>
      </c>
      <c r="L1882">
        <v>751</v>
      </c>
      <c r="M1882">
        <v>1555</v>
      </c>
      <c r="N1882">
        <v>91559.17</v>
      </c>
      <c r="O1882">
        <v>167066.14000000001</v>
      </c>
      <c r="P1882">
        <v>4436</v>
      </c>
      <c r="Q1882">
        <v>10700</v>
      </c>
      <c r="R1882">
        <v>-0.136185</v>
      </c>
    </row>
    <row r="1883" spans="1:18" x14ac:dyDescent="0.25">
      <c r="A1883" t="s">
        <v>98</v>
      </c>
      <c r="B1883" t="s">
        <v>66</v>
      </c>
      <c r="C1883" s="28">
        <v>44866</v>
      </c>
      <c r="D1883" s="28">
        <v>45230</v>
      </c>
      <c r="E1883">
        <v>1085</v>
      </c>
      <c r="F1883">
        <v>1045</v>
      </c>
      <c r="G1883">
        <v>40</v>
      </c>
      <c r="H1883">
        <v>831</v>
      </c>
      <c r="L1883">
        <v>1129</v>
      </c>
      <c r="M1883">
        <v>2412</v>
      </c>
      <c r="N1883">
        <v>122310.12</v>
      </c>
      <c r="O1883">
        <v>233340.52</v>
      </c>
      <c r="P1883">
        <v>5889</v>
      </c>
      <c r="Q1883">
        <v>14897</v>
      </c>
      <c r="R1883">
        <v>-0.16864100000000001</v>
      </c>
    </row>
    <row r="1884" spans="1:18" x14ac:dyDescent="0.25">
      <c r="A1884" t="s">
        <v>98</v>
      </c>
      <c r="B1884" t="s">
        <v>66</v>
      </c>
      <c r="C1884" s="28">
        <v>44501</v>
      </c>
      <c r="D1884" s="28">
        <v>44865</v>
      </c>
      <c r="E1884">
        <v>1111</v>
      </c>
      <c r="F1884">
        <v>1050</v>
      </c>
      <c r="G1884">
        <v>61</v>
      </c>
      <c r="H1884">
        <v>831</v>
      </c>
      <c r="L1884">
        <v>1187</v>
      </c>
      <c r="M1884">
        <v>2767</v>
      </c>
      <c r="N1884">
        <v>133190.97</v>
      </c>
      <c r="O1884">
        <v>263594.06</v>
      </c>
      <c r="P1884">
        <v>6627</v>
      </c>
      <c r="Q1884">
        <v>19346</v>
      </c>
      <c r="R1884">
        <v>-0.21443999999999999</v>
      </c>
    </row>
    <row r="1885" spans="1:18" x14ac:dyDescent="0.25">
      <c r="A1885" t="s">
        <v>98</v>
      </c>
      <c r="B1885" t="s">
        <v>66</v>
      </c>
      <c r="C1885" s="28">
        <v>44136</v>
      </c>
      <c r="D1885" s="28">
        <v>44500</v>
      </c>
      <c r="E1885">
        <v>1364</v>
      </c>
      <c r="F1885">
        <v>1318</v>
      </c>
      <c r="G1885">
        <v>46</v>
      </c>
      <c r="H1885">
        <v>1130</v>
      </c>
      <c r="L1885">
        <v>1416</v>
      </c>
      <c r="M1885">
        <v>3165</v>
      </c>
      <c r="N1885">
        <v>140875.74</v>
      </c>
      <c r="O1885">
        <v>273129.99</v>
      </c>
      <c r="P1885">
        <v>7776</v>
      </c>
      <c r="Q1885">
        <v>22156</v>
      </c>
      <c r="R1885">
        <v>-0.179087</v>
      </c>
    </row>
    <row r="1886" spans="1:18" x14ac:dyDescent="0.25">
      <c r="A1886" t="s">
        <v>98</v>
      </c>
      <c r="B1886" t="s">
        <v>41</v>
      </c>
      <c r="C1886" s="28">
        <v>45231</v>
      </c>
      <c r="D1886" s="28">
        <v>45596</v>
      </c>
      <c r="E1886">
        <v>1894</v>
      </c>
      <c r="F1886">
        <v>1742</v>
      </c>
      <c r="G1886">
        <v>152</v>
      </c>
      <c r="H1886">
        <v>1437</v>
      </c>
      <c r="L1886">
        <v>2116</v>
      </c>
      <c r="M1886">
        <v>3356</v>
      </c>
      <c r="N1886">
        <v>247623.29</v>
      </c>
      <c r="O1886">
        <v>372211.76</v>
      </c>
      <c r="P1886">
        <v>12504</v>
      </c>
      <c r="Q1886">
        <v>22259</v>
      </c>
      <c r="R1886">
        <v>5.8946999999999999E-2</v>
      </c>
    </row>
    <row r="1887" spans="1:18" x14ac:dyDescent="0.25">
      <c r="A1887" t="s">
        <v>98</v>
      </c>
      <c r="B1887" t="s">
        <v>41</v>
      </c>
      <c r="C1887" s="28">
        <v>44866</v>
      </c>
      <c r="D1887" s="28">
        <v>45230</v>
      </c>
      <c r="E1887">
        <v>2739</v>
      </c>
      <c r="F1887">
        <v>2492</v>
      </c>
      <c r="G1887">
        <v>247</v>
      </c>
      <c r="H1887">
        <v>2146</v>
      </c>
      <c r="L1887">
        <v>3109</v>
      </c>
      <c r="M1887">
        <v>4919</v>
      </c>
      <c r="N1887">
        <v>322272.78000000003</v>
      </c>
      <c r="O1887">
        <v>483875.88</v>
      </c>
      <c r="P1887">
        <v>16400</v>
      </c>
      <c r="Q1887">
        <v>29634</v>
      </c>
      <c r="R1887">
        <v>7.2410000000000002E-2</v>
      </c>
    </row>
    <row r="1888" spans="1:18" x14ac:dyDescent="0.25">
      <c r="A1888" t="s">
        <v>98</v>
      </c>
      <c r="B1888" t="s">
        <v>41</v>
      </c>
      <c r="C1888" s="28">
        <v>44501</v>
      </c>
      <c r="D1888" s="28">
        <v>44865</v>
      </c>
      <c r="E1888">
        <v>3231</v>
      </c>
      <c r="F1888">
        <v>2922</v>
      </c>
      <c r="G1888">
        <v>309</v>
      </c>
      <c r="H1888">
        <v>2663</v>
      </c>
      <c r="L1888">
        <v>3760</v>
      </c>
      <c r="M1888">
        <v>5798</v>
      </c>
      <c r="N1888">
        <v>444985.93</v>
      </c>
      <c r="O1888">
        <v>631721.14</v>
      </c>
      <c r="P1888">
        <v>19374</v>
      </c>
      <c r="Q1888">
        <v>35938</v>
      </c>
      <c r="R1888">
        <v>0.10213999999999999</v>
      </c>
    </row>
    <row r="1889" spans="1:18" x14ac:dyDescent="0.25">
      <c r="A1889" t="s">
        <v>98</v>
      </c>
      <c r="B1889" t="s">
        <v>41</v>
      </c>
      <c r="C1889" s="28">
        <v>44136</v>
      </c>
      <c r="D1889" s="28">
        <v>44500</v>
      </c>
      <c r="E1889">
        <v>3368</v>
      </c>
      <c r="F1889">
        <v>3052</v>
      </c>
      <c r="G1889">
        <v>316</v>
      </c>
      <c r="H1889">
        <v>2843</v>
      </c>
      <c r="L1889">
        <v>3851</v>
      </c>
      <c r="M1889">
        <v>6301</v>
      </c>
      <c r="N1889">
        <v>381709.85</v>
      </c>
      <c r="O1889">
        <v>577602.55000000005</v>
      </c>
      <c r="P1889">
        <v>22223</v>
      </c>
      <c r="Q1889">
        <v>42709</v>
      </c>
      <c r="R1889">
        <v>5.4127000000000002E-2</v>
      </c>
    </row>
    <row r="1890" spans="1:18" x14ac:dyDescent="0.25">
      <c r="A1890" t="s">
        <v>98</v>
      </c>
      <c r="B1890" t="s">
        <v>42</v>
      </c>
      <c r="C1890" s="28">
        <v>45231</v>
      </c>
      <c r="D1890" s="28">
        <v>45596</v>
      </c>
      <c r="E1890">
        <v>2644</v>
      </c>
      <c r="F1890">
        <v>2530</v>
      </c>
      <c r="G1890">
        <v>114</v>
      </c>
      <c r="H1890">
        <v>2236</v>
      </c>
      <c r="L1890">
        <v>2774</v>
      </c>
      <c r="M1890">
        <v>3152</v>
      </c>
      <c r="N1890">
        <v>438873.13</v>
      </c>
      <c r="O1890">
        <v>478500.89</v>
      </c>
      <c r="P1890">
        <v>13202</v>
      </c>
      <c r="Q1890">
        <v>15711</v>
      </c>
      <c r="R1890">
        <v>0.27051500000000001</v>
      </c>
    </row>
    <row r="1891" spans="1:18" x14ac:dyDescent="0.25">
      <c r="A1891" t="s">
        <v>98</v>
      </c>
      <c r="B1891" t="s">
        <v>42</v>
      </c>
      <c r="C1891" s="28">
        <v>44866</v>
      </c>
      <c r="D1891" s="28">
        <v>45230</v>
      </c>
      <c r="E1891">
        <v>2580</v>
      </c>
      <c r="F1891">
        <v>2497</v>
      </c>
      <c r="G1891">
        <v>83</v>
      </c>
      <c r="H1891">
        <v>2262</v>
      </c>
      <c r="L1891">
        <v>2669</v>
      </c>
      <c r="M1891">
        <v>2922</v>
      </c>
      <c r="N1891">
        <v>309527.71000000002</v>
      </c>
      <c r="O1891">
        <v>339647.34</v>
      </c>
      <c r="P1891">
        <v>12646</v>
      </c>
      <c r="Q1891">
        <v>13948</v>
      </c>
      <c r="R1891">
        <v>0.31105100000000002</v>
      </c>
    </row>
    <row r="1892" spans="1:18" x14ac:dyDescent="0.25">
      <c r="A1892" t="s">
        <v>98</v>
      </c>
      <c r="B1892" t="s">
        <v>42</v>
      </c>
      <c r="C1892" s="28">
        <v>44501</v>
      </c>
      <c r="D1892" s="28">
        <v>44865</v>
      </c>
      <c r="E1892">
        <v>3112</v>
      </c>
      <c r="F1892">
        <v>2959</v>
      </c>
      <c r="G1892">
        <v>153</v>
      </c>
      <c r="H1892">
        <v>2748</v>
      </c>
      <c r="L1892">
        <v>3285</v>
      </c>
      <c r="M1892">
        <v>3731</v>
      </c>
      <c r="N1892">
        <v>415710.34</v>
      </c>
      <c r="O1892">
        <v>462089.12</v>
      </c>
      <c r="P1892">
        <v>15107</v>
      </c>
      <c r="Q1892">
        <v>17652</v>
      </c>
      <c r="R1892">
        <v>0.29281099999999999</v>
      </c>
    </row>
    <row r="1893" spans="1:18" x14ac:dyDescent="0.25">
      <c r="A1893" t="s">
        <v>98</v>
      </c>
      <c r="B1893" t="s">
        <v>42</v>
      </c>
      <c r="C1893" s="28">
        <v>44136</v>
      </c>
      <c r="D1893" s="28">
        <v>44500</v>
      </c>
      <c r="E1893">
        <v>2695</v>
      </c>
      <c r="F1893">
        <v>2595</v>
      </c>
      <c r="G1893">
        <v>100</v>
      </c>
      <c r="H1893">
        <v>2486</v>
      </c>
      <c r="L1893">
        <v>2814</v>
      </c>
      <c r="M1893">
        <v>3190</v>
      </c>
      <c r="N1893">
        <v>307007.67</v>
      </c>
      <c r="O1893">
        <v>339344.52</v>
      </c>
      <c r="P1893">
        <v>12696</v>
      </c>
      <c r="Q1893">
        <v>14833</v>
      </c>
      <c r="R1893">
        <v>0.26949499999999998</v>
      </c>
    </row>
    <row r="1894" spans="1:18" x14ac:dyDescent="0.25">
      <c r="A1894" t="s">
        <v>98</v>
      </c>
      <c r="B1894" t="s">
        <v>43</v>
      </c>
      <c r="C1894" s="28">
        <v>45231</v>
      </c>
      <c r="D1894" s="28">
        <v>45596</v>
      </c>
      <c r="E1894">
        <v>2042</v>
      </c>
      <c r="F1894">
        <v>1962</v>
      </c>
      <c r="G1894">
        <v>80</v>
      </c>
      <c r="H1894">
        <v>1669</v>
      </c>
      <c r="L1894">
        <v>2137</v>
      </c>
      <c r="M1894">
        <v>2338</v>
      </c>
      <c r="N1894">
        <v>307581.81</v>
      </c>
      <c r="O1894">
        <v>323385.13</v>
      </c>
      <c r="P1894">
        <v>10632</v>
      </c>
      <c r="Q1894">
        <v>11606</v>
      </c>
      <c r="R1894">
        <v>0.306313</v>
      </c>
    </row>
    <row r="1895" spans="1:18" x14ac:dyDescent="0.25">
      <c r="A1895" t="s">
        <v>98</v>
      </c>
      <c r="B1895" t="s">
        <v>43</v>
      </c>
      <c r="C1895" s="28">
        <v>44866</v>
      </c>
      <c r="D1895" s="28">
        <v>45230</v>
      </c>
      <c r="E1895">
        <v>2331</v>
      </c>
      <c r="F1895">
        <v>2241</v>
      </c>
      <c r="G1895">
        <v>90</v>
      </c>
      <c r="H1895">
        <v>2059</v>
      </c>
      <c r="L1895">
        <v>2435</v>
      </c>
      <c r="M1895">
        <v>2580</v>
      </c>
      <c r="N1895">
        <v>303285.21999999997</v>
      </c>
      <c r="O1895">
        <v>319173.37</v>
      </c>
      <c r="P1895">
        <v>11657</v>
      </c>
      <c r="Q1895">
        <v>12295</v>
      </c>
      <c r="R1895">
        <v>0.283775</v>
      </c>
    </row>
    <row r="1896" spans="1:18" x14ac:dyDescent="0.25">
      <c r="A1896" t="s">
        <v>98</v>
      </c>
      <c r="B1896" t="s">
        <v>43</v>
      </c>
      <c r="C1896" s="28">
        <v>44501</v>
      </c>
      <c r="D1896" s="28">
        <v>44865</v>
      </c>
      <c r="E1896">
        <v>4130</v>
      </c>
      <c r="F1896">
        <v>3949</v>
      </c>
      <c r="G1896">
        <v>181</v>
      </c>
      <c r="H1896">
        <v>3726</v>
      </c>
      <c r="L1896">
        <v>4334</v>
      </c>
      <c r="M1896">
        <v>4570</v>
      </c>
      <c r="N1896">
        <v>590938.18000000005</v>
      </c>
      <c r="O1896">
        <v>615587.92000000004</v>
      </c>
      <c r="P1896">
        <v>16038</v>
      </c>
      <c r="Q1896">
        <v>17391</v>
      </c>
      <c r="R1896">
        <v>0.36250199999999999</v>
      </c>
    </row>
    <row r="1897" spans="1:18" x14ac:dyDescent="0.25">
      <c r="A1897" t="s">
        <v>98</v>
      </c>
      <c r="B1897" t="s">
        <v>43</v>
      </c>
      <c r="C1897" s="28">
        <v>44136</v>
      </c>
      <c r="D1897" s="28">
        <v>44500</v>
      </c>
      <c r="E1897">
        <v>4887</v>
      </c>
      <c r="F1897">
        <v>4727</v>
      </c>
      <c r="G1897">
        <v>160</v>
      </c>
      <c r="H1897">
        <v>4617</v>
      </c>
      <c r="L1897">
        <v>5071</v>
      </c>
      <c r="M1897">
        <v>5304</v>
      </c>
      <c r="N1897">
        <v>613289.67000000004</v>
      </c>
      <c r="O1897">
        <v>633078.05000000005</v>
      </c>
      <c r="P1897">
        <v>20474</v>
      </c>
      <c r="Q1897">
        <v>21846</v>
      </c>
      <c r="R1897">
        <v>0.29993300000000001</v>
      </c>
    </row>
    <row r="1898" spans="1:18" x14ac:dyDescent="0.25">
      <c r="A1898" t="s">
        <v>98</v>
      </c>
      <c r="B1898" t="s">
        <v>44</v>
      </c>
      <c r="C1898" s="28">
        <v>45231</v>
      </c>
      <c r="D1898" s="28">
        <v>45596</v>
      </c>
      <c r="E1898">
        <v>2424</v>
      </c>
      <c r="F1898">
        <v>2312</v>
      </c>
      <c r="G1898">
        <v>112</v>
      </c>
      <c r="H1898">
        <v>1922</v>
      </c>
      <c r="L1898">
        <v>2556</v>
      </c>
      <c r="M1898">
        <v>2556</v>
      </c>
      <c r="N1898">
        <v>294293.52</v>
      </c>
      <c r="O1898">
        <v>294293.52</v>
      </c>
      <c r="P1898">
        <v>11617</v>
      </c>
      <c r="Q1898">
        <v>11617</v>
      </c>
      <c r="R1898">
        <v>0.34742699999999999</v>
      </c>
    </row>
    <row r="1899" spans="1:18" x14ac:dyDescent="0.25">
      <c r="A1899" t="s">
        <v>98</v>
      </c>
      <c r="B1899" t="s">
        <v>44</v>
      </c>
      <c r="C1899" s="28">
        <v>44866</v>
      </c>
      <c r="D1899" s="28">
        <v>45230</v>
      </c>
      <c r="E1899">
        <v>3064</v>
      </c>
      <c r="F1899">
        <v>2946</v>
      </c>
      <c r="G1899">
        <v>118</v>
      </c>
      <c r="H1899">
        <v>2672</v>
      </c>
      <c r="L1899">
        <v>3203</v>
      </c>
      <c r="M1899">
        <v>3203</v>
      </c>
      <c r="N1899">
        <v>394774.03</v>
      </c>
      <c r="O1899">
        <v>394774.03</v>
      </c>
      <c r="P1899">
        <v>12464</v>
      </c>
      <c r="Q1899">
        <v>12464</v>
      </c>
      <c r="R1899">
        <v>0.35389599999999999</v>
      </c>
    </row>
    <row r="1900" spans="1:18" x14ac:dyDescent="0.25">
      <c r="A1900" t="s">
        <v>98</v>
      </c>
      <c r="B1900" t="s">
        <v>44</v>
      </c>
      <c r="C1900" s="28">
        <v>44501</v>
      </c>
      <c r="D1900" s="28">
        <v>44865</v>
      </c>
      <c r="E1900">
        <v>3357</v>
      </c>
      <c r="F1900">
        <v>3223</v>
      </c>
      <c r="G1900">
        <v>134</v>
      </c>
      <c r="H1900">
        <v>2919</v>
      </c>
      <c r="L1900">
        <v>3507</v>
      </c>
      <c r="M1900">
        <v>3507</v>
      </c>
      <c r="N1900">
        <v>365278.8</v>
      </c>
      <c r="O1900">
        <v>365278.8</v>
      </c>
      <c r="P1900">
        <v>13571</v>
      </c>
      <c r="Q1900">
        <v>13571</v>
      </c>
      <c r="R1900">
        <v>0.36163099999999998</v>
      </c>
    </row>
    <row r="1901" spans="1:18" x14ac:dyDescent="0.25">
      <c r="A1901" t="s">
        <v>98</v>
      </c>
      <c r="B1901" t="s">
        <v>44</v>
      </c>
      <c r="C1901" s="28">
        <v>44136</v>
      </c>
      <c r="D1901" s="28">
        <v>44500</v>
      </c>
      <c r="E1901">
        <v>2912</v>
      </c>
      <c r="F1901">
        <v>2786</v>
      </c>
      <c r="G1901">
        <v>126</v>
      </c>
      <c r="H1901">
        <v>2669</v>
      </c>
      <c r="L1901">
        <v>3056</v>
      </c>
      <c r="M1901">
        <v>3056</v>
      </c>
      <c r="N1901">
        <v>301852.78999999998</v>
      </c>
      <c r="O1901">
        <v>301852.78999999998</v>
      </c>
      <c r="P1901">
        <v>12291</v>
      </c>
      <c r="Q1901">
        <v>12291</v>
      </c>
      <c r="R1901">
        <v>0.33180999999999999</v>
      </c>
    </row>
    <row r="1902" spans="1:18" x14ac:dyDescent="0.25">
      <c r="A1902" t="s">
        <v>98</v>
      </c>
      <c r="B1902" t="s">
        <v>46</v>
      </c>
      <c r="C1902" s="28">
        <v>45231</v>
      </c>
      <c r="D1902" s="28">
        <v>45596</v>
      </c>
      <c r="E1902">
        <v>19777</v>
      </c>
      <c r="F1902">
        <v>17795</v>
      </c>
      <c r="G1902">
        <v>1982</v>
      </c>
      <c r="H1902">
        <v>19777</v>
      </c>
      <c r="L1902">
        <v>23497</v>
      </c>
      <c r="M1902">
        <v>23497</v>
      </c>
      <c r="N1902">
        <v>2410505.52</v>
      </c>
      <c r="O1902">
        <v>2410505.52</v>
      </c>
      <c r="P1902">
        <v>110302</v>
      </c>
      <c r="Q1902">
        <v>110302</v>
      </c>
      <c r="R1902">
        <v>0.33393499999999998</v>
      </c>
    </row>
    <row r="1903" spans="1:18" x14ac:dyDescent="0.25">
      <c r="A1903" t="s">
        <v>98</v>
      </c>
      <c r="B1903" t="s">
        <v>46</v>
      </c>
      <c r="C1903" s="28">
        <v>44866</v>
      </c>
      <c r="D1903" s="28">
        <v>45230</v>
      </c>
      <c r="E1903">
        <v>7237</v>
      </c>
      <c r="F1903">
        <v>6739</v>
      </c>
      <c r="G1903">
        <v>498</v>
      </c>
      <c r="H1903">
        <v>7237</v>
      </c>
      <c r="L1903">
        <v>7953</v>
      </c>
      <c r="M1903">
        <v>7953</v>
      </c>
      <c r="N1903">
        <v>757129.03</v>
      </c>
      <c r="O1903">
        <v>757129.03</v>
      </c>
      <c r="P1903">
        <v>35065</v>
      </c>
      <c r="Q1903">
        <v>35065</v>
      </c>
      <c r="R1903">
        <v>0.32966099999999998</v>
      </c>
    </row>
    <row r="1904" spans="1:18" x14ac:dyDescent="0.25">
      <c r="A1904" t="s">
        <v>98</v>
      </c>
      <c r="B1904" t="s">
        <v>46</v>
      </c>
      <c r="C1904" s="28">
        <v>44501</v>
      </c>
      <c r="D1904" s="28">
        <v>44865</v>
      </c>
      <c r="E1904">
        <v>0</v>
      </c>
      <c r="F1904">
        <v>0</v>
      </c>
      <c r="G1904">
        <v>0</v>
      </c>
    </row>
    <row r="1905" spans="1:18" x14ac:dyDescent="0.25">
      <c r="A1905" t="s">
        <v>98</v>
      </c>
      <c r="B1905" t="s">
        <v>46</v>
      </c>
      <c r="C1905" s="28">
        <v>44136</v>
      </c>
      <c r="D1905" s="28">
        <v>44500</v>
      </c>
      <c r="E1905">
        <v>0</v>
      </c>
      <c r="F1905">
        <v>0</v>
      </c>
      <c r="G1905">
        <v>0</v>
      </c>
    </row>
    <row r="1906" spans="1:18" x14ac:dyDescent="0.25">
      <c r="A1906" t="s">
        <v>98</v>
      </c>
      <c r="B1906" t="s">
        <v>25</v>
      </c>
      <c r="C1906" s="28">
        <v>45231</v>
      </c>
      <c r="D1906" s="28">
        <v>45596</v>
      </c>
      <c r="E1906">
        <v>790</v>
      </c>
      <c r="F1906">
        <v>507</v>
      </c>
      <c r="G1906">
        <v>283</v>
      </c>
      <c r="H1906">
        <v>0</v>
      </c>
      <c r="L1906">
        <v>1848</v>
      </c>
      <c r="M1906">
        <v>1848</v>
      </c>
      <c r="N1906">
        <v>203311.21</v>
      </c>
      <c r="O1906">
        <v>203311.21</v>
      </c>
      <c r="P1906">
        <v>14084</v>
      </c>
      <c r="Q1906">
        <v>14084</v>
      </c>
      <c r="R1906">
        <v>0.40053299999999997</v>
      </c>
    </row>
    <row r="1907" spans="1:18" x14ac:dyDescent="0.25">
      <c r="A1907" t="s">
        <v>98</v>
      </c>
      <c r="B1907" t="s">
        <v>25</v>
      </c>
      <c r="C1907" s="28">
        <v>44866</v>
      </c>
      <c r="D1907" s="28">
        <v>45230</v>
      </c>
      <c r="E1907">
        <v>583</v>
      </c>
      <c r="F1907">
        <v>304</v>
      </c>
      <c r="G1907">
        <v>279</v>
      </c>
      <c r="H1907">
        <v>0</v>
      </c>
      <c r="L1907">
        <v>1761</v>
      </c>
      <c r="M1907">
        <v>1761</v>
      </c>
      <c r="N1907">
        <v>163450.97</v>
      </c>
      <c r="O1907">
        <v>163450.97</v>
      </c>
      <c r="P1907">
        <v>13043</v>
      </c>
      <c r="Q1907">
        <v>13043</v>
      </c>
      <c r="R1907">
        <v>0.42431000000000002</v>
      </c>
    </row>
    <row r="1908" spans="1:18" x14ac:dyDescent="0.25">
      <c r="A1908" t="s">
        <v>98</v>
      </c>
      <c r="B1908" t="s">
        <v>25</v>
      </c>
      <c r="C1908" s="28">
        <v>44501</v>
      </c>
      <c r="D1908" s="28">
        <v>44865</v>
      </c>
      <c r="E1908">
        <v>0</v>
      </c>
      <c r="F1908">
        <v>0</v>
      </c>
      <c r="G1908">
        <v>0</v>
      </c>
    </row>
    <row r="1909" spans="1:18" x14ac:dyDescent="0.25">
      <c r="A1909" t="s">
        <v>98</v>
      </c>
      <c r="B1909" t="s">
        <v>25</v>
      </c>
      <c r="C1909" s="28">
        <v>44136</v>
      </c>
      <c r="D1909" s="28">
        <v>44500</v>
      </c>
      <c r="E1909">
        <v>0</v>
      </c>
      <c r="F1909">
        <v>0</v>
      </c>
      <c r="G1909">
        <v>0</v>
      </c>
    </row>
    <row r="1910" spans="1:18" x14ac:dyDescent="0.25">
      <c r="A1910" t="s">
        <v>98</v>
      </c>
      <c r="B1910" t="s">
        <v>26</v>
      </c>
      <c r="C1910" s="28">
        <v>45231</v>
      </c>
      <c r="D1910" s="28">
        <v>45596</v>
      </c>
      <c r="E1910">
        <v>7264</v>
      </c>
      <c r="F1910">
        <v>6763</v>
      </c>
      <c r="G1910">
        <v>501</v>
      </c>
      <c r="H1910">
        <v>7264</v>
      </c>
      <c r="L1910">
        <v>7962</v>
      </c>
      <c r="M1910">
        <v>7962</v>
      </c>
      <c r="N1910">
        <v>1079021.07</v>
      </c>
      <c r="O1910">
        <v>1079021.07</v>
      </c>
      <c r="P1910">
        <v>37309</v>
      </c>
      <c r="Q1910">
        <v>37309</v>
      </c>
      <c r="R1910">
        <v>0.33321000000000001</v>
      </c>
    </row>
    <row r="1911" spans="1:18" x14ac:dyDescent="0.25">
      <c r="A1911" t="s">
        <v>98</v>
      </c>
      <c r="B1911" t="s">
        <v>26</v>
      </c>
      <c r="C1911" s="28">
        <v>44866</v>
      </c>
      <c r="D1911" s="28">
        <v>45230</v>
      </c>
      <c r="E1911">
        <v>9457</v>
      </c>
      <c r="F1911">
        <v>8724</v>
      </c>
      <c r="G1911">
        <v>733</v>
      </c>
      <c r="H1911">
        <v>9457</v>
      </c>
      <c r="L1911">
        <v>10526</v>
      </c>
      <c r="M1911">
        <v>10526</v>
      </c>
      <c r="N1911">
        <v>1213913.5</v>
      </c>
      <c r="O1911">
        <v>1213913.5</v>
      </c>
      <c r="P1911">
        <v>46857</v>
      </c>
      <c r="Q1911">
        <v>46857</v>
      </c>
      <c r="R1911">
        <v>0.35082999999999998</v>
      </c>
    </row>
    <row r="1912" spans="1:18" x14ac:dyDescent="0.25">
      <c r="A1912" t="s">
        <v>98</v>
      </c>
      <c r="B1912" t="s">
        <v>26</v>
      </c>
      <c r="C1912" s="28">
        <v>44501</v>
      </c>
      <c r="D1912" s="28">
        <v>44865</v>
      </c>
      <c r="E1912">
        <v>12056</v>
      </c>
      <c r="F1912">
        <v>11136</v>
      </c>
      <c r="G1912">
        <v>920</v>
      </c>
      <c r="H1912">
        <v>12056</v>
      </c>
      <c r="L1912">
        <v>13410</v>
      </c>
      <c r="M1912">
        <v>13410</v>
      </c>
      <c r="N1912">
        <v>1651338.86</v>
      </c>
      <c r="O1912">
        <v>1651338.86</v>
      </c>
      <c r="P1912">
        <v>53584</v>
      </c>
      <c r="Q1912">
        <v>53584</v>
      </c>
      <c r="R1912">
        <v>0.36741299999999999</v>
      </c>
    </row>
    <row r="1913" spans="1:18" x14ac:dyDescent="0.25">
      <c r="A1913" t="s">
        <v>98</v>
      </c>
      <c r="B1913" t="s">
        <v>26</v>
      </c>
      <c r="C1913" s="28">
        <v>44136</v>
      </c>
      <c r="D1913" s="28">
        <v>44500</v>
      </c>
      <c r="E1913">
        <v>13156</v>
      </c>
      <c r="F1913">
        <v>12069</v>
      </c>
      <c r="G1913">
        <v>1087</v>
      </c>
      <c r="H1913">
        <v>13156</v>
      </c>
      <c r="L1913">
        <v>14771</v>
      </c>
      <c r="M1913">
        <v>14771</v>
      </c>
      <c r="N1913">
        <v>1616384.63</v>
      </c>
      <c r="O1913">
        <v>1616384.63</v>
      </c>
      <c r="P1913">
        <v>65101</v>
      </c>
      <c r="Q1913">
        <v>65101</v>
      </c>
      <c r="R1913">
        <v>0.33499400000000001</v>
      </c>
    </row>
    <row r="1914" spans="1:18" x14ac:dyDescent="0.25">
      <c r="A1914" t="s">
        <v>98</v>
      </c>
      <c r="B1914" t="s">
        <v>67</v>
      </c>
      <c r="C1914" s="28">
        <v>45231</v>
      </c>
      <c r="D1914" s="28">
        <v>45596</v>
      </c>
      <c r="E1914">
        <v>489</v>
      </c>
      <c r="F1914">
        <v>485</v>
      </c>
      <c r="G1914">
        <v>4</v>
      </c>
      <c r="H1914">
        <v>489</v>
      </c>
      <c r="L1914">
        <v>493</v>
      </c>
      <c r="M1914">
        <v>493</v>
      </c>
      <c r="N1914">
        <v>64889.9</v>
      </c>
      <c r="O1914">
        <v>64889.9</v>
      </c>
      <c r="P1914">
        <v>2676</v>
      </c>
      <c r="Q1914">
        <v>2676</v>
      </c>
      <c r="R1914">
        <v>0.320411</v>
      </c>
    </row>
    <row r="1915" spans="1:18" x14ac:dyDescent="0.25">
      <c r="A1915" t="s">
        <v>98</v>
      </c>
      <c r="B1915" t="s">
        <v>67</v>
      </c>
      <c r="C1915" s="28">
        <v>44866</v>
      </c>
      <c r="D1915" s="28">
        <v>45230</v>
      </c>
      <c r="E1915">
        <v>697</v>
      </c>
      <c r="F1915">
        <v>681</v>
      </c>
      <c r="G1915">
        <v>16</v>
      </c>
      <c r="H1915">
        <v>697</v>
      </c>
      <c r="L1915">
        <v>713</v>
      </c>
      <c r="M1915">
        <v>713</v>
      </c>
      <c r="N1915">
        <v>82434.929999999993</v>
      </c>
      <c r="O1915">
        <v>82434.929999999993</v>
      </c>
      <c r="P1915">
        <v>3508</v>
      </c>
      <c r="Q1915">
        <v>3508</v>
      </c>
      <c r="R1915">
        <v>0.33652700000000002</v>
      </c>
    </row>
    <row r="1916" spans="1:18" x14ac:dyDescent="0.25">
      <c r="A1916" t="s">
        <v>98</v>
      </c>
      <c r="B1916" t="s">
        <v>67</v>
      </c>
      <c r="C1916" s="28">
        <v>44501</v>
      </c>
      <c r="D1916" s="28">
        <v>44865</v>
      </c>
      <c r="E1916">
        <v>707</v>
      </c>
      <c r="F1916">
        <v>695</v>
      </c>
      <c r="G1916">
        <v>12</v>
      </c>
      <c r="H1916">
        <v>707</v>
      </c>
      <c r="L1916">
        <v>719</v>
      </c>
      <c r="M1916">
        <v>719</v>
      </c>
      <c r="N1916">
        <v>86370.35</v>
      </c>
      <c r="O1916">
        <v>86370.35</v>
      </c>
      <c r="P1916">
        <v>3437</v>
      </c>
      <c r="Q1916">
        <v>3437</v>
      </c>
      <c r="R1916">
        <v>0.33590399999999998</v>
      </c>
    </row>
    <row r="1917" spans="1:18" x14ac:dyDescent="0.25">
      <c r="A1917" t="s">
        <v>98</v>
      </c>
      <c r="B1917" t="s">
        <v>67</v>
      </c>
      <c r="C1917" s="28">
        <v>44136</v>
      </c>
      <c r="D1917" s="28">
        <v>44500</v>
      </c>
      <c r="E1917">
        <v>951</v>
      </c>
      <c r="F1917">
        <v>929</v>
      </c>
      <c r="G1917">
        <v>22</v>
      </c>
      <c r="H1917">
        <v>951</v>
      </c>
      <c r="L1917">
        <v>974</v>
      </c>
      <c r="M1917">
        <v>974</v>
      </c>
      <c r="N1917">
        <v>98939.73</v>
      </c>
      <c r="O1917">
        <v>98939.73</v>
      </c>
      <c r="P1917">
        <v>4523</v>
      </c>
      <c r="Q1917">
        <v>4523</v>
      </c>
      <c r="R1917">
        <v>0.37965100000000002</v>
      </c>
    </row>
    <row r="1918" spans="1:18" x14ac:dyDescent="0.25">
      <c r="A1918" t="s">
        <v>98</v>
      </c>
      <c r="B1918" t="s">
        <v>68</v>
      </c>
      <c r="C1918" s="28">
        <v>45231</v>
      </c>
      <c r="D1918" s="28">
        <v>45596</v>
      </c>
      <c r="E1918">
        <v>1305</v>
      </c>
      <c r="F1918">
        <v>1266</v>
      </c>
      <c r="G1918">
        <v>39</v>
      </c>
      <c r="H1918">
        <v>1305</v>
      </c>
      <c r="L1918">
        <v>1348</v>
      </c>
      <c r="M1918">
        <v>1348</v>
      </c>
      <c r="N1918">
        <v>167763.22</v>
      </c>
      <c r="O1918">
        <v>167763.22</v>
      </c>
      <c r="P1918">
        <v>7223</v>
      </c>
      <c r="Q1918">
        <v>7223</v>
      </c>
      <c r="R1918">
        <v>0.32986300000000002</v>
      </c>
    </row>
    <row r="1919" spans="1:18" x14ac:dyDescent="0.25">
      <c r="A1919" t="s">
        <v>98</v>
      </c>
      <c r="B1919" t="s">
        <v>68</v>
      </c>
      <c r="C1919" s="28">
        <v>44866</v>
      </c>
      <c r="D1919" s="28">
        <v>45230</v>
      </c>
      <c r="E1919">
        <v>1913</v>
      </c>
      <c r="F1919">
        <v>1839</v>
      </c>
      <c r="G1919">
        <v>74</v>
      </c>
      <c r="H1919">
        <v>1913</v>
      </c>
      <c r="L1919">
        <v>1998</v>
      </c>
      <c r="M1919">
        <v>1998</v>
      </c>
      <c r="N1919">
        <v>210554.84</v>
      </c>
      <c r="O1919">
        <v>210554.84</v>
      </c>
      <c r="P1919">
        <v>9081</v>
      </c>
      <c r="Q1919">
        <v>9081</v>
      </c>
      <c r="R1919">
        <v>0.34512900000000002</v>
      </c>
    </row>
    <row r="1920" spans="1:18" x14ac:dyDescent="0.25">
      <c r="A1920" t="s">
        <v>98</v>
      </c>
      <c r="B1920" t="s">
        <v>68</v>
      </c>
      <c r="C1920" s="28">
        <v>44501</v>
      </c>
      <c r="D1920" s="28">
        <v>44865</v>
      </c>
      <c r="E1920">
        <v>2409</v>
      </c>
      <c r="F1920">
        <v>2321</v>
      </c>
      <c r="G1920">
        <v>88</v>
      </c>
      <c r="H1920">
        <v>2409</v>
      </c>
      <c r="L1920">
        <v>2546</v>
      </c>
      <c r="M1920">
        <v>2546</v>
      </c>
      <c r="N1920">
        <v>324055.42</v>
      </c>
      <c r="O1920">
        <v>324055.42</v>
      </c>
      <c r="P1920">
        <v>11020</v>
      </c>
      <c r="Q1920">
        <v>11020</v>
      </c>
      <c r="R1920">
        <v>0.336727</v>
      </c>
    </row>
    <row r="1921" spans="1:18" x14ac:dyDescent="0.25">
      <c r="A1921" t="s">
        <v>98</v>
      </c>
      <c r="B1921" t="s">
        <v>68</v>
      </c>
      <c r="C1921" s="28">
        <v>44136</v>
      </c>
      <c r="D1921" s="28">
        <v>44500</v>
      </c>
      <c r="E1921">
        <v>2504</v>
      </c>
      <c r="F1921">
        <v>2416</v>
      </c>
      <c r="G1921">
        <v>88</v>
      </c>
      <c r="H1921">
        <v>2504</v>
      </c>
      <c r="L1921">
        <v>2602</v>
      </c>
      <c r="M1921">
        <v>2602</v>
      </c>
      <c r="N1921">
        <v>268948.2</v>
      </c>
      <c r="O1921">
        <v>268948.2</v>
      </c>
      <c r="P1921">
        <v>12327</v>
      </c>
      <c r="Q1921">
        <v>12327</v>
      </c>
      <c r="R1921">
        <v>0.35310200000000003</v>
      </c>
    </row>
    <row r="1922" spans="1:18" x14ac:dyDescent="0.25">
      <c r="A1922" t="s">
        <v>98</v>
      </c>
      <c r="B1922" t="s">
        <v>69</v>
      </c>
      <c r="C1922" s="28">
        <v>45231</v>
      </c>
      <c r="D1922" s="28">
        <v>45596</v>
      </c>
      <c r="E1922">
        <v>3507</v>
      </c>
      <c r="F1922">
        <v>3342</v>
      </c>
      <c r="G1922">
        <v>165</v>
      </c>
      <c r="H1922">
        <v>3507</v>
      </c>
      <c r="L1922">
        <v>3706</v>
      </c>
      <c r="M1922">
        <v>3706</v>
      </c>
      <c r="N1922">
        <v>547504.93999999994</v>
      </c>
      <c r="O1922">
        <v>547504.93999999994</v>
      </c>
      <c r="P1922">
        <v>17570</v>
      </c>
      <c r="Q1922">
        <v>17570</v>
      </c>
      <c r="R1922">
        <v>0.32347999999999999</v>
      </c>
    </row>
    <row r="1923" spans="1:18" x14ac:dyDescent="0.25">
      <c r="A1923" t="s">
        <v>98</v>
      </c>
      <c r="B1923" t="s">
        <v>69</v>
      </c>
      <c r="C1923" s="28">
        <v>44866</v>
      </c>
      <c r="D1923" s="28">
        <v>45230</v>
      </c>
      <c r="E1923">
        <v>4306</v>
      </c>
      <c r="F1923">
        <v>4065</v>
      </c>
      <c r="G1923">
        <v>241</v>
      </c>
      <c r="H1923">
        <v>4306</v>
      </c>
      <c r="L1923">
        <v>4606</v>
      </c>
      <c r="M1923">
        <v>4606</v>
      </c>
      <c r="N1923">
        <v>508951.2</v>
      </c>
      <c r="O1923">
        <v>508951.2</v>
      </c>
      <c r="P1923">
        <v>21224</v>
      </c>
      <c r="Q1923">
        <v>21224</v>
      </c>
      <c r="R1923">
        <v>0.36308400000000002</v>
      </c>
    </row>
    <row r="1924" spans="1:18" x14ac:dyDescent="0.25">
      <c r="A1924" t="s">
        <v>98</v>
      </c>
      <c r="B1924" t="s">
        <v>69</v>
      </c>
      <c r="C1924" s="28">
        <v>44501</v>
      </c>
      <c r="D1924" s="28">
        <v>44865</v>
      </c>
      <c r="E1924">
        <v>5109</v>
      </c>
      <c r="F1924">
        <v>4807</v>
      </c>
      <c r="G1924">
        <v>302</v>
      </c>
      <c r="H1924">
        <v>5109</v>
      </c>
      <c r="L1924">
        <v>5541</v>
      </c>
      <c r="M1924">
        <v>5541</v>
      </c>
      <c r="N1924">
        <v>705443.49</v>
      </c>
      <c r="O1924">
        <v>705443.49</v>
      </c>
      <c r="P1924">
        <v>24341</v>
      </c>
      <c r="Q1924">
        <v>24341</v>
      </c>
      <c r="R1924">
        <v>0.34645100000000001</v>
      </c>
    </row>
    <row r="1925" spans="1:18" x14ac:dyDescent="0.25">
      <c r="A1925" t="s">
        <v>98</v>
      </c>
      <c r="B1925" t="s">
        <v>69</v>
      </c>
      <c r="C1925" s="28">
        <v>44136</v>
      </c>
      <c r="D1925" s="28">
        <v>44500</v>
      </c>
      <c r="E1925">
        <v>5107</v>
      </c>
      <c r="F1925">
        <v>4842</v>
      </c>
      <c r="G1925">
        <v>265</v>
      </c>
      <c r="H1925">
        <v>5107</v>
      </c>
      <c r="L1925">
        <v>5444</v>
      </c>
      <c r="M1925">
        <v>5444</v>
      </c>
      <c r="N1925">
        <v>579623.78</v>
      </c>
      <c r="O1925">
        <v>579623.78</v>
      </c>
      <c r="P1925">
        <v>25500</v>
      </c>
      <c r="Q1925">
        <v>25500</v>
      </c>
      <c r="R1925">
        <v>0.34401199999999998</v>
      </c>
    </row>
    <row r="1926" spans="1:18" x14ac:dyDescent="0.25">
      <c r="A1926" t="s">
        <v>98</v>
      </c>
      <c r="B1926" t="s">
        <v>45</v>
      </c>
      <c r="C1926" s="28">
        <v>45231</v>
      </c>
      <c r="D1926" s="28">
        <v>45596</v>
      </c>
      <c r="E1926">
        <v>22344</v>
      </c>
      <c r="F1926">
        <v>19976</v>
      </c>
      <c r="G1926">
        <v>2368</v>
      </c>
      <c r="H1926">
        <v>22344</v>
      </c>
      <c r="L1926">
        <v>26526</v>
      </c>
      <c r="M1926">
        <v>31007</v>
      </c>
      <c r="N1926">
        <v>3156052.18</v>
      </c>
      <c r="O1926">
        <v>3606467.62</v>
      </c>
      <c r="P1926">
        <v>117414</v>
      </c>
      <c r="Q1926">
        <v>150174</v>
      </c>
      <c r="R1926">
        <v>0.27140900000000001</v>
      </c>
    </row>
    <row r="1927" spans="1:18" x14ac:dyDescent="0.25">
      <c r="A1927" t="s">
        <v>98</v>
      </c>
      <c r="B1927" t="s">
        <v>45</v>
      </c>
      <c r="C1927" s="28">
        <v>44866</v>
      </c>
      <c r="D1927" s="28">
        <v>45230</v>
      </c>
      <c r="E1927">
        <v>24754</v>
      </c>
      <c r="F1927">
        <v>22230</v>
      </c>
      <c r="G1927">
        <v>2524</v>
      </c>
      <c r="H1927">
        <v>24754</v>
      </c>
      <c r="L1927">
        <v>29404</v>
      </c>
      <c r="M1927">
        <v>31852</v>
      </c>
      <c r="N1927">
        <v>3323827.2</v>
      </c>
      <c r="O1927">
        <v>3557720.91</v>
      </c>
      <c r="P1927">
        <v>129509</v>
      </c>
      <c r="Q1927">
        <v>150597</v>
      </c>
      <c r="R1927">
        <v>0.308089</v>
      </c>
    </row>
    <row r="1928" spans="1:18" x14ac:dyDescent="0.25">
      <c r="A1928" t="s">
        <v>98</v>
      </c>
      <c r="B1928" t="s">
        <v>45</v>
      </c>
      <c r="C1928" s="28">
        <v>44501</v>
      </c>
      <c r="D1928" s="28">
        <v>44865</v>
      </c>
      <c r="E1928">
        <v>20574</v>
      </c>
      <c r="F1928">
        <v>18367</v>
      </c>
      <c r="G1928">
        <v>2207</v>
      </c>
      <c r="H1928">
        <v>20574</v>
      </c>
      <c r="L1928">
        <v>24726</v>
      </c>
      <c r="M1928">
        <v>24726</v>
      </c>
      <c r="N1928">
        <v>2570005.71</v>
      </c>
      <c r="O1928">
        <v>2570005.71</v>
      </c>
      <c r="P1928">
        <v>117838</v>
      </c>
      <c r="Q1928">
        <v>117838</v>
      </c>
      <c r="R1928">
        <v>0.33421200000000001</v>
      </c>
    </row>
    <row r="1929" spans="1:18" x14ac:dyDescent="0.25">
      <c r="A1929" t="s">
        <v>98</v>
      </c>
      <c r="B1929" t="s">
        <v>45</v>
      </c>
      <c r="C1929" s="28">
        <v>44136</v>
      </c>
      <c r="D1929" s="28">
        <v>44500</v>
      </c>
      <c r="E1929">
        <v>7438</v>
      </c>
      <c r="F1929">
        <v>6915</v>
      </c>
      <c r="G1929">
        <v>523</v>
      </c>
      <c r="H1929">
        <v>7438</v>
      </c>
      <c r="L1929">
        <v>8194</v>
      </c>
      <c r="M1929">
        <v>8194</v>
      </c>
      <c r="N1929">
        <v>786152.68</v>
      </c>
      <c r="O1929">
        <v>786152.68</v>
      </c>
      <c r="P1929">
        <v>36406</v>
      </c>
      <c r="Q1929">
        <v>36406</v>
      </c>
      <c r="R1929">
        <v>0.33002300000000001</v>
      </c>
    </row>
    <row r="1930" spans="1:18" x14ac:dyDescent="0.25">
      <c r="A1930" t="s">
        <v>98</v>
      </c>
      <c r="B1930" t="s">
        <v>48</v>
      </c>
      <c r="C1930" s="28">
        <v>45231</v>
      </c>
      <c r="D1930" s="28">
        <v>45596</v>
      </c>
      <c r="E1930">
        <v>428</v>
      </c>
      <c r="F1930">
        <v>428</v>
      </c>
      <c r="G1930">
        <v>0</v>
      </c>
      <c r="H1930">
        <v>0</v>
      </c>
      <c r="L1930">
        <v>428</v>
      </c>
      <c r="M1930">
        <v>428</v>
      </c>
      <c r="N1930">
        <v>52286.78</v>
      </c>
      <c r="O1930">
        <v>52286.78</v>
      </c>
      <c r="P1930">
        <v>2397</v>
      </c>
      <c r="Q1930">
        <v>2397</v>
      </c>
      <c r="R1930">
        <v>0.36024099999999998</v>
      </c>
    </row>
    <row r="1931" spans="1:18" x14ac:dyDescent="0.25">
      <c r="A1931" t="s">
        <v>98</v>
      </c>
      <c r="B1931" t="s">
        <v>48</v>
      </c>
      <c r="C1931" s="28">
        <v>44866</v>
      </c>
      <c r="D1931" s="28">
        <v>45230</v>
      </c>
      <c r="E1931">
        <v>503</v>
      </c>
      <c r="F1931">
        <v>503</v>
      </c>
      <c r="G1931">
        <v>0</v>
      </c>
      <c r="H1931">
        <v>0</v>
      </c>
      <c r="L1931">
        <v>503</v>
      </c>
      <c r="M1931">
        <v>503</v>
      </c>
      <c r="N1931">
        <v>71334.070000000007</v>
      </c>
      <c r="O1931">
        <v>71334.070000000007</v>
      </c>
      <c r="P1931">
        <v>2556</v>
      </c>
      <c r="Q1931">
        <v>2556</v>
      </c>
      <c r="R1931">
        <v>0.343084</v>
      </c>
    </row>
    <row r="1932" spans="1:18" x14ac:dyDescent="0.25">
      <c r="A1932" t="s">
        <v>98</v>
      </c>
      <c r="B1932" t="s">
        <v>48</v>
      </c>
      <c r="C1932" s="28">
        <v>44501</v>
      </c>
      <c r="D1932" s="28">
        <v>44865</v>
      </c>
      <c r="E1932">
        <v>638</v>
      </c>
      <c r="F1932">
        <v>638</v>
      </c>
      <c r="G1932">
        <v>0</v>
      </c>
      <c r="H1932">
        <v>0</v>
      </c>
      <c r="L1932">
        <v>638</v>
      </c>
      <c r="M1932">
        <v>638</v>
      </c>
      <c r="N1932">
        <v>80320.83</v>
      </c>
      <c r="O1932">
        <v>80320.83</v>
      </c>
      <c r="P1932">
        <v>3644</v>
      </c>
      <c r="Q1932">
        <v>3644</v>
      </c>
      <c r="R1932">
        <v>0.349908</v>
      </c>
    </row>
    <row r="1933" spans="1:18" x14ac:dyDescent="0.25">
      <c r="A1933" t="s">
        <v>98</v>
      </c>
      <c r="B1933" t="s">
        <v>48</v>
      </c>
      <c r="C1933" s="28">
        <v>44136</v>
      </c>
      <c r="D1933" s="28">
        <v>44500</v>
      </c>
      <c r="E1933">
        <v>758</v>
      </c>
      <c r="F1933">
        <v>758</v>
      </c>
      <c r="G1933">
        <v>0</v>
      </c>
      <c r="H1933">
        <v>0</v>
      </c>
      <c r="L1933">
        <v>758</v>
      </c>
      <c r="M1933">
        <v>758</v>
      </c>
      <c r="N1933">
        <v>88769.57</v>
      </c>
      <c r="O1933">
        <v>88769.57</v>
      </c>
      <c r="P1933">
        <v>4503</v>
      </c>
      <c r="Q1933">
        <v>4503</v>
      </c>
      <c r="R1933">
        <v>0.35731200000000002</v>
      </c>
    </row>
    <row r="1934" spans="1:18" x14ac:dyDescent="0.25">
      <c r="A1934" t="s">
        <v>98</v>
      </c>
      <c r="B1934" t="s">
        <v>49</v>
      </c>
      <c r="C1934" s="28">
        <v>45231</v>
      </c>
      <c r="D1934" s="28">
        <v>45596</v>
      </c>
      <c r="E1934">
        <v>162</v>
      </c>
      <c r="F1934">
        <v>0</v>
      </c>
      <c r="G1934">
        <v>162</v>
      </c>
      <c r="H1934">
        <v>0</v>
      </c>
      <c r="L1934">
        <v>522</v>
      </c>
      <c r="M1934">
        <v>522</v>
      </c>
      <c r="N1934">
        <v>50301.64</v>
      </c>
      <c r="O1934">
        <v>50301.64</v>
      </c>
      <c r="P1934">
        <v>3493</v>
      </c>
      <c r="Q1934">
        <v>3493</v>
      </c>
      <c r="R1934">
        <v>0.40247500000000003</v>
      </c>
    </row>
    <row r="1935" spans="1:18" x14ac:dyDescent="0.25">
      <c r="A1935" t="s">
        <v>98</v>
      </c>
      <c r="B1935" t="s">
        <v>49</v>
      </c>
      <c r="C1935" s="28">
        <v>44866</v>
      </c>
      <c r="D1935" s="28">
        <v>45230</v>
      </c>
      <c r="E1935">
        <v>191</v>
      </c>
      <c r="F1935">
        <v>0</v>
      </c>
      <c r="G1935">
        <v>191</v>
      </c>
      <c r="H1935">
        <v>0</v>
      </c>
      <c r="L1935">
        <v>842</v>
      </c>
      <c r="M1935">
        <v>842</v>
      </c>
      <c r="N1935">
        <v>115316.99</v>
      </c>
      <c r="O1935">
        <v>115316.99</v>
      </c>
      <c r="P1935">
        <v>4505</v>
      </c>
      <c r="Q1935">
        <v>4505</v>
      </c>
      <c r="R1935">
        <v>0.39045600000000003</v>
      </c>
    </row>
    <row r="1936" spans="1:18" x14ac:dyDescent="0.25">
      <c r="A1936" t="s">
        <v>98</v>
      </c>
      <c r="B1936" t="s">
        <v>49</v>
      </c>
      <c r="C1936" s="28">
        <v>44501</v>
      </c>
      <c r="D1936" s="28">
        <v>44865</v>
      </c>
      <c r="E1936">
        <v>278</v>
      </c>
      <c r="F1936">
        <v>0</v>
      </c>
      <c r="G1936">
        <v>278</v>
      </c>
      <c r="H1936">
        <v>0</v>
      </c>
      <c r="L1936">
        <v>950</v>
      </c>
      <c r="M1936">
        <v>950</v>
      </c>
      <c r="N1936">
        <v>104438.13</v>
      </c>
      <c r="O1936">
        <v>104438.13</v>
      </c>
      <c r="P1936">
        <v>6396</v>
      </c>
      <c r="Q1936">
        <v>6396</v>
      </c>
      <c r="R1936">
        <v>0.36841600000000002</v>
      </c>
    </row>
    <row r="1937" spans="1:18" x14ac:dyDescent="0.25">
      <c r="A1937" t="s">
        <v>98</v>
      </c>
      <c r="B1937" t="s">
        <v>49</v>
      </c>
      <c r="C1937" s="28">
        <v>44136</v>
      </c>
      <c r="D1937" s="28">
        <v>44500</v>
      </c>
      <c r="E1937">
        <v>739</v>
      </c>
      <c r="F1937">
        <v>0</v>
      </c>
      <c r="G1937">
        <v>739</v>
      </c>
      <c r="H1937">
        <v>0</v>
      </c>
      <c r="L1937">
        <v>3540</v>
      </c>
      <c r="M1937">
        <v>3540</v>
      </c>
      <c r="N1937">
        <v>288759.40999999997</v>
      </c>
      <c r="O1937">
        <v>288759.40999999997</v>
      </c>
      <c r="P1937">
        <v>30625</v>
      </c>
      <c r="Q1937">
        <v>30625</v>
      </c>
      <c r="R1937">
        <v>0.39295099999999999</v>
      </c>
    </row>
    <row r="1938" spans="1:18" x14ac:dyDescent="0.25">
      <c r="A1938" t="s">
        <v>98</v>
      </c>
      <c r="B1938" t="s">
        <v>47</v>
      </c>
      <c r="C1938" s="28">
        <v>45231</v>
      </c>
      <c r="D1938" s="28">
        <v>45596</v>
      </c>
      <c r="E1938">
        <v>760</v>
      </c>
      <c r="F1938">
        <v>760</v>
      </c>
      <c r="G1938">
        <v>0</v>
      </c>
      <c r="H1938">
        <v>0</v>
      </c>
      <c r="L1938">
        <v>760</v>
      </c>
      <c r="M1938">
        <v>760</v>
      </c>
      <c r="N1938">
        <v>112369.8</v>
      </c>
      <c r="O1938">
        <v>112369.8</v>
      </c>
      <c r="P1938">
        <v>4443</v>
      </c>
      <c r="Q1938">
        <v>4443</v>
      </c>
      <c r="R1938">
        <v>0.35047299999999998</v>
      </c>
    </row>
    <row r="1939" spans="1:18" x14ac:dyDescent="0.25">
      <c r="A1939" t="s">
        <v>98</v>
      </c>
      <c r="B1939" t="s">
        <v>47</v>
      </c>
      <c r="C1939" s="28">
        <v>44866</v>
      </c>
      <c r="D1939" s="28">
        <v>45230</v>
      </c>
      <c r="E1939">
        <v>695</v>
      </c>
      <c r="F1939">
        <v>695</v>
      </c>
      <c r="G1939">
        <v>0</v>
      </c>
      <c r="H1939">
        <v>0</v>
      </c>
      <c r="L1939">
        <v>695</v>
      </c>
      <c r="M1939">
        <v>695</v>
      </c>
      <c r="N1939">
        <v>88035.65</v>
      </c>
      <c r="O1939">
        <v>88035.65</v>
      </c>
      <c r="P1939">
        <v>4026</v>
      </c>
      <c r="Q1939">
        <v>4026</v>
      </c>
      <c r="R1939">
        <v>0.35832399999999998</v>
      </c>
    </row>
    <row r="1940" spans="1:18" x14ac:dyDescent="0.25">
      <c r="A1940" t="s">
        <v>98</v>
      </c>
      <c r="B1940" t="s">
        <v>47</v>
      </c>
      <c r="C1940" s="28">
        <v>44501</v>
      </c>
      <c r="D1940" s="28">
        <v>44865</v>
      </c>
      <c r="E1940">
        <v>439</v>
      </c>
      <c r="F1940">
        <v>439</v>
      </c>
      <c r="G1940">
        <v>0</v>
      </c>
      <c r="H1940">
        <v>0</v>
      </c>
      <c r="L1940">
        <v>439</v>
      </c>
      <c r="M1940">
        <v>439</v>
      </c>
      <c r="N1940">
        <v>51189.67</v>
      </c>
      <c r="O1940">
        <v>51189.67</v>
      </c>
      <c r="P1940">
        <v>2590</v>
      </c>
      <c r="Q1940">
        <v>2590</v>
      </c>
      <c r="R1940">
        <v>0.36067199999999999</v>
      </c>
    </row>
    <row r="1941" spans="1:18" x14ac:dyDescent="0.25">
      <c r="A1941" t="s">
        <v>98</v>
      </c>
      <c r="B1941" t="s">
        <v>47</v>
      </c>
      <c r="C1941" s="28">
        <v>44136</v>
      </c>
      <c r="D1941" s="28">
        <v>44500</v>
      </c>
      <c r="E1941">
        <v>0</v>
      </c>
      <c r="F1941">
        <v>0</v>
      </c>
      <c r="G1941">
        <v>0</v>
      </c>
    </row>
    <row r="1942" spans="1:18" x14ac:dyDescent="0.25">
      <c r="A1942" t="s">
        <v>98</v>
      </c>
      <c r="B1942" t="s">
        <v>22</v>
      </c>
      <c r="C1942" s="28">
        <v>45231</v>
      </c>
      <c r="D1942" s="28">
        <v>45596</v>
      </c>
      <c r="E1942">
        <v>390</v>
      </c>
      <c r="F1942">
        <v>0</v>
      </c>
      <c r="G1942">
        <v>390</v>
      </c>
      <c r="H1942">
        <v>0</v>
      </c>
      <c r="L1942">
        <v>1730</v>
      </c>
      <c r="M1942">
        <v>1730</v>
      </c>
      <c r="N1942">
        <v>174412.01</v>
      </c>
      <c r="O1942">
        <v>174412.01</v>
      </c>
      <c r="P1942">
        <v>13551</v>
      </c>
      <c r="Q1942">
        <v>13551</v>
      </c>
      <c r="R1942">
        <v>0.41164400000000001</v>
      </c>
    </row>
    <row r="1943" spans="1:18" x14ac:dyDescent="0.25">
      <c r="A1943" t="s">
        <v>98</v>
      </c>
      <c r="B1943" t="s">
        <v>22</v>
      </c>
      <c r="C1943" s="28">
        <v>44866</v>
      </c>
      <c r="D1943" s="28">
        <v>45230</v>
      </c>
      <c r="E1943">
        <v>449</v>
      </c>
      <c r="F1943">
        <v>0</v>
      </c>
      <c r="G1943">
        <v>449</v>
      </c>
      <c r="H1943">
        <v>0</v>
      </c>
      <c r="L1943">
        <v>2050</v>
      </c>
      <c r="M1943">
        <v>2050</v>
      </c>
      <c r="N1943">
        <v>197983.68</v>
      </c>
      <c r="O1943">
        <v>197983.68</v>
      </c>
      <c r="P1943">
        <v>16140</v>
      </c>
      <c r="Q1943">
        <v>16140</v>
      </c>
      <c r="R1943">
        <v>0.417101</v>
      </c>
    </row>
    <row r="1944" spans="1:18" x14ac:dyDescent="0.25">
      <c r="A1944" t="s">
        <v>98</v>
      </c>
      <c r="B1944" t="s">
        <v>22</v>
      </c>
      <c r="C1944" s="28">
        <v>44501</v>
      </c>
      <c r="D1944" s="28">
        <v>44865</v>
      </c>
      <c r="E1944">
        <v>419</v>
      </c>
      <c r="F1944">
        <v>0</v>
      </c>
      <c r="G1944">
        <v>419</v>
      </c>
      <c r="H1944">
        <v>0</v>
      </c>
      <c r="L1944">
        <v>2169</v>
      </c>
      <c r="M1944">
        <v>2169</v>
      </c>
      <c r="N1944">
        <v>187389.49</v>
      </c>
      <c r="O1944">
        <v>187389.49</v>
      </c>
      <c r="P1944">
        <v>18338</v>
      </c>
      <c r="Q1944">
        <v>18338</v>
      </c>
      <c r="R1944">
        <v>0.42416300000000001</v>
      </c>
    </row>
    <row r="1945" spans="1:18" x14ac:dyDescent="0.25">
      <c r="A1945" t="s">
        <v>98</v>
      </c>
      <c r="B1945" t="s">
        <v>22</v>
      </c>
      <c r="C1945" s="28">
        <v>44136</v>
      </c>
      <c r="D1945" s="28">
        <v>44500</v>
      </c>
      <c r="E1945">
        <v>0</v>
      </c>
      <c r="F1945">
        <v>0</v>
      </c>
      <c r="G1945">
        <v>0</v>
      </c>
    </row>
    <row r="1946" spans="1:18" x14ac:dyDescent="0.25">
      <c r="A1946" t="s">
        <v>99</v>
      </c>
      <c r="B1946" t="s">
        <v>39</v>
      </c>
      <c r="C1946" s="28">
        <v>45231</v>
      </c>
      <c r="D1946" s="28">
        <v>45596</v>
      </c>
      <c r="E1946">
        <v>34776</v>
      </c>
      <c r="F1946">
        <v>27222</v>
      </c>
      <c r="G1946">
        <v>7554</v>
      </c>
      <c r="H1946">
        <v>20904</v>
      </c>
      <c r="I1946">
        <v>10281</v>
      </c>
      <c r="J1946">
        <v>2178</v>
      </c>
      <c r="K1946">
        <v>1413</v>
      </c>
      <c r="L1946">
        <v>50883</v>
      </c>
      <c r="M1946">
        <v>50883</v>
      </c>
      <c r="N1946">
        <v>6767553.6900000004</v>
      </c>
      <c r="O1946">
        <v>6767553.6900000004</v>
      </c>
      <c r="P1946">
        <v>278909</v>
      </c>
      <c r="Q1946">
        <v>278909</v>
      </c>
      <c r="R1946">
        <v>0.308562</v>
      </c>
    </row>
    <row r="1947" spans="1:18" x14ac:dyDescent="0.25">
      <c r="A1947" t="s">
        <v>99</v>
      </c>
      <c r="B1947" t="s">
        <v>39</v>
      </c>
      <c r="C1947" s="28">
        <v>44866</v>
      </c>
      <c r="D1947" s="28">
        <v>45230</v>
      </c>
      <c r="E1947">
        <v>56684</v>
      </c>
      <c r="F1947">
        <v>42567</v>
      </c>
      <c r="G1947">
        <v>14117</v>
      </c>
      <c r="H1947">
        <v>37655</v>
      </c>
      <c r="I1947">
        <v>14842</v>
      </c>
      <c r="J1947">
        <v>3137</v>
      </c>
      <c r="K1947">
        <v>1050</v>
      </c>
      <c r="L1947">
        <v>86894</v>
      </c>
      <c r="M1947">
        <v>86894</v>
      </c>
      <c r="N1947">
        <v>10919427.800000001</v>
      </c>
      <c r="O1947">
        <v>10919427.800000001</v>
      </c>
      <c r="P1947">
        <v>382527</v>
      </c>
      <c r="Q1947">
        <v>382527</v>
      </c>
      <c r="R1947">
        <v>0.32197399999999998</v>
      </c>
    </row>
    <row r="1948" spans="1:18" x14ac:dyDescent="0.25">
      <c r="A1948" t="s">
        <v>99</v>
      </c>
      <c r="B1948" t="s">
        <v>39</v>
      </c>
      <c r="C1948" s="28">
        <v>44501</v>
      </c>
      <c r="D1948" s="28">
        <v>44865</v>
      </c>
      <c r="E1948">
        <v>55243</v>
      </c>
      <c r="F1948">
        <v>41643</v>
      </c>
      <c r="G1948">
        <v>13600</v>
      </c>
      <c r="H1948">
        <v>38706</v>
      </c>
      <c r="I1948">
        <v>14149</v>
      </c>
      <c r="J1948">
        <v>2388</v>
      </c>
      <c r="K1948">
        <v>0</v>
      </c>
      <c r="L1948">
        <v>85764</v>
      </c>
      <c r="M1948">
        <v>85764</v>
      </c>
      <c r="N1948">
        <v>11358907.08</v>
      </c>
      <c r="O1948">
        <v>11358907.08</v>
      </c>
      <c r="P1948">
        <v>369592</v>
      </c>
      <c r="Q1948">
        <v>369592</v>
      </c>
      <c r="R1948">
        <v>0.32402999999999998</v>
      </c>
    </row>
    <row r="1949" spans="1:18" x14ac:dyDescent="0.25">
      <c r="A1949" t="s">
        <v>99</v>
      </c>
      <c r="B1949" t="s">
        <v>39</v>
      </c>
      <c r="C1949" s="28">
        <v>44136</v>
      </c>
      <c r="D1949" s="28">
        <v>44500</v>
      </c>
      <c r="E1949">
        <v>53074</v>
      </c>
      <c r="F1949">
        <v>40435</v>
      </c>
      <c r="G1949">
        <v>12639</v>
      </c>
      <c r="H1949">
        <v>41587</v>
      </c>
      <c r="I1949">
        <v>11487</v>
      </c>
      <c r="J1949">
        <v>0</v>
      </c>
      <c r="K1949">
        <v>0</v>
      </c>
      <c r="L1949">
        <v>81219</v>
      </c>
      <c r="M1949">
        <v>81219</v>
      </c>
      <c r="N1949">
        <v>10645907.130000001</v>
      </c>
      <c r="O1949">
        <v>10645907.130000001</v>
      </c>
      <c r="P1949">
        <v>362881</v>
      </c>
      <c r="Q1949">
        <v>362881</v>
      </c>
      <c r="R1949">
        <v>0.32051800000000003</v>
      </c>
    </row>
    <row r="1950" spans="1:18" x14ac:dyDescent="0.25">
      <c r="A1950" t="s">
        <v>99</v>
      </c>
      <c r="B1950" t="s">
        <v>40</v>
      </c>
      <c r="C1950" s="28">
        <v>45231</v>
      </c>
      <c r="D1950" s="28">
        <v>45596</v>
      </c>
      <c r="E1950">
        <v>142334</v>
      </c>
      <c r="F1950">
        <v>102945</v>
      </c>
      <c r="G1950">
        <v>39389</v>
      </c>
      <c r="H1950">
        <v>142334</v>
      </c>
      <c r="L1950">
        <v>244285</v>
      </c>
      <c r="M1950">
        <v>244285</v>
      </c>
      <c r="N1950">
        <v>29495445.789999999</v>
      </c>
      <c r="O1950">
        <v>29495445.789999999</v>
      </c>
      <c r="P1950">
        <v>1058340</v>
      </c>
      <c r="Q1950">
        <v>1058340</v>
      </c>
      <c r="R1950">
        <v>0.323571</v>
      </c>
    </row>
    <row r="1951" spans="1:18" x14ac:dyDescent="0.25">
      <c r="A1951" t="s">
        <v>99</v>
      </c>
      <c r="B1951" t="s">
        <v>40</v>
      </c>
      <c r="C1951" s="28">
        <v>44866</v>
      </c>
      <c r="D1951" s="28">
        <v>45230</v>
      </c>
      <c r="E1951">
        <v>95931</v>
      </c>
      <c r="F1951">
        <v>74118</v>
      </c>
      <c r="G1951">
        <v>21813</v>
      </c>
      <c r="H1951">
        <v>95931</v>
      </c>
      <c r="L1951">
        <v>144386</v>
      </c>
      <c r="M1951">
        <v>144386</v>
      </c>
      <c r="N1951">
        <v>16331940.98</v>
      </c>
      <c r="O1951">
        <v>16331940.98</v>
      </c>
      <c r="P1951">
        <v>631608</v>
      </c>
      <c r="Q1951">
        <v>631608</v>
      </c>
      <c r="R1951">
        <v>0.325243</v>
      </c>
    </row>
    <row r="1952" spans="1:18" x14ac:dyDescent="0.25">
      <c r="A1952" t="s">
        <v>99</v>
      </c>
      <c r="B1952" t="s">
        <v>40</v>
      </c>
      <c r="C1952" s="28">
        <v>44501</v>
      </c>
      <c r="D1952" s="28">
        <v>44865</v>
      </c>
      <c r="E1952">
        <v>63308</v>
      </c>
      <c r="F1952">
        <v>50733</v>
      </c>
      <c r="G1952">
        <v>12575</v>
      </c>
      <c r="H1952">
        <v>63308</v>
      </c>
      <c r="L1952">
        <v>87836</v>
      </c>
      <c r="M1952">
        <v>87836</v>
      </c>
      <c r="N1952">
        <v>9873840.7100000009</v>
      </c>
      <c r="O1952">
        <v>9873840.7100000009</v>
      </c>
      <c r="P1952">
        <v>398085</v>
      </c>
      <c r="Q1952">
        <v>398085</v>
      </c>
      <c r="R1952">
        <v>0.32116899999999998</v>
      </c>
    </row>
    <row r="1953" spans="1:18" x14ac:dyDescent="0.25">
      <c r="A1953" t="s">
        <v>99</v>
      </c>
      <c r="B1953" t="s">
        <v>40</v>
      </c>
      <c r="C1953" s="28">
        <v>44136</v>
      </c>
      <c r="D1953" s="28">
        <v>44500</v>
      </c>
      <c r="E1953">
        <v>24383</v>
      </c>
      <c r="F1953">
        <v>21303</v>
      </c>
      <c r="G1953">
        <v>3080</v>
      </c>
      <c r="H1953">
        <v>24383</v>
      </c>
      <c r="L1953">
        <v>29163</v>
      </c>
      <c r="M1953">
        <v>29163</v>
      </c>
      <c r="N1953">
        <v>3180397.15</v>
      </c>
      <c r="O1953">
        <v>3180397.15</v>
      </c>
      <c r="P1953">
        <v>128820</v>
      </c>
      <c r="Q1953">
        <v>128820</v>
      </c>
      <c r="R1953">
        <v>0.311803</v>
      </c>
    </row>
    <row r="1954" spans="1:18" x14ac:dyDescent="0.25">
      <c r="A1954" t="s">
        <v>99</v>
      </c>
      <c r="B1954" t="s">
        <v>66</v>
      </c>
      <c r="C1954" s="28">
        <v>45231</v>
      </c>
      <c r="D1954" s="28">
        <v>45596</v>
      </c>
      <c r="E1954">
        <v>3396</v>
      </c>
      <c r="F1954">
        <v>3234</v>
      </c>
      <c r="G1954">
        <v>162</v>
      </c>
      <c r="H1954">
        <v>1912</v>
      </c>
      <c r="L1954">
        <v>3589</v>
      </c>
      <c r="M1954">
        <v>9246</v>
      </c>
      <c r="N1954">
        <v>476849.76</v>
      </c>
      <c r="O1954">
        <v>1343328.67</v>
      </c>
      <c r="P1954">
        <v>21324</v>
      </c>
      <c r="Q1954">
        <v>51300</v>
      </c>
      <c r="R1954">
        <v>-0.95467100000000005</v>
      </c>
    </row>
    <row r="1955" spans="1:18" x14ac:dyDescent="0.25">
      <c r="A1955" t="s">
        <v>99</v>
      </c>
      <c r="B1955" t="s">
        <v>66</v>
      </c>
      <c r="C1955" s="28">
        <v>44866</v>
      </c>
      <c r="D1955" s="28">
        <v>45230</v>
      </c>
      <c r="E1955">
        <v>6691</v>
      </c>
      <c r="F1955">
        <v>6383</v>
      </c>
      <c r="G1955">
        <v>308</v>
      </c>
      <c r="H1955">
        <v>4252</v>
      </c>
      <c r="L1955">
        <v>7063</v>
      </c>
      <c r="M1955">
        <v>16823</v>
      </c>
      <c r="N1955">
        <v>773917.04</v>
      </c>
      <c r="O1955">
        <v>2179141.5699999998</v>
      </c>
      <c r="P1955">
        <v>28562</v>
      </c>
      <c r="Q1955">
        <v>69914</v>
      </c>
      <c r="R1955">
        <v>-0.90507000000000004</v>
      </c>
    </row>
    <row r="1956" spans="1:18" x14ac:dyDescent="0.25">
      <c r="A1956" t="s">
        <v>99</v>
      </c>
      <c r="B1956" t="s">
        <v>66</v>
      </c>
      <c r="C1956" s="28">
        <v>44501</v>
      </c>
      <c r="D1956" s="28">
        <v>44865</v>
      </c>
      <c r="E1956">
        <v>6546</v>
      </c>
      <c r="F1956">
        <v>6196</v>
      </c>
      <c r="G1956">
        <v>350</v>
      </c>
      <c r="H1956">
        <v>4223</v>
      </c>
      <c r="L1956">
        <v>6964</v>
      </c>
      <c r="M1956">
        <v>18027</v>
      </c>
      <c r="N1956">
        <v>871084.51</v>
      </c>
      <c r="O1956">
        <v>2845596.67</v>
      </c>
      <c r="P1956">
        <v>29198</v>
      </c>
      <c r="Q1956">
        <v>76892</v>
      </c>
      <c r="R1956">
        <v>-1.2472319999999999</v>
      </c>
    </row>
    <row r="1957" spans="1:18" x14ac:dyDescent="0.25">
      <c r="A1957" t="s">
        <v>99</v>
      </c>
      <c r="B1957" t="s">
        <v>66</v>
      </c>
      <c r="C1957" s="28">
        <v>44136</v>
      </c>
      <c r="D1957" s="28">
        <v>44500</v>
      </c>
      <c r="E1957">
        <v>7541</v>
      </c>
      <c r="F1957">
        <v>7119</v>
      </c>
      <c r="G1957">
        <v>422</v>
      </c>
      <c r="H1957">
        <v>5712</v>
      </c>
      <c r="L1957">
        <v>8025</v>
      </c>
      <c r="M1957">
        <v>18847</v>
      </c>
      <c r="N1957">
        <v>1005192.74</v>
      </c>
      <c r="O1957">
        <v>2906383.56</v>
      </c>
      <c r="P1957">
        <v>32995</v>
      </c>
      <c r="Q1957">
        <v>84717</v>
      </c>
      <c r="R1957">
        <v>-0.98624000000000001</v>
      </c>
    </row>
    <row r="1958" spans="1:18" x14ac:dyDescent="0.25">
      <c r="A1958" t="s">
        <v>99</v>
      </c>
      <c r="B1958" t="s">
        <v>41</v>
      </c>
      <c r="C1958" s="28">
        <v>45231</v>
      </c>
      <c r="D1958" s="28">
        <v>45596</v>
      </c>
      <c r="E1958">
        <v>9201</v>
      </c>
      <c r="F1958">
        <v>7994</v>
      </c>
      <c r="G1958">
        <v>1207</v>
      </c>
      <c r="H1958">
        <v>5378</v>
      </c>
      <c r="L1958">
        <v>10968</v>
      </c>
      <c r="M1958">
        <v>19752</v>
      </c>
      <c r="N1958">
        <v>1459591.35</v>
      </c>
      <c r="O1958">
        <v>2791384.03</v>
      </c>
      <c r="P1958">
        <v>62919</v>
      </c>
      <c r="Q1958">
        <v>109245</v>
      </c>
      <c r="R1958">
        <v>-0.32695600000000002</v>
      </c>
    </row>
    <row r="1959" spans="1:18" x14ac:dyDescent="0.25">
      <c r="A1959" t="s">
        <v>99</v>
      </c>
      <c r="B1959" t="s">
        <v>41</v>
      </c>
      <c r="C1959" s="28">
        <v>44866</v>
      </c>
      <c r="D1959" s="28">
        <v>45230</v>
      </c>
      <c r="E1959">
        <v>16943</v>
      </c>
      <c r="F1959">
        <v>14602</v>
      </c>
      <c r="G1959">
        <v>2341</v>
      </c>
      <c r="H1959">
        <v>10898</v>
      </c>
      <c r="L1959">
        <v>20261</v>
      </c>
      <c r="M1959">
        <v>36234</v>
      </c>
      <c r="N1959">
        <v>2298761.1800000002</v>
      </c>
      <c r="O1959">
        <v>4551369.49</v>
      </c>
      <c r="P1959">
        <v>83940</v>
      </c>
      <c r="Q1959">
        <v>152350</v>
      </c>
      <c r="R1959">
        <v>-0.33389200000000002</v>
      </c>
    </row>
    <row r="1960" spans="1:18" x14ac:dyDescent="0.25">
      <c r="A1960" t="s">
        <v>99</v>
      </c>
      <c r="B1960" t="s">
        <v>41</v>
      </c>
      <c r="C1960" s="28">
        <v>44501</v>
      </c>
      <c r="D1960" s="28">
        <v>44865</v>
      </c>
      <c r="E1960">
        <v>17681</v>
      </c>
      <c r="F1960">
        <v>15168</v>
      </c>
      <c r="G1960">
        <v>2513</v>
      </c>
      <c r="H1960">
        <v>11877</v>
      </c>
      <c r="L1960">
        <v>21348</v>
      </c>
      <c r="M1960">
        <v>38645</v>
      </c>
      <c r="N1960">
        <v>2710875.65</v>
      </c>
      <c r="O1960">
        <v>5640929.0599999996</v>
      </c>
      <c r="P1960">
        <v>90603</v>
      </c>
      <c r="Q1960">
        <v>164602</v>
      </c>
      <c r="R1960">
        <v>-0.431251</v>
      </c>
    </row>
    <row r="1961" spans="1:18" x14ac:dyDescent="0.25">
      <c r="A1961" t="s">
        <v>99</v>
      </c>
      <c r="B1961" t="s">
        <v>41</v>
      </c>
      <c r="C1961" s="28">
        <v>44136</v>
      </c>
      <c r="D1961" s="28">
        <v>44500</v>
      </c>
      <c r="E1961">
        <v>21256</v>
      </c>
      <c r="F1961">
        <v>18252</v>
      </c>
      <c r="G1961">
        <v>3004</v>
      </c>
      <c r="H1961">
        <v>16932</v>
      </c>
      <c r="L1961">
        <v>25570</v>
      </c>
      <c r="M1961">
        <v>41520</v>
      </c>
      <c r="N1961">
        <v>3133892.69</v>
      </c>
      <c r="O1961">
        <v>5759630.25</v>
      </c>
      <c r="P1961">
        <v>106888</v>
      </c>
      <c r="Q1961">
        <v>182137</v>
      </c>
      <c r="R1961">
        <v>-0.24794099999999999</v>
      </c>
    </row>
    <row r="1962" spans="1:18" x14ac:dyDescent="0.25">
      <c r="A1962" t="s">
        <v>99</v>
      </c>
      <c r="B1962" t="s">
        <v>42</v>
      </c>
      <c r="C1962" s="28">
        <v>45231</v>
      </c>
      <c r="D1962" s="28">
        <v>45596</v>
      </c>
      <c r="E1962">
        <v>8277</v>
      </c>
      <c r="F1962">
        <v>7619</v>
      </c>
      <c r="G1962">
        <v>658</v>
      </c>
      <c r="H1962">
        <v>5184</v>
      </c>
      <c r="L1962">
        <v>9071</v>
      </c>
      <c r="M1962">
        <v>11556</v>
      </c>
      <c r="N1962">
        <v>1233505.71</v>
      </c>
      <c r="O1962">
        <v>1588023.28</v>
      </c>
      <c r="P1962">
        <v>55572</v>
      </c>
      <c r="Q1962">
        <v>69364</v>
      </c>
      <c r="R1962">
        <v>0.10371900000000001</v>
      </c>
    </row>
    <row r="1963" spans="1:18" x14ac:dyDescent="0.25">
      <c r="A1963" t="s">
        <v>99</v>
      </c>
      <c r="B1963" t="s">
        <v>42</v>
      </c>
      <c r="C1963" s="28">
        <v>44866</v>
      </c>
      <c r="D1963" s="28">
        <v>45230</v>
      </c>
      <c r="E1963">
        <v>12321</v>
      </c>
      <c r="F1963">
        <v>11433</v>
      </c>
      <c r="G1963">
        <v>888</v>
      </c>
      <c r="H1963">
        <v>9058</v>
      </c>
      <c r="L1963">
        <v>13355</v>
      </c>
      <c r="M1963">
        <v>16881</v>
      </c>
      <c r="N1963">
        <v>1504780.41</v>
      </c>
      <c r="O1963">
        <v>1952380.55</v>
      </c>
      <c r="P1963">
        <v>60383</v>
      </c>
      <c r="Q1963">
        <v>74317</v>
      </c>
      <c r="R1963">
        <v>0.13495299999999999</v>
      </c>
    </row>
    <row r="1964" spans="1:18" x14ac:dyDescent="0.25">
      <c r="A1964" t="s">
        <v>99</v>
      </c>
      <c r="B1964" t="s">
        <v>42</v>
      </c>
      <c r="C1964" s="28">
        <v>44501</v>
      </c>
      <c r="D1964" s="28">
        <v>44865</v>
      </c>
      <c r="E1964">
        <v>13878</v>
      </c>
      <c r="F1964">
        <v>12758</v>
      </c>
      <c r="G1964">
        <v>1120</v>
      </c>
      <c r="H1964">
        <v>9828</v>
      </c>
      <c r="L1964">
        <v>15206</v>
      </c>
      <c r="M1964">
        <v>19760</v>
      </c>
      <c r="N1964">
        <v>1871244.92</v>
      </c>
      <c r="O1964">
        <v>2468101.2400000002</v>
      </c>
      <c r="P1964">
        <v>70302</v>
      </c>
      <c r="Q1964">
        <v>90246</v>
      </c>
      <c r="R1964">
        <v>0.116909</v>
      </c>
    </row>
    <row r="1965" spans="1:18" x14ac:dyDescent="0.25">
      <c r="A1965" t="s">
        <v>99</v>
      </c>
      <c r="B1965" t="s">
        <v>42</v>
      </c>
      <c r="C1965" s="28">
        <v>44136</v>
      </c>
      <c r="D1965" s="28">
        <v>44500</v>
      </c>
      <c r="E1965">
        <v>10390</v>
      </c>
      <c r="F1965">
        <v>9816</v>
      </c>
      <c r="G1965">
        <v>574</v>
      </c>
      <c r="H1965">
        <v>8926</v>
      </c>
      <c r="L1965">
        <v>11054</v>
      </c>
      <c r="M1965">
        <v>13043</v>
      </c>
      <c r="N1965">
        <v>1206622.8500000001</v>
      </c>
      <c r="O1965">
        <v>1439465.57</v>
      </c>
      <c r="P1965">
        <v>47830</v>
      </c>
      <c r="Q1965">
        <v>57217</v>
      </c>
      <c r="R1965">
        <v>0.20072300000000001</v>
      </c>
    </row>
    <row r="1966" spans="1:18" x14ac:dyDescent="0.25">
      <c r="A1966" t="s">
        <v>99</v>
      </c>
      <c r="B1966" t="s">
        <v>43</v>
      </c>
      <c r="C1966" s="28">
        <v>45231</v>
      </c>
      <c r="D1966" s="28">
        <v>45596</v>
      </c>
      <c r="E1966">
        <v>7817</v>
      </c>
      <c r="F1966">
        <v>7284</v>
      </c>
      <c r="G1966">
        <v>533</v>
      </c>
      <c r="H1966">
        <v>4911</v>
      </c>
      <c r="L1966">
        <v>8438</v>
      </c>
      <c r="M1966">
        <v>9338</v>
      </c>
      <c r="N1966">
        <v>1231445.6000000001</v>
      </c>
      <c r="O1966">
        <v>1337131.3999999999</v>
      </c>
      <c r="P1966">
        <v>52567</v>
      </c>
      <c r="Q1966">
        <v>57248</v>
      </c>
      <c r="R1966">
        <v>0.238784</v>
      </c>
    </row>
    <row r="1967" spans="1:18" x14ac:dyDescent="0.25">
      <c r="A1967" t="s">
        <v>99</v>
      </c>
      <c r="B1967" t="s">
        <v>43</v>
      </c>
      <c r="C1967" s="28">
        <v>44866</v>
      </c>
      <c r="D1967" s="28">
        <v>45230</v>
      </c>
      <c r="E1967">
        <v>12074</v>
      </c>
      <c r="F1967">
        <v>11280</v>
      </c>
      <c r="G1967">
        <v>794</v>
      </c>
      <c r="H1967">
        <v>8772</v>
      </c>
      <c r="L1967">
        <v>12994</v>
      </c>
      <c r="M1967">
        <v>14702</v>
      </c>
      <c r="N1967">
        <v>1652484.58</v>
      </c>
      <c r="O1967">
        <v>1931100.81</v>
      </c>
      <c r="P1967">
        <v>57844</v>
      </c>
      <c r="Q1967">
        <v>64963</v>
      </c>
      <c r="R1967">
        <v>0.191748</v>
      </c>
    </row>
    <row r="1968" spans="1:18" x14ac:dyDescent="0.25">
      <c r="A1968" t="s">
        <v>99</v>
      </c>
      <c r="B1968" t="s">
        <v>43</v>
      </c>
      <c r="C1968" s="28">
        <v>44501</v>
      </c>
      <c r="D1968" s="28">
        <v>44865</v>
      </c>
      <c r="E1968">
        <v>12896</v>
      </c>
      <c r="F1968">
        <v>12013</v>
      </c>
      <c r="G1968">
        <v>883</v>
      </c>
      <c r="H1968">
        <v>9197</v>
      </c>
      <c r="L1968">
        <v>13919</v>
      </c>
      <c r="M1968">
        <v>15708</v>
      </c>
      <c r="N1968">
        <v>1783164.76</v>
      </c>
      <c r="O1968">
        <v>1989766.89</v>
      </c>
      <c r="P1968">
        <v>63253</v>
      </c>
      <c r="Q1968">
        <v>70351</v>
      </c>
      <c r="R1968">
        <v>0.25484499999999999</v>
      </c>
    </row>
    <row r="1969" spans="1:18" x14ac:dyDescent="0.25">
      <c r="A1969" t="s">
        <v>99</v>
      </c>
      <c r="B1969" t="s">
        <v>43</v>
      </c>
      <c r="C1969" s="28">
        <v>44136</v>
      </c>
      <c r="D1969" s="28">
        <v>44500</v>
      </c>
      <c r="E1969">
        <v>8618</v>
      </c>
      <c r="F1969">
        <v>8138</v>
      </c>
      <c r="G1969">
        <v>480</v>
      </c>
      <c r="H1969">
        <v>6995</v>
      </c>
      <c r="L1969">
        <v>9195</v>
      </c>
      <c r="M1969">
        <v>10267</v>
      </c>
      <c r="N1969">
        <v>1174508</v>
      </c>
      <c r="O1969">
        <v>1290304.28</v>
      </c>
      <c r="P1969">
        <v>42710</v>
      </c>
      <c r="Q1969">
        <v>46824</v>
      </c>
      <c r="R1969">
        <v>0.242729</v>
      </c>
    </row>
    <row r="1970" spans="1:18" x14ac:dyDescent="0.25">
      <c r="A1970" t="s">
        <v>99</v>
      </c>
      <c r="B1970" t="s">
        <v>44</v>
      </c>
      <c r="C1970" s="28">
        <v>45231</v>
      </c>
      <c r="D1970" s="28">
        <v>45596</v>
      </c>
      <c r="E1970">
        <v>9481</v>
      </c>
      <c r="F1970">
        <v>8852</v>
      </c>
      <c r="G1970">
        <v>629</v>
      </c>
      <c r="H1970">
        <v>5431</v>
      </c>
      <c r="L1970">
        <v>10237</v>
      </c>
      <c r="M1970">
        <v>10237</v>
      </c>
      <c r="N1970">
        <v>1051014.98</v>
      </c>
      <c r="O1970">
        <v>1051014.98</v>
      </c>
      <c r="P1970">
        <v>43052</v>
      </c>
      <c r="Q1970">
        <v>43052</v>
      </c>
      <c r="R1970">
        <v>0.33439200000000002</v>
      </c>
    </row>
    <row r="1971" spans="1:18" x14ac:dyDescent="0.25">
      <c r="A1971" t="s">
        <v>99</v>
      </c>
      <c r="B1971" t="s">
        <v>44</v>
      </c>
      <c r="C1971" s="28">
        <v>44866</v>
      </c>
      <c r="D1971" s="28">
        <v>45230</v>
      </c>
      <c r="E1971">
        <v>9969</v>
      </c>
      <c r="F1971">
        <v>9280</v>
      </c>
      <c r="G1971">
        <v>689</v>
      </c>
      <c r="H1971">
        <v>6752</v>
      </c>
      <c r="L1971">
        <v>10772</v>
      </c>
      <c r="M1971">
        <v>10772</v>
      </c>
      <c r="N1971">
        <v>1207081.31</v>
      </c>
      <c r="O1971">
        <v>1207081.31</v>
      </c>
      <c r="P1971">
        <v>44230</v>
      </c>
      <c r="Q1971">
        <v>44230</v>
      </c>
      <c r="R1971">
        <v>0.32535999999999998</v>
      </c>
    </row>
    <row r="1972" spans="1:18" x14ac:dyDescent="0.25">
      <c r="A1972" t="s">
        <v>99</v>
      </c>
      <c r="B1972" t="s">
        <v>44</v>
      </c>
      <c r="C1972" s="28">
        <v>44501</v>
      </c>
      <c r="D1972" s="28">
        <v>44865</v>
      </c>
      <c r="E1972">
        <v>10788</v>
      </c>
      <c r="F1972">
        <v>10057</v>
      </c>
      <c r="G1972">
        <v>731</v>
      </c>
      <c r="H1972">
        <v>7804</v>
      </c>
      <c r="L1972">
        <v>11651</v>
      </c>
      <c r="M1972">
        <v>11651</v>
      </c>
      <c r="N1972">
        <v>1260109.8899999999</v>
      </c>
      <c r="O1972">
        <v>1260109.8899999999</v>
      </c>
      <c r="P1972">
        <v>44393</v>
      </c>
      <c r="Q1972">
        <v>44393</v>
      </c>
      <c r="R1972">
        <v>0.35155199999999998</v>
      </c>
    </row>
    <row r="1973" spans="1:18" x14ac:dyDescent="0.25">
      <c r="A1973" t="s">
        <v>99</v>
      </c>
      <c r="B1973" t="s">
        <v>44</v>
      </c>
      <c r="C1973" s="28">
        <v>44136</v>
      </c>
      <c r="D1973" s="28">
        <v>44500</v>
      </c>
      <c r="E1973">
        <v>6378</v>
      </c>
      <c r="F1973">
        <v>6043</v>
      </c>
      <c r="G1973">
        <v>335</v>
      </c>
      <c r="H1973">
        <v>5045</v>
      </c>
      <c r="L1973">
        <v>6791</v>
      </c>
      <c r="M1973">
        <v>6791</v>
      </c>
      <c r="N1973">
        <v>689987.83</v>
      </c>
      <c r="O1973">
        <v>689987.83</v>
      </c>
      <c r="P1973">
        <v>29294</v>
      </c>
      <c r="Q1973">
        <v>29294</v>
      </c>
      <c r="R1973">
        <v>0.326573</v>
      </c>
    </row>
    <row r="1974" spans="1:18" x14ac:dyDescent="0.25">
      <c r="A1974" t="s">
        <v>99</v>
      </c>
      <c r="B1974" t="s">
        <v>46</v>
      </c>
      <c r="C1974" s="28">
        <v>45231</v>
      </c>
      <c r="D1974" s="28">
        <v>45596</v>
      </c>
      <c r="E1974">
        <v>57708</v>
      </c>
      <c r="F1974">
        <v>46971</v>
      </c>
      <c r="G1974">
        <v>10737</v>
      </c>
      <c r="H1974">
        <v>57708</v>
      </c>
      <c r="L1974">
        <v>78846</v>
      </c>
      <c r="M1974">
        <v>78846</v>
      </c>
      <c r="N1974">
        <v>8588371.4100000001</v>
      </c>
      <c r="O1974">
        <v>8588371.4100000001</v>
      </c>
      <c r="P1974">
        <v>352006</v>
      </c>
      <c r="Q1974">
        <v>352006</v>
      </c>
      <c r="R1974">
        <v>0.32244099999999998</v>
      </c>
    </row>
    <row r="1975" spans="1:18" x14ac:dyDescent="0.25">
      <c r="A1975" t="s">
        <v>99</v>
      </c>
      <c r="B1975" t="s">
        <v>46</v>
      </c>
      <c r="C1975" s="28">
        <v>44866</v>
      </c>
      <c r="D1975" s="28">
        <v>45230</v>
      </c>
      <c r="E1975">
        <v>22896</v>
      </c>
      <c r="F1975">
        <v>20068</v>
      </c>
      <c r="G1975">
        <v>2828</v>
      </c>
      <c r="H1975">
        <v>22896</v>
      </c>
      <c r="L1975">
        <v>27320</v>
      </c>
      <c r="M1975">
        <v>27320</v>
      </c>
      <c r="N1975">
        <v>2900613.14</v>
      </c>
      <c r="O1975">
        <v>2900613.14</v>
      </c>
      <c r="P1975">
        <v>118299</v>
      </c>
      <c r="Q1975">
        <v>118299</v>
      </c>
      <c r="R1975">
        <v>0.31228899999999998</v>
      </c>
    </row>
    <row r="1976" spans="1:18" x14ac:dyDescent="0.25">
      <c r="A1976" t="s">
        <v>99</v>
      </c>
      <c r="B1976" t="s">
        <v>46</v>
      </c>
      <c r="C1976" s="28">
        <v>44501</v>
      </c>
      <c r="D1976" s="28">
        <v>44865</v>
      </c>
      <c r="E1976">
        <v>0</v>
      </c>
      <c r="F1976">
        <v>0</v>
      </c>
      <c r="G1976">
        <v>0</v>
      </c>
    </row>
    <row r="1977" spans="1:18" x14ac:dyDescent="0.25">
      <c r="A1977" t="s">
        <v>99</v>
      </c>
      <c r="B1977" t="s">
        <v>46</v>
      </c>
      <c r="C1977" s="28">
        <v>44136</v>
      </c>
      <c r="D1977" s="28">
        <v>44500</v>
      </c>
      <c r="E1977">
        <v>0</v>
      </c>
      <c r="F1977">
        <v>0</v>
      </c>
      <c r="G1977">
        <v>0</v>
      </c>
    </row>
    <row r="1978" spans="1:18" x14ac:dyDescent="0.25">
      <c r="A1978" t="s">
        <v>99</v>
      </c>
      <c r="B1978" t="s">
        <v>25</v>
      </c>
      <c r="C1978" s="28">
        <v>45231</v>
      </c>
      <c r="D1978" s="28">
        <v>45596</v>
      </c>
      <c r="E1978">
        <v>6681</v>
      </c>
      <c r="F1978">
        <v>4117</v>
      </c>
      <c r="G1978">
        <v>2564</v>
      </c>
      <c r="H1978">
        <v>0</v>
      </c>
      <c r="L1978">
        <v>13632</v>
      </c>
      <c r="M1978">
        <v>13632</v>
      </c>
      <c r="N1978">
        <v>2304935.48</v>
      </c>
      <c r="O1978">
        <v>2304935.48</v>
      </c>
      <c r="P1978">
        <v>72284</v>
      </c>
      <c r="Q1978">
        <v>72284</v>
      </c>
      <c r="R1978">
        <v>0.31381300000000001</v>
      </c>
    </row>
    <row r="1979" spans="1:18" x14ac:dyDescent="0.25">
      <c r="A1979" t="s">
        <v>99</v>
      </c>
      <c r="B1979" t="s">
        <v>25</v>
      </c>
      <c r="C1979" s="28">
        <v>44866</v>
      </c>
      <c r="D1979" s="28">
        <v>45230</v>
      </c>
      <c r="E1979">
        <v>6113</v>
      </c>
      <c r="F1979">
        <v>3235</v>
      </c>
      <c r="G1979">
        <v>2878</v>
      </c>
      <c r="H1979">
        <v>0</v>
      </c>
      <c r="L1979">
        <v>14378</v>
      </c>
      <c r="M1979">
        <v>14378</v>
      </c>
      <c r="N1979">
        <v>2520470.73</v>
      </c>
      <c r="O1979">
        <v>2520470.73</v>
      </c>
      <c r="P1979">
        <v>69165</v>
      </c>
      <c r="Q1979">
        <v>69165</v>
      </c>
      <c r="R1979">
        <v>0.31059199999999998</v>
      </c>
    </row>
    <row r="1980" spans="1:18" x14ac:dyDescent="0.25">
      <c r="A1980" t="s">
        <v>99</v>
      </c>
      <c r="B1980" t="s">
        <v>25</v>
      </c>
      <c r="C1980" s="28">
        <v>44501</v>
      </c>
      <c r="D1980" s="28">
        <v>44865</v>
      </c>
      <c r="E1980">
        <v>0</v>
      </c>
      <c r="F1980">
        <v>0</v>
      </c>
      <c r="G1980">
        <v>0</v>
      </c>
    </row>
    <row r="1981" spans="1:18" x14ac:dyDescent="0.25">
      <c r="A1981" t="s">
        <v>99</v>
      </c>
      <c r="B1981" t="s">
        <v>25</v>
      </c>
      <c r="C1981" s="28">
        <v>44136</v>
      </c>
      <c r="D1981" s="28">
        <v>44500</v>
      </c>
      <c r="E1981">
        <v>0</v>
      </c>
      <c r="F1981">
        <v>0</v>
      </c>
      <c r="G1981">
        <v>0</v>
      </c>
    </row>
    <row r="1982" spans="1:18" x14ac:dyDescent="0.25">
      <c r="A1982" t="s">
        <v>99</v>
      </c>
      <c r="B1982" t="s">
        <v>26</v>
      </c>
      <c r="C1982" s="28">
        <v>45231</v>
      </c>
      <c r="D1982" s="28">
        <v>45596</v>
      </c>
      <c r="E1982">
        <v>20904</v>
      </c>
      <c r="F1982">
        <v>18118</v>
      </c>
      <c r="G1982">
        <v>2786</v>
      </c>
      <c r="H1982">
        <v>20904</v>
      </c>
      <c r="L1982">
        <v>25143</v>
      </c>
      <c r="M1982">
        <v>25143</v>
      </c>
      <c r="N1982">
        <v>2836028.37</v>
      </c>
      <c r="O1982">
        <v>2836028.37</v>
      </c>
      <c r="P1982">
        <v>140103</v>
      </c>
      <c r="Q1982">
        <v>140103</v>
      </c>
      <c r="R1982">
        <v>0.30399999999999999</v>
      </c>
    </row>
    <row r="1983" spans="1:18" x14ac:dyDescent="0.25">
      <c r="A1983" t="s">
        <v>99</v>
      </c>
      <c r="B1983" t="s">
        <v>26</v>
      </c>
      <c r="C1983" s="28">
        <v>44866</v>
      </c>
      <c r="D1983" s="28">
        <v>45230</v>
      </c>
      <c r="E1983">
        <v>37655</v>
      </c>
      <c r="F1983">
        <v>31434</v>
      </c>
      <c r="G1983">
        <v>6221</v>
      </c>
      <c r="H1983">
        <v>37655</v>
      </c>
      <c r="L1983">
        <v>47668</v>
      </c>
      <c r="M1983">
        <v>47668</v>
      </c>
      <c r="N1983">
        <v>5095975.7699999996</v>
      </c>
      <c r="O1983">
        <v>5095975.7699999996</v>
      </c>
      <c r="P1983">
        <v>206224</v>
      </c>
      <c r="Q1983">
        <v>206224</v>
      </c>
      <c r="R1983">
        <v>0.32510699999999998</v>
      </c>
    </row>
    <row r="1984" spans="1:18" x14ac:dyDescent="0.25">
      <c r="A1984" t="s">
        <v>99</v>
      </c>
      <c r="B1984" t="s">
        <v>26</v>
      </c>
      <c r="C1984" s="28">
        <v>44501</v>
      </c>
      <c r="D1984" s="28">
        <v>44865</v>
      </c>
      <c r="E1984">
        <v>38706</v>
      </c>
      <c r="F1984">
        <v>32485</v>
      </c>
      <c r="G1984">
        <v>6221</v>
      </c>
      <c r="H1984">
        <v>38706</v>
      </c>
      <c r="L1984">
        <v>49014</v>
      </c>
      <c r="M1984">
        <v>49014</v>
      </c>
      <c r="N1984">
        <v>5404621.2199999997</v>
      </c>
      <c r="O1984">
        <v>5404621.2199999997</v>
      </c>
      <c r="P1984">
        <v>202028</v>
      </c>
      <c r="Q1984">
        <v>202028</v>
      </c>
      <c r="R1984">
        <v>0.33209300000000003</v>
      </c>
    </row>
    <row r="1985" spans="1:18" x14ac:dyDescent="0.25">
      <c r="A1985" t="s">
        <v>99</v>
      </c>
      <c r="B1985" t="s">
        <v>26</v>
      </c>
      <c r="C1985" s="28">
        <v>44136</v>
      </c>
      <c r="D1985" s="28">
        <v>44500</v>
      </c>
      <c r="E1985">
        <v>41587</v>
      </c>
      <c r="F1985">
        <v>34721</v>
      </c>
      <c r="G1985">
        <v>6866</v>
      </c>
      <c r="H1985">
        <v>41587</v>
      </c>
      <c r="L1985">
        <v>52795</v>
      </c>
      <c r="M1985">
        <v>52795</v>
      </c>
      <c r="N1985">
        <v>5938922</v>
      </c>
      <c r="O1985">
        <v>5938922</v>
      </c>
      <c r="P1985">
        <v>226541</v>
      </c>
      <c r="Q1985">
        <v>226541</v>
      </c>
      <c r="R1985">
        <v>0.33083099999999999</v>
      </c>
    </row>
    <row r="1986" spans="1:18" x14ac:dyDescent="0.25">
      <c r="A1986" t="s">
        <v>99</v>
      </c>
      <c r="B1986" t="s">
        <v>67</v>
      </c>
      <c r="C1986" s="28">
        <v>45231</v>
      </c>
      <c r="D1986" s="28">
        <v>45596</v>
      </c>
      <c r="E1986">
        <v>1394</v>
      </c>
      <c r="F1986">
        <v>1358</v>
      </c>
      <c r="G1986">
        <v>36</v>
      </c>
      <c r="H1986">
        <v>1394</v>
      </c>
      <c r="L1986">
        <v>1433</v>
      </c>
      <c r="M1986">
        <v>1433</v>
      </c>
      <c r="N1986">
        <v>152316.98000000001</v>
      </c>
      <c r="O1986">
        <v>152316.98000000001</v>
      </c>
      <c r="P1986">
        <v>8373</v>
      </c>
      <c r="Q1986">
        <v>8373</v>
      </c>
      <c r="R1986">
        <v>0.29148299999999999</v>
      </c>
    </row>
    <row r="1987" spans="1:18" x14ac:dyDescent="0.25">
      <c r="A1987" t="s">
        <v>99</v>
      </c>
      <c r="B1987" t="s">
        <v>67</v>
      </c>
      <c r="C1987" s="28">
        <v>44866</v>
      </c>
      <c r="D1987" s="28">
        <v>45230</v>
      </c>
      <c r="E1987">
        <v>3097</v>
      </c>
      <c r="F1987">
        <v>2994</v>
      </c>
      <c r="G1987">
        <v>103</v>
      </c>
      <c r="H1987">
        <v>3097</v>
      </c>
      <c r="L1987">
        <v>3206</v>
      </c>
      <c r="M1987">
        <v>3206</v>
      </c>
      <c r="N1987">
        <v>294615.03000000003</v>
      </c>
      <c r="O1987">
        <v>294615.03000000003</v>
      </c>
      <c r="P1987">
        <v>12324</v>
      </c>
      <c r="Q1987">
        <v>12324</v>
      </c>
      <c r="R1987">
        <v>0.33259899999999998</v>
      </c>
    </row>
    <row r="1988" spans="1:18" x14ac:dyDescent="0.25">
      <c r="A1988" t="s">
        <v>99</v>
      </c>
      <c r="B1988" t="s">
        <v>67</v>
      </c>
      <c r="C1988" s="28">
        <v>44501</v>
      </c>
      <c r="D1988" s="28">
        <v>44865</v>
      </c>
      <c r="E1988">
        <v>3002</v>
      </c>
      <c r="F1988">
        <v>2915</v>
      </c>
      <c r="G1988">
        <v>87</v>
      </c>
      <c r="H1988">
        <v>3002</v>
      </c>
      <c r="L1988">
        <v>3093</v>
      </c>
      <c r="M1988">
        <v>3093</v>
      </c>
      <c r="N1988">
        <v>312236.92</v>
      </c>
      <c r="O1988">
        <v>312236.92</v>
      </c>
      <c r="P1988">
        <v>12730</v>
      </c>
      <c r="Q1988">
        <v>12730</v>
      </c>
      <c r="R1988">
        <v>0.32238499999999998</v>
      </c>
    </row>
    <row r="1989" spans="1:18" x14ac:dyDescent="0.25">
      <c r="A1989" t="s">
        <v>99</v>
      </c>
      <c r="B1989" t="s">
        <v>67</v>
      </c>
      <c r="C1989" s="28">
        <v>44136</v>
      </c>
      <c r="D1989" s="28">
        <v>44500</v>
      </c>
      <c r="E1989">
        <v>4081</v>
      </c>
      <c r="F1989">
        <v>3932</v>
      </c>
      <c r="G1989">
        <v>149</v>
      </c>
      <c r="H1989">
        <v>4081</v>
      </c>
      <c r="L1989">
        <v>4241</v>
      </c>
      <c r="M1989">
        <v>4241</v>
      </c>
      <c r="N1989">
        <v>430712.04</v>
      </c>
      <c r="O1989">
        <v>430712.04</v>
      </c>
      <c r="P1989">
        <v>16051</v>
      </c>
      <c r="Q1989">
        <v>16051</v>
      </c>
      <c r="R1989">
        <v>0.36075600000000002</v>
      </c>
    </row>
    <row r="1990" spans="1:18" x14ac:dyDescent="0.25">
      <c r="A1990" t="s">
        <v>99</v>
      </c>
      <c r="B1990" t="s">
        <v>68</v>
      </c>
      <c r="C1990" s="28">
        <v>45231</v>
      </c>
      <c r="D1990" s="28">
        <v>45596</v>
      </c>
      <c r="E1990">
        <v>4366</v>
      </c>
      <c r="F1990">
        <v>4046</v>
      </c>
      <c r="G1990">
        <v>320</v>
      </c>
      <c r="H1990">
        <v>4366</v>
      </c>
      <c r="L1990">
        <v>4732</v>
      </c>
      <c r="M1990">
        <v>4732</v>
      </c>
      <c r="N1990">
        <v>513737.45</v>
      </c>
      <c r="O1990">
        <v>513737.45</v>
      </c>
      <c r="P1990">
        <v>26803</v>
      </c>
      <c r="Q1990">
        <v>26803</v>
      </c>
      <c r="R1990">
        <v>0.29658299999999999</v>
      </c>
    </row>
    <row r="1991" spans="1:18" x14ac:dyDescent="0.25">
      <c r="A1991" t="s">
        <v>99</v>
      </c>
      <c r="B1991" t="s">
        <v>68</v>
      </c>
      <c r="C1991" s="28">
        <v>44866</v>
      </c>
      <c r="D1991" s="28">
        <v>45230</v>
      </c>
      <c r="E1991">
        <v>8579</v>
      </c>
      <c r="F1991">
        <v>7931</v>
      </c>
      <c r="G1991">
        <v>648</v>
      </c>
      <c r="H1991">
        <v>8579</v>
      </c>
      <c r="L1991">
        <v>9348</v>
      </c>
      <c r="M1991">
        <v>9348</v>
      </c>
      <c r="N1991">
        <v>890211.83999999997</v>
      </c>
      <c r="O1991">
        <v>890211.83999999997</v>
      </c>
      <c r="P1991">
        <v>37336</v>
      </c>
      <c r="Q1991">
        <v>37336</v>
      </c>
      <c r="R1991">
        <v>0.33356200000000003</v>
      </c>
    </row>
    <row r="1992" spans="1:18" x14ac:dyDescent="0.25">
      <c r="A1992" t="s">
        <v>99</v>
      </c>
      <c r="B1992" t="s">
        <v>68</v>
      </c>
      <c r="C1992" s="28">
        <v>44501</v>
      </c>
      <c r="D1992" s="28">
        <v>44865</v>
      </c>
      <c r="E1992">
        <v>9477</v>
      </c>
      <c r="F1992">
        <v>8774</v>
      </c>
      <c r="G1992">
        <v>703</v>
      </c>
      <c r="H1992">
        <v>9477</v>
      </c>
      <c r="L1992">
        <v>10330</v>
      </c>
      <c r="M1992">
        <v>10330</v>
      </c>
      <c r="N1992">
        <v>1063881.75</v>
      </c>
      <c r="O1992">
        <v>1063881.75</v>
      </c>
      <c r="P1992">
        <v>42704</v>
      </c>
      <c r="Q1992">
        <v>42704</v>
      </c>
      <c r="R1992">
        <v>0.30541200000000002</v>
      </c>
    </row>
    <row r="1993" spans="1:18" x14ac:dyDescent="0.25">
      <c r="A1993" t="s">
        <v>99</v>
      </c>
      <c r="B1993" t="s">
        <v>68</v>
      </c>
      <c r="C1993" s="28">
        <v>44136</v>
      </c>
      <c r="D1993" s="28">
        <v>44500</v>
      </c>
      <c r="E1993">
        <v>14098</v>
      </c>
      <c r="F1993">
        <v>12830</v>
      </c>
      <c r="G1993">
        <v>1268</v>
      </c>
      <c r="H1993">
        <v>14098</v>
      </c>
      <c r="L1993">
        <v>15676</v>
      </c>
      <c r="M1993">
        <v>15676</v>
      </c>
      <c r="N1993">
        <v>1580789.66</v>
      </c>
      <c r="O1993">
        <v>1580789.66</v>
      </c>
      <c r="P1993">
        <v>59767</v>
      </c>
      <c r="Q1993">
        <v>59767</v>
      </c>
      <c r="R1993">
        <v>0.35134100000000001</v>
      </c>
    </row>
    <row r="1994" spans="1:18" x14ac:dyDescent="0.25">
      <c r="A1994" t="s">
        <v>99</v>
      </c>
      <c r="B1994" t="s">
        <v>69</v>
      </c>
      <c r="C1994" s="28">
        <v>45231</v>
      </c>
      <c r="D1994" s="28">
        <v>45596</v>
      </c>
      <c r="E1994">
        <v>9486</v>
      </c>
      <c r="F1994">
        <v>8499</v>
      </c>
      <c r="G1994">
        <v>987</v>
      </c>
      <c r="H1994">
        <v>9486</v>
      </c>
      <c r="L1994">
        <v>10798</v>
      </c>
      <c r="M1994">
        <v>10798</v>
      </c>
      <c r="N1994">
        <v>1245870.8700000001</v>
      </c>
      <c r="O1994">
        <v>1245870.8700000001</v>
      </c>
      <c r="P1994">
        <v>64326</v>
      </c>
      <c r="Q1994">
        <v>64326</v>
      </c>
      <c r="R1994">
        <v>0.29883700000000002</v>
      </c>
    </row>
    <row r="1995" spans="1:18" x14ac:dyDescent="0.25">
      <c r="A1995" t="s">
        <v>99</v>
      </c>
      <c r="B1995" t="s">
        <v>69</v>
      </c>
      <c r="C1995" s="28">
        <v>44866</v>
      </c>
      <c r="D1995" s="28">
        <v>45230</v>
      </c>
      <c r="E1995">
        <v>18342</v>
      </c>
      <c r="F1995">
        <v>16268</v>
      </c>
      <c r="G1995">
        <v>2074</v>
      </c>
      <c r="H1995">
        <v>18342</v>
      </c>
      <c r="L1995">
        <v>21172</v>
      </c>
      <c r="M1995">
        <v>21172</v>
      </c>
      <c r="N1995">
        <v>2121357.5099999998</v>
      </c>
      <c r="O1995">
        <v>2121357.5099999998</v>
      </c>
      <c r="P1995">
        <v>92044</v>
      </c>
      <c r="Q1995">
        <v>92044</v>
      </c>
      <c r="R1995">
        <v>0.33176499999999998</v>
      </c>
    </row>
    <row r="1996" spans="1:18" x14ac:dyDescent="0.25">
      <c r="A1996" t="s">
        <v>99</v>
      </c>
      <c r="B1996" t="s">
        <v>69</v>
      </c>
      <c r="C1996" s="28">
        <v>44501</v>
      </c>
      <c r="D1996" s="28">
        <v>44865</v>
      </c>
      <c r="E1996">
        <v>19003</v>
      </c>
      <c r="F1996">
        <v>16909</v>
      </c>
      <c r="G1996">
        <v>2094</v>
      </c>
      <c r="H1996">
        <v>19003</v>
      </c>
      <c r="L1996">
        <v>21887</v>
      </c>
      <c r="M1996">
        <v>21887</v>
      </c>
      <c r="N1996">
        <v>2404051.21</v>
      </c>
      <c r="O1996">
        <v>2404051.21</v>
      </c>
      <c r="P1996">
        <v>95972</v>
      </c>
      <c r="Q1996">
        <v>95972</v>
      </c>
      <c r="R1996">
        <v>0.31663000000000002</v>
      </c>
    </row>
    <row r="1997" spans="1:18" x14ac:dyDescent="0.25">
      <c r="A1997" t="s">
        <v>99</v>
      </c>
      <c r="B1997" t="s">
        <v>69</v>
      </c>
      <c r="C1997" s="28">
        <v>44136</v>
      </c>
      <c r="D1997" s="28">
        <v>44500</v>
      </c>
      <c r="E1997">
        <v>25111</v>
      </c>
      <c r="F1997">
        <v>22034</v>
      </c>
      <c r="G1997">
        <v>3077</v>
      </c>
      <c r="H1997">
        <v>25111</v>
      </c>
      <c r="L1997">
        <v>29372</v>
      </c>
      <c r="M1997">
        <v>29372</v>
      </c>
      <c r="N1997">
        <v>3067782.02</v>
      </c>
      <c r="O1997">
        <v>3067782.02</v>
      </c>
      <c r="P1997">
        <v>119013</v>
      </c>
      <c r="Q1997">
        <v>119013</v>
      </c>
      <c r="R1997">
        <v>0.34228599999999998</v>
      </c>
    </row>
    <row r="1998" spans="1:18" x14ac:dyDescent="0.25">
      <c r="A1998" t="s">
        <v>99</v>
      </c>
      <c r="B1998" t="s">
        <v>45</v>
      </c>
      <c r="C1998" s="28">
        <v>45231</v>
      </c>
      <c r="D1998" s="28">
        <v>45596</v>
      </c>
      <c r="E1998">
        <v>84626</v>
      </c>
      <c r="F1998">
        <v>64116</v>
      </c>
      <c r="G1998">
        <v>20510</v>
      </c>
      <c r="H1998">
        <v>84626</v>
      </c>
      <c r="L1998">
        <v>128223</v>
      </c>
      <c r="M1998">
        <v>165439</v>
      </c>
      <c r="N1998">
        <v>15341424.300000001</v>
      </c>
      <c r="O1998">
        <v>20907074.379999999</v>
      </c>
      <c r="P1998">
        <v>534255</v>
      </c>
      <c r="Q1998">
        <v>706334</v>
      </c>
      <c r="R1998">
        <v>7.8805E-2</v>
      </c>
    </row>
    <row r="1999" spans="1:18" x14ac:dyDescent="0.25">
      <c r="A1999" t="s">
        <v>99</v>
      </c>
      <c r="B1999" t="s">
        <v>45</v>
      </c>
      <c r="C1999" s="28">
        <v>44866</v>
      </c>
      <c r="D1999" s="28">
        <v>45230</v>
      </c>
      <c r="E1999">
        <v>73035</v>
      </c>
      <c r="F1999">
        <v>58258</v>
      </c>
      <c r="G1999">
        <v>14777</v>
      </c>
      <c r="H1999">
        <v>73035</v>
      </c>
      <c r="L1999">
        <v>101886</v>
      </c>
      <c r="M1999">
        <v>117066</v>
      </c>
      <c r="N1999">
        <v>11469560.949999999</v>
      </c>
      <c r="O1999">
        <v>13431327.84</v>
      </c>
      <c r="P1999">
        <v>431614</v>
      </c>
      <c r="Q1999">
        <v>513309</v>
      </c>
      <c r="R1999">
        <v>0.21310699999999999</v>
      </c>
    </row>
    <row r="2000" spans="1:18" x14ac:dyDescent="0.25">
      <c r="A2000" t="s">
        <v>99</v>
      </c>
      <c r="B2000" t="s">
        <v>45</v>
      </c>
      <c r="C2000" s="28">
        <v>44501</v>
      </c>
      <c r="D2000" s="28">
        <v>44865</v>
      </c>
      <c r="E2000">
        <v>63308</v>
      </c>
      <c r="F2000">
        <v>50733</v>
      </c>
      <c r="G2000">
        <v>12575</v>
      </c>
      <c r="H2000">
        <v>63308</v>
      </c>
      <c r="L2000">
        <v>87836</v>
      </c>
      <c r="M2000">
        <v>87836</v>
      </c>
      <c r="N2000">
        <v>9873840.7100000009</v>
      </c>
      <c r="O2000">
        <v>9873840.7100000009</v>
      </c>
      <c r="P2000">
        <v>398085</v>
      </c>
      <c r="Q2000">
        <v>398085</v>
      </c>
      <c r="R2000">
        <v>0.32116899999999998</v>
      </c>
    </row>
    <row r="2001" spans="1:18" x14ac:dyDescent="0.25">
      <c r="A2001" t="s">
        <v>99</v>
      </c>
      <c r="B2001" t="s">
        <v>45</v>
      </c>
      <c r="C2001" s="28">
        <v>44136</v>
      </c>
      <c r="D2001" s="28">
        <v>44500</v>
      </c>
      <c r="E2001">
        <v>24383</v>
      </c>
      <c r="F2001">
        <v>21303</v>
      </c>
      <c r="G2001">
        <v>3080</v>
      </c>
      <c r="H2001">
        <v>24383</v>
      </c>
      <c r="L2001">
        <v>29163</v>
      </c>
      <c r="M2001">
        <v>29163</v>
      </c>
      <c r="N2001">
        <v>3180397.15</v>
      </c>
      <c r="O2001">
        <v>3180397.15</v>
      </c>
      <c r="P2001">
        <v>128820</v>
      </c>
      <c r="Q2001">
        <v>128820</v>
      </c>
      <c r="R2001">
        <v>0.311803</v>
      </c>
    </row>
    <row r="2002" spans="1:18" x14ac:dyDescent="0.25">
      <c r="A2002" t="s">
        <v>99</v>
      </c>
      <c r="B2002" t="s">
        <v>48</v>
      </c>
      <c r="C2002" s="28">
        <v>45231</v>
      </c>
      <c r="D2002" s="28">
        <v>45596</v>
      </c>
      <c r="E2002">
        <v>2860</v>
      </c>
      <c r="F2002">
        <v>2860</v>
      </c>
      <c r="G2002">
        <v>0</v>
      </c>
      <c r="H2002">
        <v>0</v>
      </c>
      <c r="L2002">
        <v>2860</v>
      </c>
      <c r="M2002">
        <v>2860</v>
      </c>
      <c r="N2002">
        <v>362509.42</v>
      </c>
      <c r="O2002">
        <v>362509.42</v>
      </c>
      <c r="P2002">
        <v>15380</v>
      </c>
      <c r="Q2002">
        <v>15380</v>
      </c>
      <c r="R2002">
        <v>0.310782</v>
      </c>
    </row>
    <row r="2003" spans="1:18" x14ac:dyDescent="0.25">
      <c r="A2003" t="s">
        <v>99</v>
      </c>
      <c r="B2003" t="s">
        <v>48</v>
      </c>
      <c r="C2003" s="28">
        <v>44866</v>
      </c>
      <c r="D2003" s="28">
        <v>45230</v>
      </c>
      <c r="E2003">
        <v>4268</v>
      </c>
      <c r="F2003">
        <v>4268</v>
      </c>
      <c r="G2003">
        <v>0</v>
      </c>
      <c r="H2003">
        <v>0</v>
      </c>
      <c r="L2003">
        <v>4268</v>
      </c>
      <c r="M2003">
        <v>4268</v>
      </c>
      <c r="N2003">
        <v>540311.67000000004</v>
      </c>
      <c r="O2003">
        <v>540311.67000000004</v>
      </c>
      <c r="P2003">
        <v>19775</v>
      </c>
      <c r="Q2003">
        <v>19775</v>
      </c>
      <c r="R2003">
        <v>0.31847399999999998</v>
      </c>
    </row>
    <row r="2004" spans="1:18" x14ac:dyDescent="0.25">
      <c r="A2004" t="s">
        <v>99</v>
      </c>
      <c r="B2004" t="s">
        <v>48</v>
      </c>
      <c r="C2004" s="28">
        <v>44501</v>
      </c>
      <c r="D2004" s="28">
        <v>44865</v>
      </c>
      <c r="E2004">
        <v>4949</v>
      </c>
      <c r="F2004">
        <v>4949</v>
      </c>
      <c r="G2004">
        <v>0</v>
      </c>
      <c r="H2004">
        <v>0</v>
      </c>
      <c r="L2004">
        <v>4949</v>
      </c>
      <c r="M2004">
        <v>4949</v>
      </c>
      <c r="N2004">
        <v>662207.23</v>
      </c>
      <c r="O2004">
        <v>662207.23</v>
      </c>
      <c r="P2004">
        <v>22913</v>
      </c>
      <c r="Q2004">
        <v>22913</v>
      </c>
      <c r="R2004">
        <v>0.33107599999999998</v>
      </c>
    </row>
    <row r="2005" spans="1:18" x14ac:dyDescent="0.25">
      <c r="A2005" t="s">
        <v>99</v>
      </c>
      <c r="B2005" t="s">
        <v>48</v>
      </c>
      <c r="C2005" s="28">
        <v>44136</v>
      </c>
      <c r="D2005" s="28">
        <v>44500</v>
      </c>
      <c r="E2005">
        <v>5714</v>
      </c>
      <c r="F2005">
        <v>5714</v>
      </c>
      <c r="G2005">
        <v>0</v>
      </c>
      <c r="H2005">
        <v>0</v>
      </c>
      <c r="L2005">
        <v>5714</v>
      </c>
      <c r="M2005">
        <v>5714</v>
      </c>
      <c r="N2005">
        <v>855792.05</v>
      </c>
      <c r="O2005">
        <v>855792.05</v>
      </c>
      <c r="P2005">
        <v>28112</v>
      </c>
      <c r="Q2005">
        <v>28112</v>
      </c>
      <c r="R2005">
        <v>0.30928600000000001</v>
      </c>
    </row>
    <row r="2006" spans="1:18" x14ac:dyDescent="0.25">
      <c r="A2006" t="s">
        <v>99</v>
      </c>
      <c r="B2006" t="s">
        <v>49</v>
      </c>
      <c r="C2006" s="28">
        <v>45231</v>
      </c>
      <c r="D2006" s="28">
        <v>45596</v>
      </c>
      <c r="E2006">
        <v>1337</v>
      </c>
      <c r="F2006">
        <v>0</v>
      </c>
      <c r="G2006">
        <v>1337</v>
      </c>
      <c r="H2006">
        <v>0</v>
      </c>
      <c r="L2006">
        <v>4312</v>
      </c>
      <c r="M2006">
        <v>4312</v>
      </c>
      <c r="N2006">
        <v>551836.75</v>
      </c>
      <c r="O2006">
        <v>551836.75</v>
      </c>
      <c r="P2006">
        <v>23458</v>
      </c>
      <c r="Q2006">
        <v>23458</v>
      </c>
      <c r="R2006">
        <v>0.30903799999999998</v>
      </c>
    </row>
    <row r="2007" spans="1:18" x14ac:dyDescent="0.25">
      <c r="A2007" t="s">
        <v>99</v>
      </c>
      <c r="B2007" t="s">
        <v>49</v>
      </c>
      <c r="C2007" s="28">
        <v>44866</v>
      </c>
      <c r="D2007" s="28">
        <v>45230</v>
      </c>
      <c r="E2007">
        <v>2751</v>
      </c>
      <c r="F2007">
        <v>0</v>
      </c>
      <c r="G2007">
        <v>2751</v>
      </c>
      <c r="H2007">
        <v>0</v>
      </c>
      <c r="L2007">
        <v>9123</v>
      </c>
      <c r="M2007">
        <v>9123</v>
      </c>
      <c r="N2007">
        <v>1205603.29</v>
      </c>
      <c r="O2007">
        <v>1205603.29</v>
      </c>
      <c r="P2007">
        <v>37218</v>
      </c>
      <c r="Q2007">
        <v>37218</v>
      </c>
      <c r="R2007">
        <v>0.32750299999999999</v>
      </c>
    </row>
    <row r="2008" spans="1:18" x14ac:dyDescent="0.25">
      <c r="A2008" t="s">
        <v>99</v>
      </c>
      <c r="B2008" t="s">
        <v>49</v>
      </c>
      <c r="C2008" s="28">
        <v>44501</v>
      </c>
      <c r="D2008" s="28">
        <v>44865</v>
      </c>
      <c r="E2008">
        <v>3384</v>
      </c>
      <c r="F2008">
        <v>0</v>
      </c>
      <c r="G2008">
        <v>3384</v>
      </c>
      <c r="H2008">
        <v>0</v>
      </c>
      <c r="L2008">
        <v>11673</v>
      </c>
      <c r="M2008">
        <v>11673</v>
      </c>
      <c r="N2008">
        <v>1556967.31</v>
      </c>
      <c r="O2008">
        <v>1556967.31</v>
      </c>
      <c r="P2008">
        <v>49898</v>
      </c>
      <c r="Q2008">
        <v>49898</v>
      </c>
      <c r="R2008">
        <v>0.33348899999999998</v>
      </c>
    </row>
    <row r="2009" spans="1:18" x14ac:dyDescent="0.25">
      <c r="A2009" t="s">
        <v>99</v>
      </c>
      <c r="B2009" t="s">
        <v>49</v>
      </c>
      <c r="C2009" s="28">
        <v>44136</v>
      </c>
      <c r="D2009" s="28">
        <v>44500</v>
      </c>
      <c r="E2009">
        <v>5773</v>
      </c>
      <c r="F2009">
        <v>0</v>
      </c>
      <c r="G2009">
        <v>5773</v>
      </c>
      <c r="H2009">
        <v>0</v>
      </c>
      <c r="L2009">
        <v>22710</v>
      </c>
      <c r="M2009">
        <v>22710</v>
      </c>
      <c r="N2009">
        <v>3851193.08</v>
      </c>
      <c r="O2009">
        <v>3851193.08</v>
      </c>
      <c r="P2009">
        <v>108228</v>
      </c>
      <c r="Q2009">
        <v>108228</v>
      </c>
      <c r="R2009">
        <v>0.30711100000000002</v>
      </c>
    </row>
    <row r="2010" spans="1:18" x14ac:dyDescent="0.25">
      <c r="A2010" t="s">
        <v>99</v>
      </c>
      <c r="B2010" t="s">
        <v>47</v>
      </c>
      <c r="C2010" s="28">
        <v>45231</v>
      </c>
      <c r="D2010" s="28">
        <v>45596</v>
      </c>
      <c r="E2010">
        <v>6244</v>
      </c>
      <c r="F2010">
        <v>6244</v>
      </c>
      <c r="G2010">
        <v>0</v>
      </c>
      <c r="H2010">
        <v>0</v>
      </c>
      <c r="L2010">
        <v>6244</v>
      </c>
      <c r="M2010">
        <v>6244</v>
      </c>
      <c r="N2010">
        <v>1006278.15</v>
      </c>
      <c r="O2010">
        <v>1006278.15</v>
      </c>
      <c r="P2010">
        <v>36504</v>
      </c>
      <c r="Q2010">
        <v>36504</v>
      </c>
      <c r="R2010">
        <v>0.314224</v>
      </c>
    </row>
    <row r="2011" spans="1:18" x14ac:dyDescent="0.25">
      <c r="A2011" t="s">
        <v>99</v>
      </c>
      <c r="B2011" t="s">
        <v>47</v>
      </c>
      <c r="C2011" s="28">
        <v>44866</v>
      </c>
      <c r="D2011" s="28">
        <v>45230</v>
      </c>
      <c r="E2011">
        <v>6865</v>
      </c>
      <c r="F2011">
        <v>6865</v>
      </c>
      <c r="G2011">
        <v>0</v>
      </c>
      <c r="H2011">
        <v>0</v>
      </c>
      <c r="L2011">
        <v>6865</v>
      </c>
      <c r="M2011">
        <v>6865</v>
      </c>
      <c r="N2011">
        <v>1050707.99</v>
      </c>
      <c r="O2011">
        <v>1050707.99</v>
      </c>
      <c r="P2011">
        <v>34960</v>
      </c>
      <c r="Q2011">
        <v>34960</v>
      </c>
      <c r="R2011">
        <v>0.31515199999999999</v>
      </c>
    </row>
    <row r="2012" spans="1:18" x14ac:dyDescent="0.25">
      <c r="A2012" t="s">
        <v>99</v>
      </c>
      <c r="B2012" t="s">
        <v>47</v>
      </c>
      <c r="C2012" s="28">
        <v>44501</v>
      </c>
      <c r="D2012" s="28">
        <v>44865</v>
      </c>
      <c r="E2012">
        <v>4209</v>
      </c>
      <c r="F2012">
        <v>4209</v>
      </c>
      <c r="G2012">
        <v>0</v>
      </c>
      <c r="H2012">
        <v>0</v>
      </c>
      <c r="L2012">
        <v>4209</v>
      </c>
      <c r="M2012">
        <v>4209</v>
      </c>
      <c r="N2012">
        <v>715594.81</v>
      </c>
      <c r="O2012">
        <v>715594.81</v>
      </c>
      <c r="P2012">
        <v>22739</v>
      </c>
      <c r="Q2012">
        <v>22739</v>
      </c>
      <c r="R2012">
        <v>0.31052099999999999</v>
      </c>
    </row>
    <row r="2013" spans="1:18" x14ac:dyDescent="0.25">
      <c r="A2013" t="s">
        <v>99</v>
      </c>
      <c r="B2013" t="s">
        <v>47</v>
      </c>
      <c r="C2013" s="28">
        <v>44136</v>
      </c>
      <c r="D2013" s="28">
        <v>44500</v>
      </c>
      <c r="E2013">
        <v>0</v>
      </c>
      <c r="F2013">
        <v>0</v>
      </c>
      <c r="G2013">
        <v>0</v>
      </c>
    </row>
    <row r="2014" spans="1:18" x14ac:dyDescent="0.25">
      <c r="A2014" t="s">
        <v>99</v>
      </c>
      <c r="B2014" t="s">
        <v>22</v>
      </c>
      <c r="C2014" s="28">
        <v>45231</v>
      </c>
      <c r="D2014" s="28">
        <v>45596</v>
      </c>
      <c r="E2014">
        <v>3431</v>
      </c>
      <c r="F2014">
        <v>0</v>
      </c>
      <c r="G2014">
        <v>3431</v>
      </c>
      <c r="H2014">
        <v>0</v>
      </c>
      <c r="L2014">
        <v>12324</v>
      </c>
      <c r="M2014">
        <v>12324</v>
      </c>
      <c r="N2014">
        <v>2010901</v>
      </c>
      <c r="O2014">
        <v>2010901</v>
      </c>
      <c r="P2014">
        <v>63464</v>
      </c>
      <c r="Q2014">
        <v>63464</v>
      </c>
      <c r="R2014">
        <v>0.31163200000000002</v>
      </c>
    </row>
    <row r="2015" spans="1:18" x14ac:dyDescent="0.25">
      <c r="A2015" t="s">
        <v>99</v>
      </c>
      <c r="B2015" t="s">
        <v>22</v>
      </c>
      <c r="C2015" s="28">
        <v>44866</v>
      </c>
      <c r="D2015" s="28">
        <v>45230</v>
      </c>
      <c r="E2015">
        <v>5145</v>
      </c>
      <c r="F2015">
        <v>0</v>
      </c>
      <c r="G2015">
        <v>5145</v>
      </c>
      <c r="H2015">
        <v>0</v>
      </c>
      <c r="L2015">
        <v>18970</v>
      </c>
      <c r="M2015">
        <v>18970</v>
      </c>
      <c r="N2015">
        <v>3026829.08</v>
      </c>
      <c r="O2015">
        <v>3026829.08</v>
      </c>
      <c r="P2015">
        <v>84350</v>
      </c>
      <c r="Q2015">
        <v>84350</v>
      </c>
      <c r="R2015">
        <v>0.31748999999999999</v>
      </c>
    </row>
    <row r="2016" spans="1:18" x14ac:dyDescent="0.25">
      <c r="A2016" t="s">
        <v>99</v>
      </c>
      <c r="B2016" t="s">
        <v>22</v>
      </c>
      <c r="C2016" s="28">
        <v>44501</v>
      </c>
      <c r="D2016" s="28">
        <v>44865</v>
      </c>
      <c r="E2016">
        <v>3995</v>
      </c>
      <c r="F2016">
        <v>0</v>
      </c>
      <c r="G2016">
        <v>3995</v>
      </c>
      <c r="H2016">
        <v>0</v>
      </c>
      <c r="L2016">
        <v>15919</v>
      </c>
      <c r="M2016">
        <v>15919</v>
      </c>
      <c r="N2016">
        <v>3019516.51</v>
      </c>
      <c r="O2016">
        <v>3019516.51</v>
      </c>
      <c r="P2016">
        <v>72014</v>
      </c>
      <c r="Q2016">
        <v>72014</v>
      </c>
      <c r="R2016">
        <v>0.30637700000000001</v>
      </c>
    </row>
    <row r="2017" spans="1:18" x14ac:dyDescent="0.25">
      <c r="A2017" t="s">
        <v>99</v>
      </c>
      <c r="B2017" t="s">
        <v>22</v>
      </c>
      <c r="C2017" s="28">
        <v>44136</v>
      </c>
      <c r="D2017" s="28">
        <v>44500</v>
      </c>
      <c r="E2017">
        <v>0</v>
      </c>
      <c r="F2017">
        <v>0</v>
      </c>
      <c r="G2017">
        <v>0</v>
      </c>
    </row>
    <row r="2018" spans="1:18" x14ac:dyDescent="0.25">
      <c r="A2018" t="s">
        <v>100</v>
      </c>
      <c r="B2018" t="s">
        <v>39</v>
      </c>
      <c r="C2018" s="28">
        <v>45231</v>
      </c>
      <c r="D2018" s="28">
        <v>45596</v>
      </c>
      <c r="E2018">
        <v>5459</v>
      </c>
      <c r="F2018">
        <v>4640</v>
      </c>
      <c r="G2018">
        <v>819</v>
      </c>
      <c r="H2018">
        <v>4098</v>
      </c>
      <c r="I2018">
        <v>978</v>
      </c>
      <c r="J2018">
        <v>220</v>
      </c>
      <c r="K2018">
        <v>163</v>
      </c>
      <c r="L2018">
        <v>6928</v>
      </c>
      <c r="M2018">
        <v>6928</v>
      </c>
      <c r="N2018">
        <v>781822.94</v>
      </c>
      <c r="O2018">
        <v>781822.94</v>
      </c>
      <c r="P2018">
        <v>29122</v>
      </c>
      <c r="Q2018">
        <v>29122</v>
      </c>
      <c r="R2018">
        <v>0.36313000000000001</v>
      </c>
    </row>
    <row r="2019" spans="1:18" x14ac:dyDescent="0.25">
      <c r="A2019" t="s">
        <v>100</v>
      </c>
      <c r="B2019" t="s">
        <v>39</v>
      </c>
      <c r="C2019" s="28">
        <v>44866</v>
      </c>
      <c r="D2019" s="28">
        <v>45230</v>
      </c>
      <c r="E2019">
        <v>7077</v>
      </c>
      <c r="F2019">
        <v>6170</v>
      </c>
      <c r="G2019">
        <v>907</v>
      </c>
      <c r="H2019">
        <v>5836</v>
      </c>
      <c r="I2019">
        <v>950</v>
      </c>
      <c r="J2019">
        <v>217</v>
      </c>
      <c r="K2019">
        <v>74</v>
      </c>
      <c r="L2019">
        <v>8546</v>
      </c>
      <c r="M2019">
        <v>8546</v>
      </c>
      <c r="N2019">
        <v>880566.52</v>
      </c>
      <c r="O2019">
        <v>880566.52</v>
      </c>
      <c r="P2019">
        <v>38297</v>
      </c>
      <c r="Q2019">
        <v>38297</v>
      </c>
      <c r="R2019">
        <v>0.38214399999999998</v>
      </c>
    </row>
    <row r="2020" spans="1:18" x14ac:dyDescent="0.25">
      <c r="A2020" t="s">
        <v>100</v>
      </c>
      <c r="B2020" t="s">
        <v>39</v>
      </c>
      <c r="C2020" s="28">
        <v>44501</v>
      </c>
      <c r="D2020" s="28">
        <v>44865</v>
      </c>
      <c r="E2020">
        <v>6279</v>
      </c>
      <c r="F2020">
        <v>5466</v>
      </c>
      <c r="G2020">
        <v>813</v>
      </c>
      <c r="H2020">
        <v>5181</v>
      </c>
      <c r="I2020">
        <v>921</v>
      </c>
      <c r="J2020">
        <v>177</v>
      </c>
      <c r="K2020">
        <v>0</v>
      </c>
      <c r="L2020">
        <v>7652</v>
      </c>
      <c r="M2020">
        <v>7652</v>
      </c>
      <c r="N2020">
        <v>781106.61</v>
      </c>
      <c r="O2020">
        <v>781106.61</v>
      </c>
      <c r="P2020">
        <v>29307</v>
      </c>
      <c r="Q2020">
        <v>29307</v>
      </c>
      <c r="R2020">
        <v>0.400059</v>
      </c>
    </row>
    <row r="2021" spans="1:18" x14ac:dyDescent="0.25">
      <c r="A2021" t="s">
        <v>100</v>
      </c>
      <c r="B2021" t="s">
        <v>39</v>
      </c>
      <c r="C2021" s="28">
        <v>44136</v>
      </c>
      <c r="D2021" s="28">
        <v>44500</v>
      </c>
      <c r="E2021">
        <v>7259</v>
      </c>
      <c r="F2021">
        <v>6482</v>
      </c>
      <c r="G2021">
        <v>777</v>
      </c>
      <c r="H2021">
        <v>6659</v>
      </c>
      <c r="I2021">
        <v>600</v>
      </c>
      <c r="J2021">
        <v>0</v>
      </c>
      <c r="K2021">
        <v>0</v>
      </c>
      <c r="L2021">
        <v>8464</v>
      </c>
      <c r="M2021">
        <v>8464</v>
      </c>
      <c r="N2021">
        <v>818140.08</v>
      </c>
      <c r="O2021">
        <v>818140.08</v>
      </c>
      <c r="P2021">
        <v>29089</v>
      </c>
      <c r="Q2021">
        <v>29089</v>
      </c>
      <c r="R2021">
        <v>0.41192099999999998</v>
      </c>
    </row>
    <row r="2022" spans="1:18" x14ac:dyDescent="0.25">
      <c r="A2022" t="s">
        <v>100</v>
      </c>
      <c r="B2022" t="s">
        <v>40</v>
      </c>
      <c r="C2022" s="28">
        <v>45231</v>
      </c>
      <c r="D2022" s="28">
        <v>45596</v>
      </c>
      <c r="E2022">
        <v>20979</v>
      </c>
      <c r="F2022">
        <v>17980</v>
      </c>
      <c r="G2022">
        <v>2999</v>
      </c>
      <c r="H2022">
        <v>20979</v>
      </c>
      <c r="L2022">
        <v>26178</v>
      </c>
      <c r="M2022">
        <v>26178</v>
      </c>
      <c r="N2022">
        <v>2473675.31</v>
      </c>
      <c r="O2022">
        <v>2473675.31</v>
      </c>
      <c r="P2022">
        <v>99046</v>
      </c>
      <c r="Q2022">
        <v>99046</v>
      </c>
      <c r="R2022">
        <v>0.40063300000000002</v>
      </c>
    </row>
    <row r="2023" spans="1:18" x14ac:dyDescent="0.25">
      <c r="A2023" t="s">
        <v>100</v>
      </c>
      <c r="B2023" t="s">
        <v>40</v>
      </c>
      <c r="C2023" s="28">
        <v>44866</v>
      </c>
      <c r="D2023" s="28">
        <v>45230</v>
      </c>
      <c r="E2023">
        <v>14880</v>
      </c>
      <c r="F2023">
        <v>13089</v>
      </c>
      <c r="G2023">
        <v>1791</v>
      </c>
      <c r="H2023">
        <v>14880</v>
      </c>
      <c r="L2023">
        <v>17630</v>
      </c>
      <c r="M2023">
        <v>17630</v>
      </c>
      <c r="N2023">
        <v>1623484.35</v>
      </c>
      <c r="O2023">
        <v>1623484.35</v>
      </c>
      <c r="P2023">
        <v>61767</v>
      </c>
      <c r="Q2023">
        <v>61767</v>
      </c>
      <c r="R2023">
        <v>0.40810200000000002</v>
      </c>
    </row>
    <row r="2024" spans="1:18" x14ac:dyDescent="0.25">
      <c r="A2024" t="s">
        <v>100</v>
      </c>
      <c r="B2024" t="s">
        <v>40</v>
      </c>
      <c r="C2024" s="28">
        <v>44501</v>
      </c>
      <c r="D2024" s="28">
        <v>44865</v>
      </c>
      <c r="E2024">
        <v>10225</v>
      </c>
      <c r="F2024">
        <v>9253</v>
      </c>
      <c r="G2024">
        <v>972</v>
      </c>
      <c r="H2024">
        <v>10225</v>
      </c>
      <c r="L2024">
        <v>11517</v>
      </c>
      <c r="M2024">
        <v>11517</v>
      </c>
      <c r="N2024">
        <v>1018665.53</v>
      </c>
      <c r="O2024">
        <v>1018665.53</v>
      </c>
      <c r="P2024">
        <v>39261</v>
      </c>
      <c r="Q2024">
        <v>39261</v>
      </c>
      <c r="R2024">
        <v>0.41206599999999999</v>
      </c>
    </row>
    <row r="2025" spans="1:18" x14ac:dyDescent="0.25">
      <c r="A2025" t="s">
        <v>100</v>
      </c>
      <c r="B2025" t="s">
        <v>40</v>
      </c>
      <c r="C2025" s="28">
        <v>44136</v>
      </c>
      <c r="D2025" s="28">
        <v>44500</v>
      </c>
      <c r="E2025">
        <v>3887</v>
      </c>
      <c r="F2025">
        <v>3674</v>
      </c>
      <c r="G2025">
        <v>213</v>
      </c>
      <c r="H2025">
        <v>3887</v>
      </c>
      <c r="L2025">
        <v>4138</v>
      </c>
      <c r="M2025">
        <v>4138</v>
      </c>
      <c r="N2025">
        <v>336489.29</v>
      </c>
      <c r="O2025">
        <v>336489.29</v>
      </c>
      <c r="P2025">
        <v>14780</v>
      </c>
      <c r="Q2025">
        <v>14780</v>
      </c>
      <c r="R2025">
        <v>0.413439</v>
      </c>
    </row>
    <row r="2026" spans="1:18" x14ac:dyDescent="0.25">
      <c r="A2026" t="s">
        <v>100</v>
      </c>
      <c r="B2026" t="s">
        <v>66</v>
      </c>
      <c r="C2026" s="28">
        <v>45231</v>
      </c>
      <c r="D2026" s="28">
        <v>45596</v>
      </c>
      <c r="E2026">
        <v>493</v>
      </c>
      <c r="F2026">
        <v>474</v>
      </c>
      <c r="G2026">
        <v>19</v>
      </c>
      <c r="H2026">
        <v>380</v>
      </c>
      <c r="L2026">
        <v>512</v>
      </c>
      <c r="M2026">
        <v>888</v>
      </c>
      <c r="N2026">
        <v>48081.94</v>
      </c>
      <c r="O2026">
        <v>101135.11</v>
      </c>
      <c r="P2026">
        <v>2075</v>
      </c>
      <c r="Q2026">
        <v>3842</v>
      </c>
      <c r="R2026">
        <v>-0.274314</v>
      </c>
    </row>
    <row r="2027" spans="1:18" x14ac:dyDescent="0.25">
      <c r="A2027" t="s">
        <v>100</v>
      </c>
      <c r="B2027" t="s">
        <v>66</v>
      </c>
      <c r="C2027" s="28">
        <v>44866</v>
      </c>
      <c r="D2027" s="28">
        <v>45230</v>
      </c>
      <c r="E2027">
        <v>583</v>
      </c>
      <c r="F2027">
        <v>568</v>
      </c>
      <c r="G2027">
        <v>15</v>
      </c>
      <c r="H2027">
        <v>484</v>
      </c>
      <c r="L2027">
        <v>602</v>
      </c>
      <c r="M2027">
        <v>903</v>
      </c>
      <c r="N2027">
        <v>56033.51</v>
      </c>
      <c r="O2027">
        <v>100666.66</v>
      </c>
      <c r="P2027">
        <v>2254</v>
      </c>
      <c r="Q2027">
        <v>3649</v>
      </c>
      <c r="R2027">
        <v>-9.2971999999999999E-2</v>
      </c>
    </row>
    <row r="2028" spans="1:18" x14ac:dyDescent="0.25">
      <c r="A2028" t="s">
        <v>100</v>
      </c>
      <c r="B2028" t="s">
        <v>66</v>
      </c>
      <c r="C2028" s="28">
        <v>44501</v>
      </c>
      <c r="D2028" s="28">
        <v>44865</v>
      </c>
      <c r="E2028">
        <v>537</v>
      </c>
      <c r="F2028">
        <v>527</v>
      </c>
      <c r="G2028">
        <v>10</v>
      </c>
      <c r="H2028">
        <v>450</v>
      </c>
      <c r="L2028">
        <v>550</v>
      </c>
      <c r="M2028">
        <v>868</v>
      </c>
      <c r="N2028">
        <v>56826.080000000002</v>
      </c>
      <c r="O2028">
        <v>100283.35</v>
      </c>
      <c r="P2028">
        <v>2199</v>
      </c>
      <c r="Q2028">
        <v>3420</v>
      </c>
      <c r="R2028">
        <v>-5.1032000000000001E-2</v>
      </c>
    </row>
    <row r="2029" spans="1:18" x14ac:dyDescent="0.25">
      <c r="A2029" t="s">
        <v>100</v>
      </c>
      <c r="B2029" t="s">
        <v>66</v>
      </c>
      <c r="C2029" s="28">
        <v>44136</v>
      </c>
      <c r="D2029" s="28">
        <v>44500</v>
      </c>
      <c r="E2029">
        <v>593</v>
      </c>
      <c r="F2029">
        <v>579</v>
      </c>
      <c r="G2029">
        <v>14</v>
      </c>
      <c r="H2029">
        <v>533</v>
      </c>
      <c r="L2029">
        <v>608</v>
      </c>
      <c r="M2029">
        <v>885</v>
      </c>
      <c r="N2029">
        <v>51411.14</v>
      </c>
      <c r="O2029">
        <v>83356.62</v>
      </c>
      <c r="P2029">
        <v>1936</v>
      </c>
      <c r="Q2029">
        <v>3054</v>
      </c>
      <c r="R2029">
        <v>4.1641999999999998E-2</v>
      </c>
    </row>
    <row r="2030" spans="1:18" x14ac:dyDescent="0.25">
      <c r="A2030" t="s">
        <v>100</v>
      </c>
      <c r="B2030" t="s">
        <v>41</v>
      </c>
      <c r="C2030" s="28">
        <v>45231</v>
      </c>
      <c r="D2030" s="28">
        <v>45596</v>
      </c>
      <c r="E2030">
        <v>1367</v>
      </c>
      <c r="F2030">
        <v>1260</v>
      </c>
      <c r="G2030">
        <v>107</v>
      </c>
      <c r="H2030">
        <v>1042</v>
      </c>
      <c r="L2030">
        <v>1508</v>
      </c>
      <c r="M2030">
        <v>2133</v>
      </c>
      <c r="N2030">
        <v>155951.01</v>
      </c>
      <c r="O2030">
        <v>251743.56</v>
      </c>
      <c r="P2030">
        <v>6122</v>
      </c>
      <c r="Q2030">
        <v>9484</v>
      </c>
      <c r="R2030">
        <v>-4.1599999999999996E-3</v>
      </c>
    </row>
    <row r="2031" spans="1:18" x14ac:dyDescent="0.25">
      <c r="A2031" t="s">
        <v>100</v>
      </c>
      <c r="B2031" t="s">
        <v>41</v>
      </c>
      <c r="C2031" s="28">
        <v>44866</v>
      </c>
      <c r="D2031" s="28">
        <v>45230</v>
      </c>
      <c r="E2031">
        <v>1726</v>
      </c>
      <c r="F2031">
        <v>1634</v>
      </c>
      <c r="G2031">
        <v>92</v>
      </c>
      <c r="H2031">
        <v>1414</v>
      </c>
      <c r="L2031">
        <v>1853</v>
      </c>
      <c r="M2031">
        <v>2460</v>
      </c>
      <c r="N2031">
        <v>178948.95</v>
      </c>
      <c r="O2031">
        <v>266208.03000000003</v>
      </c>
      <c r="P2031">
        <v>7875</v>
      </c>
      <c r="Q2031">
        <v>10983</v>
      </c>
      <c r="R2031">
        <v>9.6157999999999993E-2</v>
      </c>
    </row>
    <row r="2032" spans="1:18" x14ac:dyDescent="0.25">
      <c r="A2032" t="s">
        <v>100</v>
      </c>
      <c r="B2032" t="s">
        <v>41</v>
      </c>
      <c r="C2032" s="28">
        <v>44501</v>
      </c>
      <c r="D2032" s="28">
        <v>44865</v>
      </c>
      <c r="E2032">
        <v>1589</v>
      </c>
      <c r="F2032">
        <v>1485</v>
      </c>
      <c r="G2032">
        <v>104</v>
      </c>
      <c r="H2032">
        <v>1324</v>
      </c>
      <c r="L2032">
        <v>1720</v>
      </c>
      <c r="M2032">
        <v>2301</v>
      </c>
      <c r="N2032">
        <v>171376.74</v>
      </c>
      <c r="O2032">
        <v>245211.35</v>
      </c>
      <c r="P2032">
        <v>6533</v>
      </c>
      <c r="Q2032">
        <v>8805</v>
      </c>
      <c r="R2032">
        <v>0.15160499999999999</v>
      </c>
    </row>
    <row r="2033" spans="1:18" x14ac:dyDescent="0.25">
      <c r="A2033" t="s">
        <v>100</v>
      </c>
      <c r="B2033" t="s">
        <v>41</v>
      </c>
      <c r="C2033" s="28">
        <v>44136</v>
      </c>
      <c r="D2033" s="28">
        <v>44500</v>
      </c>
      <c r="E2033">
        <v>1627</v>
      </c>
      <c r="F2033">
        <v>1549</v>
      </c>
      <c r="G2033">
        <v>78</v>
      </c>
      <c r="H2033">
        <v>1471</v>
      </c>
      <c r="L2033">
        <v>1724</v>
      </c>
      <c r="M2033">
        <v>2289</v>
      </c>
      <c r="N2033">
        <v>155080.31</v>
      </c>
      <c r="O2033">
        <v>221840.75</v>
      </c>
      <c r="P2033">
        <v>6239</v>
      </c>
      <c r="Q2033">
        <v>8605</v>
      </c>
      <c r="R2033">
        <v>0.15321399999999999</v>
      </c>
    </row>
    <row r="2034" spans="1:18" x14ac:dyDescent="0.25">
      <c r="A2034" t="s">
        <v>100</v>
      </c>
      <c r="B2034" t="s">
        <v>42</v>
      </c>
      <c r="C2034" s="28">
        <v>45231</v>
      </c>
      <c r="D2034" s="28">
        <v>45596</v>
      </c>
      <c r="E2034">
        <v>1462</v>
      </c>
      <c r="F2034">
        <v>1382</v>
      </c>
      <c r="G2034">
        <v>80</v>
      </c>
      <c r="H2034">
        <v>1078</v>
      </c>
      <c r="L2034">
        <v>1554</v>
      </c>
      <c r="M2034">
        <v>1895</v>
      </c>
      <c r="N2034">
        <v>165471.31</v>
      </c>
      <c r="O2034">
        <v>204551.56</v>
      </c>
      <c r="P2034">
        <v>6446</v>
      </c>
      <c r="Q2034">
        <v>7935</v>
      </c>
      <c r="R2034">
        <v>0.20966599999999999</v>
      </c>
    </row>
    <row r="2035" spans="1:18" x14ac:dyDescent="0.25">
      <c r="A2035" t="s">
        <v>100</v>
      </c>
      <c r="B2035" t="s">
        <v>42</v>
      </c>
      <c r="C2035" s="28">
        <v>44866</v>
      </c>
      <c r="D2035" s="28">
        <v>45230</v>
      </c>
      <c r="E2035">
        <v>1720</v>
      </c>
      <c r="F2035">
        <v>1649</v>
      </c>
      <c r="G2035">
        <v>71</v>
      </c>
      <c r="H2035">
        <v>1510</v>
      </c>
      <c r="L2035">
        <v>1795</v>
      </c>
      <c r="M2035">
        <v>1980</v>
      </c>
      <c r="N2035">
        <v>163878.92000000001</v>
      </c>
      <c r="O2035">
        <v>193655.54</v>
      </c>
      <c r="P2035">
        <v>7741</v>
      </c>
      <c r="Q2035">
        <v>8981</v>
      </c>
      <c r="R2035">
        <v>0.25692399999999999</v>
      </c>
    </row>
    <row r="2036" spans="1:18" x14ac:dyDescent="0.25">
      <c r="A2036" t="s">
        <v>100</v>
      </c>
      <c r="B2036" t="s">
        <v>42</v>
      </c>
      <c r="C2036" s="28">
        <v>44501</v>
      </c>
      <c r="D2036" s="28">
        <v>44865</v>
      </c>
      <c r="E2036">
        <v>1806</v>
      </c>
      <c r="F2036">
        <v>1723</v>
      </c>
      <c r="G2036">
        <v>83</v>
      </c>
      <c r="H2036">
        <v>1490</v>
      </c>
      <c r="L2036">
        <v>1911</v>
      </c>
      <c r="M2036">
        <v>2219</v>
      </c>
      <c r="N2036">
        <v>189882.81</v>
      </c>
      <c r="O2036">
        <v>225525.63</v>
      </c>
      <c r="P2036">
        <v>7352</v>
      </c>
      <c r="Q2036">
        <v>8611</v>
      </c>
      <c r="R2036">
        <v>0.28352300000000003</v>
      </c>
    </row>
    <row r="2037" spans="1:18" x14ac:dyDescent="0.25">
      <c r="A2037" t="s">
        <v>100</v>
      </c>
      <c r="B2037" t="s">
        <v>42</v>
      </c>
      <c r="C2037" s="28">
        <v>44136</v>
      </c>
      <c r="D2037" s="28">
        <v>44500</v>
      </c>
      <c r="E2037">
        <v>1791</v>
      </c>
      <c r="F2037">
        <v>1734</v>
      </c>
      <c r="G2037">
        <v>57</v>
      </c>
      <c r="H2037">
        <v>1671</v>
      </c>
      <c r="L2037">
        <v>1855</v>
      </c>
      <c r="M2037">
        <v>2001</v>
      </c>
      <c r="N2037">
        <v>175638.54</v>
      </c>
      <c r="O2037">
        <v>190998.15</v>
      </c>
      <c r="P2037">
        <v>6351</v>
      </c>
      <c r="Q2037">
        <v>6923</v>
      </c>
      <c r="R2037">
        <v>0.35955500000000001</v>
      </c>
    </row>
    <row r="2038" spans="1:18" x14ac:dyDescent="0.25">
      <c r="A2038" t="s">
        <v>100</v>
      </c>
      <c r="B2038" t="s">
        <v>43</v>
      </c>
      <c r="C2038" s="28">
        <v>45231</v>
      </c>
      <c r="D2038" s="28">
        <v>45596</v>
      </c>
      <c r="E2038">
        <v>1603</v>
      </c>
      <c r="F2038">
        <v>1502</v>
      </c>
      <c r="G2038">
        <v>101</v>
      </c>
      <c r="H2038">
        <v>1176</v>
      </c>
      <c r="L2038">
        <v>1725</v>
      </c>
      <c r="M2038">
        <v>1829</v>
      </c>
      <c r="N2038">
        <v>202027.68</v>
      </c>
      <c r="O2038">
        <v>222705.27</v>
      </c>
      <c r="P2038">
        <v>7056</v>
      </c>
      <c r="Q2038">
        <v>7754</v>
      </c>
      <c r="R2038">
        <v>0.27521800000000002</v>
      </c>
    </row>
    <row r="2039" spans="1:18" x14ac:dyDescent="0.25">
      <c r="A2039" t="s">
        <v>100</v>
      </c>
      <c r="B2039" t="s">
        <v>43</v>
      </c>
      <c r="C2039" s="28">
        <v>44866</v>
      </c>
      <c r="D2039" s="28">
        <v>45230</v>
      </c>
      <c r="E2039">
        <v>2027</v>
      </c>
      <c r="F2039">
        <v>1930</v>
      </c>
      <c r="G2039">
        <v>97</v>
      </c>
      <c r="H2039">
        <v>1746</v>
      </c>
      <c r="L2039">
        <v>2138</v>
      </c>
      <c r="M2039">
        <v>2215</v>
      </c>
      <c r="N2039">
        <v>217105.23</v>
      </c>
      <c r="O2039">
        <v>225245.86</v>
      </c>
      <c r="P2039">
        <v>9276</v>
      </c>
      <c r="Q2039">
        <v>9598</v>
      </c>
      <c r="R2039">
        <v>0.35199200000000003</v>
      </c>
    </row>
    <row r="2040" spans="1:18" x14ac:dyDescent="0.25">
      <c r="A2040" t="s">
        <v>100</v>
      </c>
      <c r="B2040" t="s">
        <v>43</v>
      </c>
      <c r="C2040" s="28">
        <v>44501</v>
      </c>
      <c r="D2040" s="28">
        <v>44865</v>
      </c>
      <c r="E2040">
        <v>1806</v>
      </c>
      <c r="F2040">
        <v>1717</v>
      </c>
      <c r="G2040">
        <v>89</v>
      </c>
      <c r="H2040">
        <v>1475</v>
      </c>
      <c r="L2040">
        <v>1914</v>
      </c>
      <c r="M2040">
        <v>1998</v>
      </c>
      <c r="N2040">
        <v>199207.09</v>
      </c>
      <c r="O2040">
        <v>205663.38</v>
      </c>
      <c r="P2040">
        <v>7661</v>
      </c>
      <c r="Q2040">
        <v>7912</v>
      </c>
      <c r="R2040">
        <v>0.38552199999999998</v>
      </c>
    </row>
    <row r="2041" spans="1:18" x14ac:dyDescent="0.25">
      <c r="A2041" t="s">
        <v>100</v>
      </c>
      <c r="B2041" t="s">
        <v>43</v>
      </c>
      <c r="C2041" s="28">
        <v>44136</v>
      </c>
      <c r="D2041" s="28">
        <v>44500</v>
      </c>
      <c r="E2041">
        <v>2014</v>
      </c>
      <c r="F2041">
        <v>1961</v>
      </c>
      <c r="G2041">
        <v>53</v>
      </c>
      <c r="H2041">
        <v>1902</v>
      </c>
      <c r="L2041">
        <v>2072</v>
      </c>
      <c r="M2041">
        <v>2137</v>
      </c>
      <c r="N2041">
        <v>195416.48</v>
      </c>
      <c r="O2041">
        <v>200313.18</v>
      </c>
      <c r="P2041">
        <v>7207</v>
      </c>
      <c r="Q2041">
        <v>7422</v>
      </c>
      <c r="R2041">
        <v>0.40678399999999998</v>
      </c>
    </row>
    <row r="2042" spans="1:18" x14ac:dyDescent="0.25">
      <c r="A2042" t="s">
        <v>100</v>
      </c>
      <c r="B2042" t="s">
        <v>44</v>
      </c>
      <c r="C2042" s="28">
        <v>45231</v>
      </c>
      <c r="D2042" s="28">
        <v>45596</v>
      </c>
      <c r="E2042">
        <v>1027</v>
      </c>
      <c r="F2042">
        <v>993</v>
      </c>
      <c r="G2042">
        <v>34</v>
      </c>
      <c r="H2042">
        <v>802</v>
      </c>
      <c r="L2042">
        <v>1071</v>
      </c>
      <c r="M2042">
        <v>1071</v>
      </c>
      <c r="N2042">
        <v>102822.55</v>
      </c>
      <c r="O2042">
        <v>102822.55</v>
      </c>
      <c r="P2042">
        <v>3949</v>
      </c>
      <c r="Q2042">
        <v>3949</v>
      </c>
      <c r="R2042">
        <v>0.376442</v>
      </c>
    </row>
    <row r="2043" spans="1:18" x14ac:dyDescent="0.25">
      <c r="A2043" t="s">
        <v>100</v>
      </c>
      <c r="B2043" t="s">
        <v>44</v>
      </c>
      <c r="C2043" s="28">
        <v>44866</v>
      </c>
      <c r="D2043" s="28">
        <v>45230</v>
      </c>
      <c r="E2043">
        <v>986</v>
      </c>
      <c r="F2043">
        <v>962</v>
      </c>
      <c r="G2043">
        <v>24</v>
      </c>
      <c r="H2043">
        <v>834</v>
      </c>
      <c r="L2043">
        <v>1011</v>
      </c>
      <c r="M2043">
        <v>1011</v>
      </c>
      <c r="N2043">
        <v>90004.37</v>
      </c>
      <c r="O2043">
        <v>90004.37</v>
      </c>
      <c r="P2043">
        <v>4206</v>
      </c>
      <c r="Q2043">
        <v>4206</v>
      </c>
      <c r="R2043">
        <v>0.385104</v>
      </c>
    </row>
    <row r="2044" spans="1:18" x14ac:dyDescent="0.25">
      <c r="A2044" t="s">
        <v>100</v>
      </c>
      <c r="B2044" t="s">
        <v>44</v>
      </c>
      <c r="C2044" s="28">
        <v>44501</v>
      </c>
      <c r="D2044" s="28">
        <v>44865</v>
      </c>
      <c r="E2044">
        <v>1078</v>
      </c>
      <c r="F2044">
        <v>1028</v>
      </c>
      <c r="G2044">
        <v>50</v>
      </c>
      <c r="H2044">
        <v>892</v>
      </c>
      <c r="L2044">
        <v>1134</v>
      </c>
      <c r="M2044">
        <v>1134</v>
      </c>
      <c r="N2044">
        <v>104706.25</v>
      </c>
      <c r="O2044">
        <v>104706.25</v>
      </c>
      <c r="P2044">
        <v>3979</v>
      </c>
      <c r="Q2044">
        <v>3979</v>
      </c>
      <c r="R2044">
        <v>0.38143700000000003</v>
      </c>
    </row>
    <row r="2045" spans="1:18" x14ac:dyDescent="0.25">
      <c r="A2045" t="s">
        <v>100</v>
      </c>
      <c r="B2045" t="s">
        <v>44</v>
      </c>
      <c r="C2045" s="28">
        <v>44136</v>
      </c>
      <c r="D2045" s="28">
        <v>44500</v>
      </c>
      <c r="E2045">
        <v>1260</v>
      </c>
      <c r="F2045">
        <v>1229</v>
      </c>
      <c r="G2045">
        <v>31</v>
      </c>
      <c r="H2045">
        <v>1187</v>
      </c>
      <c r="L2045">
        <v>1294</v>
      </c>
      <c r="M2045">
        <v>1294</v>
      </c>
      <c r="N2045">
        <v>126867.71</v>
      </c>
      <c r="O2045">
        <v>126867.71</v>
      </c>
      <c r="P2045">
        <v>3446</v>
      </c>
      <c r="Q2045">
        <v>3446</v>
      </c>
      <c r="R2045">
        <v>0.38657599999999998</v>
      </c>
    </row>
    <row r="2046" spans="1:18" x14ac:dyDescent="0.25">
      <c r="A2046" t="s">
        <v>100</v>
      </c>
      <c r="B2046" t="s">
        <v>46</v>
      </c>
      <c r="C2046" s="28">
        <v>45231</v>
      </c>
      <c r="D2046" s="28">
        <v>45596</v>
      </c>
      <c r="E2046">
        <v>9771</v>
      </c>
      <c r="F2046">
        <v>8908</v>
      </c>
      <c r="G2046">
        <v>863</v>
      </c>
      <c r="H2046">
        <v>9771</v>
      </c>
      <c r="L2046">
        <v>10889</v>
      </c>
      <c r="M2046">
        <v>10889</v>
      </c>
      <c r="N2046">
        <v>964416.05</v>
      </c>
      <c r="O2046">
        <v>964416.05</v>
      </c>
      <c r="P2046">
        <v>36833</v>
      </c>
      <c r="Q2046">
        <v>36833</v>
      </c>
      <c r="R2046">
        <v>0.411416</v>
      </c>
    </row>
    <row r="2047" spans="1:18" x14ac:dyDescent="0.25">
      <c r="A2047" t="s">
        <v>100</v>
      </c>
      <c r="B2047" t="s">
        <v>46</v>
      </c>
      <c r="C2047" s="28">
        <v>44866</v>
      </c>
      <c r="D2047" s="28">
        <v>45230</v>
      </c>
      <c r="E2047">
        <v>3770</v>
      </c>
      <c r="F2047">
        <v>3571</v>
      </c>
      <c r="G2047">
        <v>199</v>
      </c>
      <c r="H2047">
        <v>3770</v>
      </c>
      <c r="L2047">
        <v>4001</v>
      </c>
      <c r="M2047">
        <v>4001</v>
      </c>
      <c r="N2047">
        <v>324488.59999999998</v>
      </c>
      <c r="O2047">
        <v>324488.59999999998</v>
      </c>
      <c r="P2047">
        <v>14169</v>
      </c>
      <c r="Q2047">
        <v>14169</v>
      </c>
      <c r="R2047">
        <v>0.41310999999999998</v>
      </c>
    </row>
    <row r="2048" spans="1:18" x14ac:dyDescent="0.25">
      <c r="A2048" t="s">
        <v>100</v>
      </c>
      <c r="B2048" t="s">
        <v>46</v>
      </c>
      <c r="C2048" s="28">
        <v>44501</v>
      </c>
      <c r="D2048" s="28">
        <v>44865</v>
      </c>
      <c r="E2048">
        <v>0</v>
      </c>
      <c r="F2048">
        <v>0</v>
      </c>
      <c r="G2048">
        <v>0</v>
      </c>
    </row>
    <row r="2049" spans="1:18" x14ac:dyDescent="0.25">
      <c r="A2049" t="s">
        <v>100</v>
      </c>
      <c r="B2049" t="s">
        <v>46</v>
      </c>
      <c r="C2049" s="28">
        <v>44136</v>
      </c>
      <c r="D2049" s="28">
        <v>44500</v>
      </c>
      <c r="E2049">
        <v>0</v>
      </c>
      <c r="F2049">
        <v>0</v>
      </c>
      <c r="G2049">
        <v>0</v>
      </c>
    </row>
    <row r="2050" spans="1:18" x14ac:dyDescent="0.25">
      <c r="A2050" t="s">
        <v>100</v>
      </c>
      <c r="B2050" t="s">
        <v>25</v>
      </c>
      <c r="C2050" s="28">
        <v>45231</v>
      </c>
      <c r="D2050" s="28">
        <v>45596</v>
      </c>
      <c r="E2050">
        <v>498</v>
      </c>
      <c r="F2050">
        <v>362</v>
      </c>
      <c r="G2050">
        <v>136</v>
      </c>
      <c r="H2050">
        <v>0</v>
      </c>
      <c r="L2050">
        <v>831</v>
      </c>
      <c r="M2050">
        <v>831</v>
      </c>
      <c r="N2050">
        <v>112361.12</v>
      </c>
      <c r="O2050">
        <v>112361.12</v>
      </c>
      <c r="P2050">
        <v>3773</v>
      </c>
      <c r="Q2050">
        <v>3773</v>
      </c>
      <c r="R2050">
        <v>0.41227999999999998</v>
      </c>
    </row>
    <row r="2051" spans="1:18" x14ac:dyDescent="0.25">
      <c r="A2051" t="s">
        <v>100</v>
      </c>
      <c r="B2051" t="s">
        <v>25</v>
      </c>
      <c r="C2051" s="28">
        <v>44866</v>
      </c>
      <c r="D2051" s="28">
        <v>45230</v>
      </c>
      <c r="E2051">
        <v>247</v>
      </c>
      <c r="F2051">
        <v>182</v>
      </c>
      <c r="G2051">
        <v>65</v>
      </c>
      <c r="H2051">
        <v>0</v>
      </c>
      <c r="L2051">
        <v>387</v>
      </c>
      <c r="M2051">
        <v>387</v>
      </c>
      <c r="N2051">
        <v>68093.679999999993</v>
      </c>
      <c r="O2051">
        <v>68093.679999999993</v>
      </c>
      <c r="P2051">
        <v>2372</v>
      </c>
      <c r="Q2051">
        <v>2372</v>
      </c>
      <c r="R2051">
        <v>0.39150299999999999</v>
      </c>
    </row>
    <row r="2052" spans="1:18" x14ac:dyDescent="0.25">
      <c r="A2052" t="s">
        <v>100</v>
      </c>
      <c r="B2052" t="s">
        <v>25</v>
      </c>
      <c r="C2052" s="28">
        <v>44501</v>
      </c>
      <c r="D2052" s="28">
        <v>44865</v>
      </c>
      <c r="E2052">
        <v>0</v>
      </c>
      <c r="F2052">
        <v>0</v>
      </c>
      <c r="G2052">
        <v>0</v>
      </c>
    </row>
    <row r="2053" spans="1:18" x14ac:dyDescent="0.25">
      <c r="A2053" t="s">
        <v>100</v>
      </c>
      <c r="B2053" t="s">
        <v>25</v>
      </c>
      <c r="C2053" s="28">
        <v>44136</v>
      </c>
      <c r="D2053" s="28">
        <v>44500</v>
      </c>
      <c r="E2053">
        <v>0</v>
      </c>
      <c r="F2053">
        <v>0</v>
      </c>
      <c r="G2053">
        <v>0</v>
      </c>
    </row>
    <row r="2054" spans="1:18" x14ac:dyDescent="0.25">
      <c r="A2054" t="s">
        <v>100</v>
      </c>
      <c r="B2054" t="s">
        <v>26</v>
      </c>
      <c r="C2054" s="28">
        <v>45231</v>
      </c>
      <c r="D2054" s="28">
        <v>45596</v>
      </c>
      <c r="E2054">
        <v>4098</v>
      </c>
      <c r="F2054">
        <v>3673</v>
      </c>
      <c r="G2054">
        <v>425</v>
      </c>
      <c r="H2054">
        <v>4098</v>
      </c>
      <c r="L2054">
        <v>4744</v>
      </c>
      <c r="M2054">
        <v>4744</v>
      </c>
      <c r="N2054">
        <v>504613.3</v>
      </c>
      <c r="O2054">
        <v>504613.3</v>
      </c>
      <c r="P2054">
        <v>18802</v>
      </c>
      <c r="Q2054">
        <v>18802</v>
      </c>
      <c r="R2054">
        <v>0.35103099999999998</v>
      </c>
    </row>
    <row r="2055" spans="1:18" x14ac:dyDescent="0.25">
      <c r="A2055" t="s">
        <v>100</v>
      </c>
      <c r="B2055" t="s">
        <v>26</v>
      </c>
      <c r="C2055" s="28">
        <v>44866</v>
      </c>
      <c r="D2055" s="28">
        <v>45230</v>
      </c>
      <c r="E2055">
        <v>5836</v>
      </c>
      <c r="F2055">
        <v>5283</v>
      </c>
      <c r="G2055">
        <v>553</v>
      </c>
      <c r="H2055">
        <v>5836</v>
      </c>
      <c r="L2055">
        <v>6574</v>
      </c>
      <c r="M2055">
        <v>6574</v>
      </c>
      <c r="N2055">
        <v>614964.79</v>
      </c>
      <c r="O2055">
        <v>614964.79</v>
      </c>
      <c r="P2055">
        <v>28357</v>
      </c>
      <c r="Q2055">
        <v>28357</v>
      </c>
      <c r="R2055">
        <v>0.37210100000000002</v>
      </c>
    </row>
    <row r="2056" spans="1:18" x14ac:dyDescent="0.25">
      <c r="A2056" t="s">
        <v>100</v>
      </c>
      <c r="B2056" t="s">
        <v>26</v>
      </c>
      <c r="C2056" s="28">
        <v>44501</v>
      </c>
      <c r="D2056" s="28">
        <v>44865</v>
      </c>
      <c r="E2056">
        <v>5181</v>
      </c>
      <c r="F2056">
        <v>4698</v>
      </c>
      <c r="G2056">
        <v>483</v>
      </c>
      <c r="H2056">
        <v>5181</v>
      </c>
      <c r="L2056">
        <v>5883</v>
      </c>
      <c r="M2056">
        <v>5883</v>
      </c>
      <c r="N2056">
        <v>567618.88</v>
      </c>
      <c r="O2056">
        <v>567618.88</v>
      </c>
      <c r="P2056">
        <v>21778</v>
      </c>
      <c r="Q2056">
        <v>21778</v>
      </c>
      <c r="R2056">
        <v>0.39523599999999998</v>
      </c>
    </row>
    <row r="2057" spans="1:18" x14ac:dyDescent="0.25">
      <c r="A2057" t="s">
        <v>100</v>
      </c>
      <c r="B2057" t="s">
        <v>26</v>
      </c>
      <c r="C2057" s="28">
        <v>44136</v>
      </c>
      <c r="D2057" s="28">
        <v>44500</v>
      </c>
      <c r="E2057">
        <v>6659</v>
      </c>
      <c r="F2057">
        <v>6061</v>
      </c>
      <c r="G2057">
        <v>598</v>
      </c>
      <c r="H2057">
        <v>6659</v>
      </c>
      <c r="L2057">
        <v>7514</v>
      </c>
      <c r="M2057">
        <v>7514</v>
      </c>
      <c r="N2057">
        <v>701535.37</v>
      </c>
      <c r="O2057">
        <v>701535.37</v>
      </c>
      <c r="P2057">
        <v>24973</v>
      </c>
      <c r="Q2057">
        <v>24973</v>
      </c>
      <c r="R2057">
        <v>0.41235100000000002</v>
      </c>
    </row>
    <row r="2058" spans="1:18" x14ac:dyDescent="0.25">
      <c r="A2058" t="s">
        <v>100</v>
      </c>
      <c r="B2058" t="s">
        <v>67</v>
      </c>
      <c r="C2058" s="28">
        <v>45231</v>
      </c>
      <c r="D2058" s="28">
        <v>45596</v>
      </c>
      <c r="E2058">
        <v>315</v>
      </c>
      <c r="F2058">
        <v>304</v>
      </c>
      <c r="G2058">
        <v>11</v>
      </c>
      <c r="H2058">
        <v>315</v>
      </c>
      <c r="L2058">
        <v>326</v>
      </c>
      <c r="M2058">
        <v>326</v>
      </c>
      <c r="N2058">
        <v>30446.71</v>
      </c>
      <c r="O2058">
        <v>30446.71</v>
      </c>
      <c r="P2058">
        <v>1303</v>
      </c>
      <c r="Q2058">
        <v>1303</v>
      </c>
      <c r="R2058">
        <v>0.36489100000000002</v>
      </c>
    </row>
    <row r="2059" spans="1:18" x14ac:dyDescent="0.25">
      <c r="A2059" t="s">
        <v>100</v>
      </c>
      <c r="B2059" t="s">
        <v>67</v>
      </c>
      <c r="C2059" s="28">
        <v>44866</v>
      </c>
      <c r="D2059" s="28">
        <v>45230</v>
      </c>
      <c r="E2059">
        <v>417</v>
      </c>
      <c r="F2059">
        <v>412</v>
      </c>
      <c r="G2059">
        <v>5</v>
      </c>
      <c r="H2059">
        <v>417</v>
      </c>
      <c r="L2059">
        <v>422</v>
      </c>
      <c r="M2059">
        <v>422</v>
      </c>
      <c r="N2059">
        <v>34162.080000000002</v>
      </c>
      <c r="O2059">
        <v>34162.080000000002</v>
      </c>
      <c r="P2059">
        <v>1448</v>
      </c>
      <c r="Q2059">
        <v>1448</v>
      </c>
      <c r="R2059">
        <v>0.37014900000000001</v>
      </c>
    </row>
    <row r="2060" spans="1:18" x14ac:dyDescent="0.25">
      <c r="A2060" t="s">
        <v>100</v>
      </c>
      <c r="B2060" t="s">
        <v>67</v>
      </c>
      <c r="C2060" s="28">
        <v>44501</v>
      </c>
      <c r="D2060" s="28">
        <v>44865</v>
      </c>
      <c r="E2060">
        <v>359</v>
      </c>
      <c r="F2060">
        <v>356</v>
      </c>
      <c r="G2060">
        <v>3</v>
      </c>
      <c r="H2060">
        <v>359</v>
      </c>
      <c r="L2060">
        <v>362</v>
      </c>
      <c r="M2060">
        <v>362</v>
      </c>
      <c r="N2060">
        <v>33001.129999999997</v>
      </c>
      <c r="O2060">
        <v>33001.129999999997</v>
      </c>
      <c r="P2060">
        <v>1307</v>
      </c>
      <c r="Q2060">
        <v>1307</v>
      </c>
      <c r="R2060">
        <v>0.381546</v>
      </c>
    </row>
    <row r="2061" spans="1:18" x14ac:dyDescent="0.25">
      <c r="A2061" t="s">
        <v>100</v>
      </c>
      <c r="B2061" t="s">
        <v>67</v>
      </c>
      <c r="C2061" s="28">
        <v>44136</v>
      </c>
      <c r="D2061" s="28">
        <v>44500</v>
      </c>
      <c r="E2061">
        <v>440</v>
      </c>
      <c r="F2061">
        <v>431</v>
      </c>
      <c r="G2061">
        <v>9</v>
      </c>
      <c r="H2061">
        <v>440</v>
      </c>
      <c r="L2061">
        <v>450</v>
      </c>
      <c r="M2061">
        <v>450</v>
      </c>
      <c r="N2061">
        <v>33565.43</v>
      </c>
      <c r="O2061">
        <v>33565.43</v>
      </c>
      <c r="P2061">
        <v>1359</v>
      </c>
      <c r="Q2061">
        <v>1359</v>
      </c>
      <c r="R2061">
        <v>0.41201500000000002</v>
      </c>
    </row>
    <row r="2062" spans="1:18" x14ac:dyDescent="0.25">
      <c r="A2062" t="s">
        <v>100</v>
      </c>
      <c r="B2062" t="s">
        <v>68</v>
      </c>
      <c r="C2062" s="28">
        <v>45231</v>
      </c>
      <c r="D2062" s="28">
        <v>45596</v>
      </c>
      <c r="E2062">
        <v>915</v>
      </c>
      <c r="F2062">
        <v>865</v>
      </c>
      <c r="G2062">
        <v>50</v>
      </c>
      <c r="H2062">
        <v>915</v>
      </c>
      <c r="L2062">
        <v>970</v>
      </c>
      <c r="M2062">
        <v>970</v>
      </c>
      <c r="N2062">
        <v>94831.29</v>
      </c>
      <c r="O2062">
        <v>94831.29</v>
      </c>
      <c r="P2062">
        <v>3646</v>
      </c>
      <c r="Q2062">
        <v>3646</v>
      </c>
      <c r="R2062">
        <v>0.364315</v>
      </c>
    </row>
    <row r="2063" spans="1:18" x14ac:dyDescent="0.25">
      <c r="A2063" t="s">
        <v>100</v>
      </c>
      <c r="B2063" t="s">
        <v>68</v>
      </c>
      <c r="C2063" s="28">
        <v>44866</v>
      </c>
      <c r="D2063" s="28">
        <v>45230</v>
      </c>
      <c r="E2063">
        <v>1245</v>
      </c>
      <c r="F2063">
        <v>1210</v>
      </c>
      <c r="G2063">
        <v>35</v>
      </c>
      <c r="H2063">
        <v>1245</v>
      </c>
      <c r="L2063">
        <v>1285</v>
      </c>
      <c r="M2063">
        <v>1285</v>
      </c>
      <c r="N2063">
        <v>106209.99</v>
      </c>
      <c r="O2063">
        <v>106209.99</v>
      </c>
      <c r="P2063">
        <v>4962</v>
      </c>
      <c r="Q2063">
        <v>4962</v>
      </c>
      <c r="R2063">
        <v>0.37782199999999999</v>
      </c>
    </row>
    <row r="2064" spans="1:18" x14ac:dyDescent="0.25">
      <c r="A2064" t="s">
        <v>100</v>
      </c>
      <c r="B2064" t="s">
        <v>68</v>
      </c>
      <c r="C2064" s="28">
        <v>44501</v>
      </c>
      <c r="D2064" s="28">
        <v>44865</v>
      </c>
      <c r="E2064">
        <v>1151</v>
      </c>
      <c r="F2064">
        <v>1114</v>
      </c>
      <c r="G2064">
        <v>37</v>
      </c>
      <c r="H2064">
        <v>1151</v>
      </c>
      <c r="L2064">
        <v>1191</v>
      </c>
      <c r="M2064">
        <v>1191</v>
      </c>
      <c r="N2064">
        <v>108133.07</v>
      </c>
      <c r="O2064">
        <v>108133.07</v>
      </c>
      <c r="P2064">
        <v>4303</v>
      </c>
      <c r="Q2064">
        <v>4303</v>
      </c>
      <c r="R2064">
        <v>0.38880999999999999</v>
      </c>
    </row>
    <row r="2065" spans="1:18" x14ac:dyDescent="0.25">
      <c r="A2065" t="s">
        <v>100</v>
      </c>
      <c r="B2065" t="s">
        <v>68</v>
      </c>
      <c r="C2065" s="28">
        <v>44136</v>
      </c>
      <c r="D2065" s="28">
        <v>44500</v>
      </c>
      <c r="E2065">
        <v>1245</v>
      </c>
      <c r="F2065">
        <v>1209</v>
      </c>
      <c r="G2065">
        <v>36</v>
      </c>
      <c r="H2065">
        <v>1245</v>
      </c>
      <c r="L2065">
        <v>1285</v>
      </c>
      <c r="M2065">
        <v>1285</v>
      </c>
      <c r="N2065">
        <v>103971.65</v>
      </c>
      <c r="O2065">
        <v>103971.65</v>
      </c>
      <c r="P2065">
        <v>4587</v>
      </c>
      <c r="Q2065">
        <v>4587</v>
      </c>
      <c r="R2065">
        <v>0.40398000000000001</v>
      </c>
    </row>
    <row r="2066" spans="1:18" x14ac:dyDescent="0.25">
      <c r="A2066" t="s">
        <v>100</v>
      </c>
      <c r="B2066" t="s">
        <v>69</v>
      </c>
      <c r="C2066" s="28">
        <v>45231</v>
      </c>
      <c r="D2066" s="28">
        <v>45596</v>
      </c>
      <c r="E2066">
        <v>1931</v>
      </c>
      <c r="F2066">
        <v>1806</v>
      </c>
      <c r="G2066">
        <v>125</v>
      </c>
      <c r="H2066">
        <v>1931</v>
      </c>
      <c r="L2066">
        <v>2082</v>
      </c>
      <c r="M2066">
        <v>2082</v>
      </c>
      <c r="N2066">
        <v>213507.08</v>
      </c>
      <c r="O2066">
        <v>213507.08</v>
      </c>
      <c r="P2066">
        <v>8274</v>
      </c>
      <c r="Q2066">
        <v>8274</v>
      </c>
      <c r="R2066">
        <v>0.35834899999999997</v>
      </c>
    </row>
    <row r="2067" spans="1:18" x14ac:dyDescent="0.25">
      <c r="A2067" t="s">
        <v>100</v>
      </c>
      <c r="B2067" t="s">
        <v>69</v>
      </c>
      <c r="C2067" s="28">
        <v>44866</v>
      </c>
      <c r="D2067" s="28">
        <v>45230</v>
      </c>
      <c r="E2067">
        <v>2830</v>
      </c>
      <c r="F2067">
        <v>2674</v>
      </c>
      <c r="G2067">
        <v>156</v>
      </c>
      <c r="H2067">
        <v>2830</v>
      </c>
      <c r="L2067">
        <v>3021</v>
      </c>
      <c r="M2067">
        <v>3021</v>
      </c>
      <c r="N2067">
        <v>254434.37</v>
      </c>
      <c r="O2067">
        <v>254434.37</v>
      </c>
      <c r="P2067">
        <v>12470</v>
      </c>
      <c r="Q2067">
        <v>12470</v>
      </c>
      <c r="R2067">
        <v>0.37439499999999998</v>
      </c>
    </row>
    <row r="2068" spans="1:18" x14ac:dyDescent="0.25">
      <c r="A2068" t="s">
        <v>100</v>
      </c>
      <c r="B2068" t="s">
        <v>69</v>
      </c>
      <c r="C2068" s="28">
        <v>44501</v>
      </c>
      <c r="D2068" s="28">
        <v>44865</v>
      </c>
      <c r="E2068">
        <v>2590</v>
      </c>
      <c r="F2068">
        <v>2446</v>
      </c>
      <c r="G2068">
        <v>144</v>
      </c>
      <c r="H2068">
        <v>2590</v>
      </c>
      <c r="L2068">
        <v>2764</v>
      </c>
      <c r="M2068">
        <v>2764</v>
      </c>
      <c r="N2068">
        <v>251508.21</v>
      </c>
      <c r="O2068">
        <v>251508.21</v>
      </c>
      <c r="P2068">
        <v>10053</v>
      </c>
      <c r="Q2068">
        <v>10053</v>
      </c>
      <c r="R2068">
        <v>0.39458599999999999</v>
      </c>
    </row>
    <row r="2069" spans="1:18" x14ac:dyDescent="0.25">
      <c r="A2069" t="s">
        <v>100</v>
      </c>
      <c r="B2069" t="s">
        <v>69</v>
      </c>
      <c r="C2069" s="28">
        <v>44136</v>
      </c>
      <c r="D2069" s="28">
        <v>44500</v>
      </c>
      <c r="E2069">
        <v>3058</v>
      </c>
      <c r="F2069">
        <v>2896</v>
      </c>
      <c r="G2069">
        <v>162</v>
      </c>
      <c r="H2069">
        <v>3058</v>
      </c>
      <c r="L2069">
        <v>3264</v>
      </c>
      <c r="M2069">
        <v>3264</v>
      </c>
      <c r="N2069">
        <v>290866.84000000003</v>
      </c>
      <c r="O2069">
        <v>290866.84000000003</v>
      </c>
      <c r="P2069">
        <v>11055</v>
      </c>
      <c r="Q2069">
        <v>11055</v>
      </c>
      <c r="R2069">
        <v>0.40665499999999999</v>
      </c>
    </row>
    <row r="2070" spans="1:18" x14ac:dyDescent="0.25">
      <c r="A2070" t="s">
        <v>100</v>
      </c>
      <c r="B2070" t="s">
        <v>45</v>
      </c>
      <c r="C2070" s="28">
        <v>45231</v>
      </c>
      <c r="D2070" s="28">
        <v>45596</v>
      </c>
      <c r="E2070">
        <v>11208</v>
      </c>
      <c r="F2070">
        <v>9780</v>
      </c>
      <c r="G2070">
        <v>1428</v>
      </c>
      <c r="H2070">
        <v>11208</v>
      </c>
      <c r="L2070">
        <v>13473</v>
      </c>
      <c r="M2070">
        <v>15289</v>
      </c>
      <c r="N2070">
        <v>1314008.01</v>
      </c>
      <c r="O2070">
        <v>1509259.26</v>
      </c>
      <c r="P2070">
        <v>54491</v>
      </c>
      <c r="Q2070">
        <v>62213</v>
      </c>
      <c r="R2070">
        <v>0.30365799999999998</v>
      </c>
    </row>
    <row r="2071" spans="1:18" x14ac:dyDescent="0.25">
      <c r="A2071" t="s">
        <v>100</v>
      </c>
      <c r="B2071" t="s">
        <v>45</v>
      </c>
      <c r="C2071" s="28">
        <v>44866</v>
      </c>
      <c r="D2071" s="28">
        <v>45230</v>
      </c>
      <c r="E2071">
        <v>11110</v>
      </c>
      <c r="F2071">
        <v>9883</v>
      </c>
      <c r="G2071">
        <v>1227</v>
      </c>
      <c r="H2071">
        <v>11110</v>
      </c>
      <c r="L2071">
        <v>12925</v>
      </c>
      <c r="M2071">
        <v>13629</v>
      </c>
      <c r="N2071">
        <v>1230988.3400000001</v>
      </c>
      <c r="O2071">
        <v>1298995.75</v>
      </c>
      <c r="P2071">
        <v>44691</v>
      </c>
      <c r="Q2071">
        <v>47598</v>
      </c>
      <c r="R2071">
        <v>0.37408200000000003</v>
      </c>
    </row>
    <row r="2072" spans="1:18" x14ac:dyDescent="0.25">
      <c r="A2072" t="s">
        <v>100</v>
      </c>
      <c r="B2072" t="s">
        <v>45</v>
      </c>
      <c r="C2072" s="28">
        <v>44501</v>
      </c>
      <c r="D2072" s="28">
        <v>44865</v>
      </c>
      <c r="E2072">
        <v>10225</v>
      </c>
      <c r="F2072">
        <v>9253</v>
      </c>
      <c r="G2072">
        <v>972</v>
      </c>
      <c r="H2072">
        <v>10225</v>
      </c>
      <c r="L2072">
        <v>11517</v>
      </c>
      <c r="M2072">
        <v>11517</v>
      </c>
      <c r="N2072">
        <v>1018665.53</v>
      </c>
      <c r="O2072">
        <v>1018665.53</v>
      </c>
      <c r="P2072">
        <v>39261</v>
      </c>
      <c r="Q2072">
        <v>39261</v>
      </c>
      <c r="R2072">
        <v>0.41206599999999999</v>
      </c>
    </row>
    <row r="2073" spans="1:18" x14ac:dyDescent="0.25">
      <c r="A2073" t="s">
        <v>100</v>
      </c>
      <c r="B2073" t="s">
        <v>45</v>
      </c>
      <c r="C2073" s="28">
        <v>44136</v>
      </c>
      <c r="D2073" s="28">
        <v>44500</v>
      </c>
      <c r="E2073">
        <v>3887</v>
      </c>
      <c r="F2073">
        <v>3674</v>
      </c>
      <c r="G2073">
        <v>213</v>
      </c>
      <c r="H2073">
        <v>3887</v>
      </c>
      <c r="L2073">
        <v>4138</v>
      </c>
      <c r="M2073">
        <v>4138</v>
      </c>
      <c r="N2073">
        <v>336489.29</v>
      </c>
      <c r="O2073">
        <v>336489.29</v>
      </c>
      <c r="P2073">
        <v>14780</v>
      </c>
      <c r="Q2073">
        <v>14780</v>
      </c>
      <c r="R2073">
        <v>0.413439</v>
      </c>
    </row>
    <row r="2074" spans="1:18" x14ac:dyDescent="0.25">
      <c r="A2074" t="s">
        <v>100</v>
      </c>
      <c r="B2074" t="s">
        <v>48</v>
      </c>
      <c r="C2074" s="28">
        <v>45231</v>
      </c>
      <c r="D2074" s="28">
        <v>45596</v>
      </c>
      <c r="E2074">
        <v>380</v>
      </c>
      <c r="F2074">
        <v>380</v>
      </c>
      <c r="G2074">
        <v>0</v>
      </c>
      <c r="H2074">
        <v>0</v>
      </c>
      <c r="L2074">
        <v>380</v>
      </c>
      <c r="M2074">
        <v>380</v>
      </c>
      <c r="N2074">
        <v>35908.870000000003</v>
      </c>
      <c r="O2074">
        <v>35908.870000000003</v>
      </c>
      <c r="P2074">
        <v>1527</v>
      </c>
      <c r="Q2074">
        <v>1527</v>
      </c>
      <c r="R2074">
        <v>0.37279600000000002</v>
      </c>
    </row>
    <row r="2075" spans="1:18" x14ac:dyDescent="0.25">
      <c r="A2075" t="s">
        <v>100</v>
      </c>
      <c r="B2075" t="s">
        <v>48</v>
      </c>
      <c r="C2075" s="28">
        <v>44866</v>
      </c>
      <c r="D2075" s="28">
        <v>45230</v>
      </c>
      <c r="E2075">
        <v>408</v>
      </c>
      <c r="F2075">
        <v>408</v>
      </c>
      <c r="G2075">
        <v>0</v>
      </c>
      <c r="H2075">
        <v>0</v>
      </c>
      <c r="L2075">
        <v>408</v>
      </c>
      <c r="M2075">
        <v>408</v>
      </c>
      <c r="N2075">
        <v>42411.29</v>
      </c>
      <c r="O2075">
        <v>42411.29</v>
      </c>
      <c r="P2075">
        <v>1718</v>
      </c>
      <c r="Q2075">
        <v>1718</v>
      </c>
      <c r="R2075">
        <v>0.40196100000000001</v>
      </c>
    </row>
    <row r="2076" spans="1:18" x14ac:dyDescent="0.25">
      <c r="A2076" t="s">
        <v>100</v>
      </c>
      <c r="B2076" t="s">
        <v>48</v>
      </c>
      <c r="C2076" s="28">
        <v>44501</v>
      </c>
      <c r="D2076" s="28">
        <v>44865</v>
      </c>
      <c r="E2076">
        <v>494</v>
      </c>
      <c r="F2076">
        <v>494</v>
      </c>
      <c r="G2076">
        <v>0</v>
      </c>
      <c r="H2076">
        <v>0</v>
      </c>
      <c r="L2076">
        <v>494</v>
      </c>
      <c r="M2076">
        <v>494</v>
      </c>
      <c r="N2076">
        <v>52060.61</v>
      </c>
      <c r="O2076">
        <v>52060.61</v>
      </c>
      <c r="P2076">
        <v>2144</v>
      </c>
      <c r="Q2076">
        <v>2144</v>
      </c>
      <c r="R2076">
        <v>0.41302499999999998</v>
      </c>
    </row>
    <row r="2077" spans="1:18" x14ac:dyDescent="0.25">
      <c r="A2077" t="s">
        <v>100</v>
      </c>
      <c r="B2077" t="s">
        <v>48</v>
      </c>
      <c r="C2077" s="28">
        <v>44136</v>
      </c>
      <c r="D2077" s="28">
        <v>44500</v>
      </c>
      <c r="E2077">
        <v>421</v>
      </c>
      <c r="F2077">
        <v>421</v>
      </c>
      <c r="G2077">
        <v>0</v>
      </c>
      <c r="H2077">
        <v>0</v>
      </c>
      <c r="L2077">
        <v>421</v>
      </c>
      <c r="M2077">
        <v>421</v>
      </c>
      <c r="N2077">
        <v>45675.57</v>
      </c>
      <c r="O2077">
        <v>45675.57</v>
      </c>
      <c r="P2077">
        <v>1783</v>
      </c>
      <c r="Q2077">
        <v>1783</v>
      </c>
      <c r="R2077">
        <v>0.430786</v>
      </c>
    </row>
    <row r="2078" spans="1:18" x14ac:dyDescent="0.25">
      <c r="A2078" t="s">
        <v>100</v>
      </c>
      <c r="B2078" t="s">
        <v>49</v>
      </c>
      <c r="C2078" s="28">
        <v>45231</v>
      </c>
      <c r="D2078" s="28">
        <v>45596</v>
      </c>
      <c r="E2078">
        <v>166</v>
      </c>
      <c r="F2078">
        <v>0</v>
      </c>
      <c r="G2078">
        <v>166</v>
      </c>
      <c r="H2078">
        <v>0</v>
      </c>
      <c r="L2078">
        <v>473</v>
      </c>
      <c r="M2078">
        <v>473</v>
      </c>
      <c r="N2078">
        <v>59365.599999999999</v>
      </c>
      <c r="O2078">
        <v>59365.599999999999</v>
      </c>
      <c r="P2078">
        <v>2668</v>
      </c>
      <c r="Q2078">
        <v>2668</v>
      </c>
      <c r="R2078">
        <v>0.35631400000000002</v>
      </c>
    </row>
    <row r="2079" spans="1:18" x14ac:dyDescent="0.25">
      <c r="A2079" t="s">
        <v>100</v>
      </c>
      <c r="B2079" t="s">
        <v>49</v>
      </c>
      <c r="C2079" s="28">
        <v>44866</v>
      </c>
      <c r="D2079" s="28">
        <v>45230</v>
      </c>
      <c r="E2079">
        <v>162</v>
      </c>
      <c r="F2079">
        <v>0</v>
      </c>
      <c r="G2079">
        <v>162</v>
      </c>
      <c r="H2079">
        <v>0</v>
      </c>
      <c r="L2079">
        <v>472</v>
      </c>
      <c r="M2079">
        <v>472</v>
      </c>
      <c r="N2079">
        <v>65200.25</v>
      </c>
      <c r="O2079">
        <v>65200.25</v>
      </c>
      <c r="P2079">
        <v>2782</v>
      </c>
      <c r="Q2079">
        <v>2782</v>
      </c>
      <c r="R2079">
        <v>0.38862600000000003</v>
      </c>
    </row>
    <row r="2080" spans="1:18" x14ac:dyDescent="0.25">
      <c r="A2080" t="s">
        <v>100</v>
      </c>
      <c r="B2080" t="s">
        <v>49</v>
      </c>
      <c r="C2080" s="28">
        <v>44501</v>
      </c>
      <c r="D2080" s="28">
        <v>44865</v>
      </c>
      <c r="E2080">
        <v>205</v>
      </c>
      <c r="F2080">
        <v>0</v>
      </c>
      <c r="G2080">
        <v>205</v>
      </c>
      <c r="H2080">
        <v>0</v>
      </c>
      <c r="L2080">
        <v>625</v>
      </c>
      <c r="M2080">
        <v>625</v>
      </c>
      <c r="N2080">
        <v>67248.34</v>
      </c>
      <c r="O2080">
        <v>67248.34</v>
      </c>
      <c r="P2080">
        <v>1976</v>
      </c>
      <c r="Q2080">
        <v>1976</v>
      </c>
      <c r="R2080">
        <v>0.44150699999999998</v>
      </c>
    </row>
    <row r="2081" spans="1:18" x14ac:dyDescent="0.25">
      <c r="A2081" t="s">
        <v>100</v>
      </c>
      <c r="B2081" t="s">
        <v>49</v>
      </c>
      <c r="C2081" s="28">
        <v>44136</v>
      </c>
      <c r="D2081" s="28">
        <v>44500</v>
      </c>
      <c r="E2081">
        <v>179</v>
      </c>
      <c r="F2081">
        <v>0</v>
      </c>
      <c r="G2081">
        <v>179</v>
      </c>
      <c r="H2081">
        <v>0</v>
      </c>
      <c r="L2081">
        <v>529</v>
      </c>
      <c r="M2081">
        <v>529</v>
      </c>
      <c r="N2081">
        <v>70929.14</v>
      </c>
      <c r="O2081">
        <v>70929.14</v>
      </c>
      <c r="P2081">
        <v>2333</v>
      </c>
      <c r="Q2081">
        <v>2333</v>
      </c>
      <c r="R2081">
        <v>0.39551700000000001</v>
      </c>
    </row>
    <row r="2082" spans="1:18" x14ac:dyDescent="0.25">
      <c r="A2082" t="s">
        <v>100</v>
      </c>
      <c r="B2082" t="s">
        <v>47</v>
      </c>
      <c r="C2082" s="28">
        <v>45231</v>
      </c>
      <c r="D2082" s="28">
        <v>45596</v>
      </c>
      <c r="E2082">
        <v>587</v>
      </c>
      <c r="F2082">
        <v>587</v>
      </c>
      <c r="G2082">
        <v>0</v>
      </c>
      <c r="H2082">
        <v>0</v>
      </c>
      <c r="L2082">
        <v>587</v>
      </c>
      <c r="M2082">
        <v>587</v>
      </c>
      <c r="N2082">
        <v>65939.08</v>
      </c>
      <c r="O2082">
        <v>65939.08</v>
      </c>
      <c r="P2082">
        <v>2376</v>
      </c>
      <c r="Q2082">
        <v>2376</v>
      </c>
      <c r="R2082">
        <v>0.39401700000000001</v>
      </c>
    </row>
    <row r="2083" spans="1:18" x14ac:dyDescent="0.25">
      <c r="A2083" t="s">
        <v>100</v>
      </c>
      <c r="B2083" t="s">
        <v>47</v>
      </c>
      <c r="C2083" s="28">
        <v>44866</v>
      </c>
      <c r="D2083" s="28">
        <v>45230</v>
      </c>
      <c r="E2083">
        <v>479</v>
      </c>
      <c r="F2083">
        <v>479</v>
      </c>
      <c r="G2083">
        <v>0</v>
      </c>
      <c r="H2083">
        <v>0</v>
      </c>
      <c r="L2083">
        <v>479</v>
      </c>
      <c r="M2083">
        <v>479</v>
      </c>
      <c r="N2083">
        <v>60015.29</v>
      </c>
      <c r="O2083">
        <v>60015.29</v>
      </c>
      <c r="P2083">
        <v>2529</v>
      </c>
      <c r="Q2083">
        <v>2529</v>
      </c>
      <c r="R2083">
        <v>0.40357300000000002</v>
      </c>
    </row>
    <row r="2084" spans="1:18" x14ac:dyDescent="0.25">
      <c r="A2084" t="s">
        <v>100</v>
      </c>
      <c r="B2084" t="s">
        <v>47</v>
      </c>
      <c r="C2084" s="28">
        <v>44501</v>
      </c>
      <c r="D2084" s="28">
        <v>44865</v>
      </c>
      <c r="E2084">
        <v>274</v>
      </c>
      <c r="F2084">
        <v>274</v>
      </c>
      <c r="G2084">
        <v>0</v>
      </c>
      <c r="H2084">
        <v>0</v>
      </c>
      <c r="L2084">
        <v>274</v>
      </c>
      <c r="M2084">
        <v>274</v>
      </c>
      <c r="N2084">
        <v>33566.980000000003</v>
      </c>
      <c r="O2084">
        <v>33566.980000000003</v>
      </c>
      <c r="P2084">
        <v>1474</v>
      </c>
      <c r="Q2084">
        <v>1474</v>
      </c>
      <c r="R2084">
        <v>0.40244000000000002</v>
      </c>
    </row>
    <row r="2085" spans="1:18" x14ac:dyDescent="0.25">
      <c r="A2085" t="s">
        <v>100</v>
      </c>
      <c r="B2085" t="s">
        <v>47</v>
      </c>
      <c r="C2085" s="28">
        <v>44136</v>
      </c>
      <c r="D2085" s="28">
        <v>44500</v>
      </c>
      <c r="E2085">
        <v>0</v>
      </c>
      <c r="F2085">
        <v>0</v>
      </c>
      <c r="G2085">
        <v>0</v>
      </c>
    </row>
    <row r="2086" spans="1:18" x14ac:dyDescent="0.25">
      <c r="A2086" t="s">
        <v>100</v>
      </c>
      <c r="B2086" t="s">
        <v>22</v>
      </c>
      <c r="C2086" s="28">
        <v>45231</v>
      </c>
      <c r="D2086" s="28">
        <v>45596</v>
      </c>
      <c r="E2086">
        <v>228</v>
      </c>
      <c r="F2086">
        <v>0</v>
      </c>
      <c r="G2086">
        <v>228</v>
      </c>
      <c r="H2086">
        <v>0</v>
      </c>
      <c r="L2086">
        <v>744</v>
      </c>
      <c r="M2086">
        <v>744</v>
      </c>
      <c r="N2086">
        <v>115996.09</v>
      </c>
      <c r="O2086">
        <v>115996.09</v>
      </c>
      <c r="P2086">
        <v>3749</v>
      </c>
      <c r="Q2086">
        <v>3749</v>
      </c>
      <c r="R2086">
        <v>0.398702</v>
      </c>
    </row>
    <row r="2087" spans="1:18" x14ac:dyDescent="0.25">
      <c r="A2087" t="s">
        <v>100</v>
      </c>
      <c r="B2087" t="s">
        <v>22</v>
      </c>
      <c r="C2087" s="28">
        <v>44866</v>
      </c>
      <c r="D2087" s="28">
        <v>45230</v>
      </c>
      <c r="E2087">
        <v>192</v>
      </c>
      <c r="F2087">
        <v>0</v>
      </c>
      <c r="G2087">
        <v>192</v>
      </c>
      <c r="H2087">
        <v>0</v>
      </c>
      <c r="L2087">
        <v>613</v>
      </c>
      <c r="M2087">
        <v>613</v>
      </c>
      <c r="N2087">
        <v>97974.9</v>
      </c>
      <c r="O2087">
        <v>97974.9</v>
      </c>
      <c r="P2087">
        <v>2911</v>
      </c>
      <c r="Q2087">
        <v>2911</v>
      </c>
      <c r="R2087">
        <v>0.41916799999999999</v>
      </c>
    </row>
    <row r="2088" spans="1:18" x14ac:dyDescent="0.25">
      <c r="A2088" t="s">
        <v>100</v>
      </c>
      <c r="B2088" t="s">
        <v>22</v>
      </c>
      <c r="C2088" s="28">
        <v>44501</v>
      </c>
      <c r="D2088" s="28">
        <v>44865</v>
      </c>
      <c r="E2088">
        <v>125</v>
      </c>
      <c r="F2088">
        <v>0</v>
      </c>
      <c r="G2088">
        <v>125</v>
      </c>
      <c r="H2088">
        <v>0</v>
      </c>
      <c r="L2088">
        <v>376</v>
      </c>
      <c r="M2088">
        <v>376</v>
      </c>
      <c r="N2088">
        <v>60611.8</v>
      </c>
      <c r="O2088">
        <v>60611.8</v>
      </c>
      <c r="P2088">
        <v>1935</v>
      </c>
      <c r="Q2088">
        <v>1935</v>
      </c>
      <c r="R2088">
        <v>0.38678600000000002</v>
      </c>
    </row>
    <row r="2089" spans="1:18" x14ac:dyDescent="0.25">
      <c r="A2089" t="s">
        <v>100</v>
      </c>
      <c r="B2089" t="s">
        <v>22</v>
      </c>
      <c r="C2089" s="28">
        <v>44136</v>
      </c>
      <c r="D2089" s="28">
        <v>44500</v>
      </c>
      <c r="E2089">
        <v>0</v>
      </c>
      <c r="F2089">
        <v>0</v>
      </c>
      <c r="G2089">
        <v>0</v>
      </c>
    </row>
    <row r="2090" spans="1:18" x14ac:dyDescent="0.25">
      <c r="A2090" t="s">
        <v>101</v>
      </c>
      <c r="B2090" t="s">
        <v>39</v>
      </c>
      <c r="C2090" s="28">
        <v>45231</v>
      </c>
      <c r="D2090" s="28">
        <v>45596</v>
      </c>
      <c r="E2090">
        <v>65210</v>
      </c>
      <c r="F2090">
        <v>56587</v>
      </c>
      <c r="G2090">
        <v>8623</v>
      </c>
      <c r="H2090">
        <v>41493</v>
      </c>
      <c r="I2090">
        <v>13363</v>
      </c>
      <c r="J2090">
        <v>5317</v>
      </c>
      <c r="K2090">
        <v>5037</v>
      </c>
      <c r="L2090">
        <v>79541</v>
      </c>
      <c r="M2090">
        <v>79541</v>
      </c>
      <c r="N2090">
        <v>20502832.690000001</v>
      </c>
      <c r="O2090">
        <v>20502832.690000001</v>
      </c>
      <c r="P2090">
        <v>434381</v>
      </c>
      <c r="Q2090">
        <v>434381</v>
      </c>
      <c r="R2090">
        <v>0.29719099999999998</v>
      </c>
    </row>
    <row r="2091" spans="1:18" x14ac:dyDescent="0.25">
      <c r="A2091" t="s">
        <v>101</v>
      </c>
      <c r="B2091" t="s">
        <v>39</v>
      </c>
      <c r="C2091" s="28">
        <v>44866</v>
      </c>
      <c r="D2091" s="28">
        <v>45230</v>
      </c>
      <c r="E2091">
        <v>82365</v>
      </c>
      <c r="F2091">
        <v>69345</v>
      </c>
      <c r="G2091">
        <v>13020</v>
      </c>
      <c r="H2091">
        <v>54971</v>
      </c>
      <c r="I2091">
        <v>18203</v>
      </c>
      <c r="J2091">
        <v>7145</v>
      </c>
      <c r="K2091">
        <v>2046</v>
      </c>
      <c r="L2091">
        <v>104242</v>
      </c>
      <c r="M2091">
        <v>104242</v>
      </c>
      <c r="N2091">
        <v>26831438.48</v>
      </c>
      <c r="O2091">
        <v>26831438.48</v>
      </c>
      <c r="P2091">
        <v>582973</v>
      </c>
      <c r="Q2091">
        <v>582973</v>
      </c>
      <c r="R2091">
        <v>0.28835899999999998</v>
      </c>
    </row>
    <row r="2092" spans="1:18" x14ac:dyDescent="0.25">
      <c r="A2092" t="s">
        <v>101</v>
      </c>
      <c r="B2092" t="s">
        <v>39</v>
      </c>
      <c r="C2092" s="28">
        <v>44501</v>
      </c>
      <c r="D2092" s="28">
        <v>44865</v>
      </c>
      <c r="E2092">
        <v>87663</v>
      </c>
      <c r="F2092">
        <v>69296</v>
      </c>
      <c r="G2092">
        <v>18367</v>
      </c>
      <c r="H2092">
        <v>57267</v>
      </c>
      <c r="I2092">
        <v>26908</v>
      </c>
      <c r="J2092">
        <v>3488</v>
      </c>
      <c r="K2092">
        <v>0</v>
      </c>
      <c r="L2092">
        <v>124204</v>
      </c>
      <c r="M2092">
        <v>124204</v>
      </c>
      <c r="N2092">
        <v>28423833.23</v>
      </c>
      <c r="O2092">
        <v>28423833.23</v>
      </c>
      <c r="P2092">
        <v>520157</v>
      </c>
      <c r="Q2092">
        <v>520157</v>
      </c>
      <c r="R2092">
        <v>0.296375</v>
      </c>
    </row>
    <row r="2093" spans="1:18" x14ac:dyDescent="0.25">
      <c r="A2093" t="s">
        <v>101</v>
      </c>
      <c r="B2093" t="s">
        <v>39</v>
      </c>
      <c r="C2093" s="28">
        <v>44136</v>
      </c>
      <c r="D2093" s="28">
        <v>44500</v>
      </c>
      <c r="E2093">
        <v>117095</v>
      </c>
      <c r="F2093">
        <v>89071</v>
      </c>
      <c r="G2093">
        <v>28024</v>
      </c>
      <c r="H2093">
        <v>97360</v>
      </c>
      <c r="I2093">
        <v>19735</v>
      </c>
      <c r="J2093">
        <v>0</v>
      </c>
      <c r="K2093">
        <v>0</v>
      </c>
      <c r="L2093">
        <v>181021</v>
      </c>
      <c r="M2093">
        <v>181021</v>
      </c>
      <c r="N2093">
        <v>37124239.880000003</v>
      </c>
      <c r="O2093">
        <v>37124239.880000003</v>
      </c>
      <c r="P2093">
        <v>705251</v>
      </c>
      <c r="Q2093">
        <v>705251</v>
      </c>
      <c r="R2093">
        <v>0.29369000000000001</v>
      </c>
    </row>
    <row r="2094" spans="1:18" x14ac:dyDescent="0.25">
      <c r="A2094" t="s">
        <v>101</v>
      </c>
      <c r="B2094" t="s">
        <v>40</v>
      </c>
      <c r="C2094" s="28">
        <v>45231</v>
      </c>
      <c r="D2094" s="28">
        <v>45596</v>
      </c>
      <c r="E2094">
        <v>246314</v>
      </c>
      <c r="F2094">
        <v>180749</v>
      </c>
      <c r="G2094">
        <v>65565</v>
      </c>
      <c r="H2094">
        <v>246314</v>
      </c>
      <c r="L2094">
        <v>421317</v>
      </c>
      <c r="M2094">
        <v>421317</v>
      </c>
      <c r="N2094">
        <v>87916592.359999999</v>
      </c>
      <c r="O2094">
        <v>87916592.359999999</v>
      </c>
      <c r="P2094">
        <v>1788323</v>
      </c>
      <c r="Q2094">
        <v>1788323</v>
      </c>
      <c r="R2094">
        <v>0.29842600000000002</v>
      </c>
    </row>
    <row r="2095" spans="1:18" x14ac:dyDescent="0.25">
      <c r="A2095" t="s">
        <v>101</v>
      </c>
      <c r="B2095" t="s">
        <v>40</v>
      </c>
      <c r="C2095" s="28">
        <v>44866</v>
      </c>
      <c r="D2095" s="28">
        <v>45230</v>
      </c>
      <c r="E2095">
        <v>177312</v>
      </c>
      <c r="F2095">
        <v>135235</v>
      </c>
      <c r="G2095">
        <v>42077</v>
      </c>
      <c r="H2095">
        <v>177312</v>
      </c>
      <c r="L2095">
        <v>280861</v>
      </c>
      <c r="M2095">
        <v>280861</v>
      </c>
      <c r="N2095">
        <v>54258084.880000003</v>
      </c>
      <c r="O2095">
        <v>54258084.880000003</v>
      </c>
      <c r="P2095">
        <v>1102908</v>
      </c>
      <c r="Q2095">
        <v>1102908</v>
      </c>
      <c r="R2095">
        <v>0.30397999999999997</v>
      </c>
    </row>
    <row r="2096" spans="1:18" x14ac:dyDescent="0.25">
      <c r="A2096" t="s">
        <v>101</v>
      </c>
      <c r="B2096" t="s">
        <v>40</v>
      </c>
      <c r="C2096" s="28">
        <v>44501</v>
      </c>
      <c r="D2096" s="28">
        <v>44865</v>
      </c>
      <c r="E2096">
        <v>127397</v>
      </c>
      <c r="F2096">
        <v>102506</v>
      </c>
      <c r="G2096">
        <v>24891</v>
      </c>
      <c r="H2096">
        <v>127397</v>
      </c>
      <c r="L2096">
        <v>173474</v>
      </c>
      <c r="M2096">
        <v>173474</v>
      </c>
      <c r="N2096">
        <v>32727634.899999999</v>
      </c>
      <c r="O2096">
        <v>32727634.899999999</v>
      </c>
      <c r="P2096">
        <v>745995</v>
      </c>
      <c r="Q2096">
        <v>745995</v>
      </c>
      <c r="R2096">
        <v>0.30543900000000002</v>
      </c>
    </row>
    <row r="2097" spans="1:18" x14ac:dyDescent="0.25">
      <c r="A2097" t="s">
        <v>101</v>
      </c>
      <c r="B2097" t="s">
        <v>40</v>
      </c>
      <c r="C2097" s="28">
        <v>44136</v>
      </c>
      <c r="D2097" s="28">
        <v>44500</v>
      </c>
      <c r="E2097">
        <v>37210</v>
      </c>
      <c r="F2097">
        <v>32996</v>
      </c>
      <c r="G2097">
        <v>4214</v>
      </c>
      <c r="H2097">
        <v>37210</v>
      </c>
      <c r="L2097">
        <v>43442</v>
      </c>
      <c r="M2097">
        <v>43442</v>
      </c>
      <c r="N2097">
        <v>7204713.5</v>
      </c>
      <c r="O2097">
        <v>7204713.5</v>
      </c>
      <c r="P2097">
        <v>185520</v>
      </c>
      <c r="Q2097">
        <v>185520</v>
      </c>
      <c r="R2097">
        <v>0.32208100000000001</v>
      </c>
    </row>
    <row r="2098" spans="1:18" x14ac:dyDescent="0.25">
      <c r="A2098" t="s">
        <v>101</v>
      </c>
      <c r="B2098" t="s">
        <v>66</v>
      </c>
      <c r="C2098" s="28">
        <v>45231</v>
      </c>
      <c r="D2098" s="28">
        <v>45596</v>
      </c>
      <c r="E2098">
        <v>6144</v>
      </c>
      <c r="F2098">
        <v>5968</v>
      </c>
      <c r="G2098">
        <v>176</v>
      </c>
      <c r="H2098">
        <v>3694</v>
      </c>
      <c r="L2098">
        <v>6333</v>
      </c>
      <c r="M2098">
        <v>10030</v>
      </c>
      <c r="N2098">
        <v>1835738.89</v>
      </c>
      <c r="O2098">
        <v>2757717.11</v>
      </c>
      <c r="P2098">
        <v>35976</v>
      </c>
      <c r="Q2098">
        <v>51499</v>
      </c>
      <c r="R2098">
        <v>-6.0053000000000002E-2</v>
      </c>
    </row>
    <row r="2099" spans="1:18" x14ac:dyDescent="0.25">
      <c r="A2099" t="s">
        <v>101</v>
      </c>
      <c r="B2099" t="s">
        <v>66</v>
      </c>
      <c r="C2099" s="28">
        <v>44866</v>
      </c>
      <c r="D2099" s="28">
        <v>45230</v>
      </c>
      <c r="E2099">
        <v>6858</v>
      </c>
      <c r="F2099">
        <v>6700</v>
      </c>
      <c r="G2099">
        <v>158</v>
      </c>
      <c r="H2099">
        <v>4387</v>
      </c>
      <c r="L2099">
        <v>7028</v>
      </c>
      <c r="M2099">
        <v>12181</v>
      </c>
      <c r="N2099">
        <v>1977876.11</v>
      </c>
      <c r="O2099">
        <v>3193963.5</v>
      </c>
      <c r="P2099">
        <v>37641</v>
      </c>
      <c r="Q2099">
        <v>57728</v>
      </c>
      <c r="R2099">
        <v>-0.137378</v>
      </c>
    </row>
    <row r="2100" spans="1:18" x14ac:dyDescent="0.25">
      <c r="A2100" t="s">
        <v>101</v>
      </c>
      <c r="B2100" t="s">
        <v>66</v>
      </c>
      <c r="C2100" s="28">
        <v>44501</v>
      </c>
      <c r="D2100" s="28">
        <v>44865</v>
      </c>
      <c r="E2100">
        <v>10254</v>
      </c>
      <c r="F2100">
        <v>9844</v>
      </c>
      <c r="G2100">
        <v>410</v>
      </c>
      <c r="H2100">
        <v>6046</v>
      </c>
      <c r="L2100">
        <v>10712</v>
      </c>
      <c r="M2100">
        <v>23182</v>
      </c>
      <c r="N2100">
        <v>3103928.48</v>
      </c>
      <c r="O2100">
        <v>5636300.3499999996</v>
      </c>
      <c r="P2100">
        <v>59530</v>
      </c>
      <c r="Q2100">
        <v>95691</v>
      </c>
      <c r="R2100">
        <v>-0.27513300000000002</v>
      </c>
    </row>
    <row r="2101" spans="1:18" x14ac:dyDescent="0.25">
      <c r="A2101" t="s">
        <v>101</v>
      </c>
      <c r="B2101" t="s">
        <v>66</v>
      </c>
      <c r="C2101" s="28">
        <v>44136</v>
      </c>
      <c r="D2101" s="28">
        <v>44500</v>
      </c>
      <c r="E2101">
        <v>15673</v>
      </c>
      <c r="F2101">
        <v>14790</v>
      </c>
      <c r="G2101">
        <v>883</v>
      </c>
      <c r="H2101">
        <v>12067</v>
      </c>
      <c r="L2101">
        <v>16664</v>
      </c>
      <c r="M2101">
        <v>43985</v>
      </c>
      <c r="N2101">
        <v>3429356.65</v>
      </c>
      <c r="O2101">
        <v>8544996.6500000004</v>
      </c>
      <c r="P2101">
        <v>56093</v>
      </c>
      <c r="Q2101">
        <v>123890</v>
      </c>
      <c r="R2101">
        <v>-0.746062</v>
      </c>
    </row>
    <row r="2102" spans="1:18" x14ac:dyDescent="0.25">
      <c r="A2102" t="s">
        <v>101</v>
      </c>
      <c r="B2102" t="s">
        <v>41</v>
      </c>
      <c r="C2102" s="28">
        <v>45231</v>
      </c>
      <c r="D2102" s="28">
        <v>45596</v>
      </c>
      <c r="E2102">
        <v>18153</v>
      </c>
      <c r="F2102">
        <v>16934</v>
      </c>
      <c r="G2102">
        <v>1219</v>
      </c>
      <c r="H2102">
        <v>11215</v>
      </c>
      <c r="L2102">
        <v>19735</v>
      </c>
      <c r="M2102">
        <v>26744</v>
      </c>
      <c r="N2102">
        <v>5193812.8099999996</v>
      </c>
      <c r="O2102">
        <v>7014797.4900000002</v>
      </c>
      <c r="P2102">
        <v>106539</v>
      </c>
      <c r="Q2102">
        <v>136915</v>
      </c>
      <c r="R2102">
        <v>5.3933000000000002E-2</v>
      </c>
    </row>
    <row r="2103" spans="1:18" x14ac:dyDescent="0.25">
      <c r="A2103" t="s">
        <v>101</v>
      </c>
      <c r="B2103" t="s">
        <v>41</v>
      </c>
      <c r="C2103" s="28">
        <v>44866</v>
      </c>
      <c r="D2103" s="28">
        <v>45230</v>
      </c>
      <c r="E2103">
        <v>19896</v>
      </c>
      <c r="F2103">
        <v>18603</v>
      </c>
      <c r="G2103">
        <v>1293</v>
      </c>
      <c r="H2103">
        <v>13070</v>
      </c>
      <c r="L2103">
        <v>21550</v>
      </c>
      <c r="M2103">
        <v>30979</v>
      </c>
      <c r="N2103">
        <v>5805796.5300000003</v>
      </c>
      <c r="O2103">
        <v>8240415.4400000004</v>
      </c>
      <c r="P2103">
        <v>116507</v>
      </c>
      <c r="Q2103">
        <v>162507</v>
      </c>
      <c r="R2103">
        <v>1.3860000000000001E-3</v>
      </c>
    </row>
    <row r="2104" spans="1:18" x14ac:dyDescent="0.25">
      <c r="A2104" t="s">
        <v>101</v>
      </c>
      <c r="B2104" t="s">
        <v>41</v>
      </c>
      <c r="C2104" s="28">
        <v>44501</v>
      </c>
      <c r="D2104" s="28">
        <v>44865</v>
      </c>
      <c r="E2104">
        <v>24137</v>
      </c>
      <c r="F2104">
        <v>21520</v>
      </c>
      <c r="G2104">
        <v>2617</v>
      </c>
      <c r="H2104">
        <v>14995</v>
      </c>
      <c r="L2104">
        <v>27822</v>
      </c>
      <c r="M2104">
        <v>45931</v>
      </c>
      <c r="N2104">
        <v>6866369.6399999997</v>
      </c>
      <c r="O2104">
        <v>10820712.539999999</v>
      </c>
      <c r="P2104">
        <v>137211</v>
      </c>
      <c r="Q2104">
        <v>192374</v>
      </c>
      <c r="R2104">
        <v>-0.102921</v>
      </c>
    </row>
    <row r="2105" spans="1:18" x14ac:dyDescent="0.25">
      <c r="A2105" t="s">
        <v>101</v>
      </c>
      <c r="B2105" t="s">
        <v>41</v>
      </c>
      <c r="C2105" s="28">
        <v>44136</v>
      </c>
      <c r="D2105" s="28">
        <v>44500</v>
      </c>
      <c r="E2105">
        <v>40839</v>
      </c>
      <c r="F2105">
        <v>34708</v>
      </c>
      <c r="G2105">
        <v>6131</v>
      </c>
      <c r="H2105">
        <v>32470</v>
      </c>
      <c r="L2105">
        <v>49952</v>
      </c>
      <c r="M2105">
        <v>88405</v>
      </c>
      <c r="N2105">
        <v>10180436.029999999</v>
      </c>
      <c r="O2105">
        <v>17974311.809999999</v>
      </c>
      <c r="P2105">
        <v>178650</v>
      </c>
      <c r="Q2105">
        <v>287849</v>
      </c>
      <c r="R2105">
        <v>-0.24337600000000001</v>
      </c>
    </row>
    <row r="2106" spans="1:18" x14ac:dyDescent="0.25">
      <c r="A2106" t="s">
        <v>101</v>
      </c>
      <c r="B2106" t="s">
        <v>42</v>
      </c>
      <c r="C2106" s="28">
        <v>45231</v>
      </c>
      <c r="D2106" s="28">
        <v>45596</v>
      </c>
      <c r="E2106">
        <v>17188</v>
      </c>
      <c r="F2106">
        <v>16516</v>
      </c>
      <c r="G2106">
        <v>672</v>
      </c>
      <c r="H2106">
        <v>11133</v>
      </c>
      <c r="L2106">
        <v>17939</v>
      </c>
      <c r="M2106">
        <v>20491</v>
      </c>
      <c r="N2106">
        <v>4264109.53</v>
      </c>
      <c r="O2106">
        <v>4957418.4000000004</v>
      </c>
      <c r="P2106">
        <v>103224</v>
      </c>
      <c r="Q2106">
        <v>115713</v>
      </c>
      <c r="R2106">
        <v>0.18961600000000001</v>
      </c>
    </row>
    <row r="2107" spans="1:18" x14ac:dyDescent="0.25">
      <c r="A2107" t="s">
        <v>101</v>
      </c>
      <c r="B2107" t="s">
        <v>42</v>
      </c>
      <c r="C2107" s="28">
        <v>44866</v>
      </c>
      <c r="D2107" s="28">
        <v>45230</v>
      </c>
      <c r="E2107">
        <v>19053</v>
      </c>
      <c r="F2107">
        <v>18263</v>
      </c>
      <c r="G2107">
        <v>790</v>
      </c>
      <c r="H2107">
        <v>13960</v>
      </c>
      <c r="L2107">
        <v>19946</v>
      </c>
      <c r="M2107">
        <v>23081</v>
      </c>
      <c r="N2107">
        <v>4916085.96</v>
      </c>
      <c r="O2107">
        <v>5693510.3899999997</v>
      </c>
      <c r="P2107">
        <v>114421</v>
      </c>
      <c r="Q2107">
        <v>130478</v>
      </c>
      <c r="R2107">
        <v>0.172153</v>
      </c>
    </row>
    <row r="2108" spans="1:18" x14ac:dyDescent="0.25">
      <c r="A2108" t="s">
        <v>101</v>
      </c>
      <c r="B2108" t="s">
        <v>42</v>
      </c>
      <c r="C2108" s="28">
        <v>44501</v>
      </c>
      <c r="D2108" s="28">
        <v>44865</v>
      </c>
      <c r="E2108">
        <v>21070</v>
      </c>
      <c r="F2108">
        <v>19972</v>
      </c>
      <c r="G2108">
        <v>1098</v>
      </c>
      <c r="H2108">
        <v>14831</v>
      </c>
      <c r="L2108">
        <v>22330</v>
      </c>
      <c r="M2108">
        <v>27702</v>
      </c>
      <c r="N2108">
        <v>4980120.1399999997</v>
      </c>
      <c r="O2108">
        <v>6281653.0099999998</v>
      </c>
      <c r="P2108">
        <v>117723</v>
      </c>
      <c r="Q2108">
        <v>136026</v>
      </c>
      <c r="R2108">
        <v>0.113551</v>
      </c>
    </row>
    <row r="2109" spans="1:18" x14ac:dyDescent="0.25">
      <c r="A2109" t="s">
        <v>101</v>
      </c>
      <c r="B2109" t="s">
        <v>42</v>
      </c>
      <c r="C2109" s="28">
        <v>44136</v>
      </c>
      <c r="D2109" s="28">
        <v>44500</v>
      </c>
      <c r="E2109">
        <v>27837</v>
      </c>
      <c r="F2109">
        <v>26031</v>
      </c>
      <c r="G2109">
        <v>1806</v>
      </c>
      <c r="H2109">
        <v>24791</v>
      </c>
      <c r="L2109">
        <v>29960</v>
      </c>
      <c r="M2109">
        <v>34815</v>
      </c>
      <c r="N2109">
        <v>5764189.9500000002</v>
      </c>
      <c r="O2109">
        <v>6790523.04</v>
      </c>
      <c r="P2109">
        <v>131965</v>
      </c>
      <c r="Q2109">
        <v>152716</v>
      </c>
      <c r="R2109">
        <v>0.17397099999999999</v>
      </c>
    </row>
    <row r="2110" spans="1:18" x14ac:dyDescent="0.25">
      <c r="A2110" t="s">
        <v>101</v>
      </c>
      <c r="B2110" t="s">
        <v>43</v>
      </c>
      <c r="C2110" s="28">
        <v>45231</v>
      </c>
      <c r="D2110" s="28">
        <v>45596</v>
      </c>
      <c r="E2110">
        <v>15792</v>
      </c>
      <c r="F2110">
        <v>15211</v>
      </c>
      <c r="G2110">
        <v>581</v>
      </c>
      <c r="H2110">
        <v>10149</v>
      </c>
      <c r="L2110">
        <v>16440</v>
      </c>
      <c r="M2110">
        <v>17434</v>
      </c>
      <c r="N2110">
        <v>4330417.3</v>
      </c>
      <c r="O2110">
        <v>4585877.6500000004</v>
      </c>
      <c r="P2110">
        <v>101175</v>
      </c>
      <c r="Q2110">
        <v>106315</v>
      </c>
      <c r="R2110">
        <v>0.24799399999999999</v>
      </c>
    </row>
    <row r="2111" spans="1:18" x14ac:dyDescent="0.25">
      <c r="A2111" t="s">
        <v>101</v>
      </c>
      <c r="B2111" t="s">
        <v>43</v>
      </c>
      <c r="C2111" s="28">
        <v>44866</v>
      </c>
      <c r="D2111" s="28">
        <v>45230</v>
      </c>
      <c r="E2111">
        <v>20350</v>
      </c>
      <c r="F2111">
        <v>19652</v>
      </c>
      <c r="G2111">
        <v>698</v>
      </c>
      <c r="H2111">
        <v>14953</v>
      </c>
      <c r="L2111">
        <v>21099</v>
      </c>
      <c r="M2111">
        <v>22853</v>
      </c>
      <c r="N2111">
        <v>5152850.4400000004</v>
      </c>
      <c r="O2111">
        <v>5548907.1500000004</v>
      </c>
      <c r="P2111">
        <v>123147</v>
      </c>
      <c r="Q2111">
        <v>130504</v>
      </c>
      <c r="R2111">
        <v>0.22867799999999999</v>
      </c>
    </row>
    <row r="2112" spans="1:18" x14ac:dyDescent="0.25">
      <c r="A2112" t="s">
        <v>101</v>
      </c>
      <c r="B2112" t="s">
        <v>43</v>
      </c>
      <c r="C2112" s="28">
        <v>44501</v>
      </c>
      <c r="D2112" s="28">
        <v>44865</v>
      </c>
      <c r="E2112">
        <v>22568</v>
      </c>
      <c r="F2112">
        <v>21426</v>
      </c>
      <c r="G2112">
        <v>1142</v>
      </c>
      <c r="H2112">
        <v>14993</v>
      </c>
      <c r="L2112">
        <v>23870</v>
      </c>
      <c r="M2112">
        <v>28755</v>
      </c>
      <c r="N2112">
        <v>5579326.0300000003</v>
      </c>
      <c r="O2112">
        <v>6569366.25</v>
      </c>
      <c r="P2112">
        <v>105022</v>
      </c>
      <c r="Q2112">
        <v>116922</v>
      </c>
      <c r="R2112">
        <v>0.17017199999999999</v>
      </c>
    </row>
    <row r="2113" spans="1:18" x14ac:dyDescent="0.25">
      <c r="A2113" t="s">
        <v>101</v>
      </c>
      <c r="B2113" t="s">
        <v>43</v>
      </c>
      <c r="C2113" s="28">
        <v>44136</v>
      </c>
      <c r="D2113" s="28">
        <v>44500</v>
      </c>
      <c r="E2113">
        <v>22941</v>
      </c>
      <c r="F2113">
        <v>21755</v>
      </c>
      <c r="G2113">
        <v>1186</v>
      </c>
      <c r="H2113">
        <v>20336</v>
      </c>
      <c r="L2113">
        <v>24312</v>
      </c>
      <c r="M2113">
        <v>25835</v>
      </c>
      <c r="N2113">
        <v>5111904</v>
      </c>
      <c r="O2113">
        <v>5420113.9199999999</v>
      </c>
      <c r="P2113">
        <v>115479</v>
      </c>
      <c r="Q2113">
        <v>121948</v>
      </c>
      <c r="R2113">
        <v>0.24115900000000001</v>
      </c>
    </row>
    <row r="2114" spans="1:18" x14ac:dyDescent="0.25">
      <c r="A2114" t="s">
        <v>101</v>
      </c>
      <c r="B2114" t="s">
        <v>44</v>
      </c>
      <c r="C2114" s="28">
        <v>45231</v>
      </c>
      <c r="D2114" s="28">
        <v>45596</v>
      </c>
      <c r="E2114">
        <v>14077</v>
      </c>
      <c r="F2114">
        <v>13431</v>
      </c>
      <c r="G2114">
        <v>646</v>
      </c>
      <c r="H2114">
        <v>8996</v>
      </c>
      <c r="L2114">
        <v>14872</v>
      </c>
      <c r="M2114">
        <v>14872</v>
      </c>
      <c r="N2114">
        <v>3944739.15</v>
      </c>
      <c r="O2114">
        <v>3944739.15</v>
      </c>
      <c r="P2114">
        <v>75438</v>
      </c>
      <c r="Q2114">
        <v>75438</v>
      </c>
      <c r="R2114">
        <v>0.29429499999999997</v>
      </c>
    </row>
    <row r="2115" spans="1:18" x14ac:dyDescent="0.25">
      <c r="A2115" t="s">
        <v>101</v>
      </c>
      <c r="B2115" t="s">
        <v>44</v>
      </c>
      <c r="C2115" s="28">
        <v>44866</v>
      </c>
      <c r="D2115" s="28">
        <v>45230</v>
      </c>
      <c r="E2115">
        <v>14357</v>
      </c>
      <c r="F2115">
        <v>13548</v>
      </c>
      <c r="G2115">
        <v>809</v>
      </c>
      <c r="H2115">
        <v>9175</v>
      </c>
      <c r="L2115">
        <v>15385</v>
      </c>
      <c r="M2115">
        <v>15385</v>
      </c>
      <c r="N2115">
        <v>3689724.24</v>
      </c>
      <c r="O2115">
        <v>3689724.24</v>
      </c>
      <c r="P2115">
        <v>79703</v>
      </c>
      <c r="Q2115">
        <v>79703</v>
      </c>
      <c r="R2115">
        <v>0.29216599999999998</v>
      </c>
    </row>
    <row r="2116" spans="1:18" x14ac:dyDescent="0.25">
      <c r="A2116" t="s">
        <v>101</v>
      </c>
      <c r="B2116" t="s">
        <v>44</v>
      </c>
      <c r="C2116" s="28">
        <v>44501</v>
      </c>
      <c r="D2116" s="28">
        <v>44865</v>
      </c>
      <c r="E2116">
        <v>19888</v>
      </c>
      <c r="F2116">
        <v>18294</v>
      </c>
      <c r="G2116">
        <v>1594</v>
      </c>
      <c r="H2116">
        <v>12448</v>
      </c>
      <c r="L2116">
        <v>21816</v>
      </c>
      <c r="M2116">
        <v>21816</v>
      </c>
      <c r="N2116">
        <v>4752101.43</v>
      </c>
      <c r="O2116">
        <v>4752101.43</v>
      </c>
      <c r="P2116">
        <v>74835</v>
      </c>
      <c r="Q2116">
        <v>74835</v>
      </c>
      <c r="R2116">
        <v>0.28828700000000002</v>
      </c>
    </row>
    <row r="2117" spans="1:18" x14ac:dyDescent="0.25">
      <c r="A2117" t="s">
        <v>101</v>
      </c>
      <c r="B2117" t="s">
        <v>44</v>
      </c>
      <c r="C2117" s="28">
        <v>44136</v>
      </c>
      <c r="D2117" s="28">
        <v>44500</v>
      </c>
      <c r="E2117">
        <v>12991</v>
      </c>
      <c r="F2117">
        <v>12398</v>
      </c>
      <c r="G2117">
        <v>593</v>
      </c>
      <c r="H2117">
        <v>11102</v>
      </c>
      <c r="L2117">
        <v>13660</v>
      </c>
      <c r="M2117">
        <v>13660</v>
      </c>
      <c r="N2117">
        <v>2415362.08</v>
      </c>
      <c r="O2117">
        <v>2415362.08</v>
      </c>
      <c r="P2117">
        <v>60806</v>
      </c>
      <c r="Q2117">
        <v>60806</v>
      </c>
      <c r="R2117">
        <v>0.305919</v>
      </c>
    </row>
    <row r="2118" spans="1:18" x14ac:dyDescent="0.25">
      <c r="A2118" t="s">
        <v>101</v>
      </c>
      <c r="B2118" t="s">
        <v>46</v>
      </c>
      <c r="C2118" s="28">
        <v>45231</v>
      </c>
      <c r="D2118" s="28">
        <v>45596</v>
      </c>
      <c r="E2118">
        <v>113169</v>
      </c>
      <c r="F2118">
        <v>92603</v>
      </c>
      <c r="G2118">
        <v>20566</v>
      </c>
      <c r="H2118">
        <v>113169</v>
      </c>
      <c r="L2118">
        <v>151663</v>
      </c>
      <c r="M2118">
        <v>151663</v>
      </c>
      <c r="N2118">
        <v>27252317.550000001</v>
      </c>
      <c r="O2118">
        <v>27252317.550000001</v>
      </c>
      <c r="P2118">
        <v>620393</v>
      </c>
      <c r="Q2118">
        <v>620393</v>
      </c>
      <c r="R2118">
        <v>0.30972300000000003</v>
      </c>
    </row>
    <row r="2119" spans="1:18" x14ac:dyDescent="0.25">
      <c r="A2119" t="s">
        <v>101</v>
      </c>
      <c r="B2119" t="s">
        <v>46</v>
      </c>
      <c r="C2119" s="28">
        <v>44866</v>
      </c>
      <c r="D2119" s="28">
        <v>45230</v>
      </c>
      <c r="E2119">
        <v>33901</v>
      </c>
      <c r="F2119">
        <v>30106</v>
      </c>
      <c r="G2119">
        <v>3795</v>
      </c>
      <c r="H2119">
        <v>33901</v>
      </c>
      <c r="L2119">
        <v>39596</v>
      </c>
      <c r="M2119">
        <v>39596</v>
      </c>
      <c r="N2119">
        <v>6334016.1500000004</v>
      </c>
      <c r="O2119">
        <v>6334016.1500000004</v>
      </c>
      <c r="P2119">
        <v>162134</v>
      </c>
      <c r="Q2119">
        <v>162134</v>
      </c>
      <c r="R2119">
        <v>0.325735</v>
      </c>
    </row>
    <row r="2120" spans="1:18" x14ac:dyDescent="0.25">
      <c r="A2120" t="s">
        <v>101</v>
      </c>
      <c r="B2120" t="s">
        <v>46</v>
      </c>
      <c r="C2120" s="28">
        <v>44501</v>
      </c>
      <c r="D2120" s="28">
        <v>44865</v>
      </c>
      <c r="E2120">
        <v>0</v>
      </c>
      <c r="F2120">
        <v>0</v>
      </c>
      <c r="G2120">
        <v>0</v>
      </c>
    </row>
    <row r="2121" spans="1:18" x14ac:dyDescent="0.25">
      <c r="A2121" t="s">
        <v>101</v>
      </c>
      <c r="B2121" t="s">
        <v>46</v>
      </c>
      <c r="C2121" s="28">
        <v>44136</v>
      </c>
      <c r="D2121" s="28">
        <v>44500</v>
      </c>
      <c r="E2121">
        <v>0</v>
      </c>
      <c r="F2121">
        <v>0</v>
      </c>
      <c r="G2121">
        <v>0</v>
      </c>
    </row>
    <row r="2122" spans="1:18" x14ac:dyDescent="0.25">
      <c r="A2122" t="s">
        <v>101</v>
      </c>
      <c r="B2122" t="s">
        <v>25</v>
      </c>
      <c r="C2122" s="28">
        <v>45231</v>
      </c>
      <c r="D2122" s="28">
        <v>45596</v>
      </c>
      <c r="E2122">
        <v>13069</v>
      </c>
      <c r="F2122">
        <v>9774</v>
      </c>
      <c r="G2122">
        <v>3295</v>
      </c>
      <c r="H2122">
        <v>0</v>
      </c>
      <c r="L2122">
        <v>19643</v>
      </c>
      <c r="M2122">
        <v>19643</v>
      </c>
      <c r="N2122">
        <v>5798508.2000000002</v>
      </c>
      <c r="O2122">
        <v>5798508.2000000002</v>
      </c>
      <c r="P2122">
        <v>105366</v>
      </c>
      <c r="Q2122">
        <v>105366</v>
      </c>
      <c r="R2122">
        <v>0.30136800000000002</v>
      </c>
    </row>
    <row r="2123" spans="1:18" x14ac:dyDescent="0.25">
      <c r="A2123" t="s">
        <v>101</v>
      </c>
      <c r="B2123" t="s">
        <v>25</v>
      </c>
      <c r="C2123" s="28">
        <v>44866</v>
      </c>
      <c r="D2123" s="28">
        <v>45230</v>
      </c>
      <c r="E2123">
        <v>8117</v>
      </c>
      <c r="F2123">
        <v>5445</v>
      </c>
      <c r="G2123">
        <v>2672</v>
      </c>
      <c r="H2123">
        <v>0</v>
      </c>
      <c r="L2123">
        <v>13362</v>
      </c>
      <c r="M2123">
        <v>13362</v>
      </c>
      <c r="N2123">
        <v>3759367.23</v>
      </c>
      <c r="O2123">
        <v>3759367.23</v>
      </c>
      <c r="P2123">
        <v>71412</v>
      </c>
      <c r="Q2123">
        <v>71412</v>
      </c>
      <c r="R2123">
        <v>0.29698099999999999</v>
      </c>
    </row>
    <row r="2124" spans="1:18" x14ac:dyDescent="0.25">
      <c r="A2124" t="s">
        <v>101</v>
      </c>
      <c r="B2124" t="s">
        <v>25</v>
      </c>
      <c r="C2124" s="28">
        <v>44501</v>
      </c>
      <c r="D2124" s="28">
        <v>44865</v>
      </c>
      <c r="E2124">
        <v>0</v>
      </c>
      <c r="F2124">
        <v>0</v>
      </c>
      <c r="G2124">
        <v>0</v>
      </c>
    </row>
    <row r="2125" spans="1:18" x14ac:dyDescent="0.25">
      <c r="A2125" t="s">
        <v>101</v>
      </c>
      <c r="B2125" t="s">
        <v>25</v>
      </c>
      <c r="C2125" s="28">
        <v>44136</v>
      </c>
      <c r="D2125" s="28">
        <v>44500</v>
      </c>
      <c r="E2125">
        <v>0</v>
      </c>
      <c r="F2125">
        <v>0</v>
      </c>
      <c r="G2125">
        <v>0</v>
      </c>
    </row>
    <row r="2126" spans="1:18" x14ac:dyDescent="0.25">
      <c r="A2126" t="s">
        <v>101</v>
      </c>
      <c r="B2126" t="s">
        <v>26</v>
      </c>
      <c r="C2126" s="28">
        <v>45231</v>
      </c>
      <c r="D2126" s="28">
        <v>45596</v>
      </c>
      <c r="E2126">
        <v>41493</v>
      </c>
      <c r="F2126">
        <v>38375</v>
      </c>
      <c r="G2126">
        <v>3118</v>
      </c>
      <c r="H2126">
        <v>41493</v>
      </c>
      <c r="L2126">
        <v>45606</v>
      </c>
      <c r="M2126">
        <v>45606</v>
      </c>
      <c r="N2126">
        <v>10640380.390000001</v>
      </c>
      <c r="O2126">
        <v>10640380.390000001</v>
      </c>
      <c r="P2126">
        <v>243066</v>
      </c>
      <c r="Q2126">
        <v>243066</v>
      </c>
      <c r="R2126">
        <v>0.297016</v>
      </c>
    </row>
    <row r="2127" spans="1:18" x14ac:dyDescent="0.25">
      <c r="A2127" t="s">
        <v>101</v>
      </c>
      <c r="B2127" t="s">
        <v>26</v>
      </c>
      <c r="C2127" s="28">
        <v>44866</v>
      </c>
      <c r="D2127" s="28">
        <v>45230</v>
      </c>
      <c r="E2127">
        <v>54971</v>
      </c>
      <c r="F2127">
        <v>50047</v>
      </c>
      <c r="G2127">
        <v>4924</v>
      </c>
      <c r="H2127">
        <v>54971</v>
      </c>
      <c r="L2127">
        <v>61217</v>
      </c>
      <c r="M2127">
        <v>61217</v>
      </c>
      <c r="N2127">
        <v>14947318.630000001</v>
      </c>
      <c r="O2127">
        <v>14947318.630000001</v>
      </c>
      <c r="P2127">
        <v>351989</v>
      </c>
      <c r="Q2127">
        <v>351989</v>
      </c>
      <c r="R2127">
        <v>0.28716000000000003</v>
      </c>
    </row>
    <row r="2128" spans="1:18" x14ac:dyDescent="0.25">
      <c r="A2128" t="s">
        <v>101</v>
      </c>
      <c r="B2128" t="s">
        <v>26</v>
      </c>
      <c r="C2128" s="28">
        <v>44501</v>
      </c>
      <c r="D2128" s="28">
        <v>44865</v>
      </c>
      <c r="E2128">
        <v>57267</v>
      </c>
      <c r="F2128">
        <v>51036</v>
      </c>
      <c r="G2128">
        <v>6231</v>
      </c>
      <c r="H2128">
        <v>57267</v>
      </c>
      <c r="L2128">
        <v>65940</v>
      </c>
      <c r="M2128">
        <v>65940</v>
      </c>
      <c r="N2128">
        <v>14626505.689999999</v>
      </c>
      <c r="O2128">
        <v>14626505.689999999</v>
      </c>
      <c r="P2128">
        <v>314739</v>
      </c>
      <c r="Q2128">
        <v>314739</v>
      </c>
      <c r="R2128">
        <v>0.29598000000000002</v>
      </c>
    </row>
    <row r="2129" spans="1:18" x14ac:dyDescent="0.25">
      <c r="A2129" t="s">
        <v>101</v>
      </c>
      <c r="B2129" t="s">
        <v>26</v>
      </c>
      <c r="C2129" s="28">
        <v>44136</v>
      </c>
      <c r="D2129" s="28">
        <v>44500</v>
      </c>
      <c r="E2129">
        <v>97360</v>
      </c>
      <c r="F2129">
        <v>79776</v>
      </c>
      <c r="G2129">
        <v>17584</v>
      </c>
      <c r="H2129">
        <v>97360</v>
      </c>
      <c r="L2129">
        <v>130606</v>
      </c>
      <c r="M2129">
        <v>130606</v>
      </c>
      <c r="N2129">
        <v>26066058.73</v>
      </c>
      <c r="O2129">
        <v>26066058.73</v>
      </c>
      <c r="P2129">
        <v>534387</v>
      </c>
      <c r="Q2129">
        <v>534387</v>
      </c>
      <c r="R2129">
        <v>0.29187999999999997</v>
      </c>
    </row>
    <row r="2130" spans="1:18" x14ac:dyDescent="0.25">
      <c r="A2130" t="s">
        <v>101</v>
      </c>
      <c r="B2130" t="s">
        <v>67</v>
      </c>
      <c r="C2130" s="28">
        <v>45231</v>
      </c>
      <c r="D2130" s="28">
        <v>45596</v>
      </c>
      <c r="E2130">
        <v>3181</v>
      </c>
      <c r="F2130">
        <v>3127</v>
      </c>
      <c r="G2130">
        <v>54</v>
      </c>
      <c r="H2130">
        <v>3181</v>
      </c>
      <c r="L2130">
        <v>3240</v>
      </c>
      <c r="M2130">
        <v>3240</v>
      </c>
      <c r="N2130">
        <v>789042.72</v>
      </c>
      <c r="O2130">
        <v>789042.72</v>
      </c>
      <c r="P2130">
        <v>17318</v>
      </c>
      <c r="Q2130">
        <v>17318</v>
      </c>
      <c r="R2130">
        <v>0.285215</v>
      </c>
    </row>
    <row r="2131" spans="1:18" x14ac:dyDescent="0.25">
      <c r="A2131" t="s">
        <v>101</v>
      </c>
      <c r="B2131" t="s">
        <v>67</v>
      </c>
      <c r="C2131" s="28">
        <v>44866</v>
      </c>
      <c r="D2131" s="28">
        <v>45230</v>
      </c>
      <c r="E2131">
        <v>3646</v>
      </c>
      <c r="F2131">
        <v>3597</v>
      </c>
      <c r="G2131">
        <v>49</v>
      </c>
      <c r="H2131">
        <v>3646</v>
      </c>
      <c r="L2131">
        <v>3697</v>
      </c>
      <c r="M2131">
        <v>3697</v>
      </c>
      <c r="N2131">
        <v>938670.39</v>
      </c>
      <c r="O2131">
        <v>938670.39</v>
      </c>
      <c r="P2131">
        <v>19918</v>
      </c>
      <c r="Q2131">
        <v>19918</v>
      </c>
      <c r="R2131">
        <v>0.28534900000000002</v>
      </c>
    </row>
    <row r="2132" spans="1:18" x14ac:dyDescent="0.25">
      <c r="A2132" t="s">
        <v>101</v>
      </c>
      <c r="B2132" t="s">
        <v>67</v>
      </c>
      <c r="C2132" s="28">
        <v>44501</v>
      </c>
      <c r="D2132" s="28">
        <v>44865</v>
      </c>
      <c r="E2132">
        <v>4735</v>
      </c>
      <c r="F2132">
        <v>4657</v>
      </c>
      <c r="G2132">
        <v>78</v>
      </c>
      <c r="H2132">
        <v>4735</v>
      </c>
      <c r="L2132">
        <v>4819</v>
      </c>
      <c r="M2132">
        <v>4819</v>
      </c>
      <c r="N2132">
        <v>1414640.59</v>
      </c>
      <c r="O2132">
        <v>1414640.59</v>
      </c>
      <c r="P2132">
        <v>30094</v>
      </c>
      <c r="Q2132">
        <v>30094</v>
      </c>
      <c r="R2132">
        <v>0.28272000000000003</v>
      </c>
    </row>
    <row r="2133" spans="1:18" x14ac:dyDescent="0.25">
      <c r="A2133" t="s">
        <v>101</v>
      </c>
      <c r="B2133" t="s">
        <v>67</v>
      </c>
      <c r="C2133" s="28">
        <v>44136</v>
      </c>
      <c r="D2133" s="28">
        <v>44500</v>
      </c>
      <c r="E2133">
        <v>7586</v>
      </c>
      <c r="F2133">
        <v>7369</v>
      </c>
      <c r="G2133">
        <v>217</v>
      </c>
      <c r="H2133">
        <v>7586</v>
      </c>
      <c r="L2133">
        <v>7817</v>
      </c>
      <c r="M2133">
        <v>7817</v>
      </c>
      <c r="N2133">
        <v>1498186.65</v>
      </c>
      <c r="O2133">
        <v>1498186.65</v>
      </c>
      <c r="P2133">
        <v>30181</v>
      </c>
      <c r="Q2133">
        <v>30181</v>
      </c>
      <c r="R2133">
        <v>0.305979</v>
      </c>
    </row>
    <row r="2134" spans="1:18" x14ac:dyDescent="0.25">
      <c r="A2134" t="s">
        <v>101</v>
      </c>
      <c r="B2134" t="s">
        <v>68</v>
      </c>
      <c r="C2134" s="28">
        <v>45231</v>
      </c>
      <c r="D2134" s="28">
        <v>45596</v>
      </c>
      <c r="E2134">
        <v>10053</v>
      </c>
      <c r="F2134">
        <v>9725</v>
      </c>
      <c r="G2134">
        <v>328</v>
      </c>
      <c r="H2134">
        <v>10053</v>
      </c>
      <c r="L2134">
        <v>10419</v>
      </c>
      <c r="M2134">
        <v>10419</v>
      </c>
      <c r="N2134">
        <v>2367499.67</v>
      </c>
      <c r="O2134">
        <v>2367499.67</v>
      </c>
      <c r="P2134">
        <v>54290</v>
      </c>
      <c r="Q2134">
        <v>54290</v>
      </c>
      <c r="R2134">
        <v>0.29452800000000001</v>
      </c>
    </row>
    <row r="2135" spans="1:18" x14ac:dyDescent="0.25">
      <c r="A2135" t="s">
        <v>101</v>
      </c>
      <c r="B2135" t="s">
        <v>68</v>
      </c>
      <c r="C2135" s="28">
        <v>44866</v>
      </c>
      <c r="D2135" s="28">
        <v>45230</v>
      </c>
      <c r="E2135">
        <v>11309</v>
      </c>
      <c r="F2135">
        <v>10954</v>
      </c>
      <c r="G2135">
        <v>355</v>
      </c>
      <c r="H2135">
        <v>11309</v>
      </c>
      <c r="L2135">
        <v>11700</v>
      </c>
      <c r="M2135">
        <v>11700</v>
      </c>
      <c r="N2135">
        <v>2906297.82</v>
      </c>
      <c r="O2135">
        <v>2906297.82</v>
      </c>
      <c r="P2135">
        <v>62471</v>
      </c>
      <c r="Q2135">
        <v>62471</v>
      </c>
      <c r="R2135">
        <v>0.29053400000000001</v>
      </c>
    </row>
    <row r="2136" spans="1:18" x14ac:dyDescent="0.25">
      <c r="A2136" t="s">
        <v>101</v>
      </c>
      <c r="B2136" t="s">
        <v>68</v>
      </c>
      <c r="C2136" s="28">
        <v>44501</v>
      </c>
      <c r="D2136" s="28">
        <v>44865</v>
      </c>
      <c r="E2136">
        <v>12632</v>
      </c>
      <c r="F2136">
        <v>12074</v>
      </c>
      <c r="G2136">
        <v>558</v>
      </c>
      <c r="H2136">
        <v>12632</v>
      </c>
      <c r="L2136">
        <v>13276</v>
      </c>
      <c r="M2136">
        <v>13276</v>
      </c>
      <c r="N2136">
        <v>3195167.93</v>
      </c>
      <c r="O2136">
        <v>3195167.93</v>
      </c>
      <c r="P2136">
        <v>72992</v>
      </c>
      <c r="Q2136">
        <v>72992</v>
      </c>
      <c r="R2136">
        <v>0.29337099999999999</v>
      </c>
    </row>
    <row r="2137" spans="1:18" x14ac:dyDescent="0.25">
      <c r="A2137" t="s">
        <v>101</v>
      </c>
      <c r="B2137" t="s">
        <v>68</v>
      </c>
      <c r="C2137" s="28">
        <v>44136</v>
      </c>
      <c r="D2137" s="28">
        <v>44500</v>
      </c>
      <c r="E2137">
        <v>23673</v>
      </c>
      <c r="F2137">
        <v>22187</v>
      </c>
      <c r="G2137">
        <v>1486</v>
      </c>
      <c r="H2137">
        <v>23673</v>
      </c>
      <c r="L2137">
        <v>25417</v>
      </c>
      <c r="M2137">
        <v>25417</v>
      </c>
      <c r="N2137">
        <v>4859738.7699999996</v>
      </c>
      <c r="O2137">
        <v>4859738.7699999996</v>
      </c>
      <c r="P2137">
        <v>103015</v>
      </c>
      <c r="Q2137">
        <v>103015</v>
      </c>
      <c r="R2137">
        <v>0.300869</v>
      </c>
    </row>
    <row r="2138" spans="1:18" x14ac:dyDescent="0.25">
      <c r="A2138" t="s">
        <v>101</v>
      </c>
      <c r="B2138" t="s">
        <v>69</v>
      </c>
      <c r="C2138" s="28">
        <v>45231</v>
      </c>
      <c r="D2138" s="28">
        <v>45596</v>
      </c>
      <c r="E2138">
        <v>20997</v>
      </c>
      <c r="F2138">
        <v>19989</v>
      </c>
      <c r="G2138">
        <v>1008</v>
      </c>
      <c r="H2138">
        <v>20997</v>
      </c>
      <c r="L2138">
        <v>22211</v>
      </c>
      <c r="M2138">
        <v>22211</v>
      </c>
      <c r="N2138">
        <v>4929846.5599999996</v>
      </c>
      <c r="O2138">
        <v>4929846.5599999996</v>
      </c>
      <c r="P2138">
        <v>118003</v>
      </c>
      <c r="Q2138">
        <v>118003</v>
      </c>
      <c r="R2138">
        <v>0.29860700000000001</v>
      </c>
    </row>
    <row r="2139" spans="1:18" x14ac:dyDescent="0.25">
      <c r="A2139" t="s">
        <v>101</v>
      </c>
      <c r="B2139" t="s">
        <v>69</v>
      </c>
      <c r="C2139" s="28">
        <v>44866</v>
      </c>
      <c r="D2139" s="28">
        <v>45230</v>
      </c>
      <c r="E2139">
        <v>26457</v>
      </c>
      <c r="F2139">
        <v>24971</v>
      </c>
      <c r="G2139">
        <v>1486</v>
      </c>
      <c r="H2139">
        <v>26457</v>
      </c>
      <c r="L2139">
        <v>28178</v>
      </c>
      <c r="M2139">
        <v>28178</v>
      </c>
      <c r="N2139">
        <v>6844214.29</v>
      </c>
      <c r="O2139">
        <v>6844214.29</v>
      </c>
      <c r="P2139">
        <v>156577</v>
      </c>
      <c r="Q2139">
        <v>156577</v>
      </c>
      <c r="R2139">
        <v>0.28946499999999997</v>
      </c>
    </row>
    <row r="2140" spans="1:18" x14ac:dyDescent="0.25">
      <c r="A2140" t="s">
        <v>101</v>
      </c>
      <c r="B2140" t="s">
        <v>69</v>
      </c>
      <c r="C2140" s="28">
        <v>44501</v>
      </c>
      <c r="D2140" s="28">
        <v>44865</v>
      </c>
      <c r="E2140">
        <v>27011</v>
      </c>
      <c r="F2140">
        <v>25181</v>
      </c>
      <c r="G2140">
        <v>1830</v>
      </c>
      <c r="H2140">
        <v>27011</v>
      </c>
      <c r="L2140">
        <v>29254</v>
      </c>
      <c r="M2140">
        <v>29254</v>
      </c>
      <c r="N2140">
        <v>6551358.6900000004</v>
      </c>
      <c r="O2140">
        <v>6551358.6900000004</v>
      </c>
      <c r="P2140">
        <v>159635</v>
      </c>
      <c r="Q2140">
        <v>159635</v>
      </c>
      <c r="R2140">
        <v>0.29788599999999998</v>
      </c>
    </row>
    <row r="2141" spans="1:18" x14ac:dyDescent="0.25">
      <c r="A2141" t="s">
        <v>101</v>
      </c>
      <c r="B2141" t="s">
        <v>69</v>
      </c>
      <c r="C2141" s="28">
        <v>44136</v>
      </c>
      <c r="D2141" s="28">
        <v>44500</v>
      </c>
      <c r="E2141">
        <v>52590</v>
      </c>
      <c r="F2141">
        <v>46868</v>
      </c>
      <c r="G2141">
        <v>5722</v>
      </c>
      <c r="H2141">
        <v>52590</v>
      </c>
      <c r="L2141">
        <v>60272</v>
      </c>
      <c r="M2141">
        <v>60272</v>
      </c>
      <c r="N2141">
        <v>11806440.48</v>
      </c>
      <c r="O2141">
        <v>11806440.48</v>
      </c>
      <c r="P2141">
        <v>251566</v>
      </c>
      <c r="Q2141">
        <v>251566</v>
      </c>
      <c r="R2141">
        <v>0.29592099999999999</v>
      </c>
    </row>
    <row r="2142" spans="1:18" x14ac:dyDescent="0.25">
      <c r="A2142" t="s">
        <v>101</v>
      </c>
      <c r="B2142" t="s">
        <v>45</v>
      </c>
      <c r="C2142" s="28">
        <v>45231</v>
      </c>
      <c r="D2142" s="28">
        <v>45596</v>
      </c>
      <c r="E2142">
        <v>133145</v>
      </c>
      <c r="F2142">
        <v>106464</v>
      </c>
      <c r="G2142">
        <v>26681</v>
      </c>
      <c r="H2142">
        <v>133145</v>
      </c>
      <c r="L2142">
        <v>185760</v>
      </c>
      <c r="M2142">
        <v>269654</v>
      </c>
      <c r="N2142">
        <v>43137036.939999998</v>
      </c>
      <c r="O2142">
        <v>60664274.810000002</v>
      </c>
      <c r="P2142">
        <v>879669</v>
      </c>
      <c r="Q2142">
        <v>1167930</v>
      </c>
      <c r="R2142">
        <v>6.228E-3</v>
      </c>
    </row>
    <row r="2143" spans="1:18" x14ac:dyDescent="0.25">
      <c r="A2143" t="s">
        <v>101</v>
      </c>
      <c r="B2143" t="s">
        <v>45</v>
      </c>
      <c r="C2143" s="28">
        <v>44866</v>
      </c>
      <c r="D2143" s="28">
        <v>45230</v>
      </c>
      <c r="E2143">
        <v>143411</v>
      </c>
      <c r="F2143">
        <v>112307</v>
      </c>
      <c r="G2143">
        <v>31104</v>
      </c>
      <c r="H2143">
        <v>143411</v>
      </c>
      <c r="L2143">
        <v>214262</v>
      </c>
      <c r="M2143">
        <v>241265</v>
      </c>
      <c r="N2143">
        <v>42845164.880000003</v>
      </c>
      <c r="O2143">
        <v>47924068.729999997</v>
      </c>
      <c r="P2143">
        <v>844311</v>
      </c>
      <c r="Q2143">
        <v>940774</v>
      </c>
      <c r="R2143">
        <v>0.21825700000000001</v>
      </c>
    </row>
    <row r="2144" spans="1:18" x14ac:dyDescent="0.25">
      <c r="A2144" t="s">
        <v>101</v>
      </c>
      <c r="B2144" t="s">
        <v>45</v>
      </c>
      <c r="C2144" s="28">
        <v>44501</v>
      </c>
      <c r="D2144" s="28">
        <v>44865</v>
      </c>
      <c r="E2144">
        <v>127397</v>
      </c>
      <c r="F2144">
        <v>102506</v>
      </c>
      <c r="G2144">
        <v>24891</v>
      </c>
      <c r="H2144">
        <v>127397</v>
      </c>
      <c r="L2144">
        <v>173474</v>
      </c>
      <c r="M2144">
        <v>173474</v>
      </c>
      <c r="N2144">
        <v>32727634.899999999</v>
      </c>
      <c r="O2144">
        <v>32727634.899999999</v>
      </c>
      <c r="P2144">
        <v>745995</v>
      </c>
      <c r="Q2144">
        <v>745995</v>
      </c>
      <c r="R2144">
        <v>0.30543900000000002</v>
      </c>
    </row>
    <row r="2145" spans="1:18" x14ac:dyDescent="0.25">
      <c r="A2145" t="s">
        <v>101</v>
      </c>
      <c r="B2145" t="s">
        <v>45</v>
      </c>
      <c r="C2145" s="28">
        <v>44136</v>
      </c>
      <c r="D2145" s="28">
        <v>44500</v>
      </c>
      <c r="E2145">
        <v>37210</v>
      </c>
      <c r="F2145">
        <v>32996</v>
      </c>
      <c r="G2145">
        <v>4214</v>
      </c>
      <c r="H2145">
        <v>37210</v>
      </c>
      <c r="L2145">
        <v>43442</v>
      </c>
      <c r="M2145">
        <v>43442</v>
      </c>
      <c r="N2145">
        <v>7204713.5</v>
      </c>
      <c r="O2145">
        <v>7204713.5</v>
      </c>
      <c r="P2145">
        <v>185520</v>
      </c>
      <c r="Q2145">
        <v>185520</v>
      </c>
      <c r="R2145">
        <v>0.32208100000000001</v>
      </c>
    </row>
    <row r="2146" spans="1:18" x14ac:dyDescent="0.25">
      <c r="A2146" t="s">
        <v>101</v>
      </c>
      <c r="B2146" t="s">
        <v>48</v>
      </c>
      <c r="C2146" s="28">
        <v>45231</v>
      </c>
      <c r="D2146" s="28">
        <v>45596</v>
      </c>
      <c r="E2146">
        <v>4583</v>
      </c>
      <c r="F2146">
        <v>4583</v>
      </c>
      <c r="G2146">
        <v>0</v>
      </c>
      <c r="H2146">
        <v>0</v>
      </c>
      <c r="L2146">
        <v>4583</v>
      </c>
      <c r="M2146">
        <v>4583</v>
      </c>
      <c r="N2146">
        <v>1331321.27</v>
      </c>
      <c r="O2146">
        <v>1331321.27</v>
      </c>
      <c r="P2146">
        <v>30131</v>
      </c>
      <c r="Q2146">
        <v>30131</v>
      </c>
      <c r="R2146">
        <v>0.28199299999999999</v>
      </c>
    </row>
    <row r="2147" spans="1:18" x14ac:dyDescent="0.25">
      <c r="A2147" t="s">
        <v>101</v>
      </c>
      <c r="B2147" t="s">
        <v>48</v>
      </c>
      <c r="C2147" s="28">
        <v>44866</v>
      </c>
      <c r="D2147" s="28">
        <v>45230</v>
      </c>
      <c r="E2147">
        <v>5820</v>
      </c>
      <c r="F2147">
        <v>5820</v>
      </c>
      <c r="G2147">
        <v>0</v>
      </c>
      <c r="H2147">
        <v>0</v>
      </c>
      <c r="L2147">
        <v>5820</v>
      </c>
      <c r="M2147">
        <v>5820</v>
      </c>
      <c r="N2147">
        <v>1588053.98</v>
      </c>
      <c r="O2147">
        <v>1588053.98</v>
      </c>
      <c r="P2147">
        <v>35319</v>
      </c>
      <c r="Q2147">
        <v>35319</v>
      </c>
      <c r="R2147">
        <v>0.27877999999999997</v>
      </c>
    </row>
    <row r="2148" spans="1:18" x14ac:dyDescent="0.25">
      <c r="A2148" t="s">
        <v>101</v>
      </c>
      <c r="B2148" t="s">
        <v>48</v>
      </c>
      <c r="C2148" s="28">
        <v>44501</v>
      </c>
      <c r="D2148" s="28">
        <v>44865</v>
      </c>
      <c r="E2148">
        <v>11190</v>
      </c>
      <c r="F2148">
        <v>11190</v>
      </c>
      <c r="G2148">
        <v>0</v>
      </c>
      <c r="H2148">
        <v>0</v>
      </c>
      <c r="L2148">
        <v>11190</v>
      </c>
      <c r="M2148">
        <v>11190</v>
      </c>
      <c r="N2148">
        <v>2917689.53</v>
      </c>
      <c r="O2148">
        <v>2917689.53</v>
      </c>
      <c r="P2148">
        <v>53130</v>
      </c>
      <c r="Q2148">
        <v>53130</v>
      </c>
      <c r="R2148">
        <v>0.28842200000000001</v>
      </c>
    </row>
    <row r="2149" spans="1:18" x14ac:dyDescent="0.25">
      <c r="A2149" t="s">
        <v>101</v>
      </c>
      <c r="B2149" t="s">
        <v>48</v>
      </c>
      <c r="C2149" s="28">
        <v>44136</v>
      </c>
      <c r="D2149" s="28">
        <v>44500</v>
      </c>
      <c r="E2149">
        <v>9295</v>
      </c>
      <c r="F2149">
        <v>9295</v>
      </c>
      <c r="G2149">
        <v>0</v>
      </c>
      <c r="H2149">
        <v>0</v>
      </c>
      <c r="L2149">
        <v>9295</v>
      </c>
      <c r="M2149">
        <v>9295</v>
      </c>
      <c r="N2149">
        <v>2194437.5</v>
      </c>
      <c r="O2149">
        <v>2194437.5</v>
      </c>
      <c r="P2149">
        <v>47739</v>
      </c>
      <c r="Q2149">
        <v>47739</v>
      </c>
      <c r="R2149">
        <v>0.30108099999999999</v>
      </c>
    </row>
    <row r="2150" spans="1:18" x14ac:dyDescent="0.25">
      <c r="A2150" t="s">
        <v>101</v>
      </c>
      <c r="B2150" t="s">
        <v>49</v>
      </c>
      <c r="C2150" s="28">
        <v>45231</v>
      </c>
      <c r="D2150" s="28">
        <v>45596</v>
      </c>
      <c r="E2150">
        <v>1191</v>
      </c>
      <c r="F2150">
        <v>0</v>
      </c>
      <c r="G2150">
        <v>1191</v>
      </c>
      <c r="H2150">
        <v>0</v>
      </c>
      <c r="L2150">
        <v>3115</v>
      </c>
      <c r="M2150">
        <v>3115</v>
      </c>
      <c r="N2150">
        <v>892538.45</v>
      </c>
      <c r="O2150">
        <v>892538.45</v>
      </c>
      <c r="P2150">
        <v>17356</v>
      </c>
      <c r="Q2150">
        <v>17356</v>
      </c>
      <c r="R2150">
        <v>0.30481799999999998</v>
      </c>
    </row>
    <row r="2151" spans="1:18" x14ac:dyDescent="0.25">
      <c r="A2151" t="s">
        <v>101</v>
      </c>
      <c r="B2151" t="s">
        <v>49</v>
      </c>
      <c r="C2151" s="28">
        <v>44866</v>
      </c>
      <c r="D2151" s="28">
        <v>45230</v>
      </c>
      <c r="E2151">
        <v>2155</v>
      </c>
      <c r="F2151">
        <v>0</v>
      </c>
      <c r="G2151">
        <v>2155</v>
      </c>
      <c r="H2151">
        <v>0</v>
      </c>
      <c r="L2151">
        <v>5743</v>
      </c>
      <c r="M2151">
        <v>5743</v>
      </c>
      <c r="N2151">
        <v>1456952.84</v>
      </c>
      <c r="O2151">
        <v>1456952.84</v>
      </c>
      <c r="P2151">
        <v>31956</v>
      </c>
      <c r="Q2151">
        <v>31956</v>
      </c>
      <c r="R2151">
        <v>0.29418800000000001</v>
      </c>
    </row>
    <row r="2152" spans="1:18" x14ac:dyDescent="0.25">
      <c r="A2152" t="s">
        <v>101</v>
      </c>
      <c r="B2152" t="s">
        <v>49</v>
      </c>
      <c r="C2152" s="28">
        <v>44501</v>
      </c>
      <c r="D2152" s="28">
        <v>44865</v>
      </c>
      <c r="E2152">
        <v>6457</v>
      </c>
      <c r="F2152">
        <v>0</v>
      </c>
      <c r="G2152">
        <v>6457</v>
      </c>
      <c r="H2152">
        <v>0</v>
      </c>
      <c r="L2152">
        <v>20873</v>
      </c>
      <c r="M2152">
        <v>20873</v>
      </c>
      <c r="N2152">
        <v>4695227.03</v>
      </c>
      <c r="O2152">
        <v>4695227.03</v>
      </c>
      <c r="P2152">
        <v>61529</v>
      </c>
      <c r="Q2152">
        <v>61529</v>
      </c>
      <c r="R2152">
        <v>0.29543900000000001</v>
      </c>
    </row>
    <row r="2153" spans="1:18" x14ac:dyDescent="0.25">
      <c r="A2153" t="s">
        <v>101</v>
      </c>
      <c r="B2153" t="s">
        <v>49</v>
      </c>
      <c r="C2153" s="28">
        <v>44136</v>
      </c>
      <c r="D2153" s="28">
        <v>44500</v>
      </c>
      <c r="E2153">
        <v>10440</v>
      </c>
      <c r="F2153">
        <v>0</v>
      </c>
      <c r="G2153">
        <v>10440</v>
      </c>
      <c r="H2153">
        <v>0</v>
      </c>
      <c r="L2153">
        <v>41120</v>
      </c>
      <c r="M2153">
        <v>41120</v>
      </c>
      <c r="N2153">
        <v>8863743.6500000004</v>
      </c>
      <c r="O2153">
        <v>8863743.6500000004</v>
      </c>
      <c r="P2153">
        <v>123125</v>
      </c>
      <c r="Q2153">
        <v>123125</v>
      </c>
      <c r="R2153">
        <v>0.297184</v>
      </c>
    </row>
    <row r="2154" spans="1:18" x14ac:dyDescent="0.25">
      <c r="A2154" t="s">
        <v>101</v>
      </c>
      <c r="B2154" t="s">
        <v>47</v>
      </c>
      <c r="C2154" s="28">
        <v>45231</v>
      </c>
      <c r="D2154" s="28">
        <v>45596</v>
      </c>
      <c r="E2154">
        <v>13629</v>
      </c>
      <c r="F2154">
        <v>13629</v>
      </c>
      <c r="G2154">
        <v>0</v>
      </c>
      <c r="H2154">
        <v>0</v>
      </c>
      <c r="L2154">
        <v>13629</v>
      </c>
      <c r="M2154">
        <v>13629</v>
      </c>
      <c r="N2154">
        <v>4108463.66</v>
      </c>
      <c r="O2154">
        <v>4108463.66</v>
      </c>
      <c r="P2154">
        <v>86600</v>
      </c>
      <c r="Q2154">
        <v>86600</v>
      </c>
      <c r="R2154">
        <v>0.28887000000000002</v>
      </c>
    </row>
    <row r="2155" spans="1:18" x14ac:dyDescent="0.25">
      <c r="A2155" t="s">
        <v>101</v>
      </c>
      <c r="B2155" t="s">
        <v>47</v>
      </c>
      <c r="C2155" s="28">
        <v>44866</v>
      </c>
      <c r="D2155" s="28">
        <v>45230</v>
      </c>
      <c r="E2155">
        <v>13478</v>
      </c>
      <c r="F2155">
        <v>13478</v>
      </c>
      <c r="G2155">
        <v>0</v>
      </c>
      <c r="H2155">
        <v>0</v>
      </c>
      <c r="L2155">
        <v>13478</v>
      </c>
      <c r="M2155">
        <v>13478</v>
      </c>
      <c r="N2155">
        <v>3971594.4</v>
      </c>
      <c r="O2155">
        <v>3971594.4</v>
      </c>
      <c r="P2155">
        <v>81408</v>
      </c>
      <c r="Q2155">
        <v>81408</v>
      </c>
      <c r="R2155">
        <v>0.28074900000000003</v>
      </c>
    </row>
    <row r="2156" spans="1:18" x14ac:dyDescent="0.25">
      <c r="A2156" t="s">
        <v>101</v>
      </c>
      <c r="B2156" t="s">
        <v>47</v>
      </c>
      <c r="C2156" s="28">
        <v>44501</v>
      </c>
      <c r="D2156" s="28">
        <v>44865</v>
      </c>
      <c r="E2156">
        <v>7070</v>
      </c>
      <c r="F2156">
        <v>7070</v>
      </c>
      <c r="G2156">
        <v>0</v>
      </c>
      <c r="H2156">
        <v>0</v>
      </c>
      <c r="L2156">
        <v>7070</v>
      </c>
      <c r="M2156">
        <v>7070</v>
      </c>
      <c r="N2156">
        <v>1885616.67</v>
      </c>
      <c r="O2156">
        <v>1885616.67</v>
      </c>
      <c r="P2156">
        <v>34486</v>
      </c>
      <c r="Q2156">
        <v>34486</v>
      </c>
      <c r="R2156">
        <v>0.29315799999999997</v>
      </c>
    </row>
    <row r="2157" spans="1:18" x14ac:dyDescent="0.25">
      <c r="A2157" t="s">
        <v>101</v>
      </c>
      <c r="B2157" t="s">
        <v>47</v>
      </c>
      <c r="C2157" s="28">
        <v>44136</v>
      </c>
      <c r="D2157" s="28">
        <v>44500</v>
      </c>
      <c r="E2157">
        <v>0</v>
      </c>
      <c r="F2157">
        <v>0</v>
      </c>
      <c r="G2157">
        <v>0</v>
      </c>
    </row>
    <row r="2158" spans="1:18" x14ac:dyDescent="0.25">
      <c r="A2158" t="s">
        <v>101</v>
      </c>
      <c r="B2158" t="s">
        <v>22</v>
      </c>
      <c r="C2158" s="28">
        <v>45231</v>
      </c>
      <c r="D2158" s="28">
        <v>45596</v>
      </c>
      <c r="E2158">
        <v>4314</v>
      </c>
      <c r="F2158">
        <v>0</v>
      </c>
      <c r="G2158">
        <v>4314</v>
      </c>
      <c r="H2158">
        <v>0</v>
      </c>
      <c r="L2158">
        <v>12608</v>
      </c>
      <c r="M2158">
        <v>12608</v>
      </c>
      <c r="N2158">
        <v>3530128.92</v>
      </c>
      <c r="O2158">
        <v>3530128.92</v>
      </c>
      <c r="P2158">
        <v>57228</v>
      </c>
      <c r="Q2158">
        <v>57228</v>
      </c>
      <c r="R2158">
        <v>0.31120300000000001</v>
      </c>
    </row>
    <row r="2159" spans="1:18" x14ac:dyDescent="0.25">
      <c r="A2159" t="s">
        <v>101</v>
      </c>
      <c r="B2159" t="s">
        <v>22</v>
      </c>
      <c r="C2159" s="28">
        <v>44866</v>
      </c>
      <c r="D2159" s="28">
        <v>45230</v>
      </c>
      <c r="E2159">
        <v>5941</v>
      </c>
      <c r="F2159">
        <v>0</v>
      </c>
      <c r="G2159">
        <v>5941</v>
      </c>
      <c r="H2159">
        <v>0</v>
      </c>
      <c r="L2159">
        <v>17984</v>
      </c>
      <c r="M2159">
        <v>17984</v>
      </c>
      <c r="N2159">
        <v>4867518.63</v>
      </c>
      <c r="O2159">
        <v>4867518.63</v>
      </c>
      <c r="P2159">
        <v>82301</v>
      </c>
      <c r="Q2159">
        <v>82301</v>
      </c>
      <c r="R2159">
        <v>0.29963299999999998</v>
      </c>
    </row>
    <row r="2160" spans="1:18" x14ac:dyDescent="0.25">
      <c r="A2160" t="s">
        <v>101</v>
      </c>
      <c r="B2160" t="s">
        <v>22</v>
      </c>
      <c r="C2160" s="28">
        <v>44501</v>
      </c>
      <c r="D2160" s="28">
        <v>44865</v>
      </c>
      <c r="E2160">
        <v>5679</v>
      </c>
      <c r="F2160">
        <v>0</v>
      </c>
      <c r="G2160">
        <v>5679</v>
      </c>
      <c r="H2160">
        <v>0</v>
      </c>
      <c r="L2160">
        <v>19131</v>
      </c>
      <c r="M2160">
        <v>19131</v>
      </c>
      <c r="N2160">
        <v>4298794.3099999996</v>
      </c>
      <c r="O2160">
        <v>4298794.3099999996</v>
      </c>
      <c r="P2160">
        <v>56273</v>
      </c>
      <c r="Q2160">
        <v>56273</v>
      </c>
      <c r="R2160">
        <v>0.30555399999999999</v>
      </c>
    </row>
    <row r="2161" spans="1:18" x14ac:dyDescent="0.25">
      <c r="A2161" t="s">
        <v>101</v>
      </c>
      <c r="B2161" t="s">
        <v>22</v>
      </c>
      <c r="C2161" s="28">
        <v>44136</v>
      </c>
      <c r="D2161" s="28">
        <v>44500</v>
      </c>
      <c r="E2161">
        <v>0</v>
      </c>
      <c r="F2161">
        <v>0</v>
      </c>
      <c r="G2161">
        <v>0</v>
      </c>
    </row>
    <row r="2162" spans="1:18" x14ac:dyDescent="0.25">
      <c r="A2162" t="s">
        <v>102</v>
      </c>
      <c r="B2162" t="s">
        <v>39</v>
      </c>
      <c r="C2162" s="28">
        <v>45231</v>
      </c>
      <c r="D2162" s="28">
        <v>45596</v>
      </c>
      <c r="E2162">
        <v>60216</v>
      </c>
      <c r="F2162">
        <v>25253</v>
      </c>
      <c r="G2162">
        <v>34963</v>
      </c>
      <c r="H2162">
        <v>19017</v>
      </c>
      <c r="I2162">
        <v>36432</v>
      </c>
      <c r="J2162">
        <v>3006</v>
      </c>
      <c r="K2162">
        <v>1761</v>
      </c>
      <c r="L2162">
        <v>185406</v>
      </c>
      <c r="M2162">
        <v>185406</v>
      </c>
      <c r="N2162">
        <v>36825383.310000002</v>
      </c>
      <c r="O2162">
        <v>36825383.310000002</v>
      </c>
      <c r="P2162">
        <v>453849</v>
      </c>
      <c r="Q2162">
        <v>453849</v>
      </c>
      <c r="R2162">
        <v>0.28369899999999998</v>
      </c>
    </row>
    <row r="2163" spans="1:18" x14ac:dyDescent="0.25">
      <c r="A2163" t="s">
        <v>102</v>
      </c>
      <c r="B2163" t="s">
        <v>39</v>
      </c>
      <c r="C2163" s="28">
        <v>44866</v>
      </c>
      <c r="D2163" s="28">
        <v>45230</v>
      </c>
      <c r="E2163">
        <v>65923</v>
      </c>
      <c r="F2163">
        <v>27704</v>
      </c>
      <c r="G2163">
        <v>38219</v>
      </c>
      <c r="H2163">
        <v>22065</v>
      </c>
      <c r="I2163">
        <v>39694</v>
      </c>
      <c r="J2163">
        <v>3145</v>
      </c>
      <c r="K2163">
        <v>1019</v>
      </c>
      <c r="L2163">
        <v>197814</v>
      </c>
      <c r="M2163">
        <v>197814</v>
      </c>
      <c r="N2163">
        <v>38130933.600000001</v>
      </c>
      <c r="O2163">
        <v>38130933.600000001</v>
      </c>
      <c r="P2163">
        <v>488179</v>
      </c>
      <c r="Q2163">
        <v>488179</v>
      </c>
      <c r="R2163">
        <v>0.281053</v>
      </c>
    </row>
    <row r="2164" spans="1:18" x14ac:dyDescent="0.25">
      <c r="A2164" t="s">
        <v>102</v>
      </c>
      <c r="B2164" t="s">
        <v>39</v>
      </c>
      <c r="C2164" s="28">
        <v>44501</v>
      </c>
      <c r="D2164" s="28">
        <v>44865</v>
      </c>
      <c r="E2164">
        <v>73167</v>
      </c>
      <c r="F2164">
        <v>31213</v>
      </c>
      <c r="G2164">
        <v>41954</v>
      </c>
      <c r="H2164">
        <v>26872</v>
      </c>
      <c r="I2164">
        <v>43730</v>
      </c>
      <c r="J2164">
        <v>2565</v>
      </c>
      <c r="K2164">
        <v>0</v>
      </c>
      <c r="L2164">
        <v>214853</v>
      </c>
      <c r="M2164">
        <v>214853</v>
      </c>
      <c r="N2164">
        <v>39830697.32</v>
      </c>
      <c r="O2164">
        <v>39830697.32</v>
      </c>
      <c r="P2164">
        <v>546945</v>
      </c>
      <c r="Q2164">
        <v>546945</v>
      </c>
      <c r="R2164">
        <v>0.295736</v>
      </c>
    </row>
    <row r="2165" spans="1:18" x14ac:dyDescent="0.25">
      <c r="A2165" t="s">
        <v>102</v>
      </c>
      <c r="B2165" t="s">
        <v>39</v>
      </c>
      <c r="C2165" s="28">
        <v>44136</v>
      </c>
      <c r="D2165" s="28">
        <v>44500</v>
      </c>
      <c r="E2165">
        <v>77607</v>
      </c>
      <c r="F2165">
        <v>32534</v>
      </c>
      <c r="G2165">
        <v>45073</v>
      </c>
      <c r="H2165">
        <v>37723</v>
      </c>
      <c r="I2165">
        <v>39884</v>
      </c>
      <c r="J2165">
        <v>0</v>
      </c>
      <c r="K2165">
        <v>0</v>
      </c>
      <c r="L2165">
        <v>227471</v>
      </c>
      <c r="M2165">
        <v>227471</v>
      </c>
      <c r="N2165">
        <v>38175725.700000003</v>
      </c>
      <c r="O2165">
        <v>38175725.700000003</v>
      </c>
      <c r="P2165">
        <v>577938</v>
      </c>
      <c r="Q2165">
        <v>577938</v>
      </c>
      <c r="R2165">
        <v>0.27802399999999999</v>
      </c>
    </row>
    <row r="2166" spans="1:18" x14ac:dyDescent="0.25">
      <c r="A2166" t="s">
        <v>102</v>
      </c>
      <c r="B2166" t="s">
        <v>40</v>
      </c>
      <c r="C2166" s="28">
        <v>45231</v>
      </c>
      <c r="D2166" s="28">
        <v>45596</v>
      </c>
      <c r="E2166">
        <v>111356</v>
      </c>
      <c r="F2166">
        <v>49977</v>
      </c>
      <c r="G2166">
        <v>61379</v>
      </c>
      <c r="H2166">
        <v>111356</v>
      </c>
      <c r="L2166">
        <v>408250</v>
      </c>
      <c r="M2166">
        <v>408250</v>
      </c>
      <c r="N2166">
        <v>64967977.030000001</v>
      </c>
      <c r="O2166">
        <v>64967977.030000001</v>
      </c>
      <c r="P2166">
        <v>1026008</v>
      </c>
      <c r="Q2166">
        <v>1026008</v>
      </c>
      <c r="R2166">
        <v>0.29344900000000002</v>
      </c>
    </row>
    <row r="2167" spans="1:18" x14ac:dyDescent="0.25">
      <c r="A2167" t="s">
        <v>102</v>
      </c>
      <c r="B2167" t="s">
        <v>40</v>
      </c>
      <c r="C2167" s="28">
        <v>44866</v>
      </c>
      <c r="D2167" s="28">
        <v>45230</v>
      </c>
      <c r="E2167">
        <v>81865</v>
      </c>
      <c r="F2167">
        <v>39593</v>
      </c>
      <c r="G2167">
        <v>42272</v>
      </c>
      <c r="H2167">
        <v>81865</v>
      </c>
      <c r="L2167">
        <v>253460</v>
      </c>
      <c r="M2167">
        <v>253460</v>
      </c>
      <c r="N2167">
        <v>38556306.880000003</v>
      </c>
      <c r="O2167">
        <v>38556306.880000003</v>
      </c>
      <c r="P2167">
        <v>643283</v>
      </c>
      <c r="Q2167">
        <v>643283</v>
      </c>
      <c r="R2167">
        <v>0.29452099999999998</v>
      </c>
    </row>
    <row r="2168" spans="1:18" x14ac:dyDescent="0.25">
      <c r="A2168" t="s">
        <v>102</v>
      </c>
      <c r="B2168" t="s">
        <v>40</v>
      </c>
      <c r="C2168" s="28">
        <v>44501</v>
      </c>
      <c r="D2168" s="28">
        <v>44865</v>
      </c>
      <c r="E2168">
        <v>57323</v>
      </c>
      <c r="F2168">
        <v>30541</v>
      </c>
      <c r="G2168">
        <v>26782</v>
      </c>
      <c r="H2168">
        <v>57323</v>
      </c>
      <c r="L2168">
        <v>139455</v>
      </c>
      <c r="M2168">
        <v>139455</v>
      </c>
      <c r="N2168">
        <v>20891362.559999999</v>
      </c>
      <c r="O2168">
        <v>20891362.559999999</v>
      </c>
      <c r="P2168">
        <v>367678</v>
      </c>
      <c r="Q2168">
        <v>367678</v>
      </c>
      <c r="R2168">
        <v>0.28728999999999999</v>
      </c>
    </row>
    <row r="2169" spans="1:18" x14ac:dyDescent="0.25">
      <c r="A2169" t="s">
        <v>102</v>
      </c>
      <c r="B2169" t="s">
        <v>40</v>
      </c>
      <c r="C2169" s="28">
        <v>44136</v>
      </c>
      <c r="D2169" s="28">
        <v>44500</v>
      </c>
      <c r="E2169">
        <v>23446</v>
      </c>
      <c r="F2169">
        <v>15451</v>
      </c>
      <c r="G2169">
        <v>7995</v>
      </c>
      <c r="H2169">
        <v>23446</v>
      </c>
      <c r="L2169">
        <v>39904</v>
      </c>
      <c r="M2169">
        <v>39904</v>
      </c>
      <c r="N2169">
        <v>5628459.21</v>
      </c>
      <c r="O2169">
        <v>5628459.21</v>
      </c>
      <c r="P2169">
        <v>108163</v>
      </c>
      <c r="Q2169">
        <v>108163</v>
      </c>
      <c r="R2169">
        <v>0.29958499999999999</v>
      </c>
    </row>
    <row r="2170" spans="1:18" x14ac:dyDescent="0.25">
      <c r="A2170" t="s">
        <v>102</v>
      </c>
      <c r="B2170" t="s">
        <v>66</v>
      </c>
      <c r="C2170" s="28">
        <v>45231</v>
      </c>
      <c r="D2170" s="28">
        <v>45596</v>
      </c>
      <c r="E2170">
        <v>13553</v>
      </c>
      <c r="F2170">
        <v>12018</v>
      </c>
      <c r="G2170">
        <v>1535</v>
      </c>
      <c r="H2170">
        <v>3529</v>
      </c>
      <c r="L2170">
        <v>15477</v>
      </c>
      <c r="M2170">
        <v>77187</v>
      </c>
      <c r="N2170">
        <v>3181614.91</v>
      </c>
      <c r="O2170">
        <v>14822660.48</v>
      </c>
      <c r="P2170">
        <v>37597</v>
      </c>
      <c r="Q2170">
        <v>177248</v>
      </c>
      <c r="R2170">
        <v>-2.356519</v>
      </c>
    </row>
    <row r="2171" spans="1:18" x14ac:dyDescent="0.25">
      <c r="A2171" t="s">
        <v>102</v>
      </c>
      <c r="B2171" t="s">
        <v>66</v>
      </c>
      <c r="C2171" s="28">
        <v>44866</v>
      </c>
      <c r="D2171" s="28">
        <v>45230</v>
      </c>
      <c r="E2171">
        <v>14672</v>
      </c>
      <c r="F2171">
        <v>13097</v>
      </c>
      <c r="G2171">
        <v>1575</v>
      </c>
      <c r="H2171">
        <v>4337</v>
      </c>
      <c r="L2171">
        <v>16614</v>
      </c>
      <c r="M2171">
        <v>80785</v>
      </c>
      <c r="N2171">
        <v>3288195.68</v>
      </c>
      <c r="O2171">
        <v>14869530.52</v>
      </c>
      <c r="P2171">
        <v>40227</v>
      </c>
      <c r="Q2171">
        <v>187324</v>
      </c>
      <c r="R2171">
        <v>-2.2568830000000002</v>
      </c>
    </row>
    <row r="2172" spans="1:18" x14ac:dyDescent="0.25">
      <c r="A2172" t="s">
        <v>102</v>
      </c>
      <c r="B2172" t="s">
        <v>66</v>
      </c>
      <c r="C2172" s="28">
        <v>44501</v>
      </c>
      <c r="D2172" s="28">
        <v>44865</v>
      </c>
      <c r="E2172">
        <v>15626</v>
      </c>
      <c r="F2172">
        <v>14065</v>
      </c>
      <c r="G2172">
        <v>1561</v>
      </c>
      <c r="H2172">
        <v>4910</v>
      </c>
      <c r="L2172">
        <v>17514</v>
      </c>
      <c r="M2172">
        <v>84266</v>
      </c>
      <c r="N2172">
        <v>3358354.19</v>
      </c>
      <c r="O2172">
        <v>14887540.630000001</v>
      </c>
      <c r="P2172">
        <v>43675</v>
      </c>
      <c r="Q2172">
        <v>201151</v>
      </c>
      <c r="R2172">
        <v>-2.1206960000000001</v>
      </c>
    </row>
    <row r="2173" spans="1:18" x14ac:dyDescent="0.25">
      <c r="A2173" t="s">
        <v>102</v>
      </c>
      <c r="B2173" t="s">
        <v>66</v>
      </c>
      <c r="C2173" s="28">
        <v>44136</v>
      </c>
      <c r="D2173" s="28">
        <v>44500</v>
      </c>
      <c r="E2173">
        <v>17265</v>
      </c>
      <c r="F2173">
        <v>15526</v>
      </c>
      <c r="G2173">
        <v>1739</v>
      </c>
      <c r="H2173">
        <v>7324</v>
      </c>
      <c r="L2173">
        <v>19340</v>
      </c>
      <c r="M2173">
        <v>91335</v>
      </c>
      <c r="N2173">
        <v>3541041.02</v>
      </c>
      <c r="O2173">
        <v>14799946.68</v>
      </c>
      <c r="P2173">
        <v>47789</v>
      </c>
      <c r="Q2173">
        <v>219845</v>
      </c>
      <c r="R2173">
        <v>-2.0019170000000002</v>
      </c>
    </row>
    <row r="2174" spans="1:18" x14ac:dyDescent="0.25">
      <c r="A2174" t="s">
        <v>102</v>
      </c>
      <c r="B2174" t="s">
        <v>41</v>
      </c>
      <c r="C2174" s="28">
        <v>45231</v>
      </c>
      <c r="D2174" s="28">
        <v>45596</v>
      </c>
      <c r="E2174">
        <v>29556</v>
      </c>
      <c r="F2174">
        <v>19630</v>
      </c>
      <c r="G2174">
        <v>9926</v>
      </c>
      <c r="H2174">
        <v>8171</v>
      </c>
      <c r="L2174">
        <v>46336</v>
      </c>
      <c r="M2174">
        <v>132320</v>
      </c>
      <c r="N2174">
        <v>9273670.5199999996</v>
      </c>
      <c r="O2174">
        <v>25545326.469999999</v>
      </c>
      <c r="P2174">
        <v>110162</v>
      </c>
      <c r="Q2174">
        <v>303977</v>
      </c>
      <c r="R2174">
        <v>-0.979742</v>
      </c>
    </row>
    <row r="2175" spans="1:18" x14ac:dyDescent="0.25">
      <c r="A2175" t="s">
        <v>102</v>
      </c>
      <c r="B2175" t="s">
        <v>41</v>
      </c>
      <c r="C2175" s="28">
        <v>44866</v>
      </c>
      <c r="D2175" s="28">
        <v>45230</v>
      </c>
      <c r="E2175">
        <v>32383</v>
      </c>
      <c r="F2175">
        <v>21875</v>
      </c>
      <c r="G2175">
        <v>10508</v>
      </c>
      <c r="H2175">
        <v>10007</v>
      </c>
      <c r="L2175">
        <v>49827</v>
      </c>
      <c r="M2175">
        <v>139759</v>
      </c>
      <c r="N2175">
        <v>9613717.6400000006</v>
      </c>
      <c r="O2175">
        <v>26249853.940000001</v>
      </c>
      <c r="P2175">
        <v>119057</v>
      </c>
      <c r="Q2175">
        <v>328636</v>
      </c>
      <c r="R2175">
        <v>-0.96269899999999997</v>
      </c>
    </row>
    <row r="2176" spans="1:18" x14ac:dyDescent="0.25">
      <c r="A2176" t="s">
        <v>102</v>
      </c>
      <c r="B2176" t="s">
        <v>41</v>
      </c>
      <c r="C2176" s="28">
        <v>44501</v>
      </c>
      <c r="D2176" s="28">
        <v>44865</v>
      </c>
      <c r="E2176">
        <v>35210</v>
      </c>
      <c r="F2176">
        <v>24161</v>
      </c>
      <c r="G2176">
        <v>11049</v>
      </c>
      <c r="H2176">
        <v>11737</v>
      </c>
      <c r="L2176">
        <v>53534</v>
      </c>
      <c r="M2176">
        <v>149354</v>
      </c>
      <c r="N2176">
        <v>10038142.91</v>
      </c>
      <c r="O2176">
        <v>27030453.02</v>
      </c>
      <c r="P2176">
        <v>133495</v>
      </c>
      <c r="Q2176">
        <v>360751</v>
      </c>
      <c r="R2176">
        <v>-0.89435399999999998</v>
      </c>
    </row>
    <row r="2177" spans="1:18" x14ac:dyDescent="0.25">
      <c r="A2177" t="s">
        <v>102</v>
      </c>
      <c r="B2177" t="s">
        <v>41</v>
      </c>
      <c r="C2177" s="28">
        <v>44136</v>
      </c>
      <c r="D2177" s="28">
        <v>44500</v>
      </c>
      <c r="E2177">
        <v>39070</v>
      </c>
      <c r="F2177">
        <v>26715</v>
      </c>
      <c r="G2177">
        <v>12355</v>
      </c>
      <c r="H2177">
        <v>17393</v>
      </c>
      <c r="L2177">
        <v>59644</v>
      </c>
      <c r="M2177">
        <v>162320</v>
      </c>
      <c r="N2177">
        <v>10541954.32</v>
      </c>
      <c r="O2177">
        <v>26706366.489999998</v>
      </c>
      <c r="P2177">
        <v>148852</v>
      </c>
      <c r="Q2177">
        <v>395974</v>
      </c>
      <c r="R2177">
        <v>-0.82523000000000002</v>
      </c>
    </row>
    <row r="2178" spans="1:18" x14ac:dyDescent="0.25">
      <c r="A2178" t="s">
        <v>102</v>
      </c>
      <c r="B2178" t="s">
        <v>42</v>
      </c>
      <c r="C2178" s="28">
        <v>45231</v>
      </c>
      <c r="D2178" s="28">
        <v>45596</v>
      </c>
      <c r="E2178">
        <v>13955</v>
      </c>
      <c r="F2178">
        <v>11757</v>
      </c>
      <c r="G2178">
        <v>2198</v>
      </c>
      <c r="H2178">
        <v>4820</v>
      </c>
      <c r="L2178">
        <v>16733</v>
      </c>
      <c r="M2178">
        <v>29990</v>
      </c>
      <c r="N2178">
        <v>3678318.25</v>
      </c>
      <c r="O2178">
        <v>6319834.2999999998</v>
      </c>
      <c r="P2178">
        <v>48457</v>
      </c>
      <c r="Q2178">
        <v>82437</v>
      </c>
      <c r="R2178">
        <v>-0.22100600000000001</v>
      </c>
    </row>
    <row r="2179" spans="1:18" x14ac:dyDescent="0.25">
      <c r="A2179" t="s">
        <v>102</v>
      </c>
      <c r="B2179" t="s">
        <v>42</v>
      </c>
      <c r="C2179" s="28">
        <v>44866</v>
      </c>
      <c r="D2179" s="28">
        <v>45230</v>
      </c>
      <c r="E2179">
        <v>7857</v>
      </c>
      <c r="F2179">
        <v>6855</v>
      </c>
      <c r="G2179">
        <v>1002</v>
      </c>
      <c r="H2179">
        <v>3722</v>
      </c>
      <c r="L2179">
        <v>9141</v>
      </c>
      <c r="M2179">
        <v>15710</v>
      </c>
      <c r="N2179">
        <v>1758371.66</v>
      </c>
      <c r="O2179">
        <v>2817728.85</v>
      </c>
      <c r="P2179">
        <v>24250</v>
      </c>
      <c r="Q2179">
        <v>38109</v>
      </c>
      <c r="R2179">
        <v>-0.14548900000000001</v>
      </c>
    </row>
    <row r="2180" spans="1:18" x14ac:dyDescent="0.25">
      <c r="A2180" t="s">
        <v>102</v>
      </c>
      <c r="B2180" t="s">
        <v>42</v>
      </c>
      <c r="C2180" s="28">
        <v>44501</v>
      </c>
      <c r="D2180" s="28">
        <v>44865</v>
      </c>
      <c r="E2180">
        <v>16588</v>
      </c>
      <c r="F2180">
        <v>14235</v>
      </c>
      <c r="G2180">
        <v>2353</v>
      </c>
      <c r="H2180">
        <v>6377</v>
      </c>
      <c r="L2180">
        <v>19574</v>
      </c>
      <c r="M2180">
        <v>35680</v>
      </c>
      <c r="N2180">
        <v>3927778.59</v>
      </c>
      <c r="O2180">
        <v>6836871.3600000003</v>
      </c>
      <c r="P2180">
        <v>56874</v>
      </c>
      <c r="Q2180">
        <v>98641</v>
      </c>
      <c r="R2180">
        <v>-0.22210299999999999</v>
      </c>
    </row>
    <row r="2181" spans="1:18" x14ac:dyDescent="0.25">
      <c r="A2181" t="s">
        <v>102</v>
      </c>
      <c r="B2181" t="s">
        <v>42</v>
      </c>
      <c r="C2181" s="28">
        <v>44136</v>
      </c>
      <c r="D2181" s="28">
        <v>44500</v>
      </c>
      <c r="E2181">
        <v>9417</v>
      </c>
      <c r="F2181">
        <v>8060</v>
      </c>
      <c r="G2181">
        <v>1357</v>
      </c>
      <c r="H2181">
        <v>6033</v>
      </c>
      <c r="L2181">
        <v>11216</v>
      </c>
      <c r="M2181">
        <v>18417</v>
      </c>
      <c r="N2181">
        <v>1944537.45</v>
      </c>
      <c r="O2181">
        <v>2927456.06</v>
      </c>
      <c r="P2181">
        <v>30713</v>
      </c>
      <c r="Q2181">
        <v>48319</v>
      </c>
      <c r="R2181">
        <v>-8.9335999999999999E-2</v>
      </c>
    </row>
    <row r="2182" spans="1:18" x14ac:dyDescent="0.25">
      <c r="A2182" t="s">
        <v>102</v>
      </c>
      <c r="B2182" t="s">
        <v>43</v>
      </c>
      <c r="C2182" s="28">
        <v>45231</v>
      </c>
      <c r="D2182" s="28">
        <v>45596</v>
      </c>
      <c r="E2182">
        <v>9512</v>
      </c>
      <c r="F2182">
        <v>8331</v>
      </c>
      <c r="G2182">
        <v>1181</v>
      </c>
      <c r="H2182">
        <v>3603</v>
      </c>
      <c r="L2182">
        <v>10998</v>
      </c>
      <c r="M2182">
        <v>14678</v>
      </c>
      <c r="N2182">
        <v>2502790.06</v>
      </c>
      <c r="O2182">
        <v>3164340.8</v>
      </c>
      <c r="P2182">
        <v>35225</v>
      </c>
      <c r="Q2182">
        <v>44029</v>
      </c>
      <c r="R2182">
        <v>0.10155599999999999</v>
      </c>
    </row>
    <row r="2183" spans="1:18" x14ac:dyDescent="0.25">
      <c r="A2183" t="s">
        <v>102</v>
      </c>
      <c r="B2183" t="s">
        <v>43</v>
      </c>
      <c r="C2183" s="28">
        <v>44866</v>
      </c>
      <c r="D2183" s="28">
        <v>45230</v>
      </c>
      <c r="E2183">
        <v>7145</v>
      </c>
      <c r="F2183">
        <v>6306</v>
      </c>
      <c r="G2183">
        <v>839</v>
      </c>
      <c r="H2183">
        <v>3149</v>
      </c>
      <c r="L2183">
        <v>8239</v>
      </c>
      <c r="M2183">
        <v>11243</v>
      </c>
      <c r="N2183">
        <v>1678209.2</v>
      </c>
      <c r="O2183">
        <v>2168631.66</v>
      </c>
      <c r="P2183">
        <v>24371</v>
      </c>
      <c r="Q2183">
        <v>31165</v>
      </c>
      <c r="R2183">
        <v>7.5426999999999994E-2</v>
      </c>
    </row>
    <row r="2184" spans="1:18" x14ac:dyDescent="0.25">
      <c r="A2184" t="s">
        <v>102</v>
      </c>
      <c r="B2184" t="s">
        <v>43</v>
      </c>
      <c r="C2184" s="28">
        <v>44501</v>
      </c>
      <c r="D2184" s="28">
        <v>44865</v>
      </c>
      <c r="E2184">
        <v>11809</v>
      </c>
      <c r="F2184">
        <v>10335</v>
      </c>
      <c r="G2184">
        <v>1474</v>
      </c>
      <c r="H2184">
        <v>4847</v>
      </c>
      <c r="L2184">
        <v>13670</v>
      </c>
      <c r="M2184">
        <v>18591</v>
      </c>
      <c r="N2184">
        <v>2925855.1</v>
      </c>
      <c r="O2184">
        <v>3739787.05</v>
      </c>
      <c r="P2184">
        <v>41838</v>
      </c>
      <c r="Q2184">
        <v>54235</v>
      </c>
      <c r="R2184">
        <v>9.9631999999999998E-2</v>
      </c>
    </row>
    <row r="2185" spans="1:18" x14ac:dyDescent="0.25">
      <c r="A2185" t="s">
        <v>102</v>
      </c>
      <c r="B2185" t="s">
        <v>43</v>
      </c>
      <c r="C2185" s="28">
        <v>44136</v>
      </c>
      <c r="D2185" s="28">
        <v>44500</v>
      </c>
      <c r="E2185">
        <v>9008</v>
      </c>
      <c r="F2185">
        <v>7862</v>
      </c>
      <c r="G2185">
        <v>1146</v>
      </c>
      <c r="H2185">
        <v>5380</v>
      </c>
      <c r="L2185">
        <v>10469</v>
      </c>
      <c r="M2185">
        <v>13469</v>
      </c>
      <c r="N2185">
        <v>1845401.4</v>
      </c>
      <c r="O2185">
        <v>2210065.21</v>
      </c>
      <c r="P2185">
        <v>29633</v>
      </c>
      <c r="Q2185">
        <v>36967</v>
      </c>
      <c r="R2185">
        <v>0.12804199999999999</v>
      </c>
    </row>
    <row r="2186" spans="1:18" x14ac:dyDescent="0.25">
      <c r="A2186" t="s">
        <v>102</v>
      </c>
      <c r="B2186" t="s">
        <v>44</v>
      </c>
      <c r="C2186" s="28">
        <v>45231</v>
      </c>
      <c r="D2186" s="28">
        <v>45596</v>
      </c>
      <c r="E2186">
        <v>7193</v>
      </c>
      <c r="F2186">
        <v>6254</v>
      </c>
      <c r="G2186">
        <v>939</v>
      </c>
      <c r="H2186">
        <v>2423</v>
      </c>
      <c r="L2186">
        <v>8418</v>
      </c>
      <c r="M2186">
        <v>8418</v>
      </c>
      <c r="N2186">
        <v>1795881.74</v>
      </c>
      <c r="O2186">
        <v>1795881.74</v>
      </c>
      <c r="P2186">
        <v>23406</v>
      </c>
      <c r="Q2186">
        <v>23406</v>
      </c>
      <c r="R2186">
        <v>0.287995</v>
      </c>
    </row>
    <row r="2187" spans="1:18" x14ac:dyDescent="0.25">
      <c r="A2187" t="s">
        <v>102</v>
      </c>
      <c r="B2187" t="s">
        <v>44</v>
      </c>
      <c r="C2187" s="28">
        <v>44866</v>
      </c>
      <c r="D2187" s="28">
        <v>45230</v>
      </c>
      <c r="E2187">
        <v>6522</v>
      </c>
      <c r="F2187">
        <v>5672</v>
      </c>
      <c r="G2187">
        <v>850</v>
      </c>
      <c r="H2187">
        <v>2402</v>
      </c>
      <c r="L2187">
        <v>7648</v>
      </c>
      <c r="M2187">
        <v>7648</v>
      </c>
      <c r="N2187">
        <v>1489449.86</v>
      </c>
      <c r="O2187">
        <v>1489449.86</v>
      </c>
      <c r="P2187">
        <v>19900</v>
      </c>
      <c r="Q2187">
        <v>19900</v>
      </c>
      <c r="R2187">
        <v>0.27851799999999999</v>
      </c>
    </row>
    <row r="2188" spans="1:18" x14ac:dyDescent="0.25">
      <c r="A2188" t="s">
        <v>102</v>
      </c>
      <c r="B2188" t="s">
        <v>44</v>
      </c>
      <c r="C2188" s="28">
        <v>44501</v>
      </c>
      <c r="D2188" s="28">
        <v>44865</v>
      </c>
      <c r="E2188">
        <v>9560</v>
      </c>
      <c r="F2188">
        <v>8311</v>
      </c>
      <c r="G2188">
        <v>1249</v>
      </c>
      <c r="H2188">
        <v>3911</v>
      </c>
      <c r="L2188">
        <v>11228</v>
      </c>
      <c r="M2188">
        <v>11228</v>
      </c>
      <c r="N2188">
        <v>2223585.89</v>
      </c>
      <c r="O2188">
        <v>2223585.89</v>
      </c>
      <c r="P2188">
        <v>33318</v>
      </c>
      <c r="Q2188">
        <v>33318</v>
      </c>
      <c r="R2188">
        <v>0.27998099999999998</v>
      </c>
    </row>
    <row r="2189" spans="1:18" x14ac:dyDescent="0.25">
      <c r="A2189" t="s">
        <v>102</v>
      </c>
      <c r="B2189" t="s">
        <v>44</v>
      </c>
      <c r="C2189" s="28">
        <v>44136</v>
      </c>
      <c r="D2189" s="28">
        <v>44500</v>
      </c>
      <c r="E2189">
        <v>5748</v>
      </c>
      <c r="F2189">
        <v>4993</v>
      </c>
      <c r="G2189">
        <v>755</v>
      </c>
      <c r="H2189">
        <v>2899</v>
      </c>
      <c r="L2189">
        <v>6703</v>
      </c>
      <c r="M2189">
        <v>6703</v>
      </c>
      <c r="N2189">
        <v>1086673.1499999999</v>
      </c>
      <c r="O2189">
        <v>1086673.1499999999</v>
      </c>
      <c r="P2189">
        <v>18411</v>
      </c>
      <c r="Q2189">
        <v>18411</v>
      </c>
      <c r="R2189">
        <v>0.27058399999999999</v>
      </c>
    </row>
    <row r="2190" spans="1:18" x14ac:dyDescent="0.25">
      <c r="A2190" t="s">
        <v>102</v>
      </c>
      <c r="B2190" t="s">
        <v>46</v>
      </c>
      <c r="C2190" s="28">
        <v>45231</v>
      </c>
      <c r="D2190" s="28">
        <v>45596</v>
      </c>
      <c r="E2190">
        <v>51398</v>
      </c>
      <c r="F2190">
        <v>27734</v>
      </c>
      <c r="G2190">
        <v>23664</v>
      </c>
      <c r="H2190">
        <v>51398</v>
      </c>
      <c r="L2190">
        <v>124960</v>
      </c>
      <c r="M2190">
        <v>124960</v>
      </c>
      <c r="N2190">
        <v>18153009.84</v>
      </c>
      <c r="O2190">
        <v>18153009.84</v>
      </c>
      <c r="P2190">
        <v>322387</v>
      </c>
      <c r="Q2190">
        <v>322387</v>
      </c>
      <c r="R2190">
        <v>0.29020400000000002</v>
      </c>
    </row>
    <row r="2191" spans="1:18" x14ac:dyDescent="0.25">
      <c r="A2191" t="s">
        <v>102</v>
      </c>
      <c r="B2191" t="s">
        <v>46</v>
      </c>
      <c r="C2191" s="28">
        <v>44866</v>
      </c>
      <c r="D2191" s="28">
        <v>45230</v>
      </c>
      <c r="E2191">
        <v>21911</v>
      </c>
      <c r="F2191">
        <v>14425</v>
      </c>
      <c r="G2191">
        <v>7486</v>
      </c>
      <c r="H2191">
        <v>21911</v>
      </c>
      <c r="L2191">
        <v>37454</v>
      </c>
      <c r="M2191">
        <v>37454</v>
      </c>
      <c r="N2191">
        <v>5201059.24</v>
      </c>
      <c r="O2191">
        <v>5201059.24</v>
      </c>
      <c r="P2191">
        <v>100023</v>
      </c>
      <c r="Q2191">
        <v>100023</v>
      </c>
      <c r="R2191">
        <v>0.30137000000000003</v>
      </c>
    </row>
    <row r="2192" spans="1:18" x14ac:dyDescent="0.25">
      <c r="A2192" t="s">
        <v>102</v>
      </c>
      <c r="B2192" t="s">
        <v>46</v>
      </c>
      <c r="C2192" s="28">
        <v>44501</v>
      </c>
      <c r="D2192" s="28">
        <v>44865</v>
      </c>
      <c r="E2192">
        <v>0</v>
      </c>
      <c r="F2192">
        <v>0</v>
      </c>
      <c r="G2192">
        <v>0</v>
      </c>
    </row>
    <row r="2193" spans="1:18" x14ac:dyDescent="0.25">
      <c r="A2193" t="s">
        <v>102</v>
      </c>
      <c r="B2193" t="s">
        <v>46</v>
      </c>
      <c r="C2193" s="28">
        <v>44136</v>
      </c>
      <c r="D2193" s="28">
        <v>44500</v>
      </c>
      <c r="E2193">
        <v>0</v>
      </c>
      <c r="F2193">
        <v>0</v>
      </c>
      <c r="G2193">
        <v>0</v>
      </c>
    </row>
    <row r="2194" spans="1:18" x14ac:dyDescent="0.25">
      <c r="A2194" t="s">
        <v>102</v>
      </c>
      <c r="B2194" t="s">
        <v>25</v>
      </c>
      <c r="C2194" s="28">
        <v>45231</v>
      </c>
      <c r="D2194" s="28">
        <v>45596</v>
      </c>
      <c r="E2194">
        <v>25306</v>
      </c>
      <c r="F2194">
        <v>7473</v>
      </c>
      <c r="G2194">
        <v>17833</v>
      </c>
      <c r="H2194">
        <v>0</v>
      </c>
      <c r="L2194">
        <v>97057</v>
      </c>
      <c r="M2194">
        <v>97057</v>
      </c>
      <c r="N2194">
        <v>19732099.469999999</v>
      </c>
      <c r="O2194">
        <v>19732099.469999999</v>
      </c>
      <c r="P2194">
        <v>238786</v>
      </c>
      <c r="Q2194">
        <v>238786</v>
      </c>
      <c r="R2194">
        <v>0.28966599999999998</v>
      </c>
    </row>
    <row r="2195" spans="1:18" x14ac:dyDescent="0.25">
      <c r="A2195" t="s">
        <v>102</v>
      </c>
      <c r="B2195" t="s">
        <v>25</v>
      </c>
      <c r="C2195" s="28">
        <v>44866</v>
      </c>
      <c r="D2195" s="28">
        <v>45230</v>
      </c>
      <c r="E2195">
        <v>21776</v>
      </c>
      <c r="F2195">
        <v>5960</v>
      </c>
      <c r="G2195">
        <v>15816</v>
      </c>
      <c r="H2195">
        <v>0</v>
      </c>
      <c r="L2195">
        <v>84897</v>
      </c>
      <c r="M2195">
        <v>84897</v>
      </c>
      <c r="N2195">
        <v>16760329.24</v>
      </c>
      <c r="O2195">
        <v>16760329.24</v>
      </c>
      <c r="P2195">
        <v>213690</v>
      </c>
      <c r="Q2195">
        <v>213690</v>
      </c>
      <c r="R2195">
        <v>0.28980600000000001</v>
      </c>
    </row>
    <row r="2196" spans="1:18" x14ac:dyDescent="0.25">
      <c r="A2196" t="s">
        <v>102</v>
      </c>
      <c r="B2196" t="s">
        <v>25</v>
      </c>
      <c r="C2196" s="28">
        <v>44501</v>
      </c>
      <c r="D2196" s="28">
        <v>44865</v>
      </c>
      <c r="E2196">
        <v>1</v>
      </c>
      <c r="F2196">
        <v>0</v>
      </c>
      <c r="G2196">
        <v>1</v>
      </c>
      <c r="H2196">
        <v>0</v>
      </c>
      <c r="L2196">
        <v>6</v>
      </c>
      <c r="M2196">
        <v>6</v>
      </c>
      <c r="N2196">
        <v>4909.97</v>
      </c>
      <c r="O2196">
        <v>4909.97</v>
      </c>
      <c r="P2196">
        <v>36</v>
      </c>
      <c r="Q2196">
        <v>36</v>
      </c>
      <c r="R2196">
        <v>0.26965099999999997</v>
      </c>
    </row>
    <row r="2197" spans="1:18" x14ac:dyDescent="0.25">
      <c r="A2197" t="s">
        <v>102</v>
      </c>
      <c r="B2197" t="s">
        <v>25</v>
      </c>
      <c r="C2197" s="28">
        <v>44136</v>
      </c>
      <c r="D2197" s="28">
        <v>44500</v>
      </c>
      <c r="E2197">
        <v>0</v>
      </c>
      <c r="F2197">
        <v>0</v>
      </c>
      <c r="G2197">
        <v>0</v>
      </c>
    </row>
    <row r="2198" spans="1:18" x14ac:dyDescent="0.25">
      <c r="A2198" t="s">
        <v>102</v>
      </c>
      <c r="B2198" t="s">
        <v>26</v>
      </c>
      <c r="C2198" s="28">
        <v>45231</v>
      </c>
      <c r="D2198" s="28">
        <v>45596</v>
      </c>
      <c r="E2198">
        <v>19017</v>
      </c>
      <c r="F2198">
        <v>12425</v>
      </c>
      <c r="G2198">
        <v>6592</v>
      </c>
      <c r="H2198">
        <v>19017</v>
      </c>
      <c r="L2198">
        <v>34180</v>
      </c>
      <c r="M2198">
        <v>34180</v>
      </c>
      <c r="N2198">
        <v>7086934.6900000004</v>
      </c>
      <c r="O2198">
        <v>7086934.6900000004</v>
      </c>
      <c r="P2198">
        <v>91455</v>
      </c>
      <c r="Q2198">
        <v>91455</v>
      </c>
      <c r="R2198">
        <v>0.27510699999999999</v>
      </c>
    </row>
    <row r="2199" spans="1:18" x14ac:dyDescent="0.25">
      <c r="A2199" t="s">
        <v>102</v>
      </c>
      <c r="B2199" t="s">
        <v>26</v>
      </c>
      <c r="C2199" s="28">
        <v>44866</v>
      </c>
      <c r="D2199" s="28">
        <v>45230</v>
      </c>
      <c r="E2199">
        <v>22065</v>
      </c>
      <c r="F2199">
        <v>14131</v>
      </c>
      <c r="G2199">
        <v>7934</v>
      </c>
      <c r="H2199">
        <v>22065</v>
      </c>
      <c r="L2199">
        <v>40383</v>
      </c>
      <c r="M2199">
        <v>40383</v>
      </c>
      <c r="N2199">
        <v>7855063.6200000001</v>
      </c>
      <c r="O2199">
        <v>7855063.6200000001</v>
      </c>
      <c r="P2199">
        <v>104852</v>
      </c>
      <c r="Q2199">
        <v>104852</v>
      </c>
      <c r="R2199">
        <v>0.27039099999999999</v>
      </c>
    </row>
    <row r="2200" spans="1:18" x14ac:dyDescent="0.25">
      <c r="A2200" t="s">
        <v>102</v>
      </c>
      <c r="B2200" t="s">
        <v>26</v>
      </c>
      <c r="C2200" s="28">
        <v>44501</v>
      </c>
      <c r="D2200" s="28">
        <v>44865</v>
      </c>
      <c r="E2200">
        <v>26872</v>
      </c>
      <c r="F2200">
        <v>17404</v>
      </c>
      <c r="G2200">
        <v>9468</v>
      </c>
      <c r="H2200">
        <v>26872</v>
      </c>
      <c r="L2200">
        <v>47750</v>
      </c>
      <c r="M2200">
        <v>47750</v>
      </c>
      <c r="N2200">
        <v>9234641.5500000007</v>
      </c>
      <c r="O2200">
        <v>9234641.5500000007</v>
      </c>
      <c r="P2200">
        <v>130908</v>
      </c>
      <c r="Q2200">
        <v>130908</v>
      </c>
      <c r="R2200">
        <v>0.27735300000000002</v>
      </c>
    </row>
    <row r="2201" spans="1:18" x14ac:dyDescent="0.25">
      <c r="A2201" t="s">
        <v>102</v>
      </c>
      <c r="B2201" t="s">
        <v>26</v>
      </c>
      <c r="C2201" s="28">
        <v>44136</v>
      </c>
      <c r="D2201" s="28">
        <v>44500</v>
      </c>
      <c r="E2201">
        <v>37723</v>
      </c>
      <c r="F2201">
        <v>22123</v>
      </c>
      <c r="G2201">
        <v>15600</v>
      </c>
      <c r="H2201">
        <v>37723</v>
      </c>
      <c r="L2201">
        <v>75679</v>
      </c>
      <c r="M2201">
        <v>75679</v>
      </c>
      <c r="N2201">
        <v>13330549.369999999</v>
      </c>
      <c r="O2201">
        <v>13330549.369999999</v>
      </c>
      <c r="P2201">
        <v>199396</v>
      </c>
      <c r="Q2201">
        <v>199396</v>
      </c>
      <c r="R2201">
        <v>0.26633600000000002</v>
      </c>
    </row>
    <row r="2202" spans="1:18" x14ac:dyDescent="0.25">
      <c r="A2202" t="s">
        <v>102</v>
      </c>
      <c r="B2202" t="s">
        <v>67</v>
      </c>
      <c r="C2202" s="28">
        <v>45231</v>
      </c>
      <c r="D2202" s="28">
        <v>45596</v>
      </c>
      <c r="E2202">
        <v>1451</v>
      </c>
      <c r="F2202">
        <v>1374</v>
      </c>
      <c r="G2202">
        <v>77</v>
      </c>
      <c r="H2202">
        <v>1451</v>
      </c>
      <c r="L2202">
        <v>1533</v>
      </c>
      <c r="M2202">
        <v>1533</v>
      </c>
      <c r="N2202">
        <v>372795.62</v>
      </c>
      <c r="O2202">
        <v>372795.62</v>
      </c>
      <c r="P2202">
        <v>4672</v>
      </c>
      <c r="Q2202">
        <v>4672</v>
      </c>
      <c r="R2202">
        <v>0.25079299999999999</v>
      </c>
    </row>
    <row r="2203" spans="1:18" x14ac:dyDescent="0.25">
      <c r="A2203" t="s">
        <v>102</v>
      </c>
      <c r="B2203" t="s">
        <v>67</v>
      </c>
      <c r="C2203" s="28">
        <v>44866</v>
      </c>
      <c r="D2203" s="28">
        <v>45230</v>
      </c>
      <c r="E2203">
        <v>1729</v>
      </c>
      <c r="F2203">
        <v>1649</v>
      </c>
      <c r="G2203">
        <v>80</v>
      </c>
      <c r="H2203">
        <v>1729</v>
      </c>
      <c r="L2203">
        <v>1813</v>
      </c>
      <c r="M2203">
        <v>1813</v>
      </c>
      <c r="N2203">
        <v>420162.1</v>
      </c>
      <c r="O2203">
        <v>420162.1</v>
      </c>
      <c r="P2203">
        <v>5300</v>
      </c>
      <c r="Q2203">
        <v>5300</v>
      </c>
      <c r="R2203">
        <v>0.270005</v>
      </c>
    </row>
    <row r="2204" spans="1:18" x14ac:dyDescent="0.25">
      <c r="A2204" t="s">
        <v>102</v>
      </c>
      <c r="B2204" t="s">
        <v>67</v>
      </c>
      <c r="C2204" s="28">
        <v>44501</v>
      </c>
      <c r="D2204" s="28">
        <v>44865</v>
      </c>
      <c r="E2204">
        <v>2071</v>
      </c>
      <c r="F2204">
        <v>1993</v>
      </c>
      <c r="G2204">
        <v>78</v>
      </c>
      <c r="H2204">
        <v>2071</v>
      </c>
      <c r="L2204">
        <v>2155</v>
      </c>
      <c r="M2204">
        <v>2155</v>
      </c>
      <c r="N2204">
        <v>461123.26</v>
      </c>
      <c r="O2204">
        <v>461123.26</v>
      </c>
      <c r="P2204">
        <v>5996</v>
      </c>
      <c r="Q2204">
        <v>5996</v>
      </c>
      <c r="R2204">
        <v>0.26419199999999998</v>
      </c>
    </row>
    <row r="2205" spans="1:18" x14ac:dyDescent="0.25">
      <c r="A2205" t="s">
        <v>102</v>
      </c>
      <c r="B2205" t="s">
        <v>67</v>
      </c>
      <c r="C2205" s="28">
        <v>44136</v>
      </c>
      <c r="D2205" s="28">
        <v>44500</v>
      </c>
      <c r="E2205">
        <v>2498</v>
      </c>
      <c r="F2205">
        <v>2399</v>
      </c>
      <c r="G2205">
        <v>99</v>
      </c>
      <c r="H2205">
        <v>2498</v>
      </c>
      <c r="L2205">
        <v>2608</v>
      </c>
      <c r="M2205">
        <v>2608</v>
      </c>
      <c r="N2205">
        <v>573010.98</v>
      </c>
      <c r="O2205">
        <v>573010.98</v>
      </c>
      <c r="P2205">
        <v>7631</v>
      </c>
      <c r="Q2205">
        <v>7631</v>
      </c>
      <c r="R2205">
        <v>0.25040299999999999</v>
      </c>
    </row>
    <row r="2206" spans="1:18" x14ac:dyDescent="0.25">
      <c r="A2206" t="s">
        <v>102</v>
      </c>
      <c r="B2206" t="s">
        <v>68</v>
      </c>
      <c r="C2206" s="28">
        <v>45231</v>
      </c>
      <c r="D2206" s="28">
        <v>45596</v>
      </c>
      <c r="E2206">
        <v>4547</v>
      </c>
      <c r="F2206">
        <v>3832</v>
      </c>
      <c r="G2206">
        <v>715</v>
      </c>
      <c r="H2206">
        <v>4547</v>
      </c>
      <c r="L2206">
        <v>5456</v>
      </c>
      <c r="M2206">
        <v>5456</v>
      </c>
      <c r="N2206">
        <v>1205345.01</v>
      </c>
      <c r="O2206">
        <v>1205345.01</v>
      </c>
      <c r="P2206">
        <v>15026</v>
      </c>
      <c r="Q2206">
        <v>15026</v>
      </c>
      <c r="R2206">
        <v>0.25512899999999999</v>
      </c>
    </row>
    <row r="2207" spans="1:18" x14ac:dyDescent="0.25">
      <c r="A2207" t="s">
        <v>102</v>
      </c>
      <c r="B2207" t="s">
        <v>68</v>
      </c>
      <c r="C2207" s="28">
        <v>44866</v>
      </c>
      <c r="D2207" s="28">
        <v>45230</v>
      </c>
      <c r="E2207">
        <v>5440</v>
      </c>
      <c r="F2207">
        <v>4625</v>
      </c>
      <c r="G2207">
        <v>815</v>
      </c>
      <c r="H2207">
        <v>5440</v>
      </c>
      <c r="L2207">
        <v>6510</v>
      </c>
      <c r="M2207">
        <v>6510</v>
      </c>
      <c r="N2207">
        <v>1382483.79</v>
      </c>
      <c r="O2207">
        <v>1382483.79</v>
      </c>
      <c r="P2207">
        <v>18162</v>
      </c>
      <c r="Q2207">
        <v>18162</v>
      </c>
      <c r="R2207">
        <v>0.27245900000000001</v>
      </c>
    </row>
    <row r="2208" spans="1:18" x14ac:dyDescent="0.25">
      <c r="A2208" t="s">
        <v>102</v>
      </c>
      <c r="B2208" t="s">
        <v>68</v>
      </c>
      <c r="C2208" s="28">
        <v>44501</v>
      </c>
      <c r="D2208" s="28">
        <v>44865</v>
      </c>
      <c r="E2208">
        <v>6527</v>
      </c>
      <c r="F2208">
        <v>5595</v>
      </c>
      <c r="G2208">
        <v>932</v>
      </c>
      <c r="H2208">
        <v>6527</v>
      </c>
      <c r="L2208">
        <v>7771</v>
      </c>
      <c r="M2208">
        <v>7771</v>
      </c>
      <c r="N2208">
        <v>1548332.37</v>
      </c>
      <c r="O2208">
        <v>1548332.37</v>
      </c>
      <c r="P2208">
        <v>21457</v>
      </c>
      <c r="Q2208">
        <v>21457</v>
      </c>
      <c r="R2208">
        <v>0.271843</v>
      </c>
    </row>
    <row r="2209" spans="1:18" x14ac:dyDescent="0.25">
      <c r="A2209" t="s">
        <v>102</v>
      </c>
      <c r="B2209" t="s">
        <v>68</v>
      </c>
      <c r="C2209" s="28">
        <v>44136</v>
      </c>
      <c r="D2209" s="28">
        <v>44500</v>
      </c>
      <c r="E2209">
        <v>8004</v>
      </c>
      <c r="F2209">
        <v>6886</v>
      </c>
      <c r="G2209">
        <v>1118</v>
      </c>
      <c r="H2209">
        <v>8004</v>
      </c>
      <c r="L2209">
        <v>9442</v>
      </c>
      <c r="M2209">
        <v>9442</v>
      </c>
      <c r="N2209">
        <v>1953933.38</v>
      </c>
      <c r="O2209">
        <v>1953933.38</v>
      </c>
      <c r="P2209">
        <v>27446</v>
      </c>
      <c r="Q2209">
        <v>27446</v>
      </c>
      <c r="R2209">
        <v>0.252774</v>
      </c>
    </row>
    <row r="2210" spans="1:18" x14ac:dyDescent="0.25">
      <c r="A2210" t="s">
        <v>102</v>
      </c>
      <c r="B2210" t="s">
        <v>69</v>
      </c>
      <c r="C2210" s="28">
        <v>45231</v>
      </c>
      <c r="D2210" s="28">
        <v>45596</v>
      </c>
      <c r="E2210">
        <v>9622</v>
      </c>
      <c r="F2210">
        <v>7198</v>
      </c>
      <c r="G2210">
        <v>2424</v>
      </c>
      <c r="H2210">
        <v>9622</v>
      </c>
      <c r="L2210">
        <v>13571</v>
      </c>
      <c r="M2210">
        <v>13571</v>
      </c>
      <c r="N2210">
        <v>2851309.98</v>
      </c>
      <c r="O2210">
        <v>2851309.98</v>
      </c>
      <c r="P2210">
        <v>36756</v>
      </c>
      <c r="Q2210">
        <v>36756</v>
      </c>
      <c r="R2210">
        <v>0.26656600000000003</v>
      </c>
    </row>
    <row r="2211" spans="1:18" x14ac:dyDescent="0.25">
      <c r="A2211" t="s">
        <v>102</v>
      </c>
      <c r="B2211" t="s">
        <v>69</v>
      </c>
      <c r="C2211" s="28">
        <v>44866</v>
      </c>
      <c r="D2211" s="28">
        <v>45230</v>
      </c>
      <c r="E2211">
        <v>11342</v>
      </c>
      <c r="F2211">
        <v>8427</v>
      </c>
      <c r="G2211">
        <v>2915</v>
      </c>
      <c r="H2211">
        <v>11342</v>
      </c>
      <c r="L2211">
        <v>16174</v>
      </c>
      <c r="M2211">
        <v>16174</v>
      </c>
      <c r="N2211">
        <v>3258925.53</v>
      </c>
      <c r="O2211">
        <v>3258925.53</v>
      </c>
      <c r="P2211">
        <v>44166</v>
      </c>
      <c r="Q2211">
        <v>44166</v>
      </c>
      <c r="R2211">
        <v>0.27192</v>
      </c>
    </row>
    <row r="2212" spans="1:18" x14ac:dyDescent="0.25">
      <c r="A2212" t="s">
        <v>102</v>
      </c>
      <c r="B2212" t="s">
        <v>69</v>
      </c>
      <c r="C2212" s="28">
        <v>44501</v>
      </c>
      <c r="D2212" s="28">
        <v>44865</v>
      </c>
      <c r="E2212">
        <v>12951</v>
      </c>
      <c r="F2212">
        <v>9845</v>
      </c>
      <c r="G2212">
        <v>3106</v>
      </c>
      <c r="H2212">
        <v>12951</v>
      </c>
      <c r="L2212">
        <v>18034</v>
      </c>
      <c r="M2212">
        <v>18034</v>
      </c>
      <c r="N2212">
        <v>3460277.16</v>
      </c>
      <c r="O2212">
        <v>3460277.16</v>
      </c>
      <c r="P2212">
        <v>50648</v>
      </c>
      <c r="Q2212">
        <v>50648</v>
      </c>
      <c r="R2212">
        <v>0.28003299999999998</v>
      </c>
    </row>
    <row r="2213" spans="1:18" x14ac:dyDescent="0.25">
      <c r="A2213" t="s">
        <v>102</v>
      </c>
      <c r="B2213" t="s">
        <v>69</v>
      </c>
      <c r="C2213" s="28">
        <v>44136</v>
      </c>
      <c r="D2213" s="28">
        <v>44500</v>
      </c>
      <c r="E2213">
        <v>18030</v>
      </c>
      <c r="F2213">
        <v>13201</v>
      </c>
      <c r="G2213">
        <v>4829</v>
      </c>
      <c r="H2213">
        <v>18030</v>
      </c>
      <c r="L2213">
        <v>26155</v>
      </c>
      <c r="M2213">
        <v>26155</v>
      </c>
      <c r="N2213">
        <v>4950091.0199999996</v>
      </c>
      <c r="O2213">
        <v>4950091.0199999996</v>
      </c>
      <c r="P2213">
        <v>72957</v>
      </c>
      <c r="Q2213">
        <v>72957</v>
      </c>
      <c r="R2213">
        <v>0.25901200000000002</v>
      </c>
    </row>
    <row r="2214" spans="1:18" x14ac:dyDescent="0.25">
      <c r="A2214" t="s">
        <v>102</v>
      </c>
      <c r="B2214" t="s">
        <v>45</v>
      </c>
      <c r="C2214" s="28">
        <v>45231</v>
      </c>
      <c r="D2214" s="28">
        <v>45596</v>
      </c>
      <c r="E2214">
        <v>59958</v>
      </c>
      <c r="F2214">
        <v>31444</v>
      </c>
      <c r="G2214">
        <v>28514</v>
      </c>
      <c r="H2214">
        <v>59958</v>
      </c>
      <c r="L2214">
        <v>156233</v>
      </c>
      <c r="M2214">
        <v>283290</v>
      </c>
      <c r="N2214">
        <v>27646759.969999999</v>
      </c>
      <c r="O2214">
        <v>46814967.189999998</v>
      </c>
      <c r="P2214">
        <v>393562</v>
      </c>
      <c r="Q2214">
        <v>703621</v>
      </c>
      <c r="R2214">
        <v>-0.19428899999999999</v>
      </c>
    </row>
    <row r="2215" spans="1:18" x14ac:dyDescent="0.25">
      <c r="A2215" t="s">
        <v>102</v>
      </c>
      <c r="B2215" t="s">
        <v>45</v>
      </c>
      <c r="C2215" s="28">
        <v>44866</v>
      </c>
      <c r="D2215" s="28">
        <v>45230</v>
      </c>
      <c r="E2215">
        <v>59954</v>
      </c>
      <c r="F2215">
        <v>31130</v>
      </c>
      <c r="G2215">
        <v>28824</v>
      </c>
      <c r="H2215">
        <v>59954</v>
      </c>
      <c r="L2215">
        <v>159017</v>
      </c>
      <c r="M2215">
        <v>216006</v>
      </c>
      <c r="N2215">
        <v>25573122.75</v>
      </c>
      <c r="O2215">
        <v>33355247.640000001</v>
      </c>
      <c r="P2215">
        <v>402044</v>
      </c>
      <c r="Q2215">
        <v>543260</v>
      </c>
      <c r="R2215">
        <v>7.8445000000000001E-2</v>
      </c>
    </row>
    <row r="2216" spans="1:18" x14ac:dyDescent="0.25">
      <c r="A2216" t="s">
        <v>102</v>
      </c>
      <c r="B2216" t="s">
        <v>45</v>
      </c>
      <c r="C2216" s="28">
        <v>44501</v>
      </c>
      <c r="D2216" s="28">
        <v>44865</v>
      </c>
      <c r="E2216">
        <v>57323</v>
      </c>
      <c r="F2216">
        <v>30541</v>
      </c>
      <c r="G2216">
        <v>26782</v>
      </c>
      <c r="H2216">
        <v>57323</v>
      </c>
      <c r="L2216">
        <v>139455</v>
      </c>
      <c r="M2216">
        <v>139455</v>
      </c>
      <c r="N2216">
        <v>20891362.559999999</v>
      </c>
      <c r="O2216">
        <v>20891362.559999999</v>
      </c>
      <c r="P2216">
        <v>367678</v>
      </c>
      <c r="Q2216">
        <v>367678</v>
      </c>
      <c r="R2216">
        <v>0.28728999999999999</v>
      </c>
    </row>
    <row r="2217" spans="1:18" x14ac:dyDescent="0.25">
      <c r="A2217" t="s">
        <v>102</v>
      </c>
      <c r="B2217" t="s">
        <v>45</v>
      </c>
      <c r="C2217" s="28">
        <v>44136</v>
      </c>
      <c r="D2217" s="28">
        <v>44500</v>
      </c>
      <c r="E2217">
        <v>23446</v>
      </c>
      <c r="F2217">
        <v>15451</v>
      </c>
      <c r="G2217">
        <v>7995</v>
      </c>
      <c r="H2217">
        <v>23446</v>
      </c>
      <c r="L2217">
        <v>39904</v>
      </c>
      <c r="M2217">
        <v>39904</v>
      </c>
      <c r="N2217">
        <v>5628459.21</v>
      </c>
      <c r="O2217">
        <v>5628459.21</v>
      </c>
      <c r="P2217">
        <v>108163</v>
      </c>
      <c r="Q2217">
        <v>108163</v>
      </c>
      <c r="R2217">
        <v>0.29958499999999999</v>
      </c>
    </row>
    <row r="2218" spans="1:18" x14ac:dyDescent="0.25">
      <c r="A2218" t="s">
        <v>102</v>
      </c>
      <c r="B2218" t="s">
        <v>48</v>
      </c>
      <c r="C2218" s="28">
        <v>45231</v>
      </c>
      <c r="D2218" s="28">
        <v>45596</v>
      </c>
      <c r="E2218">
        <v>3028</v>
      </c>
      <c r="F2218">
        <v>3028</v>
      </c>
      <c r="G2218">
        <v>0</v>
      </c>
      <c r="H2218">
        <v>0</v>
      </c>
      <c r="L2218">
        <v>3028</v>
      </c>
      <c r="M2218">
        <v>3028</v>
      </c>
      <c r="N2218">
        <v>658811.14</v>
      </c>
      <c r="O2218">
        <v>658811.14</v>
      </c>
      <c r="P2218">
        <v>8952</v>
      </c>
      <c r="Q2218">
        <v>8952</v>
      </c>
      <c r="R2218">
        <v>0.27736899999999998</v>
      </c>
    </row>
    <row r="2219" spans="1:18" x14ac:dyDescent="0.25">
      <c r="A2219" t="s">
        <v>102</v>
      </c>
      <c r="B2219" t="s">
        <v>48</v>
      </c>
      <c r="C2219" s="28">
        <v>44866</v>
      </c>
      <c r="D2219" s="28">
        <v>45230</v>
      </c>
      <c r="E2219">
        <v>3632</v>
      </c>
      <c r="F2219">
        <v>3632</v>
      </c>
      <c r="G2219">
        <v>0</v>
      </c>
      <c r="H2219">
        <v>0</v>
      </c>
      <c r="L2219">
        <v>3632</v>
      </c>
      <c r="M2219">
        <v>3632</v>
      </c>
      <c r="N2219">
        <v>817591.25</v>
      </c>
      <c r="O2219">
        <v>817591.25</v>
      </c>
      <c r="P2219">
        <v>11349</v>
      </c>
      <c r="Q2219">
        <v>11349</v>
      </c>
      <c r="R2219">
        <v>0.26966299999999999</v>
      </c>
    </row>
    <row r="2220" spans="1:18" x14ac:dyDescent="0.25">
      <c r="A2220" t="s">
        <v>102</v>
      </c>
      <c r="B2220" t="s">
        <v>48</v>
      </c>
      <c r="C2220" s="28">
        <v>44501</v>
      </c>
      <c r="D2220" s="28">
        <v>44865</v>
      </c>
      <c r="E2220">
        <v>6104</v>
      </c>
      <c r="F2220">
        <v>6104</v>
      </c>
      <c r="G2220">
        <v>0</v>
      </c>
      <c r="H2220">
        <v>0</v>
      </c>
      <c r="L2220">
        <v>6104</v>
      </c>
      <c r="M2220">
        <v>6104</v>
      </c>
      <c r="N2220">
        <v>1380135.4</v>
      </c>
      <c r="O2220">
        <v>1380135.4</v>
      </c>
      <c r="P2220">
        <v>19652</v>
      </c>
      <c r="Q2220">
        <v>19652</v>
      </c>
      <c r="R2220">
        <v>0.28262599999999999</v>
      </c>
    </row>
    <row r="2221" spans="1:18" x14ac:dyDescent="0.25">
      <c r="A2221" t="s">
        <v>102</v>
      </c>
      <c r="B2221" t="s">
        <v>48</v>
      </c>
      <c r="C2221" s="28">
        <v>44136</v>
      </c>
      <c r="D2221" s="28">
        <v>44500</v>
      </c>
      <c r="E2221">
        <v>10411</v>
      </c>
      <c r="F2221">
        <v>10411</v>
      </c>
      <c r="G2221">
        <v>0</v>
      </c>
      <c r="H2221">
        <v>0</v>
      </c>
      <c r="L2221">
        <v>10411</v>
      </c>
      <c r="M2221">
        <v>10411</v>
      </c>
      <c r="N2221">
        <v>1993655.19</v>
      </c>
      <c r="O2221">
        <v>1993655.19</v>
      </c>
      <c r="P2221">
        <v>32384</v>
      </c>
      <c r="Q2221">
        <v>32384</v>
      </c>
      <c r="R2221">
        <v>0.29052299999999998</v>
      </c>
    </row>
    <row r="2222" spans="1:18" x14ac:dyDescent="0.25">
      <c r="A2222" t="s">
        <v>102</v>
      </c>
      <c r="B2222" t="s">
        <v>49</v>
      </c>
      <c r="C2222" s="28">
        <v>45231</v>
      </c>
      <c r="D2222" s="28">
        <v>45596</v>
      </c>
      <c r="E2222">
        <v>5774</v>
      </c>
      <c r="F2222">
        <v>0</v>
      </c>
      <c r="G2222">
        <v>5774</v>
      </c>
      <c r="H2222">
        <v>0</v>
      </c>
      <c r="L2222">
        <v>26666</v>
      </c>
      <c r="M2222">
        <v>26666</v>
      </c>
      <c r="N2222">
        <v>4596005.5599999996</v>
      </c>
      <c r="O2222">
        <v>4596005.5599999996</v>
      </c>
      <c r="P2222">
        <v>56875</v>
      </c>
      <c r="Q2222">
        <v>56875</v>
      </c>
      <c r="R2222">
        <v>0.27828000000000003</v>
      </c>
    </row>
    <row r="2223" spans="1:18" x14ac:dyDescent="0.25">
      <c r="A2223" t="s">
        <v>102</v>
      </c>
      <c r="B2223" t="s">
        <v>49</v>
      </c>
      <c r="C2223" s="28">
        <v>44866</v>
      </c>
      <c r="D2223" s="28">
        <v>45230</v>
      </c>
      <c r="E2223">
        <v>6889</v>
      </c>
      <c r="F2223">
        <v>0</v>
      </c>
      <c r="G2223">
        <v>6889</v>
      </c>
      <c r="H2223">
        <v>0</v>
      </c>
      <c r="L2223">
        <v>30419</v>
      </c>
      <c r="M2223">
        <v>30419</v>
      </c>
      <c r="N2223">
        <v>5372342.6699999999</v>
      </c>
      <c r="O2223">
        <v>5372342.6699999999</v>
      </c>
      <c r="P2223">
        <v>66599</v>
      </c>
      <c r="Q2223">
        <v>66599</v>
      </c>
      <c r="R2223">
        <v>0.273258</v>
      </c>
    </row>
    <row r="2224" spans="1:18" x14ac:dyDescent="0.25">
      <c r="A2224" t="s">
        <v>102</v>
      </c>
      <c r="B2224" t="s">
        <v>49</v>
      </c>
      <c r="C2224" s="28">
        <v>44501</v>
      </c>
      <c r="D2224" s="28">
        <v>44865</v>
      </c>
      <c r="E2224">
        <v>11044</v>
      </c>
      <c r="F2224">
        <v>0</v>
      </c>
      <c r="G2224">
        <v>11044</v>
      </c>
      <c r="H2224">
        <v>0</v>
      </c>
      <c r="L2224">
        <v>48602</v>
      </c>
      <c r="M2224">
        <v>48602</v>
      </c>
      <c r="N2224">
        <v>8426126.1300000008</v>
      </c>
      <c r="O2224">
        <v>8426126.1300000008</v>
      </c>
      <c r="P2224">
        <v>114255</v>
      </c>
      <c r="Q2224">
        <v>114255</v>
      </c>
      <c r="R2224">
        <v>0.29611399999999999</v>
      </c>
    </row>
    <row r="2225" spans="1:18" x14ac:dyDescent="0.25">
      <c r="A2225" t="s">
        <v>102</v>
      </c>
      <c r="B2225" t="s">
        <v>49</v>
      </c>
      <c r="C2225" s="28">
        <v>44136</v>
      </c>
      <c r="D2225" s="28">
        <v>44500</v>
      </c>
      <c r="E2225">
        <v>29472</v>
      </c>
      <c r="F2225">
        <v>0</v>
      </c>
      <c r="G2225">
        <v>29472</v>
      </c>
      <c r="H2225">
        <v>0</v>
      </c>
      <c r="L2225">
        <v>141378</v>
      </c>
      <c r="M2225">
        <v>141378</v>
      </c>
      <c r="N2225">
        <v>22848156.140000001</v>
      </c>
      <c r="O2225">
        <v>22848156.140000001</v>
      </c>
      <c r="P2225">
        <v>346142</v>
      </c>
      <c r="Q2225">
        <v>346142</v>
      </c>
      <c r="R2225">
        <v>0.28375899999999998</v>
      </c>
    </row>
    <row r="2226" spans="1:18" x14ac:dyDescent="0.25">
      <c r="A2226" t="s">
        <v>102</v>
      </c>
      <c r="B2226" t="s">
        <v>47</v>
      </c>
      <c r="C2226" s="28">
        <v>45231</v>
      </c>
      <c r="D2226" s="28">
        <v>45596</v>
      </c>
      <c r="E2226">
        <v>9800</v>
      </c>
      <c r="F2226">
        <v>9800</v>
      </c>
      <c r="G2226">
        <v>0</v>
      </c>
      <c r="H2226">
        <v>0</v>
      </c>
      <c r="L2226">
        <v>9800</v>
      </c>
      <c r="M2226">
        <v>9800</v>
      </c>
      <c r="N2226">
        <v>2243883.25</v>
      </c>
      <c r="O2226">
        <v>2243883.25</v>
      </c>
      <c r="P2226">
        <v>31566</v>
      </c>
      <c r="Q2226">
        <v>31566</v>
      </c>
      <c r="R2226">
        <v>0.29514600000000002</v>
      </c>
    </row>
    <row r="2227" spans="1:18" x14ac:dyDescent="0.25">
      <c r="A2227" t="s">
        <v>102</v>
      </c>
      <c r="B2227" t="s">
        <v>47</v>
      </c>
      <c r="C2227" s="28">
        <v>44866</v>
      </c>
      <c r="D2227" s="28">
        <v>45230</v>
      </c>
      <c r="E2227">
        <v>9941</v>
      </c>
      <c r="F2227">
        <v>9941</v>
      </c>
      <c r="G2227">
        <v>0</v>
      </c>
      <c r="H2227">
        <v>0</v>
      </c>
      <c r="L2227">
        <v>9941</v>
      </c>
      <c r="M2227">
        <v>9941</v>
      </c>
      <c r="N2227">
        <v>2192136.09</v>
      </c>
      <c r="O2227">
        <v>2192136.09</v>
      </c>
      <c r="P2227">
        <v>30643</v>
      </c>
      <c r="Q2227">
        <v>30643</v>
      </c>
      <c r="R2227">
        <v>0.29071900000000001</v>
      </c>
    </row>
    <row r="2228" spans="1:18" x14ac:dyDescent="0.25">
      <c r="A2228" t="s">
        <v>102</v>
      </c>
      <c r="B2228" t="s">
        <v>47</v>
      </c>
      <c r="C2228" s="28">
        <v>44501</v>
      </c>
      <c r="D2228" s="28">
        <v>44865</v>
      </c>
      <c r="E2228">
        <v>7705</v>
      </c>
      <c r="F2228">
        <v>7705</v>
      </c>
      <c r="G2228">
        <v>0</v>
      </c>
      <c r="H2228">
        <v>0</v>
      </c>
      <c r="L2228">
        <v>7705</v>
      </c>
      <c r="M2228">
        <v>7705</v>
      </c>
      <c r="N2228">
        <v>1607530.96</v>
      </c>
      <c r="O2228">
        <v>1607530.96</v>
      </c>
      <c r="P2228">
        <v>25084</v>
      </c>
      <c r="Q2228">
        <v>25084</v>
      </c>
      <c r="R2228">
        <v>0.30745099999999997</v>
      </c>
    </row>
    <row r="2229" spans="1:18" x14ac:dyDescent="0.25">
      <c r="A2229" t="s">
        <v>102</v>
      </c>
      <c r="B2229" t="s">
        <v>47</v>
      </c>
      <c r="C2229" s="28">
        <v>44136</v>
      </c>
      <c r="D2229" s="28">
        <v>44500</v>
      </c>
      <c r="E2229">
        <v>0</v>
      </c>
      <c r="F2229">
        <v>0</v>
      </c>
      <c r="G2229">
        <v>0</v>
      </c>
    </row>
    <row r="2230" spans="1:18" x14ac:dyDescent="0.25">
      <c r="A2230" t="s">
        <v>102</v>
      </c>
      <c r="B2230" t="s">
        <v>22</v>
      </c>
      <c r="C2230" s="28">
        <v>45231</v>
      </c>
      <c r="D2230" s="28">
        <v>45596</v>
      </c>
      <c r="E2230">
        <v>22597</v>
      </c>
      <c r="F2230">
        <v>0</v>
      </c>
      <c r="G2230">
        <v>22597</v>
      </c>
      <c r="H2230">
        <v>0</v>
      </c>
      <c r="L2230">
        <v>111732</v>
      </c>
      <c r="M2230">
        <v>111732</v>
      </c>
      <c r="N2230">
        <v>22239748.670000002</v>
      </c>
      <c r="O2230">
        <v>22239748.670000002</v>
      </c>
      <c r="P2230">
        <v>265001</v>
      </c>
      <c r="Q2230">
        <v>265001</v>
      </c>
      <c r="R2230">
        <v>0.28659000000000001</v>
      </c>
    </row>
    <row r="2231" spans="1:18" x14ac:dyDescent="0.25">
      <c r="A2231" t="s">
        <v>102</v>
      </c>
      <c r="B2231" t="s">
        <v>22</v>
      </c>
      <c r="C2231" s="28">
        <v>44866</v>
      </c>
      <c r="D2231" s="28">
        <v>45230</v>
      </c>
      <c r="E2231">
        <v>23396</v>
      </c>
      <c r="F2231">
        <v>0</v>
      </c>
      <c r="G2231">
        <v>23396</v>
      </c>
      <c r="H2231">
        <v>0</v>
      </c>
      <c r="L2231">
        <v>113439</v>
      </c>
      <c r="M2231">
        <v>113439</v>
      </c>
      <c r="N2231">
        <v>21893799.969999999</v>
      </c>
      <c r="O2231">
        <v>21893799.969999999</v>
      </c>
      <c r="P2231">
        <v>274736</v>
      </c>
      <c r="Q2231">
        <v>274736</v>
      </c>
      <c r="R2231">
        <v>0.286248</v>
      </c>
    </row>
    <row r="2232" spans="1:18" x14ac:dyDescent="0.25">
      <c r="A2232" t="s">
        <v>102</v>
      </c>
      <c r="B2232" t="s">
        <v>22</v>
      </c>
      <c r="C2232" s="28">
        <v>44501</v>
      </c>
      <c r="D2232" s="28">
        <v>44865</v>
      </c>
      <c r="E2232">
        <v>21442</v>
      </c>
      <c r="F2232">
        <v>0</v>
      </c>
      <c r="G2232">
        <v>21442</v>
      </c>
      <c r="H2232">
        <v>0</v>
      </c>
      <c r="L2232">
        <v>104692</v>
      </c>
      <c r="M2232">
        <v>104692</v>
      </c>
      <c r="N2232">
        <v>19182263.280000001</v>
      </c>
      <c r="O2232">
        <v>19182263.280000001</v>
      </c>
      <c r="P2232">
        <v>257046</v>
      </c>
      <c r="Q2232">
        <v>257046</v>
      </c>
      <c r="R2232">
        <v>0.30437999999999998</v>
      </c>
    </row>
    <row r="2233" spans="1:18" x14ac:dyDescent="0.25">
      <c r="A2233" t="s">
        <v>102</v>
      </c>
      <c r="B2233" t="s">
        <v>22</v>
      </c>
      <c r="C2233" s="28">
        <v>44136</v>
      </c>
      <c r="D2233" s="28">
        <v>44500</v>
      </c>
      <c r="E2233">
        <v>1</v>
      </c>
      <c r="F2233">
        <v>0</v>
      </c>
      <c r="G2233">
        <v>1</v>
      </c>
      <c r="H2233">
        <v>0</v>
      </c>
      <c r="L2233">
        <v>3</v>
      </c>
      <c r="M2233">
        <v>3</v>
      </c>
      <c r="N2233">
        <v>3365</v>
      </c>
      <c r="O2233">
        <v>3365</v>
      </c>
      <c r="P2233">
        <v>16</v>
      </c>
      <c r="Q2233">
        <v>16</v>
      </c>
      <c r="R2233">
        <v>0.23618700000000001</v>
      </c>
    </row>
    <row r="2234" spans="1:18" x14ac:dyDescent="0.25">
      <c r="A2234" t="s">
        <v>103</v>
      </c>
      <c r="B2234" t="s">
        <v>39</v>
      </c>
      <c r="C2234" s="28">
        <v>45231</v>
      </c>
      <c r="D2234" s="28">
        <v>45596</v>
      </c>
      <c r="E2234">
        <v>12450</v>
      </c>
      <c r="F2234">
        <v>11261</v>
      </c>
      <c r="G2234">
        <v>1189</v>
      </c>
      <c r="H2234">
        <v>9064</v>
      </c>
      <c r="I2234">
        <v>1820</v>
      </c>
      <c r="J2234">
        <v>806</v>
      </c>
      <c r="K2234">
        <v>760</v>
      </c>
      <c r="L2234">
        <v>14001</v>
      </c>
      <c r="M2234">
        <v>14001</v>
      </c>
      <c r="N2234">
        <v>2806669.82</v>
      </c>
      <c r="O2234">
        <v>2806669.82</v>
      </c>
      <c r="P2234">
        <v>72596</v>
      </c>
      <c r="Q2234">
        <v>72596</v>
      </c>
      <c r="R2234">
        <v>0.31710899999999997</v>
      </c>
    </row>
    <row r="2235" spans="1:18" x14ac:dyDescent="0.25">
      <c r="A2235" t="s">
        <v>103</v>
      </c>
      <c r="B2235" t="s">
        <v>39</v>
      </c>
      <c r="C2235" s="28">
        <v>44866</v>
      </c>
      <c r="D2235" s="28">
        <v>45230</v>
      </c>
      <c r="E2235">
        <v>16370</v>
      </c>
      <c r="F2235">
        <v>14604</v>
      </c>
      <c r="G2235">
        <v>1766</v>
      </c>
      <c r="H2235">
        <v>12694</v>
      </c>
      <c r="I2235">
        <v>2171</v>
      </c>
      <c r="J2235">
        <v>966</v>
      </c>
      <c r="K2235">
        <v>539</v>
      </c>
      <c r="L2235">
        <v>18655</v>
      </c>
      <c r="M2235">
        <v>18655</v>
      </c>
      <c r="N2235">
        <v>3415460.02</v>
      </c>
      <c r="O2235">
        <v>3415460.02</v>
      </c>
      <c r="P2235">
        <v>94648</v>
      </c>
      <c r="Q2235">
        <v>94648</v>
      </c>
      <c r="R2235">
        <v>0.32015700000000002</v>
      </c>
    </row>
    <row r="2236" spans="1:18" x14ac:dyDescent="0.25">
      <c r="A2236" t="s">
        <v>103</v>
      </c>
      <c r="B2236" t="s">
        <v>39</v>
      </c>
      <c r="C2236" s="28">
        <v>44501</v>
      </c>
      <c r="D2236" s="28">
        <v>44865</v>
      </c>
      <c r="E2236">
        <v>18119</v>
      </c>
      <c r="F2236">
        <v>16225</v>
      </c>
      <c r="G2236">
        <v>1894</v>
      </c>
      <c r="H2236">
        <v>14969</v>
      </c>
      <c r="I2236">
        <v>2293</v>
      </c>
      <c r="J2236">
        <v>857</v>
      </c>
      <c r="K2236">
        <v>0</v>
      </c>
      <c r="L2236">
        <v>20588</v>
      </c>
      <c r="M2236">
        <v>20588</v>
      </c>
      <c r="N2236">
        <v>3531245.5</v>
      </c>
      <c r="O2236">
        <v>3531245.5</v>
      </c>
      <c r="P2236">
        <v>100544</v>
      </c>
      <c r="Q2236">
        <v>100544</v>
      </c>
      <c r="R2236">
        <v>0.32567099999999999</v>
      </c>
    </row>
    <row r="2237" spans="1:18" x14ac:dyDescent="0.25">
      <c r="A2237" t="s">
        <v>103</v>
      </c>
      <c r="B2237" t="s">
        <v>39</v>
      </c>
      <c r="C2237" s="28">
        <v>44136</v>
      </c>
      <c r="D2237" s="28">
        <v>44500</v>
      </c>
      <c r="E2237">
        <v>18068</v>
      </c>
      <c r="F2237">
        <v>16084</v>
      </c>
      <c r="G2237">
        <v>1984</v>
      </c>
      <c r="H2237">
        <v>16084</v>
      </c>
      <c r="I2237">
        <v>1984</v>
      </c>
      <c r="J2237">
        <v>0</v>
      </c>
      <c r="K2237">
        <v>0</v>
      </c>
      <c r="L2237">
        <v>20671</v>
      </c>
      <c r="M2237">
        <v>20671</v>
      </c>
      <c r="N2237">
        <v>3520067.83</v>
      </c>
      <c r="O2237">
        <v>3520067.83</v>
      </c>
      <c r="P2237">
        <v>101119</v>
      </c>
      <c r="Q2237">
        <v>101119</v>
      </c>
      <c r="R2237">
        <v>0.32477400000000001</v>
      </c>
    </row>
    <row r="2238" spans="1:18" x14ac:dyDescent="0.25">
      <c r="A2238" t="s">
        <v>103</v>
      </c>
      <c r="B2238" t="s">
        <v>40</v>
      </c>
      <c r="C2238" s="28">
        <v>45231</v>
      </c>
      <c r="D2238" s="28">
        <v>45596</v>
      </c>
      <c r="E2238">
        <v>53898</v>
      </c>
      <c r="F2238">
        <v>44740</v>
      </c>
      <c r="G2238">
        <v>9158</v>
      </c>
      <c r="H2238">
        <v>53898</v>
      </c>
      <c r="L2238">
        <v>67764</v>
      </c>
      <c r="M2238">
        <v>67764</v>
      </c>
      <c r="N2238">
        <v>11293448.1</v>
      </c>
      <c r="O2238">
        <v>11293448.1</v>
      </c>
      <c r="P2238">
        <v>325039</v>
      </c>
      <c r="Q2238">
        <v>325039</v>
      </c>
      <c r="R2238">
        <v>0.32373200000000002</v>
      </c>
    </row>
    <row r="2239" spans="1:18" x14ac:dyDescent="0.25">
      <c r="A2239" t="s">
        <v>103</v>
      </c>
      <c r="B2239" t="s">
        <v>40</v>
      </c>
      <c r="C2239" s="28">
        <v>44866</v>
      </c>
      <c r="D2239" s="28">
        <v>45230</v>
      </c>
      <c r="E2239">
        <v>39348</v>
      </c>
      <c r="F2239">
        <v>33823</v>
      </c>
      <c r="G2239">
        <v>5525</v>
      </c>
      <c r="H2239">
        <v>39348</v>
      </c>
      <c r="L2239">
        <v>46938</v>
      </c>
      <c r="M2239">
        <v>46938</v>
      </c>
      <c r="N2239">
        <v>7553724.5899999999</v>
      </c>
      <c r="O2239">
        <v>7553724.5899999999</v>
      </c>
      <c r="P2239">
        <v>218469</v>
      </c>
      <c r="Q2239">
        <v>218469</v>
      </c>
      <c r="R2239">
        <v>0.32466800000000001</v>
      </c>
    </row>
    <row r="2240" spans="1:18" x14ac:dyDescent="0.25">
      <c r="A2240" t="s">
        <v>103</v>
      </c>
      <c r="B2240" t="s">
        <v>40</v>
      </c>
      <c r="C2240" s="28">
        <v>44501</v>
      </c>
      <c r="D2240" s="28">
        <v>44865</v>
      </c>
      <c r="E2240">
        <v>26471</v>
      </c>
      <c r="F2240">
        <v>23198</v>
      </c>
      <c r="G2240">
        <v>3273</v>
      </c>
      <c r="H2240">
        <v>26471</v>
      </c>
      <c r="L2240">
        <v>30726</v>
      </c>
      <c r="M2240">
        <v>30726</v>
      </c>
      <c r="N2240">
        <v>4903993.5</v>
      </c>
      <c r="O2240">
        <v>4903993.5</v>
      </c>
      <c r="P2240">
        <v>145530</v>
      </c>
      <c r="Q2240">
        <v>145530</v>
      </c>
      <c r="R2240">
        <v>0.32569900000000002</v>
      </c>
    </row>
    <row r="2241" spans="1:18" x14ac:dyDescent="0.25">
      <c r="A2241" t="s">
        <v>103</v>
      </c>
      <c r="B2241" t="s">
        <v>40</v>
      </c>
      <c r="C2241" s="28">
        <v>44136</v>
      </c>
      <c r="D2241" s="28">
        <v>44500</v>
      </c>
      <c r="E2241">
        <v>10696</v>
      </c>
      <c r="F2241">
        <v>9947</v>
      </c>
      <c r="G2241">
        <v>749</v>
      </c>
      <c r="H2241">
        <v>10696</v>
      </c>
      <c r="L2241">
        <v>11575</v>
      </c>
      <c r="M2241">
        <v>11575</v>
      </c>
      <c r="N2241">
        <v>1721667.97</v>
      </c>
      <c r="O2241">
        <v>1721667.97</v>
      </c>
      <c r="P2241">
        <v>53922</v>
      </c>
      <c r="Q2241">
        <v>53922</v>
      </c>
      <c r="R2241">
        <v>0.32854</v>
      </c>
    </row>
    <row r="2242" spans="1:18" x14ac:dyDescent="0.25">
      <c r="A2242" t="s">
        <v>103</v>
      </c>
      <c r="B2242" t="s">
        <v>66</v>
      </c>
      <c r="C2242" s="28">
        <v>45231</v>
      </c>
      <c r="D2242" s="28">
        <v>45596</v>
      </c>
      <c r="E2242">
        <v>977</v>
      </c>
      <c r="F2242">
        <v>962</v>
      </c>
      <c r="G2242">
        <v>15</v>
      </c>
      <c r="H2242">
        <v>690</v>
      </c>
      <c r="L2242">
        <v>992</v>
      </c>
      <c r="M2242">
        <v>1225</v>
      </c>
      <c r="N2242">
        <v>183223.83</v>
      </c>
      <c r="O2242">
        <v>242675.96</v>
      </c>
      <c r="P2242">
        <v>4583</v>
      </c>
      <c r="Q2242">
        <v>6154</v>
      </c>
      <c r="R2242">
        <v>0.11383699999999999</v>
      </c>
    </row>
    <row r="2243" spans="1:18" x14ac:dyDescent="0.25">
      <c r="A2243" t="s">
        <v>103</v>
      </c>
      <c r="B2243" t="s">
        <v>66</v>
      </c>
      <c r="C2243" s="28">
        <v>44866</v>
      </c>
      <c r="D2243" s="28">
        <v>45230</v>
      </c>
      <c r="E2243">
        <v>1314</v>
      </c>
      <c r="F2243">
        <v>1279</v>
      </c>
      <c r="G2243">
        <v>35</v>
      </c>
      <c r="H2243">
        <v>990</v>
      </c>
      <c r="L2243">
        <v>1350</v>
      </c>
      <c r="M2243">
        <v>1755</v>
      </c>
      <c r="N2243">
        <v>237293.17</v>
      </c>
      <c r="O2243">
        <v>317130</v>
      </c>
      <c r="P2243">
        <v>5790</v>
      </c>
      <c r="Q2243">
        <v>7932</v>
      </c>
      <c r="R2243">
        <v>8.8718000000000005E-2</v>
      </c>
    </row>
    <row r="2244" spans="1:18" x14ac:dyDescent="0.25">
      <c r="A2244" t="s">
        <v>103</v>
      </c>
      <c r="B2244" t="s">
        <v>66</v>
      </c>
      <c r="C2244" s="28">
        <v>44501</v>
      </c>
      <c r="D2244" s="28">
        <v>44865</v>
      </c>
      <c r="E2244">
        <v>1522</v>
      </c>
      <c r="F2244">
        <v>1496</v>
      </c>
      <c r="G2244">
        <v>26</v>
      </c>
      <c r="H2244">
        <v>1253</v>
      </c>
      <c r="L2244">
        <v>1552</v>
      </c>
      <c r="M2244">
        <v>1971</v>
      </c>
      <c r="N2244">
        <v>297179.28999999998</v>
      </c>
      <c r="O2244">
        <v>382965.39</v>
      </c>
      <c r="P2244">
        <v>7233</v>
      </c>
      <c r="Q2244">
        <v>9761</v>
      </c>
      <c r="R2244">
        <v>0.118634</v>
      </c>
    </row>
    <row r="2245" spans="1:18" x14ac:dyDescent="0.25">
      <c r="A2245" t="s">
        <v>103</v>
      </c>
      <c r="B2245" t="s">
        <v>66</v>
      </c>
      <c r="C2245" s="28">
        <v>44136</v>
      </c>
      <c r="D2245" s="28">
        <v>44500</v>
      </c>
      <c r="E2245">
        <v>1513</v>
      </c>
      <c r="F2245">
        <v>1477</v>
      </c>
      <c r="G2245">
        <v>36</v>
      </c>
      <c r="H2245">
        <v>1337</v>
      </c>
      <c r="L2245">
        <v>1549</v>
      </c>
      <c r="M2245">
        <v>2028</v>
      </c>
      <c r="N2245">
        <v>268833.31</v>
      </c>
      <c r="O2245">
        <v>366614.43</v>
      </c>
      <c r="P2245">
        <v>8130</v>
      </c>
      <c r="Q2245">
        <v>10856</v>
      </c>
      <c r="R2245">
        <v>8.1369999999999998E-2</v>
      </c>
    </row>
    <row r="2246" spans="1:18" x14ac:dyDescent="0.25">
      <c r="A2246" t="s">
        <v>103</v>
      </c>
      <c r="B2246" t="s">
        <v>41</v>
      </c>
      <c r="C2246" s="28">
        <v>45231</v>
      </c>
      <c r="D2246" s="28">
        <v>45596</v>
      </c>
      <c r="E2246">
        <v>2888</v>
      </c>
      <c r="F2246">
        <v>2763</v>
      </c>
      <c r="G2246">
        <v>125</v>
      </c>
      <c r="H2246">
        <v>2094</v>
      </c>
      <c r="L2246">
        <v>3038</v>
      </c>
      <c r="M2246">
        <v>3575</v>
      </c>
      <c r="N2246">
        <v>597718.63</v>
      </c>
      <c r="O2246">
        <v>733834.4</v>
      </c>
      <c r="P2246">
        <v>14864</v>
      </c>
      <c r="Q2246">
        <v>18480</v>
      </c>
      <c r="R2246">
        <v>0.168936</v>
      </c>
    </row>
    <row r="2247" spans="1:18" x14ac:dyDescent="0.25">
      <c r="A2247" t="s">
        <v>103</v>
      </c>
      <c r="B2247" t="s">
        <v>41</v>
      </c>
      <c r="C2247" s="28">
        <v>44866</v>
      </c>
      <c r="D2247" s="28">
        <v>45230</v>
      </c>
      <c r="E2247">
        <v>3870</v>
      </c>
      <c r="F2247">
        <v>3670</v>
      </c>
      <c r="G2247">
        <v>200</v>
      </c>
      <c r="H2247">
        <v>2936</v>
      </c>
      <c r="L2247">
        <v>4092</v>
      </c>
      <c r="M2247">
        <v>4935</v>
      </c>
      <c r="N2247">
        <v>712226.02</v>
      </c>
      <c r="O2247">
        <v>896544.98</v>
      </c>
      <c r="P2247">
        <v>19407</v>
      </c>
      <c r="Q2247">
        <v>24644</v>
      </c>
      <c r="R2247">
        <v>0.14887400000000001</v>
      </c>
    </row>
    <row r="2248" spans="1:18" x14ac:dyDescent="0.25">
      <c r="A2248" t="s">
        <v>103</v>
      </c>
      <c r="B2248" t="s">
        <v>41</v>
      </c>
      <c r="C2248" s="28">
        <v>44501</v>
      </c>
      <c r="D2248" s="28">
        <v>44865</v>
      </c>
      <c r="E2248">
        <v>4362</v>
      </c>
      <c r="F2248">
        <v>4165</v>
      </c>
      <c r="G2248">
        <v>197</v>
      </c>
      <c r="H2248">
        <v>3581</v>
      </c>
      <c r="L2248">
        <v>4583</v>
      </c>
      <c r="M2248">
        <v>5507</v>
      </c>
      <c r="N2248">
        <v>836426.2</v>
      </c>
      <c r="O2248">
        <v>1024930.85</v>
      </c>
      <c r="P2248">
        <v>23202</v>
      </c>
      <c r="Q2248">
        <v>28280</v>
      </c>
      <c r="R2248">
        <v>0.170713</v>
      </c>
    </row>
    <row r="2249" spans="1:18" x14ac:dyDescent="0.25">
      <c r="A2249" t="s">
        <v>103</v>
      </c>
      <c r="B2249" t="s">
        <v>41</v>
      </c>
      <c r="C2249" s="28">
        <v>44136</v>
      </c>
      <c r="D2249" s="28">
        <v>44500</v>
      </c>
      <c r="E2249">
        <v>4183</v>
      </c>
      <c r="F2249">
        <v>3956</v>
      </c>
      <c r="G2249">
        <v>227</v>
      </c>
      <c r="H2249">
        <v>3674</v>
      </c>
      <c r="L2249">
        <v>4443</v>
      </c>
      <c r="M2249">
        <v>5403</v>
      </c>
      <c r="N2249">
        <v>763411.14</v>
      </c>
      <c r="O2249">
        <v>964523.01</v>
      </c>
      <c r="P2249">
        <v>22279</v>
      </c>
      <c r="Q2249">
        <v>27991</v>
      </c>
      <c r="R2249">
        <v>0.15441099999999999</v>
      </c>
    </row>
    <row r="2250" spans="1:18" x14ac:dyDescent="0.25">
      <c r="A2250" t="s">
        <v>103</v>
      </c>
      <c r="B2250" t="s">
        <v>42</v>
      </c>
      <c r="C2250" s="28">
        <v>45231</v>
      </c>
      <c r="D2250" s="28">
        <v>45596</v>
      </c>
      <c r="E2250">
        <v>3049</v>
      </c>
      <c r="F2250">
        <v>2918</v>
      </c>
      <c r="G2250">
        <v>131</v>
      </c>
      <c r="H2250">
        <v>2207</v>
      </c>
      <c r="L2250">
        <v>3190</v>
      </c>
      <c r="M2250">
        <v>3499</v>
      </c>
      <c r="N2250">
        <v>711903.73</v>
      </c>
      <c r="O2250">
        <v>784394.54</v>
      </c>
      <c r="P2250">
        <v>19066</v>
      </c>
      <c r="Q2250">
        <v>20922</v>
      </c>
      <c r="R2250">
        <v>0.244418</v>
      </c>
    </row>
    <row r="2251" spans="1:18" x14ac:dyDescent="0.25">
      <c r="A2251" t="s">
        <v>103</v>
      </c>
      <c r="B2251" t="s">
        <v>42</v>
      </c>
      <c r="C2251" s="28">
        <v>44866</v>
      </c>
      <c r="D2251" s="28">
        <v>45230</v>
      </c>
      <c r="E2251">
        <v>3901</v>
      </c>
      <c r="F2251">
        <v>3743</v>
      </c>
      <c r="G2251">
        <v>158</v>
      </c>
      <c r="H2251">
        <v>3177</v>
      </c>
      <c r="L2251">
        <v>4067</v>
      </c>
      <c r="M2251">
        <v>4360</v>
      </c>
      <c r="N2251">
        <v>759631.08</v>
      </c>
      <c r="O2251">
        <v>817722.11</v>
      </c>
      <c r="P2251">
        <v>21161</v>
      </c>
      <c r="Q2251">
        <v>22970</v>
      </c>
      <c r="R2251">
        <v>0.27289000000000002</v>
      </c>
    </row>
    <row r="2252" spans="1:18" x14ac:dyDescent="0.25">
      <c r="A2252" t="s">
        <v>103</v>
      </c>
      <c r="B2252" t="s">
        <v>42</v>
      </c>
      <c r="C2252" s="28">
        <v>44501</v>
      </c>
      <c r="D2252" s="28">
        <v>44865</v>
      </c>
      <c r="E2252">
        <v>4771</v>
      </c>
      <c r="F2252">
        <v>4565</v>
      </c>
      <c r="G2252">
        <v>206</v>
      </c>
      <c r="H2252">
        <v>3945</v>
      </c>
      <c r="L2252">
        <v>4996</v>
      </c>
      <c r="M2252">
        <v>5476</v>
      </c>
      <c r="N2252">
        <v>794729.21</v>
      </c>
      <c r="O2252">
        <v>882802.26</v>
      </c>
      <c r="P2252">
        <v>25904</v>
      </c>
      <c r="Q2252">
        <v>28551</v>
      </c>
      <c r="R2252">
        <v>0.26083400000000001</v>
      </c>
    </row>
    <row r="2253" spans="1:18" x14ac:dyDescent="0.25">
      <c r="A2253" t="s">
        <v>103</v>
      </c>
      <c r="B2253" t="s">
        <v>42</v>
      </c>
      <c r="C2253" s="28">
        <v>44136</v>
      </c>
      <c r="D2253" s="28">
        <v>44500</v>
      </c>
      <c r="E2253">
        <v>4461</v>
      </c>
      <c r="F2253">
        <v>4276</v>
      </c>
      <c r="G2253">
        <v>185</v>
      </c>
      <c r="H2253">
        <v>4089</v>
      </c>
      <c r="L2253">
        <v>4655</v>
      </c>
      <c r="M2253">
        <v>5011</v>
      </c>
      <c r="N2253">
        <v>784054.18</v>
      </c>
      <c r="O2253">
        <v>859866.84</v>
      </c>
      <c r="P2253">
        <v>22379</v>
      </c>
      <c r="Q2253">
        <v>24451</v>
      </c>
      <c r="R2253">
        <v>0.25894800000000001</v>
      </c>
    </row>
    <row r="2254" spans="1:18" x14ac:dyDescent="0.25">
      <c r="A2254" t="s">
        <v>103</v>
      </c>
      <c r="B2254" t="s">
        <v>43</v>
      </c>
      <c r="C2254" s="28">
        <v>45231</v>
      </c>
      <c r="D2254" s="28">
        <v>45596</v>
      </c>
      <c r="E2254">
        <v>2928</v>
      </c>
      <c r="F2254">
        <v>2828</v>
      </c>
      <c r="G2254">
        <v>100</v>
      </c>
      <c r="H2254">
        <v>2128</v>
      </c>
      <c r="L2254">
        <v>3034</v>
      </c>
      <c r="M2254">
        <v>3171</v>
      </c>
      <c r="N2254">
        <v>623009.72</v>
      </c>
      <c r="O2254">
        <v>656904.47</v>
      </c>
      <c r="P2254">
        <v>16300</v>
      </c>
      <c r="Q2254">
        <v>17153</v>
      </c>
      <c r="R2254">
        <v>0.27653800000000001</v>
      </c>
    </row>
    <row r="2255" spans="1:18" x14ac:dyDescent="0.25">
      <c r="A2255" t="s">
        <v>103</v>
      </c>
      <c r="B2255" t="s">
        <v>43</v>
      </c>
      <c r="C2255" s="28">
        <v>44866</v>
      </c>
      <c r="D2255" s="28">
        <v>45230</v>
      </c>
      <c r="E2255">
        <v>3534</v>
      </c>
      <c r="F2255">
        <v>3417</v>
      </c>
      <c r="G2255">
        <v>117</v>
      </c>
      <c r="H2255">
        <v>2841</v>
      </c>
      <c r="L2255">
        <v>3658</v>
      </c>
      <c r="M2255">
        <v>3822</v>
      </c>
      <c r="N2255">
        <v>686008.98</v>
      </c>
      <c r="O2255">
        <v>715607.19</v>
      </c>
      <c r="P2255">
        <v>19249</v>
      </c>
      <c r="Q2255">
        <v>20168</v>
      </c>
      <c r="R2255">
        <v>0.28598899999999999</v>
      </c>
    </row>
    <row r="2256" spans="1:18" x14ac:dyDescent="0.25">
      <c r="A2256" t="s">
        <v>103</v>
      </c>
      <c r="B2256" t="s">
        <v>43</v>
      </c>
      <c r="C2256" s="28">
        <v>44501</v>
      </c>
      <c r="D2256" s="28">
        <v>44865</v>
      </c>
      <c r="E2256">
        <v>4553</v>
      </c>
      <c r="F2256">
        <v>4354</v>
      </c>
      <c r="G2256">
        <v>199</v>
      </c>
      <c r="H2256">
        <v>3759</v>
      </c>
      <c r="L2256">
        <v>4762</v>
      </c>
      <c r="M2256">
        <v>5008</v>
      </c>
      <c r="N2256">
        <v>821867.64</v>
      </c>
      <c r="O2256">
        <v>869979.96</v>
      </c>
      <c r="P2256">
        <v>23437</v>
      </c>
      <c r="Q2256">
        <v>24415</v>
      </c>
      <c r="R2256">
        <v>0.28757199999999999</v>
      </c>
    </row>
    <row r="2257" spans="1:18" x14ac:dyDescent="0.25">
      <c r="A2257" t="s">
        <v>103</v>
      </c>
      <c r="B2257" t="s">
        <v>43</v>
      </c>
      <c r="C2257" s="28">
        <v>44136</v>
      </c>
      <c r="D2257" s="28">
        <v>44500</v>
      </c>
      <c r="E2257">
        <v>4485</v>
      </c>
      <c r="F2257">
        <v>4323</v>
      </c>
      <c r="G2257">
        <v>162</v>
      </c>
      <c r="H2257">
        <v>4067</v>
      </c>
      <c r="L2257">
        <v>4653</v>
      </c>
      <c r="M2257">
        <v>4853</v>
      </c>
      <c r="N2257">
        <v>780811.47</v>
      </c>
      <c r="O2257">
        <v>816758.15</v>
      </c>
      <c r="P2257">
        <v>22567</v>
      </c>
      <c r="Q2257">
        <v>23378</v>
      </c>
      <c r="R2257">
        <v>0.286551</v>
      </c>
    </row>
    <row r="2258" spans="1:18" x14ac:dyDescent="0.25">
      <c r="A2258" t="s">
        <v>103</v>
      </c>
      <c r="B2258" t="s">
        <v>44</v>
      </c>
      <c r="C2258" s="28">
        <v>45231</v>
      </c>
      <c r="D2258" s="28">
        <v>45596</v>
      </c>
      <c r="E2258">
        <v>3585</v>
      </c>
      <c r="F2258">
        <v>3433</v>
      </c>
      <c r="G2258">
        <v>152</v>
      </c>
      <c r="H2258">
        <v>2635</v>
      </c>
      <c r="L2258">
        <v>3756</v>
      </c>
      <c r="M2258">
        <v>3756</v>
      </c>
      <c r="N2258">
        <v>631536.41</v>
      </c>
      <c r="O2258">
        <v>631536.41</v>
      </c>
      <c r="P2258">
        <v>16041</v>
      </c>
      <c r="Q2258">
        <v>16041</v>
      </c>
      <c r="R2258">
        <v>0.31709399999999999</v>
      </c>
    </row>
    <row r="2259" spans="1:18" x14ac:dyDescent="0.25">
      <c r="A2259" t="s">
        <v>103</v>
      </c>
      <c r="B2259" t="s">
        <v>44</v>
      </c>
      <c r="C2259" s="28">
        <v>44866</v>
      </c>
      <c r="D2259" s="28">
        <v>45230</v>
      </c>
      <c r="E2259">
        <v>3870</v>
      </c>
      <c r="F2259">
        <v>3714</v>
      </c>
      <c r="G2259">
        <v>156</v>
      </c>
      <c r="H2259">
        <v>3107</v>
      </c>
      <c r="L2259">
        <v>4041</v>
      </c>
      <c r="M2259">
        <v>4041</v>
      </c>
      <c r="N2259">
        <v>663701.67000000004</v>
      </c>
      <c r="O2259">
        <v>663701.67000000004</v>
      </c>
      <c r="P2259">
        <v>17295</v>
      </c>
      <c r="Q2259">
        <v>17295</v>
      </c>
      <c r="R2259">
        <v>0.30848500000000001</v>
      </c>
    </row>
    <row r="2260" spans="1:18" x14ac:dyDescent="0.25">
      <c r="A2260" t="s">
        <v>103</v>
      </c>
      <c r="B2260" t="s">
        <v>44</v>
      </c>
      <c r="C2260" s="28">
        <v>44501</v>
      </c>
      <c r="D2260" s="28">
        <v>44865</v>
      </c>
      <c r="E2260">
        <v>4433</v>
      </c>
      <c r="F2260">
        <v>4280</v>
      </c>
      <c r="G2260">
        <v>153</v>
      </c>
      <c r="H2260">
        <v>3684</v>
      </c>
      <c r="L2260">
        <v>4597</v>
      </c>
      <c r="M2260">
        <v>4597</v>
      </c>
      <c r="N2260">
        <v>753532.43</v>
      </c>
      <c r="O2260">
        <v>753532.43</v>
      </c>
      <c r="P2260">
        <v>19298</v>
      </c>
      <c r="Q2260">
        <v>19298</v>
      </c>
      <c r="R2260">
        <v>0.31705</v>
      </c>
    </row>
    <row r="2261" spans="1:18" x14ac:dyDescent="0.25">
      <c r="A2261" t="s">
        <v>103</v>
      </c>
      <c r="B2261" t="s">
        <v>44</v>
      </c>
      <c r="C2261" s="28">
        <v>44136</v>
      </c>
      <c r="D2261" s="28">
        <v>44500</v>
      </c>
      <c r="E2261">
        <v>3406</v>
      </c>
      <c r="F2261">
        <v>3303</v>
      </c>
      <c r="G2261">
        <v>103</v>
      </c>
      <c r="H2261">
        <v>3082</v>
      </c>
      <c r="L2261">
        <v>3512</v>
      </c>
      <c r="M2261">
        <v>3512</v>
      </c>
      <c r="N2261">
        <v>508066.7</v>
      </c>
      <c r="O2261">
        <v>508066.7</v>
      </c>
      <c r="P2261">
        <v>14139</v>
      </c>
      <c r="Q2261">
        <v>14139</v>
      </c>
      <c r="R2261">
        <v>0.32199499999999998</v>
      </c>
    </row>
    <row r="2262" spans="1:18" x14ac:dyDescent="0.25">
      <c r="A2262" t="s">
        <v>103</v>
      </c>
      <c r="B2262" t="s">
        <v>46</v>
      </c>
      <c r="C2262" s="28">
        <v>45231</v>
      </c>
      <c r="D2262" s="28">
        <v>45596</v>
      </c>
      <c r="E2262">
        <v>24206</v>
      </c>
      <c r="F2262">
        <v>21505</v>
      </c>
      <c r="G2262">
        <v>2701</v>
      </c>
      <c r="H2262">
        <v>24206</v>
      </c>
      <c r="L2262">
        <v>27631</v>
      </c>
      <c r="M2262">
        <v>27631</v>
      </c>
      <c r="N2262">
        <v>4334517.3499999996</v>
      </c>
      <c r="O2262">
        <v>4334517.3499999996</v>
      </c>
      <c r="P2262">
        <v>126981</v>
      </c>
      <c r="Q2262">
        <v>126981</v>
      </c>
      <c r="R2262">
        <v>0.32517200000000002</v>
      </c>
    </row>
    <row r="2263" spans="1:18" x14ac:dyDescent="0.25">
      <c r="A2263" t="s">
        <v>103</v>
      </c>
      <c r="B2263" t="s">
        <v>46</v>
      </c>
      <c r="C2263" s="28">
        <v>44866</v>
      </c>
      <c r="D2263" s="28">
        <v>45230</v>
      </c>
      <c r="E2263">
        <v>9886</v>
      </c>
      <c r="F2263">
        <v>9231</v>
      </c>
      <c r="G2263">
        <v>655</v>
      </c>
      <c r="H2263">
        <v>9886</v>
      </c>
      <c r="L2263">
        <v>10655</v>
      </c>
      <c r="M2263">
        <v>10655</v>
      </c>
      <c r="N2263">
        <v>1567889.88</v>
      </c>
      <c r="O2263">
        <v>1567889.88</v>
      </c>
      <c r="P2263">
        <v>48558</v>
      </c>
      <c r="Q2263">
        <v>48558</v>
      </c>
      <c r="R2263">
        <v>0.32847399999999999</v>
      </c>
    </row>
    <row r="2264" spans="1:18" x14ac:dyDescent="0.25">
      <c r="A2264" t="s">
        <v>103</v>
      </c>
      <c r="B2264" t="s">
        <v>46</v>
      </c>
      <c r="C2264" s="28">
        <v>44501</v>
      </c>
      <c r="D2264" s="28">
        <v>44865</v>
      </c>
      <c r="E2264">
        <v>0</v>
      </c>
      <c r="F2264">
        <v>0</v>
      </c>
      <c r="G2264">
        <v>0</v>
      </c>
    </row>
    <row r="2265" spans="1:18" x14ac:dyDescent="0.25">
      <c r="A2265" t="s">
        <v>103</v>
      </c>
      <c r="B2265" t="s">
        <v>46</v>
      </c>
      <c r="C2265" s="28">
        <v>44136</v>
      </c>
      <c r="D2265" s="28">
        <v>44500</v>
      </c>
      <c r="E2265">
        <v>0</v>
      </c>
      <c r="F2265">
        <v>0</v>
      </c>
      <c r="G2265">
        <v>0</v>
      </c>
    </row>
    <row r="2266" spans="1:18" x14ac:dyDescent="0.25">
      <c r="A2266" t="s">
        <v>103</v>
      </c>
      <c r="B2266" t="s">
        <v>25</v>
      </c>
      <c r="C2266" s="28">
        <v>45231</v>
      </c>
      <c r="D2266" s="28">
        <v>45596</v>
      </c>
      <c r="E2266">
        <v>1655</v>
      </c>
      <c r="F2266">
        <v>1327</v>
      </c>
      <c r="G2266">
        <v>328</v>
      </c>
      <c r="H2266">
        <v>0</v>
      </c>
      <c r="L2266">
        <v>2135</v>
      </c>
      <c r="M2266">
        <v>2135</v>
      </c>
      <c r="N2266">
        <v>489926.2</v>
      </c>
      <c r="O2266">
        <v>489926.2</v>
      </c>
      <c r="P2266">
        <v>13669</v>
      </c>
      <c r="Q2266">
        <v>13669</v>
      </c>
      <c r="R2266">
        <v>0.32822400000000002</v>
      </c>
    </row>
    <row r="2267" spans="1:18" x14ac:dyDescent="0.25">
      <c r="A2267" t="s">
        <v>103</v>
      </c>
      <c r="B2267" t="s">
        <v>25</v>
      </c>
      <c r="C2267" s="28">
        <v>44866</v>
      </c>
      <c r="D2267" s="28">
        <v>45230</v>
      </c>
      <c r="E2267">
        <v>1219</v>
      </c>
      <c r="F2267">
        <v>925</v>
      </c>
      <c r="G2267">
        <v>294</v>
      </c>
      <c r="H2267">
        <v>0</v>
      </c>
      <c r="L2267">
        <v>1688</v>
      </c>
      <c r="M2267">
        <v>1688</v>
      </c>
      <c r="N2267">
        <v>366992.42</v>
      </c>
      <c r="O2267">
        <v>366992.42</v>
      </c>
      <c r="P2267">
        <v>10600</v>
      </c>
      <c r="Q2267">
        <v>10600</v>
      </c>
      <c r="R2267">
        <v>0.33210200000000001</v>
      </c>
    </row>
    <row r="2268" spans="1:18" x14ac:dyDescent="0.25">
      <c r="A2268" t="s">
        <v>103</v>
      </c>
      <c r="B2268" t="s">
        <v>25</v>
      </c>
      <c r="C2268" s="28">
        <v>44501</v>
      </c>
      <c r="D2268" s="28">
        <v>44865</v>
      </c>
      <c r="E2268">
        <v>0</v>
      </c>
      <c r="F2268">
        <v>0</v>
      </c>
      <c r="G2268">
        <v>0</v>
      </c>
    </row>
    <row r="2269" spans="1:18" x14ac:dyDescent="0.25">
      <c r="A2269" t="s">
        <v>103</v>
      </c>
      <c r="B2269" t="s">
        <v>25</v>
      </c>
      <c r="C2269" s="28">
        <v>44136</v>
      </c>
      <c r="D2269" s="28">
        <v>44500</v>
      </c>
      <c r="E2269">
        <v>0</v>
      </c>
      <c r="F2269">
        <v>0</v>
      </c>
      <c r="G2269">
        <v>0</v>
      </c>
    </row>
    <row r="2270" spans="1:18" x14ac:dyDescent="0.25">
      <c r="A2270" t="s">
        <v>103</v>
      </c>
      <c r="B2270" t="s">
        <v>26</v>
      </c>
      <c r="C2270" s="28">
        <v>45231</v>
      </c>
      <c r="D2270" s="28">
        <v>45596</v>
      </c>
      <c r="E2270">
        <v>9064</v>
      </c>
      <c r="F2270">
        <v>8483</v>
      </c>
      <c r="G2270">
        <v>581</v>
      </c>
      <c r="H2270">
        <v>9064</v>
      </c>
      <c r="L2270">
        <v>9752</v>
      </c>
      <c r="M2270">
        <v>9752</v>
      </c>
      <c r="N2270">
        <v>1862443.19</v>
      </c>
      <c r="O2270">
        <v>1862443.19</v>
      </c>
      <c r="P2270">
        <v>46304</v>
      </c>
      <c r="Q2270">
        <v>46304</v>
      </c>
      <c r="R2270">
        <v>0.31361</v>
      </c>
    </row>
    <row r="2271" spans="1:18" x14ac:dyDescent="0.25">
      <c r="A2271" t="s">
        <v>103</v>
      </c>
      <c r="B2271" t="s">
        <v>26</v>
      </c>
      <c r="C2271" s="28">
        <v>44866</v>
      </c>
      <c r="D2271" s="28">
        <v>45230</v>
      </c>
      <c r="E2271">
        <v>12694</v>
      </c>
      <c r="F2271">
        <v>11688</v>
      </c>
      <c r="G2271">
        <v>1006</v>
      </c>
      <c r="H2271">
        <v>12694</v>
      </c>
      <c r="L2271">
        <v>13893</v>
      </c>
      <c r="M2271">
        <v>13893</v>
      </c>
      <c r="N2271">
        <v>2404397.06</v>
      </c>
      <c r="O2271">
        <v>2404397.06</v>
      </c>
      <c r="P2271">
        <v>65877</v>
      </c>
      <c r="Q2271">
        <v>65877</v>
      </c>
      <c r="R2271">
        <v>0.31584899999999999</v>
      </c>
    </row>
    <row r="2272" spans="1:18" x14ac:dyDescent="0.25">
      <c r="A2272" t="s">
        <v>103</v>
      </c>
      <c r="B2272" t="s">
        <v>26</v>
      </c>
      <c r="C2272" s="28">
        <v>44501</v>
      </c>
      <c r="D2272" s="28">
        <v>44865</v>
      </c>
      <c r="E2272">
        <v>14969</v>
      </c>
      <c r="F2272">
        <v>13790</v>
      </c>
      <c r="G2272">
        <v>1179</v>
      </c>
      <c r="H2272">
        <v>14969</v>
      </c>
      <c r="L2272">
        <v>16363</v>
      </c>
      <c r="M2272">
        <v>16363</v>
      </c>
      <c r="N2272">
        <v>2685578.53</v>
      </c>
      <c r="O2272">
        <v>2685578.53</v>
      </c>
      <c r="P2272">
        <v>75880</v>
      </c>
      <c r="Q2272">
        <v>75880</v>
      </c>
      <c r="R2272">
        <v>0.32396200000000003</v>
      </c>
    </row>
    <row r="2273" spans="1:18" x14ac:dyDescent="0.25">
      <c r="A2273" t="s">
        <v>103</v>
      </c>
      <c r="B2273" t="s">
        <v>26</v>
      </c>
      <c r="C2273" s="28">
        <v>44136</v>
      </c>
      <c r="D2273" s="28">
        <v>44500</v>
      </c>
      <c r="E2273">
        <v>16084</v>
      </c>
      <c r="F2273">
        <v>14621</v>
      </c>
      <c r="G2273">
        <v>1463</v>
      </c>
      <c r="H2273">
        <v>16084</v>
      </c>
      <c r="L2273">
        <v>17856</v>
      </c>
      <c r="M2273">
        <v>17856</v>
      </c>
      <c r="N2273">
        <v>2975023.72</v>
      </c>
      <c r="O2273">
        <v>2975023.72</v>
      </c>
      <c r="P2273">
        <v>84805</v>
      </c>
      <c r="Q2273">
        <v>84805</v>
      </c>
      <c r="R2273">
        <v>0.32337700000000003</v>
      </c>
    </row>
    <row r="2274" spans="1:18" x14ac:dyDescent="0.25">
      <c r="A2274" t="s">
        <v>103</v>
      </c>
      <c r="B2274" t="s">
        <v>67</v>
      </c>
      <c r="C2274" s="28">
        <v>45231</v>
      </c>
      <c r="D2274" s="28">
        <v>45596</v>
      </c>
      <c r="E2274">
        <v>633</v>
      </c>
      <c r="F2274">
        <v>628</v>
      </c>
      <c r="G2274">
        <v>5</v>
      </c>
      <c r="H2274">
        <v>633</v>
      </c>
      <c r="L2274">
        <v>638</v>
      </c>
      <c r="M2274">
        <v>638</v>
      </c>
      <c r="N2274">
        <v>104665.83</v>
      </c>
      <c r="O2274">
        <v>104665.83</v>
      </c>
      <c r="P2274">
        <v>2575</v>
      </c>
      <c r="Q2274">
        <v>2575</v>
      </c>
      <c r="R2274">
        <v>0.33239600000000002</v>
      </c>
    </row>
    <row r="2275" spans="1:18" x14ac:dyDescent="0.25">
      <c r="A2275" t="s">
        <v>103</v>
      </c>
      <c r="B2275" t="s">
        <v>67</v>
      </c>
      <c r="C2275" s="28">
        <v>44866</v>
      </c>
      <c r="D2275" s="28">
        <v>45230</v>
      </c>
      <c r="E2275">
        <v>860</v>
      </c>
      <c r="F2275">
        <v>841</v>
      </c>
      <c r="G2275">
        <v>19</v>
      </c>
      <c r="H2275">
        <v>860</v>
      </c>
      <c r="L2275">
        <v>879</v>
      </c>
      <c r="M2275">
        <v>879</v>
      </c>
      <c r="N2275">
        <v>134060.4</v>
      </c>
      <c r="O2275">
        <v>134060.4</v>
      </c>
      <c r="P2275">
        <v>3455</v>
      </c>
      <c r="Q2275">
        <v>3455</v>
      </c>
      <c r="R2275">
        <v>0.31785400000000003</v>
      </c>
    </row>
    <row r="2276" spans="1:18" x14ac:dyDescent="0.25">
      <c r="A2276" t="s">
        <v>103</v>
      </c>
      <c r="B2276" t="s">
        <v>67</v>
      </c>
      <c r="C2276" s="28">
        <v>44501</v>
      </c>
      <c r="D2276" s="28">
        <v>44865</v>
      </c>
      <c r="E2276">
        <v>1091</v>
      </c>
      <c r="F2276">
        <v>1077</v>
      </c>
      <c r="G2276">
        <v>14</v>
      </c>
      <c r="H2276">
        <v>1091</v>
      </c>
      <c r="L2276">
        <v>1106</v>
      </c>
      <c r="M2276">
        <v>1106</v>
      </c>
      <c r="N2276">
        <v>204111.95</v>
      </c>
      <c r="O2276">
        <v>204111.95</v>
      </c>
      <c r="P2276">
        <v>5063</v>
      </c>
      <c r="Q2276">
        <v>5063</v>
      </c>
      <c r="R2276">
        <v>0.303535</v>
      </c>
    </row>
    <row r="2277" spans="1:18" x14ac:dyDescent="0.25">
      <c r="A2277" t="s">
        <v>103</v>
      </c>
      <c r="B2277" t="s">
        <v>67</v>
      </c>
      <c r="C2277" s="28">
        <v>44136</v>
      </c>
      <c r="D2277" s="28">
        <v>44500</v>
      </c>
      <c r="E2277">
        <v>1145</v>
      </c>
      <c r="F2277">
        <v>1120</v>
      </c>
      <c r="G2277">
        <v>25</v>
      </c>
      <c r="H2277">
        <v>1145</v>
      </c>
      <c r="L2277">
        <v>1170</v>
      </c>
      <c r="M2277">
        <v>1170</v>
      </c>
      <c r="N2277">
        <v>195866.28</v>
      </c>
      <c r="O2277">
        <v>195866.28</v>
      </c>
      <c r="P2277">
        <v>5951</v>
      </c>
      <c r="Q2277">
        <v>5951</v>
      </c>
      <c r="R2277">
        <v>0.32414599999999999</v>
      </c>
    </row>
    <row r="2278" spans="1:18" x14ac:dyDescent="0.25">
      <c r="A2278" t="s">
        <v>103</v>
      </c>
      <c r="B2278" t="s">
        <v>68</v>
      </c>
      <c r="C2278" s="28">
        <v>45231</v>
      </c>
      <c r="D2278" s="28">
        <v>45596</v>
      </c>
      <c r="E2278">
        <v>1931</v>
      </c>
      <c r="F2278">
        <v>1876</v>
      </c>
      <c r="G2278">
        <v>55</v>
      </c>
      <c r="H2278">
        <v>1931</v>
      </c>
      <c r="L2278">
        <v>1990</v>
      </c>
      <c r="M2278">
        <v>1990</v>
      </c>
      <c r="N2278">
        <v>371866.7</v>
      </c>
      <c r="O2278">
        <v>371866.7</v>
      </c>
      <c r="P2278">
        <v>8822</v>
      </c>
      <c r="Q2278">
        <v>8822</v>
      </c>
      <c r="R2278">
        <v>0.32049499999999997</v>
      </c>
    </row>
    <row r="2279" spans="1:18" x14ac:dyDescent="0.25">
      <c r="A2279" t="s">
        <v>103</v>
      </c>
      <c r="B2279" t="s">
        <v>68</v>
      </c>
      <c r="C2279" s="28">
        <v>44866</v>
      </c>
      <c r="D2279" s="28">
        <v>45230</v>
      </c>
      <c r="E2279">
        <v>2633</v>
      </c>
      <c r="F2279">
        <v>2530</v>
      </c>
      <c r="G2279">
        <v>103</v>
      </c>
      <c r="H2279">
        <v>2633</v>
      </c>
      <c r="L2279">
        <v>2743</v>
      </c>
      <c r="M2279">
        <v>2743</v>
      </c>
      <c r="N2279">
        <v>442786.89</v>
      </c>
      <c r="O2279">
        <v>442786.89</v>
      </c>
      <c r="P2279">
        <v>12053</v>
      </c>
      <c r="Q2279">
        <v>12053</v>
      </c>
      <c r="R2279">
        <v>0.324853</v>
      </c>
    </row>
    <row r="2280" spans="1:18" x14ac:dyDescent="0.25">
      <c r="A2280" t="s">
        <v>103</v>
      </c>
      <c r="B2280" t="s">
        <v>68</v>
      </c>
      <c r="C2280" s="28">
        <v>44501</v>
      </c>
      <c r="D2280" s="28">
        <v>44865</v>
      </c>
      <c r="E2280">
        <v>3223</v>
      </c>
      <c r="F2280">
        <v>3116</v>
      </c>
      <c r="G2280">
        <v>107</v>
      </c>
      <c r="H2280">
        <v>3223</v>
      </c>
      <c r="L2280">
        <v>3337</v>
      </c>
      <c r="M2280">
        <v>3337</v>
      </c>
      <c r="N2280">
        <v>588964.56999999995</v>
      </c>
      <c r="O2280">
        <v>588964.56999999995</v>
      </c>
      <c r="P2280">
        <v>15694</v>
      </c>
      <c r="Q2280">
        <v>15694</v>
      </c>
      <c r="R2280">
        <v>0.31703599999999998</v>
      </c>
    </row>
    <row r="2281" spans="1:18" x14ac:dyDescent="0.25">
      <c r="A2281" t="s">
        <v>103</v>
      </c>
      <c r="B2281" t="s">
        <v>68</v>
      </c>
      <c r="C2281" s="28">
        <v>44136</v>
      </c>
      <c r="D2281" s="28">
        <v>44500</v>
      </c>
      <c r="E2281">
        <v>3261</v>
      </c>
      <c r="F2281">
        <v>3116</v>
      </c>
      <c r="G2281">
        <v>145</v>
      </c>
      <c r="H2281">
        <v>3261</v>
      </c>
      <c r="L2281">
        <v>3424</v>
      </c>
      <c r="M2281">
        <v>3424</v>
      </c>
      <c r="N2281">
        <v>563530.98</v>
      </c>
      <c r="O2281">
        <v>563530.98</v>
      </c>
      <c r="P2281">
        <v>16428</v>
      </c>
      <c r="Q2281">
        <v>16428</v>
      </c>
      <c r="R2281">
        <v>0.32845999999999997</v>
      </c>
    </row>
    <row r="2282" spans="1:18" x14ac:dyDescent="0.25">
      <c r="A2282" t="s">
        <v>103</v>
      </c>
      <c r="B2282" t="s">
        <v>69</v>
      </c>
      <c r="C2282" s="28">
        <v>45231</v>
      </c>
      <c r="D2282" s="28">
        <v>45596</v>
      </c>
      <c r="E2282">
        <v>4108</v>
      </c>
      <c r="F2282">
        <v>3922</v>
      </c>
      <c r="G2282">
        <v>186</v>
      </c>
      <c r="H2282">
        <v>4108</v>
      </c>
      <c r="L2282">
        <v>4317</v>
      </c>
      <c r="M2282">
        <v>4317</v>
      </c>
      <c r="N2282">
        <v>869795.28</v>
      </c>
      <c r="O2282">
        <v>869795.28</v>
      </c>
      <c r="P2282">
        <v>21512</v>
      </c>
      <c r="Q2282">
        <v>21512</v>
      </c>
      <c r="R2282">
        <v>0.31329800000000002</v>
      </c>
    </row>
    <row r="2283" spans="1:18" x14ac:dyDescent="0.25">
      <c r="A2283" t="s">
        <v>103</v>
      </c>
      <c r="B2283" t="s">
        <v>69</v>
      </c>
      <c r="C2283" s="28">
        <v>44866</v>
      </c>
      <c r="D2283" s="28">
        <v>45230</v>
      </c>
      <c r="E2283">
        <v>5998</v>
      </c>
      <c r="F2283">
        <v>5664</v>
      </c>
      <c r="G2283">
        <v>334</v>
      </c>
      <c r="H2283">
        <v>5998</v>
      </c>
      <c r="L2283">
        <v>6356</v>
      </c>
      <c r="M2283">
        <v>6356</v>
      </c>
      <c r="N2283">
        <v>1070545.6599999999</v>
      </c>
      <c r="O2283">
        <v>1070545.6599999999</v>
      </c>
      <c r="P2283">
        <v>29712</v>
      </c>
      <c r="Q2283">
        <v>29712</v>
      </c>
      <c r="R2283">
        <v>0.32349099999999997</v>
      </c>
    </row>
    <row r="2284" spans="1:18" x14ac:dyDescent="0.25">
      <c r="A2284" t="s">
        <v>103</v>
      </c>
      <c r="B2284" t="s">
        <v>69</v>
      </c>
      <c r="C2284" s="28">
        <v>44501</v>
      </c>
      <c r="D2284" s="28">
        <v>44865</v>
      </c>
      <c r="E2284">
        <v>7079</v>
      </c>
      <c r="F2284">
        <v>6707</v>
      </c>
      <c r="G2284">
        <v>372</v>
      </c>
      <c r="H2284">
        <v>7079</v>
      </c>
      <c r="L2284">
        <v>7501</v>
      </c>
      <c r="M2284">
        <v>7501</v>
      </c>
      <c r="N2284">
        <v>1231385.29</v>
      </c>
      <c r="O2284">
        <v>1231385.29</v>
      </c>
      <c r="P2284">
        <v>36647</v>
      </c>
      <c r="Q2284">
        <v>36647</v>
      </c>
      <c r="R2284">
        <v>0.32653199999999999</v>
      </c>
    </row>
    <row r="2285" spans="1:18" x14ac:dyDescent="0.25">
      <c r="A2285" t="s">
        <v>103</v>
      </c>
      <c r="B2285" t="s">
        <v>69</v>
      </c>
      <c r="C2285" s="28">
        <v>44136</v>
      </c>
      <c r="D2285" s="28">
        <v>44500</v>
      </c>
      <c r="E2285">
        <v>7722</v>
      </c>
      <c r="F2285">
        <v>7216</v>
      </c>
      <c r="G2285">
        <v>506</v>
      </c>
      <c r="H2285">
        <v>7722</v>
      </c>
      <c r="L2285">
        <v>8296</v>
      </c>
      <c r="M2285">
        <v>8296</v>
      </c>
      <c r="N2285">
        <v>1422533.62</v>
      </c>
      <c r="O2285">
        <v>1422533.62</v>
      </c>
      <c r="P2285">
        <v>41040</v>
      </c>
      <c r="Q2285">
        <v>41040</v>
      </c>
      <c r="R2285">
        <v>0.32640999999999998</v>
      </c>
    </row>
    <row r="2286" spans="1:18" x14ac:dyDescent="0.25">
      <c r="A2286" t="s">
        <v>103</v>
      </c>
      <c r="B2286" t="s">
        <v>45</v>
      </c>
      <c r="C2286" s="28">
        <v>45231</v>
      </c>
      <c r="D2286" s="28">
        <v>45596</v>
      </c>
      <c r="E2286">
        <v>29692</v>
      </c>
      <c r="F2286">
        <v>25969</v>
      </c>
      <c r="G2286">
        <v>3723</v>
      </c>
      <c r="H2286">
        <v>29692</v>
      </c>
      <c r="L2286">
        <v>34658</v>
      </c>
      <c r="M2286">
        <v>40133</v>
      </c>
      <c r="N2286">
        <v>5958599.2300000004</v>
      </c>
      <c r="O2286">
        <v>6958930.75</v>
      </c>
      <c r="P2286">
        <v>167079</v>
      </c>
      <c r="Q2286">
        <v>198058</v>
      </c>
      <c r="R2286">
        <v>0.20915300000000001</v>
      </c>
    </row>
    <row r="2287" spans="1:18" x14ac:dyDescent="0.25">
      <c r="A2287" t="s">
        <v>103</v>
      </c>
      <c r="B2287" t="s">
        <v>45</v>
      </c>
      <c r="C2287" s="28">
        <v>44866</v>
      </c>
      <c r="D2287" s="28">
        <v>45230</v>
      </c>
      <c r="E2287">
        <v>29462</v>
      </c>
      <c r="F2287">
        <v>26017</v>
      </c>
      <c r="G2287">
        <v>3445</v>
      </c>
      <c r="H2287">
        <v>29462</v>
      </c>
      <c r="L2287">
        <v>33913</v>
      </c>
      <c r="M2287">
        <v>36283</v>
      </c>
      <c r="N2287">
        <v>5575598.5</v>
      </c>
      <c r="O2287">
        <v>5985834.71</v>
      </c>
      <c r="P2287">
        <v>157197</v>
      </c>
      <c r="Q2287">
        <v>169911</v>
      </c>
      <c r="R2287">
        <v>0.27390900000000001</v>
      </c>
    </row>
    <row r="2288" spans="1:18" x14ac:dyDescent="0.25">
      <c r="A2288" t="s">
        <v>103</v>
      </c>
      <c r="B2288" t="s">
        <v>45</v>
      </c>
      <c r="C2288" s="28">
        <v>44501</v>
      </c>
      <c r="D2288" s="28">
        <v>44865</v>
      </c>
      <c r="E2288">
        <v>26471</v>
      </c>
      <c r="F2288">
        <v>23198</v>
      </c>
      <c r="G2288">
        <v>3273</v>
      </c>
      <c r="H2288">
        <v>26471</v>
      </c>
      <c r="L2288">
        <v>30726</v>
      </c>
      <c r="M2288">
        <v>30726</v>
      </c>
      <c r="N2288">
        <v>4903993.5</v>
      </c>
      <c r="O2288">
        <v>4903993.5</v>
      </c>
      <c r="P2288">
        <v>145530</v>
      </c>
      <c r="Q2288">
        <v>145530</v>
      </c>
      <c r="R2288">
        <v>0.32569900000000002</v>
      </c>
    </row>
    <row r="2289" spans="1:18" x14ac:dyDescent="0.25">
      <c r="A2289" t="s">
        <v>103</v>
      </c>
      <c r="B2289" t="s">
        <v>45</v>
      </c>
      <c r="C2289" s="28">
        <v>44136</v>
      </c>
      <c r="D2289" s="28">
        <v>44500</v>
      </c>
      <c r="E2289">
        <v>10696</v>
      </c>
      <c r="F2289">
        <v>9947</v>
      </c>
      <c r="G2289">
        <v>749</v>
      </c>
      <c r="H2289">
        <v>10696</v>
      </c>
      <c r="L2289">
        <v>11575</v>
      </c>
      <c r="M2289">
        <v>11575</v>
      </c>
      <c r="N2289">
        <v>1721667.97</v>
      </c>
      <c r="O2289">
        <v>1721667.97</v>
      </c>
      <c r="P2289">
        <v>53922</v>
      </c>
      <c r="Q2289">
        <v>53922</v>
      </c>
      <c r="R2289">
        <v>0.32854</v>
      </c>
    </row>
    <row r="2290" spans="1:18" x14ac:dyDescent="0.25">
      <c r="A2290" t="s">
        <v>103</v>
      </c>
      <c r="B2290" t="s">
        <v>48</v>
      </c>
      <c r="C2290" s="28">
        <v>45231</v>
      </c>
      <c r="D2290" s="28">
        <v>45596</v>
      </c>
      <c r="E2290">
        <v>798</v>
      </c>
      <c r="F2290">
        <v>798</v>
      </c>
      <c r="G2290">
        <v>0</v>
      </c>
      <c r="H2290">
        <v>0</v>
      </c>
      <c r="L2290">
        <v>798</v>
      </c>
      <c r="M2290">
        <v>798</v>
      </c>
      <c r="N2290">
        <v>160239.75</v>
      </c>
      <c r="O2290">
        <v>160239.75</v>
      </c>
      <c r="P2290">
        <v>4155</v>
      </c>
      <c r="Q2290">
        <v>4155</v>
      </c>
      <c r="R2290">
        <v>0.31483699999999998</v>
      </c>
    </row>
    <row r="2291" spans="1:18" x14ac:dyDescent="0.25">
      <c r="A2291" t="s">
        <v>103</v>
      </c>
      <c r="B2291" t="s">
        <v>48</v>
      </c>
      <c r="C2291" s="28">
        <v>44866</v>
      </c>
      <c r="D2291" s="28">
        <v>45230</v>
      </c>
      <c r="E2291">
        <v>1053</v>
      </c>
      <c r="F2291">
        <v>1053</v>
      </c>
      <c r="G2291">
        <v>0</v>
      </c>
      <c r="H2291">
        <v>0</v>
      </c>
      <c r="L2291">
        <v>1053</v>
      </c>
      <c r="M2291">
        <v>1053</v>
      </c>
      <c r="N2291">
        <v>214296.04</v>
      </c>
      <c r="O2291">
        <v>214296.04</v>
      </c>
      <c r="P2291">
        <v>6099</v>
      </c>
      <c r="Q2291">
        <v>6099</v>
      </c>
      <c r="R2291">
        <v>0.325181</v>
      </c>
    </row>
    <row r="2292" spans="1:18" x14ac:dyDescent="0.25">
      <c r="A2292" t="s">
        <v>103</v>
      </c>
      <c r="B2292" t="s">
        <v>48</v>
      </c>
      <c r="C2292" s="28">
        <v>44501</v>
      </c>
      <c r="D2292" s="28">
        <v>44865</v>
      </c>
      <c r="E2292">
        <v>1355</v>
      </c>
      <c r="F2292">
        <v>1355</v>
      </c>
      <c r="G2292">
        <v>0</v>
      </c>
      <c r="H2292">
        <v>0</v>
      </c>
      <c r="L2292">
        <v>1355</v>
      </c>
      <c r="M2292">
        <v>1355</v>
      </c>
      <c r="N2292">
        <v>251460.44</v>
      </c>
      <c r="O2292">
        <v>251460.44</v>
      </c>
      <c r="P2292">
        <v>7706</v>
      </c>
      <c r="Q2292">
        <v>7706</v>
      </c>
      <c r="R2292">
        <v>0.32723000000000002</v>
      </c>
    </row>
    <row r="2293" spans="1:18" x14ac:dyDescent="0.25">
      <c r="A2293" t="s">
        <v>103</v>
      </c>
      <c r="B2293" t="s">
        <v>48</v>
      </c>
      <c r="C2293" s="28">
        <v>44136</v>
      </c>
      <c r="D2293" s="28">
        <v>44500</v>
      </c>
      <c r="E2293">
        <v>1463</v>
      </c>
      <c r="F2293">
        <v>1463</v>
      </c>
      <c r="G2293">
        <v>0</v>
      </c>
      <c r="H2293">
        <v>0</v>
      </c>
      <c r="L2293">
        <v>1463</v>
      </c>
      <c r="M2293">
        <v>1463</v>
      </c>
      <c r="N2293">
        <v>262768.99</v>
      </c>
      <c r="O2293">
        <v>262768.99</v>
      </c>
      <c r="P2293">
        <v>8076</v>
      </c>
      <c r="Q2293">
        <v>8076</v>
      </c>
      <c r="R2293">
        <v>0.33293699999999998</v>
      </c>
    </row>
    <row r="2294" spans="1:18" x14ac:dyDescent="0.25">
      <c r="A2294" t="s">
        <v>103</v>
      </c>
      <c r="B2294" t="s">
        <v>49</v>
      </c>
      <c r="C2294" s="28">
        <v>45231</v>
      </c>
      <c r="D2294" s="28">
        <v>45596</v>
      </c>
      <c r="E2294">
        <v>163</v>
      </c>
      <c r="F2294">
        <v>0</v>
      </c>
      <c r="G2294">
        <v>163</v>
      </c>
      <c r="H2294">
        <v>0</v>
      </c>
      <c r="L2294">
        <v>390</v>
      </c>
      <c r="M2294">
        <v>390</v>
      </c>
      <c r="N2294">
        <v>111687.06</v>
      </c>
      <c r="O2294">
        <v>111687.06</v>
      </c>
      <c r="P2294">
        <v>3380</v>
      </c>
      <c r="Q2294">
        <v>3380</v>
      </c>
      <c r="R2294">
        <v>0.31758599999999998</v>
      </c>
    </row>
    <row r="2295" spans="1:18" x14ac:dyDescent="0.25">
      <c r="A2295" t="s">
        <v>103</v>
      </c>
      <c r="B2295" t="s">
        <v>49</v>
      </c>
      <c r="C2295" s="28">
        <v>44866</v>
      </c>
      <c r="D2295" s="28">
        <v>45230</v>
      </c>
      <c r="E2295">
        <v>234</v>
      </c>
      <c r="F2295">
        <v>0</v>
      </c>
      <c r="G2295">
        <v>234</v>
      </c>
      <c r="H2295">
        <v>0</v>
      </c>
      <c r="L2295">
        <v>536</v>
      </c>
      <c r="M2295">
        <v>536</v>
      </c>
      <c r="N2295">
        <v>98671.039999999994</v>
      </c>
      <c r="O2295">
        <v>98671.039999999994</v>
      </c>
      <c r="P2295">
        <v>2748</v>
      </c>
      <c r="Q2295">
        <v>2748</v>
      </c>
      <c r="R2295">
        <v>0.32869999999999999</v>
      </c>
    </row>
    <row r="2296" spans="1:18" x14ac:dyDescent="0.25">
      <c r="A2296" t="s">
        <v>103</v>
      </c>
      <c r="B2296" t="s">
        <v>49</v>
      </c>
      <c r="C2296" s="28">
        <v>44501</v>
      </c>
      <c r="D2296" s="28">
        <v>44865</v>
      </c>
      <c r="E2296">
        <v>364</v>
      </c>
      <c r="F2296">
        <v>0</v>
      </c>
      <c r="G2296">
        <v>364</v>
      </c>
      <c r="H2296">
        <v>0</v>
      </c>
      <c r="L2296">
        <v>886</v>
      </c>
      <c r="M2296">
        <v>886</v>
      </c>
      <c r="N2296">
        <v>174713.2</v>
      </c>
      <c r="O2296">
        <v>174713.2</v>
      </c>
      <c r="P2296">
        <v>5079</v>
      </c>
      <c r="Q2296">
        <v>5079</v>
      </c>
      <c r="R2296">
        <v>0.33790300000000001</v>
      </c>
    </row>
    <row r="2297" spans="1:18" x14ac:dyDescent="0.25">
      <c r="A2297" t="s">
        <v>103</v>
      </c>
      <c r="B2297" t="s">
        <v>49</v>
      </c>
      <c r="C2297" s="28">
        <v>44136</v>
      </c>
      <c r="D2297" s="28">
        <v>44500</v>
      </c>
      <c r="E2297">
        <v>521</v>
      </c>
      <c r="F2297">
        <v>0</v>
      </c>
      <c r="G2297">
        <v>521</v>
      </c>
      <c r="H2297">
        <v>0</v>
      </c>
      <c r="L2297">
        <v>1352</v>
      </c>
      <c r="M2297">
        <v>1352</v>
      </c>
      <c r="N2297">
        <v>282275.12</v>
      </c>
      <c r="O2297">
        <v>282275.12</v>
      </c>
      <c r="P2297">
        <v>8238</v>
      </c>
      <c r="Q2297">
        <v>8238</v>
      </c>
      <c r="R2297">
        <v>0.33190700000000001</v>
      </c>
    </row>
    <row r="2298" spans="1:18" x14ac:dyDescent="0.25">
      <c r="A2298" t="s">
        <v>103</v>
      </c>
      <c r="B2298" t="s">
        <v>47</v>
      </c>
      <c r="C2298" s="28">
        <v>45231</v>
      </c>
      <c r="D2298" s="28">
        <v>45596</v>
      </c>
      <c r="E2298">
        <v>1980</v>
      </c>
      <c r="F2298">
        <v>1980</v>
      </c>
      <c r="G2298">
        <v>0</v>
      </c>
      <c r="H2298">
        <v>0</v>
      </c>
      <c r="L2298">
        <v>1980</v>
      </c>
      <c r="M2298">
        <v>1980</v>
      </c>
      <c r="N2298">
        <v>408449.93</v>
      </c>
      <c r="O2298">
        <v>408449.93</v>
      </c>
      <c r="P2298">
        <v>11414</v>
      </c>
      <c r="Q2298">
        <v>11414</v>
      </c>
      <c r="R2298">
        <v>0.32219599999999998</v>
      </c>
    </row>
    <row r="2299" spans="1:18" x14ac:dyDescent="0.25">
      <c r="A2299" t="s">
        <v>103</v>
      </c>
      <c r="B2299" t="s">
        <v>47</v>
      </c>
      <c r="C2299" s="28">
        <v>44866</v>
      </c>
      <c r="D2299" s="28">
        <v>45230</v>
      </c>
      <c r="E2299">
        <v>1863</v>
      </c>
      <c r="F2299">
        <v>1863</v>
      </c>
      <c r="G2299">
        <v>0</v>
      </c>
      <c r="H2299">
        <v>0</v>
      </c>
      <c r="L2299">
        <v>1863</v>
      </c>
      <c r="M2299">
        <v>1863</v>
      </c>
      <c r="N2299">
        <v>400019.7</v>
      </c>
      <c r="O2299">
        <v>400019.7</v>
      </c>
      <c r="P2299">
        <v>11571</v>
      </c>
      <c r="Q2299">
        <v>11571</v>
      </c>
      <c r="R2299">
        <v>0.326961</v>
      </c>
    </row>
    <row r="2300" spans="1:18" x14ac:dyDescent="0.25">
      <c r="A2300" t="s">
        <v>103</v>
      </c>
      <c r="B2300" t="s">
        <v>47</v>
      </c>
      <c r="C2300" s="28">
        <v>44501</v>
      </c>
      <c r="D2300" s="28">
        <v>44865</v>
      </c>
      <c r="E2300">
        <v>1080</v>
      </c>
      <c r="F2300">
        <v>1080</v>
      </c>
      <c r="G2300">
        <v>0</v>
      </c>
      <c r="H2300">
        <v>0</v>
      </c>
      <c r="L2300">
        <v>1080</v>
      </c>
      <c r="M2300">
        <v>1080</v>
      </c>
      <c r="N2300">
        <v>227404.29</v>
      </c>
      <c r="O2300">
        <v>227404.29</v>
      </c>
      <c r="P2300">
        <v>6384</v>
      </c>
      <c r="Q2300">
        <v>6384</v>
      </c>
      <c r="R2300">
        <v>0.33086500000000002</v>
      </c>
    </row>
    <row r="2301" spans="1:18" x14ac:dyDescent="0.25">
      <c r="A2301" t="s">
        <v>103</v>
      </c>
      <c r="B2301" t="s">
        <v>47</v>
      </c>
      <c r="C2301" s="28">
        <v>44136</v>
      </c>
      <c r="D2301" s="28">
        <v>44500</v>
      </c>
      <c r="E2301">
        <v>0</v>
      </c>
      <c r="F2301">
        <v>0</v>
      </c>
      <c r="G2301">
        <v>0</v>
      </c>
    </row>
    <row r="2302" spans="1:18" x14ac:dyDescent="0.25">
      <c r="A2302" t="s">
        <v>103</v>
      </c>
      <c r="B2302" t="s">
        <v>22</v>
      </c>
      <c r="C2302" s="28">
        <v>45231</v>
      </c>
      <c r="D2302" s="28">
        <v>45596</v>
      </c>
      <c r="E2302">
        <v>445</v>
      </c>
      <c r="F2302">
        <v>0</v>
      </c>
      <c r="G2302">
        <v>445</v>
      </c>
      <c r="H2302">
        <v>0</v>
      </c>
      <c r="L2302">
        <v>1081</v>
      </c>
      <c r="M2302">
        <v>1081</v>
      </c>
      <c r="N2302">
        <v>263849.89</v>
      </c>
      <c r="O2302">
        <v>263849.89</v>
      </c>
      <c r="P2302">
        <v>7343</v>
      </c>
      <c r="Q2302">
        <v>7343</v>
      </c>
      <c r="R2302">
        <v>0.33511200000000002</v>
      </c>
    </row>
    <row r="2303" spans="1:18" x14ac:dyDescent="0.25">
      <c r="A2303" t="s">
        <v>103</v>
      </c>
      <c r="B2303" t="s">
        <v>22</v>
      </c>
      <c r="C2303" s="28">
        <v>44866</v>
      </c>
      <c r="D2303" s="28">
        <v>45230</v>
      </c>
      <c r="E2303">
        <v>526</v>
      </c>
      <c r="F2303">
        <v>0</v>
      </c>
      <c r="G2303">
        <v>526</v>
      </c>
      <c r="H2303">
        <v>0</v>
      </c>
      <c r="L2303">
        <v>1310</v>
      </c>
      <c r="M2303">
        <v>1310</v>
      </c>
      <c r="N2303">
        <v>298076.18</v>
      </c>
      <c r="O2303">
        <v>298076.18</v>
      </c>
      <c r="P2303">
        <v>8353</v>
      </c>
      <c r="Q2303">
        <v>8353</v>
      </c>
      <c r="R2303">
        <v>0.339339</v>
      </c>
    </row>
    <row r="2304" spans="1:18" x14ac:dyDescent="0.25">
      <c r="A2304" t="s">
        <v>103</v>
      </c>
      <c r="B2304" t="s">
        <v>22</v>
      </c>
      <c r="C2304" s="28">
        <v>44501</v>
      </c>
      <c r="D2304" s="28">
        <v>44865</v>
      </c>
      <c r="E2304">
        <v>351</v>
      </c>
      <c r="F2304">
        <v>0</v>
      </c>
      <c r="G2304">
        <v>351</v>
      </c>
      <c r="H2304">
        <v>0</v>
      </c>
      <c r="L2304">
        <v>904</v>
      </c>
      <c r="M2304">
        <v>904</v>
      </c>
      <c r="N2304">
        <v>192089.04</v>
      </c>
      <c r="O2304">
        <v>192089.04</v>
      </c>
      <c r="P2304">
        <v>5495</v>
      </c>
      <c r="Q2304">
        <v>5495</v>
      </c>
      <c r="R2304">
        <v>0.33024900000000001</v>
      </c>
    </row>
    <row r="2305" spans="1:18" x14ac:dyDescent="0.25">
      <c r="A2305" t="s">
        <v>103</v>
      </c>
      <c r="B2305" t="s">
        <v>22</v>
      </c>
      <c r="C2305" s="28">
        <v>44136</v>
      </c>
      <c r="D2305" s="28">
        <v>44500</v>
      </c>
      <c r="E2305">
        <v>0</v>
      </c>
      <c r="F2305">
        <v>0</v>
      </c>
      <c r="G2305">
        <v>0</v>
      </c>
    </row>
    <row r="2306" spans="1:18" x14ac:dyDescent="0.25">
      <c r="A2306" t="s">
        <v>104</v>
      </c>
      <c r="B2306" t="s">
        <v>39</v>
      </c>
      <c r="C2306" s="28">
        <v>45231</v>
      </c>
      <c r="D2306" s="28">
        <v>45596</v>
      </c>
      <c r="E2306">
        <v>5187</v>
      </c>
      <c r="F2306">
        <v>3986</v>
      </c>
      <c r="G2306">
        <v>1201</v>
      </c>
      <c r="H2306">
        <v>2833</v>
      </c>
      <c r="I2306">
        <v>1783</v>
      </c>
      <c r="J2306">
        <v>359</v>
      </c>
      <c r="K2306">
        <v>212</v>
      </c>
      <c r="L2306">
        <v>7467</v>
      </c>
      <c r="M2306">
        <v>7467</v>
      </c>
      <c r="N2306">
        <v>1576582.21</v>
      </c>
      <c r="O2306">
        <v>1576582.21</v>
      </c>
      <c r="P2306">
        <v>37083</v>
      </c>
      <c r="Q2306">
        <v>37083</v>
      </c>
      <c r="R2306">
        <v>0.300653</v>
      </c>
    </row>
    <row r="2307" spans="1:18" x14ac:dyDescent="0.25">
      <c r="A2307" t="s">
        <v>104</v>
      </c>
      <c r="B2307" t="s">
        <v>39</v>
      </c>
      <c r="C2307" s="28">
        <v>44866</v>
      </c>
      <c r="D2307" s="28">
        <v>45230</v>
      </c>
      <c r="E2307">
        <v>8429</v>
      </c>
      <c r="F2307">
        <v>6613</v>
      </c>
      <c r="G2307">
        <v>1816</v>
      </c>
      <c r="H2307">
        <v>5450</v>
      </c>
      <c r="I2307">
        <v>2303</v>
      </c>
      <c r="J2307">
        <v>515</v>
      </c>
      <c r="K2307">
        <v>161</v>
      </c>
      <c r="L2307">
        <v>11729</v>
      </c>
      <c r="M2307">
        <v>11729</v>
      </c>
      <c r="N2307">
        <v>2352447.36</v>
      </c>
      <c r="O2307">
        <v>2352447.36</v>
      </c>
      <c r="P2307">
        <v>56846</v>
      </c>
      <c r="Q2307">
        <v>56846</v>
      </c>
      <c r="R2307">
        <v>0.28741800000000001</v>
      </c>
    </row>
    <row r="2308" spans="1:18" x14ac:dyDescent="0.25">
      <c r="A2308" t="s">
        <v>104</v>
      </c>
      <c r="B2308" t="s">
        <v>39</v>
      </c>
      <c r="C2308" s="28">
        <v>44501</v>
      </c>
      <c r="D2308" s="28">
        <v>44865</v>
      </c>
      <c r="E2308">
        <v>8097</v>
      </c>
      <c r="F2308">
        <v>6407</v>
      </c>
      <c r="G2308">
        <v>1690</v>
      </c>
      <c r="H2308">
        <v>5622</v>
      </c>
      <c r="I2308">
        <v>2115</v>
      </c>
      <c r="J2308">
        <v>360</v>
      </c>
      <c r="K2308">
        <v>0</v>
      </c>
      <c r="L2308">
        <v>11165</v>
      </c>
      <c r="M2308">
        <v>11165</v>
      </c>
      <c r="N2308">
        <v>2102429.41</v>
      </c>
      <c r="O2308">
        <v>2102429.41</v>
      </c>
      <c r="P2308">
        <v>52441</v>
      </c>
      <c r="Q2308">
        <v>52441</v>
      </c>
      <c r="R2308">
        <v>0.28606500000000001</v>
      </c>
    </row>
    <row r="2309" spans="1:18" x14ac:dyDescent="0.25">
      <c r="A2309" t="s">
        <v>104</v>
      </c>
      <c r="B2309" t="s">
        <v>39</v>
      </c>
      <c r="C2309" s="28">
        <v>44136</v>
      </c>
      <c r="D2309" s="28">
        <v>44500</v>
      </c>
      <c r="E2309">
        <v>7849</v>
      </c>
      <c r="F2309">
        <v>6336</v>
      </c>
      <c r="G2309">
        <v>1513</v>
      </c>
      <c r="H2309">
        <v>6344</v>
      </c>
      <c r="I2309">
        <v>1505</v>
      </c>
      <c r="J2309">
        <v>0</v>
      </c>
      <c r="K2309">
        <v>0</v>
      </c>
      <c r="L2309">
        <v>10569</v>
      </c>
      <c r="M2309">
        <v>10569</v>
      </c>
      <c r="N2309">
        <v>1765137.45</v>
      </c>
      <c r="O2309">
        <v>1765137.45</v>
      </c>
      <c r="P2309">
        <v>48050</v>
      </c>
      <c r="Q2309">
        <v>48050</v>
      </c>
      <c r="R2309">
        <v>0.29519699999999999</v>
      </c>
    </row>
    <row r="2310" spans="1:18" x14ac:dyDescent="0.25">
      <c r="A2310" t="s">
        <v>104</v>
      </c>
      <c r="B2310" t="s">
        <v>40</v>
      </c>
      <c r="C2310" s="28">
        <v>45231</v>
      </c>
      <c r="D2310" s="28">
        <v>45596</v>
      </c>
      <c r="E2310">
        <v>20173</v>
      </c>
      <c r="F2310">
        <v>15467</v>
      </c>
      <c r="G2310">
        <v>4706</v>
      </c>
      <c r="H2310">
        <v>20173</v>
      </c>
      <c r="L2310">
        <v>29878</v>
      </c>
      <c r="M2310">
        <v>29878</v>
      </c>
      <c r="N2310">
        <v>4985306.4400000004</v>
      </c>
      <c r="O2310">
        <v>4985306.4400000004</v>
      </c>
      <c r="P2310">
        <v>132198</v>
      </c>
      <c r="Q2310">
        <v>132198</v>
      </c>
      <c r="R2310">
        <v>0.28606199999999998</v>
      </c>
    </row>
    <row r="2311" spans="1:18" x14ac:dyDescent="0.25">
      <c r="A2311" t="s">
        <v>104</v>
      </c>
      <c r="B2311" t="s">
        <v>40</v>
      </c>
      <c r="C2311" s="28">
        <v>44866</v>
      </c>
      <c r="D2311" s="28">
        <v>45230</v>
      </c>
      <c r="E2311">
        <v>13527</v>
      </c>
      <c r="F2311">
        <v>11071</v>
      </c>
      <c r="G2311">
        <v>2456</v>
      </c>
      <c r="H2311">
        <v>13527</v>
      </c>
      <c r="L2311">
        <v>17769</v>
      </c>
      <c r="M2311">
        <v>17769</v>
      </c>
      <c r="N2311">
        <v>2670650.81</v>
      </c>
      <c r="O2311">
        <v>2670650.81</v>
      </c>
      <c r="P2311">
        <v>74827</v>
      </c>
      <c r="Q2311">
        <v>74827</v>
      </c>
      <c r="R2311">
        <v>0.28961799999999999</v>
      </c>
    </row>
    <row r="2312" spans="1:18" x14ac:dyDescent="0.25">
      <c r="A2312" t="s">
        <v>104</v>
      </c>
      <c r="B2312" t="s">
        <v>40</v>
      </c>
      <c r="C2312" s="28">
        <v>44501</v>
      </c>
      <c r="D2312" s="28">
        <v>44865</v>
      </c>
      <c r="E2312">
        <v>8980</v>
      </c>
      <c r="F2312">
        <v>7627</v>
      </c>
      <c r="G2312">
        <v>1353</v>
      </c>
      <c r="H2312">
        <v>8980</v>
      </c>
      <c r="L2312">
        <v>11122</v>
      </c>
      <c r="M2312">
        <v>11122</v>
      </c>
      <c r="N2312">
        <v>1601099.16</v>
      </c>
      <c r="O2312">
        <v>1601099.16</v>
      </c>
      <c r="P2312">
        <v>46519</v>
      </c>
      <c r="Q2312">
        <v>46519</v>
      </c>
      <c r="R2312">
        <v>0.29461799999999999</v>
      </c>
    </row>
    <row r="2313" spans="1:18" x14ac:dyDescent="0.25">
      <c r="A2313" t="s">
        <v>104</v>
      </c>
      <c r="B2313" t="s">
        <v>40</v>
      </c>
      <c r="C2313" s="28">
        <v>44136</v>
      </c>
      <c r="D2313" s="28">
        <v>44500</v>
      </c>
      <c r="E2313">
        <v>3246</v>
      </c>
      <c r="F2313">
        <v>2978</v>
      </c>
      <c r="G2313">
        <v>268</v>
      </c>
      <c r="H2313">
        <v>3246</v>
      </c>
      <c r="L2313">
        <v>3586</v>
      </c>
      <c r="M2313">
        <v>3586</v>
      </c>
      <c r="N2313">
        <v>504348.72</v>
      </c>
      <c r="O2313">
        <v>504348.72</v>
      </c>
      <c r="P2313">
        <v>15289</v>
      </c>
      <c r="Q2313">
        <v>15289</v>
      </c>
      <c r="R2313">
        <v>0.29873100000000002</v>
      </c>
    </row>
    <row r="2314" spans="1:18" x14ac:dyDescent="0.25">
      <c r="A2314" t="s">
        <v>104</v>
      </c>
      <c r="B2314" t="s">
        <v>66</v>
      </c>
      <c r="C2314" s="28">
        <v>45231</v>
      </c>
      <c r="D2314" s="28">
        <v>45596</v>
      </c>
      <c r="E2314">
        <v>329</v>
      </c>
      <c r="F2314">
        <v>315</v>
      </c>
      <c r="G2314">
        <v>14</v>
      </c>
      <c r="H2314">
        <v>157</v>
      </c>
      <c r="L2314">
        <v>345</v>
      </c>
      <c r="M2314">
        <v>820</v>
      </c>
      <c r="N2314">
        <v>91884.57</v>
      </c>
      <c r="O2314">
        <v>231888.33</v>
      </c>
      <c r="P2314">
        <v>2053</v>
      </c>
      <c r="Q2314">
        <v>5035</v>
      </c>
      <c r="R2314">
        <v>-0.79677100000000001</v>
      </c>
    </row>
    <row r="2315" spans="1:18" x14ac:dyDescent="0.25">
      <c r="A2315" t="s">
        <v>104</v>
      </c>
      <c r="B2315" t="s">
        <v>66</v>
      </c>
      <c r="C2315" s="28">
        <v>44866</v>
      </c>
      <c r="D2315" s="28">
        <v>45230</v>
      </c>
      <c r="E2315">
        <v>411</v>
      </c>
      <c r="F2315">
        <v>391</v>
      </c>
      <c r="G2315">
        <v>20</v>
      </c>
      <c r="H2315">
        <v>221</v>
      </c>
      <c r="L2315">
        <v>433</v>
      </c>
      <c r="M2315">
        <v>964</v>
      </c>
      <c r="N2315">
        <v>91273.5</v>
      </c>
      <c r="O2315">
        <v>267404.73</v>
      </c>
      <c r="P2315">
        <v>2307</v>
      </c>
      <c r="Q2315">
        <v>6375</v>
      </c>
      <c r="R2315">
        <v>-1.0626389999999999</v>
      </c>
    </row>
    <row r="2316" spans="1:18" x14ac:dyDescent="0.25">
      <c r="A2316" t="s">
        <v>104</v>
      </c>
      <c r="B2316" t="s">
        <v>66</v>
      </c>
      <c r="C2316" s="28">
        <v>44501</v>
      </c>
      <c r="D2316" s="28">
        <v>44865</v>
      </c>
      <c r="E2316">
        <v>687</v>
      </c>
      <c r="F2316">
        <v>664</v>
      </c>
      <c r="G2316">
        <v>23</v>
      </c>
      <c r="H2316">
        <v>446</v>
      </c>
      <c r="L2316">
        <v>712</v>
      </c>
      <c r="M2316">
        <v>1365</v>
      </c>
      <c r="N2316">
        <v>136978.68</v>
      </c>
      <c r="O2316">
        <v>318623.53999999998</v>
      </c>
      <c r="P2316">
        <v>3181</v>
      </c>
      <c r="Q2316">
        <v>7263</v>
      </c>
      <c r="R2316">
        <v>-0.66589600000000004</v>
      </c>
    </row>
    <row r="2317" spans="1:18" x14ac:dyDescent="0.25">
      <c r="A2317" t="s">
        <v>104</v>
      </c>
      <c r="B2317" t="s">
        <v>66</v>
      </c>
      <c r="C2317" s="28">
        <v>44136</v>
      </c>
      <c r="D2317" s="28">
        <v>44500</v>
      </c>
      <c r="E2317">
        <v>664</v>
      </c>
      <c r="F2317">
        <v>636</v>
      </c>
      <c r="G2317">
        <v>28</v>
      </c>
      <c r="H2317">
        <v>513</v>
      </c>
      <c r="L2317">
        <v>695</v>
      </c>
      <c r="M2317">
        <v>1292</v>
      </c>
      <c r="N2317">
        <v>109175.87</v>
      </c>
      <c r="O2317">
        <v>246725.51</v>
      </c>
      <c r="P2317">
        <v>3584</v>
      </c>
      <c r="Q2317">
        <v>7196</v>
      </c>
      <c r="R2317">
        <v>-0.58485600000000004</v>
      </c>
    </row>
    <row r="2318" spans="1:18" x14ac:dyDescent="0.25">
      <c r="A2318" t="s">
        <v>104</v>
      </c>
      <c r="B2318" t="s">
        <v>41</v>
      </c>
      <c r="C2318" s="28">
        <v>45231</v>
      </c>
      <c r="D2318" s="28">
        <v>45596</v>
      </c>
      <c r="E2318">
        <v>1382</v>
      </c>
      <c r="F2318">
        <v>1246</v>
      </c>
      <c r="G2318">
        <v>136</v>
      </c>
      <c r="H2318">
        <v>685</v>
      </c>
      <c r="L2318">
        <v>1563</v>
      </c>
      <c r="M2318">
        <v>2771</v>
      </c>
      <c r="N2318">
        <v>348048.37</v>
      </c>
      <c r="O2318">
        <v>668544.05000000005</v>
      </c>
      <c r="P2318">
        <v>7697</v>
      </c>
      <c r="Q2318">
        <v>14637</v>
      </c>
      <c r="R2318">
        <v>-0.35535699999999998</v>
      </c>
    </row>
    <row r="2319" spans="1:18" x14ac:dyDescent="0.25">
      <c r="A2319" t="s">
        <v>104</v>
      </c>
      <c r="B2319" t="s">
        <v>41</v>
      </c>
      <c r="C2319" s="28">
        <v>44866</v>
      </c>
      <c r="D2319" s="28">
        <v>45230</v>
      </c>
      <c r="E2319">
        <v>1990</v>
      </c>
      <c r="F2319">
        <v>1773</v>
      </c>
      <c r="G2319">
        <v>217</v>
      </c>
      <c r="H2319">
        <v>1101</v>
      </c>
      <c r="L2319">
        <v>2270</v>
      </c>
      <c r="M2319">
        <v>3815</v>
      </c>
      <c r="N2319">
        <v>458746.45</v>
      </c>
      <c r="O2319">
        <v>875819.09</v>
      </c>
      <c r="P2319">
        <v>10334</v>
      </c>
      <c r="Q2319">
        <v>19933</v>
      </c>
      <c r="R2319">
        <v>-0.35117900000000002</v>
      </c>
    </row>
    <row r="2320" spans="1:18" x14ac:dyDescent="0.25">
      <c r="A2320" t="s">
        <v>104</v>
      </c>
      <c r="B2320" t="s">
        <v>41</v>
      </c>
      <c r="C2320" s="28">
        <v>44501</v>
      </c>
      <c r="D2320" s="28">
        <v>44865</v>
      </c>
      <c r="E2320">
        <v>2640</v>
      </c>
      <c r="F2320">
        <v>2367</v>
      </c>
      <c r="G2320">
        <v>273</v>
      </c>
      <c r="H2320">
        <v>1698</v>
      </c>
      <c r="L2320">
        <v>2999</v>
      </c>
      <c r="M2320">
        <v>4667</v>
      </c>
      <c r="N2320">
        <v>567293.35</v>
      </c>
      <c r="O2320">
        <v>962362.96</v>
      </c>
      <c r="P2320">
        <v>13214</v>
      </c>
      <c r="Q2320">
        <v>22997</v>
      </c>
      <c r="R2320">
        <v>-0.206873</v>
      </c>
    </row>
    <row r="2321" spans="1:18" x14ac:dyDescent="0.25">
      <c r="A2321" t="s">
        <v>104</v>
      </c>
      <c r="B2321" t="s">
        <v>41</v>
      </c>
      <c r="C2321" s="28">
        <v>44136</v>
      </c>
      <c r="D2321" s="28">
        <v>44500</v>
      </c>
      <c r="E2321">
        <v>2347</v>
      </c>
      <c r="F2321">
        <v>2100</v>
      </c>
      <c r="G2321">
        <v>247</v>
      </c>
      <c r="H2321">
        <v>1806</v>
      </c>
      <c r="L2321">
        <v>2666</v>
      </c>
      <c r="M2321">
        <v>4081</v>
      </c>
      <c r="N2321">
        <v>435698.03</v>
      </c>
      <c r="O2321">
        <v>745112.47</v>
      </c>
      <c r="P2321">
        <v>11871</v>
      </c>
      <c r="Q2321">
        <v>19983</v>
      </c>
      <c r="R2321">
        <v>-0.19827600000000001</v>
      </c>
    </row>
    <row r="2322" spans="1:18" x14ac:dyDescent="0.25">
      <c r="A2322" t="s">
        <v>104</v>
      </c>
      <c r="B2322" t="s">
        <v>42</v>
      </c>
      <c r="C2322" s="28">
        <v>45231</v>
      </c>
      <c r="D2322" s="28">
        <v>45596</v>
      </c>
      <c r="E2322">
        <v>1590</v>
      </c>
      <c r="F2322">
        <v>1473</v>
      </c>
      <c r="G2322">
        <v>117</v>
      </c>
      <c r="H2322">
        <v>906</v>
      </c>
      <c r="L2322">
        <v>1728</v>
      </c>
      <c r="M2322">
        <v>2197</v>
      </c>
      <c r="N2322">
        <v>346759.13</v>
      </c>
      <c r="O2322">
        <v>466393.81</v>
      </c>
      <c r="P2322">
        <v>8290</v>
      </c>
      <c r="Q2322">
        <v>10938</v>
      </c>
      <c r="R2322">
        <v>6.4493999999999996E-2</v>
      </c>
    </row>
    <row r="2323" spans="1:18" x14ac:dyDescent="0.25">
      <c r="A2323" t="s">
        <v>104</v>
      </c>
      <c r="B2323" t="s">
        <v>42</v>
      </c>
      <c r="C2323" s="28">
        <v>44866</v>
      </c>
      <c r="D2323" s="28">
        <v>45230</v>
      </c>
      <c r="E2323">
        <v>2278</v>
      </c>
      <c r="F2323">
        <v>2123</v>
      </c>
      <c r="G2323">
        <v>155</v>
      </c>
      <c r="H2323">
        <v>1710</v>
      </c>
      <c r="L2323">
        <v>2452</v>
      </c>
      <c r="M2323">
        <v>2752</v>
      </c>
      <c r="N2323">
        <v>458590.64</v>
      </c>
      <c r="O2323">
        <v>526998.15</v>
      </c>
      <c r="P2323">
        <v>10990</v>
      </c>
      <c r="Q2323">
        <v>12744</v>
      </c>
      <c r="R2323">
        <v>0.166964</v>
      </c>
    </row>
    <row r="2324" spans="1:18" x14ac:dyDescent="0.25">
      <c r="A2324" t="s">
        <v>104</v>
      </c>
      <c r="B2324" t="s">
        <v>42</v>
      </c>
      <c r="C2324" s="28">
        <v>44501</v>
      </c>
      <c r="D2324" s="28">
        <v>44865</v>
      </c>
      <c r="E2324">
        <v>2433</v>
      </c>
      <c r="F2324">
        <v>2237</v>
      </c>
      <c r="G2324">
        <v>196</v>
      </c>
      <c r="H2324">
        <v>1765</v>
      </c>
      <c r="L2324">
        <v>2654</v>
      </c>
      <c r="M2324">
        <v>3126</v>
      </c>
      <c r="N2324">
        <v>479108.83</v>
      </c>
      <c r="O2324">
        <v>589566.32999999996</v>
      </c>
      <c r="P2324">
        <v>11644</v>
      </c>
      <c r="Q2324">
        <v>14465</v>
      </c>
      <c r="R2324">
        <v>0.11021599999999999</v>
      </c>
    </row>
    <row r="2325" spans="1:18" x14ac:dyDescent="0.25">
      <c r="A2325" t="s">
        <v>104</v>
      </c>
      <c r="B2325" t="s">
        <v>42</v>
      </c>
      <c r="C2325" s="28">
        <v>44136</v>
      </c>
      <c r="D2325" s="28">
        <v>44500</v>
      </c>
      <c r="E2325">
        <v>1714</v>
      </c>
      <c r="F2325">
        <v>1622</v>
      </c>
      <c r="G2325">
        <v>92</v>
      </c>
      <c r="H2325">
        <v>1515</v>
      </c>
      <c r="L2325">
        <v>1825</v>
      </c>
      <c r="M2325">
        <v>2016</v>
      </c>
      <c r="N2325">
        <v>256406.23</v>
      </c>
      <c r="O2325">
        <v>298082.89</v>
      </c>
      <c r="P2325">
        <v>7293</v>
      </c>
      <c r="Q2325">
        <v>8364</v>
      </c>
      <c r="R2325">
        <v>0.17297999999999999</v>
      </c>
    </row>
    <row r="2326" spans="1:18" x14ac:dyDescent="0.25">
      <c r="A2326" t="s">
        <v>104</v>
      </c>
      <c r="B2326" t="s">
        <v>43</v>
      </c>
      <c r="C2326" s="28">
        <v>45231</v>
      </c>
      <c r="D2326" s="28">
        <v>45596</v>
      </c>
      <c r="E2326">
        <v>1113</v>
      </c>
      <c r="F2326">
        <v>1055</v>
      </c>
      <c r="G2326">
        <v>58</v>
      </c>
      <c r="H2326">
        <v>630</v>
      </c>
      <c r="L2326">
        <v>1182</v>
      </c>
      <c r="M2326">
        <v>1316</v>
      </c>
      <c r="N2326">
        <v>206466.35</v>
      </c>
      <c r="O2326">
        <v>238198.69</v>
      </c>
      <c r="P2326">
        <v>5355</v>
      </c>
      <c r="Q2326">
        <v>6099</v>
      </c>
      <c r="R2326">
        <v>0.19373199999999999</v>
      </c>
    </row>
    <row r="2327" spans="1:18" x14ac:dyDescent="0.25">
      <c r="A2327" t="s">
        <v>104</v>
      </c>
      <c r="B2327" t="s">
        <v>43</v>
      </c>
      <c r="C2327" s="28">
        <v>44866</v>
      </c>
      <c r="D2327" s="28">
        <v>45230</v>
      </c>
      <c r="E2327">
        <v>1675</v>
      </c>
      <c r="F2327">
        <v>1592</v>
      </c>
      <c r="G2327">
        <v>83</v>
      </c>
      <c r="H2327">
        <v>1230</v>
      </c>
      <c r="L2327">
        <v>1780</v>
      </c>
      <c r="M2327">
        <v>1909</v>
      </c>
      <c r="N2327">
        <v>320083.46999999997</v>
      </c>
      <c r="O2327">
        <v>345125.23</v>
      </c>
      <c r="P2327">
        <v>8154</v>
      </c>
      <c r="Q2327">
        <v>8840</v>
      </c>
      <c r="R2327">
        <v>0.22003</v>
      </c>
    </row>
    <row r="2328" spans="1:18" x14ac:dyDescent="0.25">
      <c r="A2328" t="s">
        <v>104</v>
      </c>
      <c r="B2328" t="s">
        <v>43</v>
      </c>
      <c r="C2328" s="28">
        <v>44501</v>
      </c>
      <c r="D2328" s="28">
        <v>44865</v>
      </c>
      <c r="E2328">
        <v>1683</v>
      </c>
      <c r="F2328">
        <v>1599</v>
      </c>
      <c r="G2328">
        <v>84</v>
      </c>
      <c r="H2328">
        <v>1199</v>
      </c>
      <c r="L2328">
        <v>1786</v>
      </c>
      <c r="M2328">
        <v>1967</v>
      </c>
      <c r="N2328">
        <v>289257.13</v>
      </c>
      <c r="O2328">
        <v>327535.71999999997</v>
      </c>
      <c r="P2328">
        <v>7983</v>
      </c>
      <c r="Q2328">
        <v>8987</v>
      </c>
      <c r="R2328">
        <v>0.196105</v>
      </c>
    </row>
    <row r="2329" spans="1:18" x14ac:dyDescent="0.25">
      <c r="A2329" t="s">
        <v>104</v>
      </c>
      <c r="B2329" t="s">
        <v>43</v>
      </c>
      <c r="C2329" s="28">
        <v>44136</v>
      </c>
      <c r="D2329" s="28">
        <v>44500</v>
      </c>
      <c r="E2329">
        <v>1594</v>
      </c>
      <c r="F2329">
        <v>1529</v>
      </c>
      <c r="G2329">
        <v>65</v>
      </c>
      <c r="H2329">
        <v>1405</v>
      </c>
      <c r="L2329">
        <v>1669</v>
      </c>
      <c r="M2329">
        <v>1755</v>
      </c>
      <c r="N2329">
        <v>233089.17</v>
      </c>
      <c r="O2329">
        <v>246337.09</v>
      </c>
      <c r="P2329">
        <v>6504</v>
      </c>
      <c r="Q2329">
        <v>6933</v>
      </c>
      <c r="R2329">
        <v>0.24499899999999999</v>
      </c>
    </row>
    <row r="2330" spans="1:18" x14ac:dyDescent="0.25">
      <c r="A2330" t="s">
        <v>104</v>
      </c>
      <c r="B2330" t="s">
        <v>44</v>
      </c>
      <c r="C2330" s="28">
        <v>45231</v>
      </c>
      <c r="D2330" s="28">
        <v>45596</v>
      </c>
      <c r="E2330">
        <v>1102</v>
      </c>
      <c r="F2330">
        <v>1026</v>
      </c>
      <c r="G2330">
        <v>76</v>
      </c>
      <c r="H2330">
        <v>612</v>
      </c>
      <c r="L2330">
        <v>1183</v>
      </c>
      <c r="M2330">
        <v>1183</v>
      </c>
      <c r="N2330">
        <v>203445.66</v>
      </c>
      <c r="O2330">
        <v>203445.66</v>
      </c>
      <c r="P2330">
        <v>5409</v>
      </c>
      <c r="Q2330">
        <v>5409</v>
      </c>
      <c r="R2330">
        <v>0.31192900000000001</v>
      </c>
    </row>
    <row r="2331" spans="1:18" x14ac:dyDescent="0.25">
      <c r="A2331" t="s">
        <v>104</v>
      </c>
      <c r="B2331" t="s">
        <v>44</v>
      </c>
      <c r="C2331" s="28">
        <v>44866</v>
      </c>
      <c r="D2331" s="28">
        <v>45230</v>
      </c>
      <c r="E2331">
        <v>1421</v>
      </c>
      <c r="F2331">
        <v>1345</v>
      </c>
      <c r="G2331">
        <v>76</v>
      </c>
      <c r="H2331">
        <v>1001</v>
      </c>
      <c r="L2331">
        <v>1503</v>
      </c>
      <c r="M2331">
        <v>1503</v>
      </c>
      <c r="N2331">
        <v>240153.74</v>
      </c>
      <c r="O2331">
        <v>240153.74</v>
      </c>
      <c r="P2331">
        <v>6517</v>
      </c>
      <c r="Q2331">
        <v>6517</v>
      </c>
      <c r="R2331">
        <v>0.29196899999999998</v>
      </c>
    </row>
    <row r="2332" spans="1:18" x14ac:dyDescent="0.25">
      <c r="A2332" t="s">
        <v>104</v>
      </c>
      <c r="B2332" t="s">
        <v>44</v>
      </c>
      <c r="C2332" s="28">
        <v>44501</v>
      </c>
      <c r="D2332" s="28">
        <v>44865</v>
      </c>
      <c r="E2332">
        <v>1341</v>
      </c>
      <c r="F2332">
        <v>1285</v>
      </c>
      <c r="G2332">
        <v>56</v>
      </c>
      <c r="H2332">
        <v>960</v>
      </c>
      <c r="L2332">
        <v>1405</v>
      </c>
      <c r="M2332">
        <v>1405</v>
      </c>
      <c r="N2332">
        <v>222964.4</v>
      </c>
      <c r="O2332">
        <v>222964.4</v>
      </c>
      <c r="P2332">
        <v>5992</v>
      </c>
      <c r="Q2332">
        <v>5992</v>
      </c>
      <c r="R2332">
        <v>0.29356500000000002</v>
      </c>
    </row>
    <row r="2333" spans="1:18" x14ac:dyDescent="0.25">
      <c r="A2333" t="s">
        <v>104</v>
      </c>
      <c r="B2333" t="s">
        <v>44</v>
      </c>
      <c r="C2333" s="28">
        <v>44136</v>
      </c>
      <c r="D2333" s="28">
        <v>44500</v>
      </c>
      <c r="E2333">
        <v>1002</v>
      </c>
      <c r="F2333">
        <v>971</v>
      </c>
      <c r="G2333">
        <v>31</v>
      </c>
      <c r="H2333">
        <v>888</v>
      </c>
      <c r="L2333">
        <v>1034</v>
      </c>
      <c r="M2333">
        <v>1034</v>
      </c>
      <c r="N2333">
        <v>129586.99</v>
      </c>
      <c r="O2333">
        <v>129586.99</v>
      </c>
      <c r="P2333">
        <v>3958</v>
      </c>
      <c r="Q2333">
        <v>3958</v>
      </c>
      <c r="R2333">
        <v>0.305398</v>
      </c>
    </row>
    <row r="2334" spans="1:18" x14ac:dyDescent="0.25">
      <c r="A2334" t="s">
        <v>104</v>
      </c>
      <c r="B2334" t="s">
        <v>46</v>
      </c>
      <c r="C2334" s="28">
        <v>45231</v>
      </c>
      <c r="D2334" s="28">
        <v>45596</v>
      </c>
      <c r="E2334">
        <v>8092</v>
      </c>
      <c r="F2334">
        <v>7031</v>
      </c>
      <c r="G2334">
        <v>1061</v>
      </c>
      <c r="H2334">
        <v>8092</v>
      </c>
      <c r="L2334">
        <v>9708</v>
      </c>
      <c r="M2334">
        <v>9708</v>
      </c>
      <c r="N2334">
        <v>1361480.43</v>
      </c>
      <c r="O2334">
        <v>1361480.43</v>
      </c>
      <c r="P2334">
        <v>39952</v>
      </c>
      <c r="Q2334">
        <v>39952</v>
      </c>
      <c r="R2334">
        <v>0.29422300000000001</v>
      </c>
    </row>
    <row r="2335" spans="1:18" x14ac:dyDescent="0.25">
      <c r="A2335" t="s">
        <v>104</v>
      </c>
      <c r="B2335" t="s">
        <v>46</v>
      </c>
      <c r="C2335" s="28">
        <v>44866</v>
      </c>
      <c r="D2335" s="28">
        <v>45230</v>
      </c>
      <c r="E2335">
        <v>3027</v>
      </c>
      <c r="F2335">
        <v>2789</v>
      </c>
      <c r="G2335">
        <v>238</v>
      </c>
      <c r="H2335">
        <v>3027</v>
      </c>
      <c r="L2335">
        <v>3329</v>
      </c>
      <c r="M2335">
        <v>3329</v>
      </c>
      <c r="N2335">
        <v>460100.4</v>
      </c>
      <c r="O2335">
        <v>460100.4</v>
      </c>
      <c r="P2335">
        <v>14103</v>
      </c>
      <c r="Q2335">
        <v>14103</v>
      </c>
      <c r="R2335">
        <v>0.30000399999999999</v>
      </c>
    </row>
    <row r="2336" spans="1:18" x14ac:dyDescent="0.25">
      <c r="A2336" t="s">
        <v>104</v>
      </c>
      <c r="B2336" t="s">
        <v>46</v>
      </c>
      <c r="C2336" s="28">
        <v>44501</v>
      </c>
      <c r="D2336" s="28">
        <v>44865</v>
      </c>
      <c r="E2336">
        <v>0</v>
      </c>
      <c r="F2336">
        <v>0</v>
      </c>
      <c r="G2336">
        <v>0</v>
      </c>
    </row>
    <row r="2337" spans="1:18" x14ac:dyDescent="0.25">
      <c r="A2337" t="s">
        <v>104</v>
      </c>
      <c r="B2337" t="s">
        <v>46</v>
      </c>
      <c r="C2337" s="28">
        <v>44136</v>
      </c>
      <c r="D2337" s="28">
        <v>44500</v>
      </c>
      <c r="E2337">
        <v>0</v>
      </c>
      <c r="F2337">
        <v>0</v>
      </c>
      <c r="G2337">
        <v>0</v>
      </c>
    </row>
    <row r="2338" spans="1:18" x14ac:dyDescent="0.25">
      <c r="A2338" t="s">
        <v>104</v>
      </c>
      <c r="B2338" t="s">
        <v>25</v>
      </c>
      <c r="C2338" s="28">
        <v>45231</v>
      </c>
      <c r="D2338" s="28">
        <v>45596</v>
      </c>
      <c r="E2338">
        <v>1210</v>
      </c>
      <c r="F2338">
        <v>698</v>
      </c>
      <c r="G2338">
        <v>512</v>
      </c>
      <c r="H2338">
        <v>0</v>
      </c>
      <c r="L2338">
        <v>2365</v>
      </c>
      <c r="M2338">
        <v>2365</v>
      </c>
      <c r="N2338">
        <v>603394.85</v>
      </c>
      <c r="O2338">
        <v>603394.85</v>
      </c>
      <c r="P2338">
        <v>13040</v>
      </c>
      <c r="Q2338">
        <v>13040</v>
      </c>
      <c r="R2338">
        <v>0.30127100000000001</v>
      </c>
    </row>
    <row r="2339" spans="1:18" x14ac:dyDescent="0.25">
      <c r="A2339" t="s">
        <v>104</v>
      </c>
      <c r="B2339" t="s">
        <v>25</v>
      </c>
      <c r="C2339" s="28">
        <v>44866</v>
      </c>
      <c r="D2339" s="28">
        <v>45230</v>
      </c>
      <c r="E2339">
        <v>1022</v>
      </c>
      <c r="F2339">
        <v>534</v>
      </c>
      <c r="G2339">
        <v>488</v>
      </c>
      <c r="H2339">
        <v>0</v>
      </c>
      <c r="L2339">
        <v>2195</v>
      </c>
      <c r="M2339">
        <v>2195</v>
      </c>
      <c r="N2339">
        <v>564305.27</v>
      </c>
      <c r="O2339">
        <v>564305.27</v>
      </c>
      <c r="P2339">
        <v>12874</v>
      </c>
      <c r="Q2339">
        <v>12874</v>
      </c>
      <c r="R2339">
        <v>0.29820099999999999</v>
      </c>
    </row>
    <row r="2340" spans="1:18" x14ac:dyDescent="0.25">
      <c r="A2340" t="s">
        <v>104</v>
      </c>
      <c r="B2340" t="s">
        <v>25</v>
      </c>
      <c r="C2340" s="28">
        <v>44501</v>
      </c>
      <c r="D2340" s="28">
        <v>44865</v>
      </c>
      <c r="E2340">
        <v>0</v>
      </c>
      <c r="F2340">
        <v>0</v>
      </c>
      <c r="G2340">
        <v>0</v>
      </c>
    </row>
    <row r="2341" spans="1:18" x14ac:dyDescent="0.25">
      <c r="A2341" t="s">
        <v>104</v>
      </c>
      <c r="B2341" t="s">
        <v>25</v>
      </c>
      <c r="C2341" s="28">
        <v>44136</v>
      </c>
      <c r="D2341" s="28">
        <v>44500</v>
      </c>
      <c r="E2341">
        <v>0</v>
      </c>
      <c r="F2341">
        <v>0</v>
      </c>
      <c r="G2341">
        <v>0</v>
      </c>
    </row>
    <row r="2342" spans="1:18" x14ac:dyDescent="0.25">
      <c r="A2342" t="s">
        <v>104</v>
      </c>
      <c r="B2342" t="s">
        <v>26</v>
      </c>
      <c r="C2342" s="28">
        <v>45231</v>
      </c>
      <c r="D2342" s="28">
        <v>45596</v>
      </c>
      <c r="E2342">
        <v>2833</v>
      </c>
      <c r="F2342">
        <v>2514</v>
      </c>
      <c r="G2342">
        <v>319</v>
      </c>
      <c r="H2342">
        <v>2833</v>
      </c>
      <c r="L2342">
        <v>3286</v>
      </c>
      <c r="M2342">
        <v>3286</v>
      </c>
      <c r="N2342">
        <v>575221.93999999994</v>
      </c>
      <c r="O2342">
        <v>575221.93999999994</v>
      </c>
      <c r="P2342">
        <v>14849</v>
      </c>
      <c r="Q2342">
        <v>14849</v>
      </c>
      <c r="R2342">
        <v>0.29913099999999998</v>
      </c>
    </row>
    <row r="2343" spans="1:18" x14ac:dyDescent="0.25">
      <c r="A2343" t="s">
        <v>104</v>
      </c>
      <c r="B2343" t="s">
        <v>26</v>
      </c>
      <c r="C2343" s="28">
        <v>44866</v>
      </c>
      <c r="D2343" s="28">
        <v>45230</v>
      </c>
      <c r="E2343">
        <v>5450</v>
      </c>
      <c r="F2343">
        <v>4819</v>
      </c>
      <c r="G2343">
        <v>631</v>
      </c>
      <c r="H2343">
        <v>5450</v>
      </c>
      <c r="L2343">
        <v>6309</v>
      </c>
      <c r="M2343">
        <v>6309</v>
      </c>
      <c r="N2343">
        <v>1051317.7</v>
      </c>
      <c r="O2343">
        <v>1051317.7</v>
      </c>
      <c r="P2343">
        <v>27535</v>
      </c>
      <c r="Q2343">
        <v>27535</v>
      </c>
      <c r="R2343">
        <v>0.28396500000000002</v>
      </c>
    </row>
    <row r="2344" spans="1:18" x14ac:dyDescent="0.25">
      <c r="A2344" t="s">
        <v>104</v>
      </c>
      <c r="B2344" t="s">
        <v>26</v>
      </c>
      <c r="C2344" s="28">
        <v>44501</v>
      </c>
      <c r="D2344" s="28">
        <v>44865</v>
      </c>
      <c r="E2344">
        <v>5622</v>
      </c>
      <c r="F2344">
        <v>4918</v>
      </c>
      <c r="G2344">
        <v>704</v>
      </c>
      <c r="H2344">
        <v>5622</v>
      </c>
      <c r="L2344">
        <v>6590</v>
      </c>
      <c r="M2344">
        <v>6590</v>
      </c>
      <c r="N2344">
        <v>1054538.32</v>
      </c>
      <c r="O2344">
        <v>1054538.32</v>
      </c>
      <c r="P2344">
        <v>27382</v>
      </c>
      <c r="Q2344">
        <v>27382</v>
      </c>
      <c r="R2344">
        <v>0.27995999999999999</v>
      </c>
    </row>
    <row r="2345" spans="1:18" x14ac:dyDescent="0.25">
      <c r="A2345" t="s">
        <v>104</v>
      </c>
      <c r="B2345" t="s">
        <v>26</v>
      </c>
      <c r="C2345" s="28">
        <v>44136</v>
      </c>
      <c r="D2345" s="28">
        <v>44500</v>
      </c>
      <c r="E2345">
        <v>6344</v>
      </c>
      <c r="F2345">
        <v>5530</v>
      </c>
      <c r="G2345">
        <v>814</v>
      </c>
      <c r="H2345">
        <v>6344</v>
      </c>
      <c r="L2345">
        <v>7484</v>
      </c>
      <c r="M2345">
        <v>7484</v>
      </c>
      <c r="N2345">
        <v>1093903.06</v>
      </c>
      <c r="O2345">
        <v>1093903.06</v>
      </c>
      <c r="P2345">
        <v>31020</v>
      </c>
      <c r="Q2345">
        <v>31020</v>
      </c>
      <c r="R2345">
        <v>0.28820299999999999</v>
      </c>
    </row>
    <row r="2346" spans="1:18" x14ac:dyDescent="0.25">
      <c r="A2346" t="s">
        <v>104</v>
      </c>
      <c r="B2346" t="s">
        <v>67</v>
      </c>
      <c r="C2346" s="28">
        <v>45231</v>
      </c>
      <c r="D2346" s="28">
        <v>45596</v>
      </c>
      <c r="E2346">
        <v>122</v>
      </c>
      <c r="F2346">
        <v>121</v>
      </c>
      <c r="G2346">
        <v>1</v>
      </c>
      <c r="H2346">
        <v>122</v>
      </c>
      <c r="L2346">
        <v>123</v>
      </c>
      <c r="M2346">
        <v>123</v>
      </c>
      <c r="N2346">
        <v>30225.58</v>
      </c>
      <c r="O2346">
        <v>30225.58</v>
      </c>
      <c r="P2346">
        <v>745</v>
      </c>
      <c r="Q2346">
        <v>745</v>
      </c>
      <c r="R2346">
        <v>0.26386500000000002</v>
      </c>
    </row>
    <row r="2347" spans="1:18" x14ac:dyDescent="0.25">
      <c r="A2347" t="s">
        <v>104</v>
      </c>
      <c r="B2347" t="s">
        <v>67</v>
      </c>
      <c r="C2347" s="28">
        <v>44866</v>
      </c>
      <c r="D2347" s="28">
        <v>45230</v>
      </c>
      <c r="E2347">
        <v>173</v>
      </c>
      <c r="F2347">
        <v>167</v>
      </c>
      <c r="G2347">
        <v>6</v>
      </c>
      <c r="H2347">
        <v>173</v>
      </c>
      <c r="L2347">
        <v>179</v>
      </c>
      <c r="M2347">
        <v>179</v>
      </c>
      <c r="N2347">
        <v>27487.03</v>
      </c>
      <c r="O2347">
        <v>27487.03</v>
      </c>
      <c r="P2347">
        <v>812</v>
      </c>
      <c r="Q2347">
        <v>812</v>
      </c>
      <c r="R2347">
        <v>0.29460999999999998</v>
      </c>
    </row>
    <row r="2348" spans="1:18" x14ac:dyDescent="0.25">
      <c r="A2348" t="s">
        <v>104</v>
      </c>
      <c r="B2348" t="s">
        <v>67</v>
      </c>
      <c r="C2348" s="28">
        <v>44501</v>
      </c>
      <c r="D2348" s="28">
        <v>44865</v>
      </c>
      <c r="E2348">
        <v>356</v>
      </c>
      <c r="F2348">
        <v>351</v>
      </c>
      <c r="G2348">
        <v>5</v>
      </c>
      <c r="H2348">
        <v>356</v>
      </c>
      <c r="L2348">
        <v>361</v>
      </c>
      <c r="M2348">
        <v>361</v>
      </c>
      <c r="N2348">
        <v>53126.07</v>
      </c>
      <c r="O2348">
        <v>53126.07</v>
      </c>
      <c r="P2348">
        <v>1300</v>
      </c>
      <c r="Q2348">
        <v>1300</v>
      </c>
      <c r="R2348">
        <v>0.27027499999999999</v>
      </c>
    </row>
    <row r="2349" spans="1:18" x14ac:dyDescent="0.25">
      <c r="A2349" t="s">
        <v>104</v>
      </c>
      <c r="B2349" t="s">
        <v>67</v>
      </c>
      <c r="C2349" s="28">
        <v>44136</v>
      </c>
      <c r="D2349" s="28">
        <v>44500</v>
      </c>
      <c r="E2349">
        <v>389</v>
      </c>
      <c r="F2349">
        <v>381</v>
      </c>
      <c r="G2349">
        <v>8</v>
      </c>
      <c r="H2349">
        <v>389</v>
      </c>
      <c r="L2349">
        <v>398</v>
      </c>
      <c r="M2349">
        <v>398</v>
      </c>
      <c r="N2349">
        <v>50957.59</v>
      </c>
      <c r="O2349">
        <v>50957.59</v>
      </c>
      <c r="P2349">
        <v>1755</v>
      </c>
      <c r="Q2349">
        <v>1755</v>
      </c>
      <c r="R2349">
        <v>0.28830499999999998</v>
      </c>
    </row>
    <row r="2350" spans="1:18" x14ac:dyDescent="0.25">
      <c r="A2350" t="s">
        <v>104</v>
      </c>
      <c r="B2350" t="s">
        <v>68</v>
      </c>
      <c r="C2350" s="28">
        <v>45231</v>
      </c>
      <c r="D2350" s="28">
        <v>45596</v>
      </c>
      <c r="E2350">
        <v>561</v>
      </c>
      <c r="F2350">
        <v>546</v>
      </c>
      <c r="G2350">
        <v>15</v>
      </c>
      <c r="H2350">
        <v>561</v>
      </c>
      <c r="L2350">
        <v>577</v>
      </c>
      <c r="M2350">
        <v>577</v>
      </c>
      <c r="N2350">
        <v>104638.41</v>
      </c>
      <c r="O2350">
        <v>104638.41</v>
      </c>
      <c r="P2350">
        <v>2713</v>
      </c>
      <c r="Q2350">
        <v>2713</v>
      </c>
      <c r="R2350">
        <v>0.28339500000000001</v>
      </c>
    </row>
    <row r="2351" spans="1:18" x14ac:dyDescent="0.25">
      <c r="A2351" t="s">
        <v>104</v>
      </c>
      <c r="B2351" t="s">
        <v>68</v>
      </c>
      <c r="C2351" s="28">
        <v>44866</v>
      </c>
      <c r="D2351" s="28">
        <v>45230</v>
      </c>
      <c r="E2351">
        <v>913</v>
      </c>
      <c r="F2351">
        <v>865</v>
      </c>
      <c r="G2351">
        <v>48</v>
      </c>
      <c r="H2351">
        <v>913</v>
      </c>
      <c r="L2351">
        <v>966</v>
      </c>
      <c r="M2351">
        <v>966</v>
      </c>
      <c r="N2351">
        <v>153761.15</v>
      </c>
      <c r="O2351">
        <v>153761.15</v>
      </c>
      <c r="P2351">
        <v>4018</v>
      </c>
      <c r="Q2351">
        <v>4018</v>
      </c>
      <c r="R2351">
        <v>0.286638</v>
      </c>
    </row>
    <row r="2352" spans="1:18" x14ac:dyDescent="0.25">
      <c r="A2352" t="s">
        <v>104</v>
      </c>
      <c r="B2352" t="s">
        <v>68</v>
      </c>
      <c r="C2352" s="28">
        <v>44501</v>
      </c>
      <c r="D2352" s="28">
        <v>44865</v>
      </c>
      <c r="E2352">
        <v>1411</v>
      </c>
      <c r="F2352">
        <v>1336</v>
      </c>
      <c r="G2352">
        <v>75</v>
      </c>
      <c r="H2352">
        <v>1411</v>
      </c>
      <c r="L2352">
        <v>1495</v>
      </c>
      <c r="M2352">
        <v>1495</v>
      </c>
      <c r="N2352">
        <v>224969.62</v>
      </c>
      <c r="O2352">
        <v>224969.62</v>
      </c>
      <c r="P2352">
        <v>5714</v>
      </c>
      <c r="Q2352">
        <v>5714</v>
      </c>
      <c r="R2352">
        <v>0.27598899999999998</v>
      </c>
    </row>
    <row r="2353" spans="1:18" x14ac:dyDescent="0.25">
      <c r="A2353" t="s">
        <v>104</v>
      </c>
      <c r="B2353" t="s">
        <v>68</v>
      </c>
      <c r="C2353" s="28">
        <v>44136</v>
      </c>
      <c r="D2353" s="28">
        <v>44500</v>
      </c>
      <c r="E2353">
        <v>1471</v>
      </c>
      <c r="F2353">
        <v>1393</v>
      </c>
      <c r="G2353">
        <v>78</v>
      </c>
      <c r="H2353">
        <v>1471</v>
      </c>
      <c r="L2353">
        <v>1561</v>
      </c>
      <c r="M2353">
        <v>1561</v>
      </c>
      <c r="N2353">
        <v>214986.85</v>
      </c>
      <c r="O2353">
        <v>214986.85</v>
      </c>
      <c r="P2353">
        <v>6347</v>
      </c>
      <c r="Q2353">
        <v>6347</v>
      </c>
      <c r="R2353">
        <v>0.28019300000000003</v>
      </c>
    </row>
    <row r="2354" spans="1:18" x14ac:dyDescent="0.25">
      <c r="A2354" t="s">
        <v>104</v>
      </c>
      <c r="B2354" t="s">
        <v>69</v>
      </c>
      <c r="C2354" s="28">
        <v>45231</v>
      </c>
      <c r="D2354" s="28">
        <v>45596</v>
      </c>
      <c r="E2354">
        <v>1446</v>
      </c>
      <c r="F2354">
        <v>1346</v>
      </c>
      <c r="G2354">
        <v>100</v>
      </c>
      <c r="H2354">
        <v>1446</v>
      </c>
      <c r="L2354">
        <v>1566</v>
      </c>
      <c r="M2354">
        <v>1566</v>
      </c>
      <c r="N2354">
        <v>282854.39</v>
      </c>
      <c r="O2354">
        <v>282854.39</v>
      </c>
      <c r="P2354">
        <v>7142</v>
      </c>
      <c r="Q2354">
        <v>7142</v>
      </c>
      <c r="R2354">
        <v>0.29652299999999998</v>
      </c>
    </row>
    <row r="2355" spans="1:18" x14ac:dyDescent="0.25">
      <c r="A2355" t="s">
        <v>104</v>
      </c>
      <c r="B2355" t="s">
        <v>69</v>
      </c>
      <c r="C2355" s="28">
        <v>44866</v>
      </c>
      <c r="D2355" s="28">
        <v>45230</v>
      </c>
      <c r="E2355">
        <v>2761</v>
      </c>
      <c r="F2355">
        <v>2532</v>
      </c>
      <c r="G2355">
        <v>229</v>
      </c>
      <c r="H2355">
        <v>2761</v>
      </c>
      <c r="L2355">
        <v>3033</v>
      </c>
      <c r="M2355">
        <v>3033</v>
      </c>
      <c r="N2355">
        <v>520520.26</v>
      </c>
      <c r="O2355">
        <v>520520.26</v>
      </c>
      <c r="P2355">
        <v>13238</v>
      </c>
      <c r="Q2355">
        <v>13238</v>
      </c>
      <c r="R2355">
        <v>0.28125699999999998</v>
      </c>
    </row>
    <row r="2356" spans="1:18" x14ac:dyDescent="0.25">
      <c r="A2356" t="s">
        <v>104</v>
      </c>
      <c r="B2356" t="s">
        <v>69</v>
      </c>
      <c r="C2356" s="28">
        <v>44501</v>
      </c>
      <c r="D2356" s="28">
        <v>44865</v>
      </c>
      <c r="E2356">
        <v>3160</v>
      </c>
      <c r="F2356">
        <v>2887</v>
      </c>
      <c r="G2356">
        <v>273</v>
      </c>
      <c r="H2356">
        <v>3160</v>
      </c>
      <c r="L2356">
        <v>3490</v>
      </c>
      <c r="M2356">
        <v>3490</v>
      </c>
      <c r="N2356">
        <v>559447.6</v>
      </c>
      <c r="O2356">
        <v>559447.6</v>
      </c>
      <c r="P2356">
        <v>14078</v>
      </c>
      <c r="Q2356">
        <v>14078</v>
      </c>
      <c r="R2356">
        <v>0.27095900000000001</v>
      </c>
    </row>
    <row r="2357" spans="1:18" x14ac:dyDescent="0.25">
      <c r="A2357" t="s">
        <v>104</v>
      </c>
      <c r="B2357" t="s">
        <v>69</v>
      </c>
      <c r="C2357" s="28">
        <v>44136</v>
      </c>
      <c r="D2357" s="28">
        <v>44500</v>
      </c>
      <c r="E2357">
        <v>3304</v>
      </c>
      <c r="F2357">
        <v>3027</v>
      </c>
      <c r="G2357">
        <v>277</v>
      </c>
      <c r="H2357">
        <v>3304</v>
      </c>
      <c r="L2357">
        <v>3646</v>
      </c>
      <c r="M2357">
        <v>3646</v>
      </c>
      <c r="N2357">
        <v>524836.79</v>
      </c>
      <c r="O2357">
        <v>524836.79</v>
      </c>
      <c r="P2357">
        <v>14787</v>
      </c>
      <c r="Q2357">
        <v>14787</v>
      </c>
      <c r="R2357">
        <v>0.28158</v>
      </c>
    </row>
    <row r="2358" spans="1:18" x14ac:dyDescent="0.25">
      <c r="A2358" t="s">
        <v>104</v>
      </c>
      <c r="B2358" t="s">
        <v>45</v>
      </c>
      <c r="C2358" s="28">
        <v>45231</v>
      </c>
      <c r="D2358" s="28">
        <v>45596</v>
      </c>
      <c r="E2358">
        <v>12081</v>
      </c>
      <c r="F2358">
        <v>9663</v>
      </c>
      <c r="G2358">
        <v>2418</v>
      </c>
      <c r="H2358">
        <v>12081</v>
      </c>
      <c r="L2358">
        <v>16123</v>
      </c>
      <c r="M2358">
        <v>20170</v>
      </c>
      <c r="N2358">
        <v>2846231.96</v>
      </c>
      <c r="O2358">
        <v>3623826.01</v>
      </c>
      <c r="P2358">
        <v>71967</v>
      </c>
      <c r="Q2358">
        <v>92246</v>
      </c>
      <c r="R2358">
        <v>8.7110000000000007E-2</v>
      </c>
    </row>
    <row r="2359" spans="1:18" x14ac:dyDescent="0.25">
      <c r="A2359" t="s">
        <v>104</v>
      </c>
      <c r="B2359" t="s">
        <v>45</v>
      </c>
      <c r="C2359" s="28">
        <v>44866</v>
      </c>
      <c r="D2359" s="28">
        <v>45230</v>
      </c>
      <c r="E2359">
        <v>10500</v>
      </c>
      <c r="F2359">
        <v>8799</v>
      </c>
      <c r="G2359">
        <v>1701</v>
      </c>
      <c r="H2359">
        <v>10500</v>
      </c>
      <c r="L2359">
        <v>13149</v>
      </c>
      <c r="M2359">
        <v>14440</v>
      </c>
      <c r="N2359">
        <v>1965896.55</v>
      </c>
      <c r="O2359">
        <v>2210550.41</v>
      </c>
      <c r="P2359">
        <v>54003</v>
      </c>
      <c r="Q2359">
        <v>60724</v>
      </c>
      <c r="R2359">
        <v>0.19878000000000001</v>
      </c>
    </row>
    <row r="2360" spans="1:18" x14ac:dyDescent="0.25">
      <c r="A2360" t="s">
        <v>104</v>
      </c>
      <c r="B2360" t="s">
        <v>45</v>
      </c>
      <c r="C2360" s="28">
        <v>44501</v>
      </c>
      <c r="D2360" s="28">
        <v>44865</v>
      </c>
      <c r="E2360">
        <v>8980</v>
      </c>
      <c r="F2360">
        <v>7627</v>
      </c>
      <c r="G2360">
        <v>1353</v>
      </c>
      <c r="H2360">
        <v>8980</v>
      </c>
      <c r="L2360">
        <v>11122</v>
      </c>
      <c r="M2360">
        <v>11122</v>
      </c>
      <c r="N2360">
        <v>1601099.16</v>
      </c>
      <c r="O2360">
        <v>1601099.16</v>
      </c>
      <c r="P2360">
        <v>46519</v>
      </c>
      <c r="Q2360">
        <v>46519</v>
      </c>
      <c r="R2360">
        <v>0.29461799999999999</v>
      </c>
    </row>
    <row r="2361" spans="1:18" x14ac:dyDescent="0.25">
      <c r="A2361" t="s">
        <v>104</v>
      </c>
      <c r="B2361" t="s">
        <v>45</v>
      </c>
      <c r="C2361" s="28">
        <v>44136</v>
      </c>
      <c r="D2361" s="28">
        <v>44500</v>
      </c>
      <c r="E2361">
        <v>3246</v>
      </c>
      <c r="F2361">
        <v>2978</v>
      </c>
      <c r="G2361">
        <v>268</v>
      </c>
      <c r="H2361">
        <v>3246</v>
      </c>
      <c r="L2361">
        <v>3586</v>
      </c>
      <c r="M2361">
        <v>3586</v>
      </c>
      <c r="N2361">
        <v>504348.72</v>
      </c>
      <c r="O2361">
        <v>504348.72</v>
      </c>
      <c r="P2361">
        <v>15289</v>
      </c>
      <c r="Q2361">
        <v>15289</v>
      </c>
      <c r="R2361">
        <v>0.29873100000000002</v>
      </c>
    </row>
    <row r="2362" spans="1:18" x14ac:dyDescent="0.25">
      <c r="A2362" t="s">
        <v>104</v>
      </c>
      <c r="B2362" t="s">
        <v>48</v>
      </c>
      <c r="C2362" s="28">
        <v>45231</v>
      </c>
      <c r="D2362" s="28">
        <v>45596</v>
      </c>
      <c r="E2362">
        <v>442</v>
      </c>
      <c r="F2362">
        <v>442</v>
      </c>
      <c r="G2362">
        <v>0</v>
      </c>
      <c r="H2362">
        <v>0</v>
      </c>
      <c r="L2362">
        <v>442</v>
      </c>
      <c r="M2362">
        <v>442</v>
      </c>
      <c r="N2362">
        <v>84302.03</v>
      </c>
      <c r="O2362">
        <v>84302.03</v>
      </c>
      <c r="P2362">
        <v>2305</v>
      </c>
      <c r="Q2362">
        <v>2305</v>
      </c>
      <c r="R2362">
        <v>0.30660999999999999</v>
      </c>
    </row>
    <row r="2363" spans="1:18" x14ac:dyDescent="0.25">
      <c r="A2363" t="s">
        <v>104</v>
      </c>
      <c r="B2363" t="s">
        <v>48</v>
      </c>
      <c r="C2363" s="28">
        <v>44866</v>
      </c>
      <c r="D2363" s="28">
        <v>45230</v>
      </c>
      <c r="E2363">
        <v>646</v>
      </c>
      <c r="F2363">
        <v>646</v>
      </c>
      <c r="G2363">
        <v>0</v>
      </c>
      <c r="H2363">
        <v>0</v>
      </c>
      <c r="L2363">
        <v>646</v>
      </c>
      <c r="M2363">
        <v>646</v>
      </c>
      <c r="N2363">
        <v>130201.78</v>
      </c>
      <c r="O2363">
        <v>130201.78</v>
      </c>
      <c r="P2363">
        <v>3086</v>
      </c>
      <c r="Q2363">
        <v>3086</v>
      </c>
      <c r="R2363">
        <v>0.27607399999999999</v>
      </c>
    </row>
    <row r="2364" spans="1:18" x14ac:dyDescent="0.25">
      <c r="A2364" t="s">
        <v>104</v>
      </c>
      <c r="B2364" t="s">
        <v>48</v>
      </c>
      <c r="C2364" s="28">
        <v>44501</v>
      </c>
      <c r="D2364" s="28">
        <v>44865</v>
      </c>
      <c r="E2364">
        <v>857</v>
      </c>
      <c r="F2364">
        <v>857</v>
      </c>
      <c r="G2364">
        <v>0</v>
      </c>
      <c r="H2364">
        <v>0</v>
      </c>
      <c r="L2364">
        <v>857</v>
      </c>
      <c r="M2364">
        <v>857</v>
      </c>
      <c r="N2364">
        <v>172119.55</v>
      </c>
      <c r="O2364">
        <v>172119.55</v>
      </c>
      <c r="P2364">
        <v>4103</v>
      </c>
      <c r="Q2364">
        <v>4103</v>
      </c>
      <c r="R2364">
        <v>0.27251700000000001</v>
      </c>
    </row>
    <row r="2365" spans="1:18" x14ac:dyDescent="0.25">
      <c r="A2365" t="s">
        <v>104</v>
      </c>
      <c r="B2365" t="s">
        <v>48</v>
      </c>
      <c r="C2365" s="28">
        <v>44136</v>
      </c>
      <c r="D2365" s="28">
        <v>44500</v>
      </c>
      <c r="E2365">
        <v>806</v>
      </c>
      <c r="F2365">
        <v>806</v>
      </c>
      <c r="G2365">
        <v>0</v>
      </c>
      <c r="H2365">
        <v>0</v>
      </c>
      <c r="L2365">
        <v>806</v>
      </c>
      <c r="M2365">
        <v>806</v>
      </c>
      <c r="N2365">
        <v>160180.6</v>
      </c>
      <c r="O2365">
        <v>160180.6</v>
      </c>
      <c r="P2365">
        <v>4188</v>
      </c>
      <c r="Q2365">
        <v>4188</v>
      </c>
      <c r="R2365">
        <v>0.28990199999999999</v>
      </c>
    </row>
    <row r="2366" spans="1:18" x14ac:dyDescent="0.25">
      <c r="A2366" t="s">
        <v>104</v>
      </c>
      <c r="B2366" t="s">
        <v>49</v>
      </c>
      <c r="C2366" s="28">
        <v>45231</v>
      </c>
      <c r="D2366" s="28">
        <v>45596</v>
      </c>
      <c r="E2366">
        <v>193</v>
      </c>
      <c r="F2366">
        <v>0</v>
      </c>
      <c r="G2366">
        <v>193</v>
      </c>
      <c r="H2366">
        <v>0</v>
      </c>
      <c r="L2366">
        <v>536</v>
      </c>
      <c r="M2366">
        <v>536</v>
      </c>
      <c r="N2366">
        <v>128882.14</v>
      </c>
      <c r="O2366">
        <v>128882.14</v>
      </c>
      <c r="P2366">
        <v>2983</v>
      </c>
      <c r="Q2366">
        <v>2983</v>
      </c>
      <c r="R2366">
        <v>0.30177700000000002</v>
      </c>
    </row>
    <row r="2367" spans="1:18" x14ac:dyDescent="0.25">
      <c r="A2367" t="s">
        <v>104</v>
      </c>
      <c r="B2367" t="s">
        <v>49</v>
      </c>
      <c r="C2367" s="28">
        <v>44866</v>
      </c>
      <c r="D2367" s="28">
        <v>45230</v>
      </c>
      <c r="E2367">
        <v>361</v>
      </c>
      <c r="F2367">
        <v>0</v>
      </c>
      <c r="G2367">
        <v>361</v>
      </c>
      <c r="H2367">
        <v>0</v>
      </c>
      <c r="L2367">
        <v>979</v>
      </c>
      <c r="M2367">
        <v>979</v>
      </c>
      <c r="N2367">
        <v>232943.31</v>
      </c>
      <c r="O2367">
        <v>232943.31</v>
      </c>
      <c r="P2367">
        <v>5101</v>
      </c>
      <c r="Q2367">
        <v>5101</v>
      </c>
      <c r="R2367">
        <v>0.282835</v>
      </c>
    </row>
    <row r="2368" spans="1:18" x14ac:dyDescent="0.25">
      <c r="A2368" t="s">
        <v>104</v>
      </c>
      <c r="B2368" t="s">
        <v>49</v>
      </c>
      <c r="C2368" s="28">
        <v>44501</v>
      </c>
      <c r="D2368" s="28">
        <v>44865</v>
      </c>
      <c r="E2368">
        <v>407</v>
      </c>
      <c r="F2368">
        <v>0</v>
      </c>
      <c r="G2368">
        <v>407</v>
      </c>
      <c r="H2368">
        <v>0</v>
      </c>
      <c r="L2368">
        <v>1168</v>
      </c>
      <c r="M2368">
        <v>1168</v>
      </c>
      <c r="N2368">
        <v>254318.28</v>
      </c>
      <c r="O2368">
        <v>254318.28</v>
      </c>
      <c r="P2368">
        <v>6326</v>
      </c>
      <c r="Q2368">
        <v>6326</v>
      </c>
      <c r="R2368">
        <v>0.298516</v>
      </c>
    </row>
    <row r="2369" spans="1:18" x14ac:dyDescent="0.25">
      <c r="A2369" t="s">
        <v>104</v>
      </c>
      <c r="B2369" t="s">
        <v>49</v>
      </c>
      <c r="C2369" s="28">
        <v>44136</v>
      </c>
      <c r="D2369" s="28">
        <v>44500</v>
      </c>
      <c r="E2369">
        <v>699</v>
      </c>
      <c r="F2369">
        <v>0</v>
      </c>
      <c r="G2369">
        <v>699</v>
      </c>
      <c r="H2369">
        <v>0</v>
      </c>
      <c r="L2369">
        <v>2279</v>
      </c>
      <c r="M2369">
        <v>2279</v>
      </c>
      <c r="N2369">
        <v>511053.79</v>
      </c>
      <c r="O2369">
        <v>511053.79</v>
      </c>
      <c r="P2369">
        <v>12842</v>
      </c>
      <c r="Q2369">
        <v>12842</v>
      </c>
      <c r="R2369">
        <v>0.31182799999999999</v>
      </c>
    </row>
    <row r="2370" spans="1:18" x14ac:dyDescent="0.25">
      <c r="A2370" t="s">
        <v>104</v>
      </c>
      <c r="B2370" t="s">
        <v>47</v>
      </c>
      <c r="C2370" s="28">
        <v>45231</v>
      </c>
      <c r="D2370" s="28">
        <v>45596</v>
      </c>
      <c r="E2370">
        <v>1030</v>
      </c>
      <c r="F2370">
        <v>1030</v>
      </c>
      <c r="G2370">
        <v>0</v>
      </c>
      <c r="H2370">
        <v>0</v>
      </c>
      <c r="L2370">
        <v>1030</v>
      </c>
      <c r="M2370">
        <v>1030</v>
      </c>
      <c r="N2370">
        <v>210471.21</v>
      </c>
      <c r="O2370">
        <v>210471.21</v>
      </c>
      <c r="P2370">
        <v>5136</v>
      </c>
      <c r="Q2370">
        <v>5136</v>
      </c>
      <c r="R2370">
        <v>0.30201800000000001</v>
      </c>
    </row>
    <row r="2371" spans="1:18" x14ac:dyDescent="0.25">
      <c r="A2371" t="s">
        <v>104</v>
      </c>
      <c r="B2371" t="s">
        <v>47</v>
      </c>
      <c r="C2371" s="28">
        <v>44866</v>
      </c>
      <c r="D2371" s="28">
        <v>45230</v>
      </c>
      <c r="E2371">
        <v>1148</v>
      </c>
      <c r="F2371">
        <v>1148</v>
      </c>
      <c r="G2371">
        <v>0</v>
      </c>
      <c r="H2371">
        <v>0</v>
      </c>
      <c r="L2371">
        <v>1148</v>
      </c>
      <c r="M2371">
        <v>1148</v>
      </c>
      <c r="N2371">
        <v>258353.98</v>
      </c>
      <c r="O2371">
        <v>258353.98</v>
      </c>
      <c r="P2371">
        <v>5786</v>
      </c>
      <c r="Q2371">
        <v>5786</v>
      </c>
      <c r="R2371">
        <v>0.279949</v>
      </c>
    </row>
    <row r="2372" spans="1:18" x14ac:dyDescent="0.25">
      <c r="A2372" t="s">
        <v>104</v>
      </c>
      <c r="B2372" t="s">
        <v>47</v>
      </c>
      <c r="C2372" s="28">
        <v>44501</v>
      </c>
      <c r="D2372" s="28">
        <v>44865</v>
      </c>
      <c r="E2372">
        <v>632</v>
      </c>
      <c r="F2372">
        <v>632</v>
      </c>
      <c r="G2372">
        <v>0</v>
      </c>
      <c r="H2372">
        <v>0</v>
      </c>
      <c r="L2372">
        <v>632</v>
      </c>
      <c r="M2372">
        <v>632</v>
      </c>
      <c r="N2372">
        <v>135522.20000000001</v>
      </c>
      <c r="O2372">
        <v>135522.20000000001</v>
      </c>
      <c r="P2372">
        <v>3313</v>
      </c>
      <c r="Q2372">
        <v>3313</v>
      </c>
      <c r="R2372">
        <v>0.28956500000000002</v>
      </c>
    </row>
    <row r="2373" spans="1:18" x14ac:dyDescent="0.25">
      <c r="A2373" t="s">
        <v>104</v>
      </c>
      <c r="B2373" t="s">
        <v>47</v>
      </c>
      <c r="C2373" s="28">
        <v>44136</v>
      </c>
      <c r="D2373" s="28">
        <v>44500</v>
      </c>
      <c r="E2373">
        <v>0</v>
      </c>
      <c r="F2373">
        <v>0</v>
      </c>
      <c r="G2373">
        <v>0</v>
      </c>
    </row>
    <row r="2374" spans="1:18" x14ac:dyDescent="0.25">
      <c r="A2374" t="s">
        <v>104</v>
      </c>
      <c r="B2374" t="s">
        <v>22</v>
      </c>
      <c r="C2374" s="28">
        <v>45231</v>
      </c>
      <c r="D2374" s="28">
        <v>45596</v>
      </c>
      <c r="E2374">
        <v>689</v>
      </c>
      <c r="F2374">
        <v>0</v>
      </c>
      <c r="G2374">
        <v>689</v>
      </c>
      <c r="H2374">
        <v>0</v>
      </c>
      <c r="L2374">
        <v>2173</v>
      </c>
      <c r="M2374">
        <v>2173</v>
      </c>
      <c r="N2374">
        <v>577704.89</v>
      </c>
      <c r="O2374">
        <v>577704.89</v>
      </c>
      <c r="P2374">
        <v>11810</v>
      </c>
      <c r="Q2374">
        <v>11810</v>
      </c>
      <c r="R2374">
        <v>0.30055199999999999</v>
      </c>
    </row>
    <row r="2375" spans="1:18" x14ac:dyDescent="0.25">
      <c r="A2375" t="s">
        <v>104</v>
      </c>
      <c r="B2375" t="s">
        <v>22</v>
      </c>
      <c r="C2375" s="28">
        <v>44866</v>
      </c>
      <c r="D2375" s="28">
        <v>45230</v>
      </c>
      <c r="E2375">
        <v>824</v>
      </c>
      <c r="F2375">
        <v>0</v>
      </c>
      <c r="G2375">
        <v>824</v>
      </c>
      <c r="H2375">
        <v>0</v>
      </c>
      <c r="L2375">
        <v>2647</v>
      </c>
      <c r="M2375">
        <v>2647</v>
      </c>
      <c r="N2375">
        <v>679630.59</v>
      </c>
      <c r="O2375">
        <v>679630.59</v>
      </c>
      <c r="P2375">
        <v>15338</v>
      </c>
      <c r="Q2375">
        <v>15338</v>
      </c>
      <c r="R2375">
        <v>0.299344</v>
      </c>
    </row>
    <row r="2376" spans="1:18" x14ac:dyDescent="0.25">
      <c r="A2376" t="s">
        <v>104</v>
      </c>
      <c r="B2376" t="s">
        <v>22</v>
      </c>
      <c r="C2376" s="28">
        <v>44501</v>
      </c>
      <c r="D2376" s="28">
        <v>44865</v>
      </c>
      <c r="E2376">
        <v>579</v>
      </c>
      <c r="F2376">
        <v>0</v>
      </c>
      <c r="G2376">
        <v>579</v>
      </c>
      <c r="H2376">
        <v>0</v>
      </c>
      <c r="L2376">
        <v>1918</v>
      </c>
      <c r="M2376">
        <v>1918</v>
      </c>
      <c r="N2376">
        <v>485931.06</v>
      </c>
      <c r="O2376">
        <v>485931.06</v>
      </c>
      <c r="P2376">
        <v>11317</v>
      </c>
      <c r="Q2376">
        <v>11317</v>
      </c>
      <c r="R2376">
        <v>0.29662100000000002</v>
      </c>
    </row>
    <row r="2377" spans="1:18" x14ac:dyDescent="0.25">
      <c r="A2377" t="s">
        <v>104</v>
      </c>
      <c r="B2377" t="s">
        <v>22</v>
      </c>
      <c r="C2377" s="28">
        <v>44136</v>
      </c>
      <c r="D2377" s="28">
        <v>44500</v>
      </c>
      <c r="E2377">
        <v>0</v>
      </c>
      <c r="F2377">
        <v>0</v>
      </c>
      <c r="G2377">
        <v>0</v>
      </c>
    </row>
    <row r="2378" spans="1:18" x14ac:dyDescent="0.25">
      <c r="A2378" t="s">
        <v>105</v>
      </c>
      <c r="B2378" t="s">
        <v>39</v>
      </c>
      <c r="C2378" s="28">
        <v>45231</v>
      </c>
      <c r="D2378" s="28">
        <v>45596</v>
      </c>
      <c r="E2378">
        <v>31357</v>
      </c>
      <c r="F2378">
        <v>26134</v>
      </c>
      <c r="G2378">
        <v>5223</v>
      </c>
      <c r="H2378">
        <v>17785</v>
      </c>
      <c r="I2378">
        <v>7423</v>
      </c>
      <c r="J2378">
        <v>3178</v>
      </c>
      <c r="K2378">
        <v>2971</v>
      </c>
      <c r="L2378">
        <v>39136</v>
      </c>
      <c r="M2378">
        <v>39136</v>
      </c>
      <c r="N2378">
        <v>6528844.9800000004</v>
      </c>
      <c r="O2378">
        <v>6528844.9800000004</v>
      </c>
      <c r="P2378">
        <v>183792</v>
      </c>
      <c r="Q2378">
        <v>183792</v>
      </c>
      <c r="R2378">
        <v>0.360512</v>
      </c>
    </row>
    <row r="2379" spans="1:18" x14ac:dyDescent="0.25">
      <c r="A2379" t="s">
        <v>105</v>
      </c>
      <c r="B2379" t="s">
        <v>39</v>
      </c>
      <c r="C2379" s="28">
        <v>44866</v>
      </c>
      <c r="D2379" s="28">
        <v>45230</v>
      </c>
      <c r="E2379">
        <v>41120</v>
      </c>
      <c r="F2379">
        <v>33544</v>
      </c>
      <c r="G2379">
        <v>7576</v>
      </c>
      <c r="H2379">
        <v>24734</v>
      </c>
      <c r="I2379">
        <v>10069</v>
      </c>
      <c r="J2379">
        <v>4373</v>
      </c>
      <c r="K2379">
        <v>1944</v>
      </c>
      <c r="L2379">
        <v>52602</v>
      </c>
      <c r="M2379">
        <v>52602</v>
      </c>
      <c r="N2379">
        <v>8233162.1500000004</v>
      </c>
      <c r="O2379">
        <v>8233162.1500000004</v>
      </c>
      <c r="P2379">
        <v>242659</v>
      </c>
      <c r="Q2379">
        <v>242659</v>
      </c>
      <c r="R2379">
        <v>0.35528599999999999</v>
      </c>
    </row>
    <row r="2380" spans="1:18" x14ac:dyDescent="0.25">
      <c r="A2380" t="s">
        <v>105</v>
      </c>
      <c r="B2380" t="s">
        <v>39</v>
      </c>
      <c r="C2380" s="28">
        <v>44501</v>
      </c>
      <c r="D2380" s="28">
        <v>44865</v>
      </c>
      <c r="E2380">
        <v>50738</v>
      </c>
      <c r="F2380">
        <v>41143</v>
      </c>
      <c r="G2380">
        <v>9595</v>
      </c>
      <c r="H2380">
        <v>34759</v>
      </c>
      <c r="I2380">
        <v>12132</v>
      </c>
      <c r="J2380">
        <v>3847</v>
      </c>
      <c r="K2380">
        <v>0</v>
      </c>
      <c r="L2380">
        <v>65063</v>
      </c>
      <c r="M2380">
        <v>65063</v>
      </c>
      <c r="N2380">
        <v>9778259.3200000003</v>
      </c>
      <c r="O2380">
        <v>9778259.3200000003</v>
      </c>
      <c r="P2380">
        <v>270085</v>
      </c>
      <c r="Q2380">
        <v>270085</v>
      </c>
      <c r="R2380">
        <v>0.36457800000000001</v>
      </c>
    </row>
    <row r="2381" spans="1:18" x14ac:dyDescent="0.25">
      <c r="A2381" t="s">
        <v>105</v>
      </c>
      <c r="B2381" t="s">
        <v>39</v>
      </c>
      <c r="C2381" s="28">
        <v>44136</v>
      </c>
      <c r="D2381" s="28">
        <v>44500</v>
      </c>
      <c r="E2381">
        <v>56886</v>
      </c>
      <c r="F2381">
        <v>45517</v>
      </c>
      <c r="G2381">
        <v>11369</v>
      </c>
      <c r="H2381">
        <v>45593</v>
      </c>
      <c r="I2381">
        <v>11293</v>
      </c>
      <c r="J2381">
        <v>0</v>
      </c>
      <c r="K2381">
        <v>0</v>
      </c>
      <c r="L2381">
        <v>74111</v>
      </c>
      <c r="M2381">
        <v>74111</v>
      </c>
      <c r="N2381">
        <v>10456062.58</v>
      </c>
      <c r="O2381">
        <v>10456062.58</v>
      </c>
      <c r="P2381">
        <v>292495</v>
      </c>
      <c r="Q2381">
        <v>292495</v>
      </c>
      <c r="R2381">
        <v>0.36379600000000001</v>
      </c>
    </row>
    <row r="2382" spans="1:18" x14ac:dyDescent="0.25">
      <c r="A2382" t="s">
        <v>105</v>
      </c>
      <c r="B2382" t="s">
        <v>40</v>
      </c>
      <c r="C2382" s="28">
        <v>45231</v>
      </c>
      <c r="D2382" s="28">
        <v>45596</v>
      </c>
      <c r="E2382">
        <v>138579</v>
      </c>
      <c r="F2382">
        <v>100715</v>
      </c>
      <c r="G2382">
        <v>37864</v>
      </c>
      <c r="H2382">
        <v>138579</v>
      </c>
      <c r="L2382">
        <v>208899</v>
      </c>
      <c r="M2382">
        <v>208899</v>
      </c>
      <c r="N2382">
        <v>28608535.82</v>
      </c>
      <c r="O2382">
        <v>28608535.82</v>
      </c>
      <c r="P2382">
        <v>816481</v>
      </c>
      <c r="Q2382">
        <v>816481</v>
      </c>
      <c r="R2382">
        <v>0.362292</v>
      </c>
    </row>
    <row r="2383" spans="1:18" x14ac:dyDescent="0.25">
      <c r="A2383" t="s">
        <v>105</v>
      </c>
      <c r="B2383" t="s">
        <v>40</v>
      </c>
      <c r="C2383" s="28">
        <v>44866</v>
      </c>
      <c r="D2383" s="28">
        <v>45230</v>
      </c>
      <c r="E2383">
        <v>104882</v>
      </c>
      <c r="F2383">
        <v>80698</v>
      </c>
      <c r="G2383">
        <v>24184</v>
      </c>
      <c r="H2383">
        <v>104882</v>
      </c>
      <c r="L2383">
        <v>143933</v>
      </c>
      <c r="M2383">
        <v>143933</v>
      </c>
      <c r="N2383">
        <v>18823106.600000001</v>
      </c>
      <c r="O2383">
        <v>18823106.600000001</v>
      </c>
      <c r="P2383">
        <v>529419</v>
      </c>
      <c r="Q2383">
        <v>529419</v>
      </c>
      <c r="R2383">
        <v>0.36468600000000001</v>
      </c>
    </row>
    <row r="2384" spans="1:18" x14ac:dyDescent="0.25">
      <c r="A2384" t="s">
        <v>105</v>
      </c>
      <c r="B2384" t="s">
        <v>40</v>
      </c>
      <c r="C2384" s="28">
        <v>44501</v>
      </c>
      <c r="D2384" s="28">
        <v>44865</v>
      </c>
      <c r="E2384">
        <v>76679</v>
      </c>
      <c r="F2384">
        <v>60808</v>
      </c>
      <c r="G2384">
        <v>15871</v>
      </c>
      <c r="H2384">
        <v>76679</v>
      </c>
      <c r="L2384">
        <v>100364</v>
      </c>
      <c r="M2384">
        <v>100364</v>
      </c>
      <c r="N2384">
        <v>12826245.130000001</v>
      </c>
      <c r="O2384">
        <v>12826245.130000001</v>
      </c>
      <c r="P2384">
        <v>370960</v>
      </c>
      <c r="Q2384">
        <v>370960</v>
      </c>
      <c r="R2384">
        <v>0.36238999999999999</v>
      </c>
    </row>
    <row r="2385" spans="1:18" x14ac:dyDescent="0.25">
      <c r="A2385" t="s">
        <v>105</v>
      </c>
      <c r="B2385" t="s">
        <v>40</v>
      </c>
      <c r="C2385" s="28">
        <v>44136</v>
      </c>
      <c r="D2385" s="28">
        <v>44500</v>
      </c>
      <c r="E2385">
        <v>31925</v>
      </c>
      <c r="F2385">
        <v>27700</v>
      </c>
      <c r="G2385">
        <v>4225</v>
      </c>
      <c r="H2385">
        <v>31925</v>
      </c>
      <c r="L2385">
        <v>37230</v>
      </c>
      <c r="M2385">
        <v>37230</v>
      </c>
      <c r="N2385">
        <v>4409249.7699999996</v>
      </c>
      <c r="O2385">
        <v>4409249.7699999996</v>
      </c>
      <c r="P2385">
        <v>133995</v>
      </c>
      <c r="Q2385">
        <v>133995</v>
      </c>
      <c r="R2385">
        <v>0.35935800000000001</v>
      </c>
    </row>
    <row r="2386" spans="1:18" x14ac:dyDescent="0.25">
      <c r="A2386" t="s">
        <v>105</v>
      </c>
      <c r="B2386" t="s">
        <v>66</v>
      </c>
      <c r="C2386" s="28">
        <v>45231</v>
      </c>
      <c r="D2386" s="28">
        <v>45596</v>
      </c>
      <c r="E2386">
        <v>2525</v>
      </c>
      <c r="F2386">
        <v>2388</v>
      </c>
      <c r="G2386">
        <v>137</v>
      </c>
      <c r="H2386">
        <v>1452</v>
      </c>
      <c r="L2386">
        <v>2676</v>
      </c>
      <c r="M2386">
        <v>3986</v>
      </c>
      <c r="N2386">
        <v>468284.09</v>
      </c>
      <c r="O2386">
        <v>729913.1</v>
      </c>
      <c r="P2386">
        <v>11505</v>
      </c>
      <c r="Q2386">
        <v>19117</v>
      </c>
      <c r="R2386">
        <v>1.774E-3</v>
      </c>
    </row>
    <row r="2387" spans="1:18" x14ac:dyDescent="0.25">
      <c r="A2387" t="s">
        <v>105</v>
      </c>
      <c r="B2387" t="s">
        <v>66</v>
      </c>
      <c r="C2387" s="28">
        <v>44866</v>
      </c>
      <c r="D2387" s="28">
        <v>45230</v>
      </c>
      <c r="E2387">
        <v>2942</v>
      </c>
      <c r="F2387">
        <v>2822</v>
      </c>
      <c r="G2387">
        <v>120</v>
      </c>
      <c r="H2387">
        <v>1720</v>
      </c>
      <c r="L2387">
        <v>3079</v>
      </c>
      <c r="M2387">
        <v>4925</v>
      </c>
      <c r="N2387">
        <v>519730.88</v>
      </c>
      <c r="O2387">
        <v>853756.74</v>
      </c>
      <c r="P2387">
        <v>13859</v>
      </c>
      <c r="Q2387">
        <v>24206</v>
      </c>
      <c r="R2387">
        <v>-5.4426000000000002E-2</v>
      </c>
    </row>
    <row r="2388" spans="1:18" x14ac:dyDescent="0.25">
      <c r="A2388" t="s">
        <v>105</v>
      </c>
      <c r="B2388" t="s">
        <v>66</v>
      </c>
      <c r="C2388" s="28">
        <v>44501</v>
      </c>
      <c r="D2388" s="28">
        <v>44865</v>
      </c>
      <c r="E2388">
        <v>3926</v>
      </c>
      <c r="F2388">
        <v>3766</v>
      </c>
      <c r="G2388">
        <v>160</v>
      </c>
      <c r="H2388">
        <v>2533</v>
      </c>
      <c r="L2388">
        <v>4105</v>
      </c>
      <c r="M2388">
        <v>6506</v>
      </c>
      <c r="N2388">
        <v>644846.61</v>
      </c>
      <c r="O2388">
        <v>1104216.7</v>
      </c>
      <c r="P2388">
        <v>17139</v>
      </c>
      <c r="Q2388">
        <v>28955</v>
      </c>
      <c r="R2388">
        <v>-8.6598999999999995E-2</v>
      </c>
    </row>
    <row r="2389" spans="1:18" x14ac:dyDescent="0.25">
      <c r="A2389" t="s">
        <v>105</v>
      </c>
      <c r="B2389" t="s">
        <v>66</v>
      </c>
      <c r="C2389" s="28">
        <v>44136</v>
      </c>
      <c r="D2389" s="28">
        <v>44500</v>
      </c>
      <c r="E2389">
        <v>4596</v>
      </c>
      <c r="F2389">
        <v>4354</v>
      </c>
      <c r="G2389">
        <v>242</v>
      </c>
      <c r="H2389">
        <v>3595</v>
      </c>
      <c r="L2389">
        <v>4865</v>
      </c>
      <c r="M2389">
        <v>7724</v>
      </c>
      <c r="N2389">
        <v>723767.85</v>
      </c>
      <c r="O2389">
        <v>1220559.6299999999</v>
      </c>
      <c r="P2389">
        <v>19214</v>
      </c>
      <c r="Q2389">
        <v>33238</v>
      </c>
      <c r="R2389">
        <v>-5.8340000000000003E-2</v>
      </c>
    </row>
    <row r="2390" spans="1:18" x14ac:dyDescent="0.25">
      <c r="A2390" t="s">
        <v>105</v>
      </c>
      <c r="B2390" t="s">
        <v>41</v>
      </c>
      <c r="C2390" s="28">
        <v>45231</v>
      </c>
      <c r="D2390" s="28">
        <v>45596</v>
      </c>
      <c r="E2390">
        <v>8339</v>
      </c>
      <c r="F2390">
        <v>7613</v>
      </c>
      <c r="G2390">
        <v>726</v>
      </c>
      <c r="H2390">
        <v>4780</v>
      </c>
      <c r="L2390">
        <v>9212</v>
      </c>
      <c r="M2390">
        <v>12290</v>
      </c>
      <c r="N2390">
        <v>1537959.36</v>
      </c>
      <c r="O2390">
        <v>2144046.7799999998</v>
      </c>
      <c r="P2390">
        <v>40489</v>
      </c>
      <c r="Q2390">
        <v>58668</v>
      </c>
      <c r="R2390">
        <v>0.110914</v>
      </c>
    </row>
    <row r="2391" spans="1:18" x14ac:dyDescent="0.25">
      <c r="A2391" t="s">
        <v>105</v>
      </c>
      <c r="B2391" t="s">
        <v>41</v>
      </c>
      <c r="C2391" s="28">
        <v>44866</v>
      </c>
      <c r="D2391" s="28">
        <v>45230</v>
      </c>
      <c r="E2391">
        <v>9798</v>
      </c>
      <c r="F2391">
        <v>8907</v>
      </c>
      <c r="G2391">
        <v>891</v>
      </c>
      <c r="H2391">
        <v>5658</v>
      </c>
      <c r="L2391">
        <v>10853</v>
      </c>
      <c r="M2391">
        <v>15352</v>
      </c>
      <c r="N2391">
        <v>1677518.33</v>
      </c>
      <c r="O2391">
        <v>2532954.4500000002</v>
      </c>
      <c r="P2391">
        <v>48235</v>
      </c>
      <c r="Q2391">
        <v>74641</v>
      </c>
      <c r="R2391">
        <v>2.5269E-2</v>
      </c>
    </row>
    <row r="2392" spans="1:18" x14ac:dyDescent="0.25">
      <c r="A2392" t="s">
        <v>105</v>
      </c>
      <c r="B2392" t="s">
        <v>41</v>
      </c>
      <c r="C2392" s="28">
        <v>44501</v>
      </c>
      <c r="D2392" s="28">
        <v>44865</v>
      </c>
      <c r="E2392">
        <v>13295</v>
      </c>
      <c r="F2392">
        <v>12033</v>
      </c>
      <c r="G2392">
        <v>1262</v>
      </c>
      <c r="H2392">
        <v>8712</v>
      </c>
      <c r="L2392">
        <v>14819</v>
      </c>
      <c r="M2392">
        <v>20442</v>
      </c>
      <c r="N2392">
        <v>2284354.85</v>
      </c>
      <c r="O2392">
        <v>3314042.05</v>
      </c>
      <c r="P2392">
        <v>64095</v>
      </c>
      <c r="Q2392">
        <v>92241</v>
      </c>
      <c r="R2392">
        <v>7.3538999999999993E-2</v>
      </c>
    </row>
    <row r="2393" spans="1:18" x14ac:dyDescent="0.25">
      <c r="A2393" t="s">
        <v>105</v>
      </c>
      <c r="B2393" t="s">
        <v>41</v>
      </c>
      <c r="C2393" s="28">
        <v>44136</v>
      </c>
      <c r="D2393" s="28">
        <v>44500</v>
      </c>
      <c r="E2393">
        <v>14721</v>
      </c>
      <c r="F2393">
        <v>13242</v>
      </c>
      <c r="G2393">
        <v>1479</v>
      </c>
      <c r="H2393">
        <v>11421</v>
      </c>
      <c r="L2393">
        <v>16511</v>
      </c>
      <c r="M2393">
        <v>23221</v>
      </c>
      <c r="N2393">
        <v>2378532.3199999998</v>
      </c>
      <c r="O2393">
        <v>3515774.84</v>
      </c>
      <c r="P2393">
        <v>65647</v>
      </c>
      <c r="Q2393">
        <v>99698</v>
      </c>
      <c r="R2393">
        <v>6.4782000000000006E-2</v>
      </c>
    </row>
    <row r="2394" spans="1:18" x14ac:dyDescent="0.25">
      <c r="A2394" t="s">
        <v>105</v>
      </c>
      <c r="B2394" t="s">
        <v>42</v>
      </c>
      <c r="C2394" s="28">
        <v>45231</v>
      </c>
      <c r="D2394" s="28">
        <v>45596</v>
      </c>
      <c r="E2394">
        <v>10621</v>
      </c>
      <c r="F2394">
        <v>9694</v>
      </c>
      <c r="G2394">
        <v>927</v>
      </c>
      <c r="H2394">
        <v>5681</v>
      </c>
      <c r="L2394">
        <v>11734</v>
      </c>
      <c r="M2394">
        <v>13316</v>
      </c>
      <c r="N2394">
        <v>1916385.91</v>
      </c>
      <c r="O2394">
        <v>2242685.9</v>
      </c>
      <c r="P2394">
        <v>56269</v>
      </c>
      <c r="Q2394">
        <v>65678</v>
      </c>
      <c r="R2394">
        <v>0.24631800000000001</v>
      </c>
    </row>
    <row r="2395" spans="1:18" x14ac:dyDescent="0.25">
      <c r="A2395" t="s">
        <v>105</v>
      </c>
      <c r="B2395" t="s">
        <v>42</v>
      </c>
      <c r="C2395" s="28">
        <v>44866</v>
      </c>
      <c r="D2395" s="28">
        <v>45230</v>
      </c>
      <c r="E2395">
        <v>12493</v>
      </c>
      <c r="F2395">
        <v>11441</v>
      </c>
      <c r="G2395">
        <v>1052</v>
      </c>
      <c r="H2395">
        <v>8021</v>
      </c>
      <c r="L2395">
        <v>13702</v>
      </c>
      <c r="M2395">
        <v>15092</v>
      </c>
      <c r="N2395">
        <v>1919647.88</v>
      </c>
      <c r="O2395">
        <v>2158650.88</v>
      </c>
      <c r="P2395">
        <v>58894</v>
      </c>
      <c r="Q2395">
        <v>65902</v>
      </c>
      <c r="R2395">
        <v>0.274391</v>
      </c>
    </row>
    <row r="2396" spans="1:18" x14ac:dyDescent="0.25">
      <c r="A2396" t="s">
        <v>105</v>
      </c>
      <c r="B2396" t="s">
        <v>42</v>
      </c>
      <c r="C2396" s="28">
        <v>44501</v>
      </c>
      <c r="D2396" s="28">
        <v>44865</v>
      </c>
      <c r="E2396">
        <v>17717</v>
      </c>
      <c r="F2396">
        <v>15930</v>
      </c>
      <c r="G2396">
        <v>1787</v>
      </c>
      <c r="H2396">
        <v>11925</v>
      </c>
      <c r="L2396">
        <v>19773</v>
      </c>
      <c r="M2396">
        <v>22737</v>
      </c>
      <c r="N2396">
        <v>2768950.47</v>
      </c>
      <c r="O2396">
        <v>3267029.18</v>
      </c>
      <c r="P2396">
        <v>82450</v>
      </c>
      <c r="Q2396">
        <v>95754</v>
      </c>
      <c r="R2396">
        <v>0.247173</v>
      </c>
    </row>
    <row r="2397" spans="1:18" x14ac:dyDescent="0.25">
      <c r="A2397" t="s">
        <v>105</v>
      </c>
      <c r="B2397" t="s">
        <v>42</v>
      </c>
      <c r="C2397" s="28">
        <v>44136</v>
      </c>
      <c r="D2397" s="28">
        <v>44500</v>
      </c>
      <c r="E2397">
        <v>16093</v>
      </c>
      <c r="F2397">
        <v>14696</v>
      </c>
      <c r="G2397">
        <v>1397</v>
      </c>
      <c r="H2397">
        <v>13631</v>
      </c>
      <c r="L2397">
        <v>17689</v>
      </c>
      <c r="M2397">
        <v>19605</v>
      </c>
      <c r="N2397">
        <v>2257539.9300000002</v>
      </c>
      <c r="O2397">
        <v>2537799.94</v>
      </c>
      <c r="P2397">
        <v>64514</v>
      </c>
      <c r="Q2397">
        <v>72802</v>
      </c>
      <c r="R2397">
        <v>0.28056500000000001</v>
      </c>
    </row>
    <row r="2398" spans="1:18" x14ac:dyDescent="0.25">
      <c r="A2398" t="s">
        <v>105</v>
      </c>
      <c r="B2398" t="s">
        <v>43</v>
      </c>
      <c r="C2398" s="28">
        <v>45231</v>
      </c>
      <c r="D2398" s="28">
        <v>45596</v>
      </c>
      <c r="E2398">
        <v>6826</v>
      </c>
      <c r="F2398">
        <v>6450</v>
      </c>
      <c r="G2398">
        <v>376</v>
      </c>
      <c r="H2398">
        <v>3953</v>
      </c>
      <c r="L2398">
        <v>7251</v>
      </c>
      <c r="M2398">
        <v>7666</v>
      </c>
      <c r="N2398">
        <v>1173370.28</v>
      </c>
      <c r="O2398">
        <v>1241623.04</v>
      </c>
      <c r="P2398">
        <v>35325</v>
      </c>
      <c r="Q2398">
        <v>37175</v>
      </c>
      <c r="R2398">
        <v>0.31955099999999997</v>
      </c>
    </row>
    <row r="2399" spans="1:18" x14ac:dyDescent="0.25">
      <c r="A2399" t="s">
        <v>105</v>
      </c>
      <c r="B2399" t="s">
        <v>43</v>
      </c>
      <c r="C2399" s="28">
        <v>44866</v>
      </c>
      <c r="D2399" s="28">
        <v>45230</v>
      </c>
      <c r="E2399">
        <v>7444</v>
      </c>
      <c r="F2399">
        <v>7069</v>
      </c>
      <c r="G2399">
        <v>375</v>
      </c>
      <c r="H2399">
        <v>4939</v>
      </c>
      <c r="L2399">
        <v>7859</v>
      </c>
      <c r="M2399">
        <v>8272</v>
      </c>
      <c r="N2399">
        <v>1243073.74</v>
      </c>
      <c r="O2399">
        <v>1304600.1299999999</v>
      </c>
      <c r="P2399">
        <v>36384</v>
      </c>
      <c r="Q2399">
        <v>38076</v>
      </c>
      <c r="R2399">
        <v>0.32458700000000001</v>
      </c>
    </row>
    <row r="2400" spans="1:18" x14ac:dyDescent="0.25">
      <c r="A2400" t="s">
        <v>105</v>
      </c>
      <c r="B2400" t="s">
        <v>43</v>
      </c>
      <c r="C2400" s="28">
        <v>44501</v>
      </c>
      <c r="D2400" s="28">
        <v>44865</v>
      </c>
      <c r="E2400">
        <v>10682</v>
      </c>
      <c r="F2400">
        <v>9985</v>
      </c>
      <c r="G2400">
        <v>697</v>
      </c>
      <c r="H2400">
        <v>7488</v>
      </c>
      <c r="L2400">
        <v>11474</v>
      </c>
      <c r="M2400">
        <v>12260</v>
      </c>
      <c r="N2400">
        <v>1735766.14</v>
      </c>
      <c r="O2400">
        <v>1866246.99</v>
      </c>
      <c r="P2400">
        <v>47958</v>
      </c>
      <c r="Q2400">
        <v>51013</v>
      </c>
      <c r="R2400">
        <v>0.31824400000000003</v>
      </c>
    </row>
    <row r="2401" spans="1:18" x14ac:dyDescent="0.25">
      <c r="A2401" t="s">
        <v>105</v>
      </c>
      <c r="B2401" t="s">
        <v>43</v>
      </c>
      <c r="C2401" s="28">
        <v>44136</v>
      </c>
      <c r="D2401" s="28">
        <v>44500</v>
      </c>
      <c r="E2401">
        <v>10504</v>
      </c>
      <c r="F2401">
        <v>9807</v>
      </c>
      <c r="G2401">
        <v>697</v>
      </c>
      <c r="H2401">
        <v>8985</v>
      </c>
      <c r="L2401">
        <v>11298</v>
      </c>
      <c r="M2401">
        <v>11878</v>
      </c>
      <c r="N2401">
        <v>1549788.26</v>
      </c>
      <c r="O2401">
        <v>1630711.39</v>
      </c>
      <c r="P2401">
        <v>42650</v>
      </c>
      <c r="Q2401">
        <v>44809</v>
      </c>
      <c r="R2401">
        <v>0.330982</v>
      </c>
    </row>
    <row r="2402" spans="1:18" x14ac:dyDescent="0.25">
      <c r="A2402" t="s">
        <v>105</v>
      </c>
      <c r="B2402" t="s">
        <v>44</v>
      </c>
      <c r="C2402" s="28">
        <v>45231</v>
      </c>
      <c r="D2402" s="28">
        <v>45596</v>
      </c>
      <c r="E2402">
        <v>5571</v>
      </c>
      <c r="F2402">
        <v>5309</v>
      </c>
      <c r="G2402">
        <v>262</v>
      </c>
      <c r="H2402">
        <v>3371</v>
      </c>
      <c r="L2402">
        <v>5864</v>
      </c>
      <c r="M2402">
        <v>5864</v>
      </c>
      <c r="N2402">
        <v>900489.26</v>
      </c>
      <c r="O2402">
        <v>900489.26</v>
      </c>
      <c r="P2402">
        <v>22271</v>
      </c>
      <c r="Q2402">
        <v>22271</v>
      </c>
      <c r="R2402">
        <v>0.37258799999999997</v>
      </c>
    </row>
    <row r="2403" spans="1:18" x14ac:dyDescent="0.25">
      <c r="A2403" t="s">
        <v>105</v>
      </c>
      <c r="B2403" t="s">
        <v>44</v>
      </c>
      <c r="C2403" s="28">
        <v>44866</v>
      </c>
      <c r="D2403" s="28">
        <v>45230</v>
      </c>
      <c r="E2403">
        <v>6433</v>
      </c>
      <c r="F2403">
        <v>6146</v>
      </c>
      <c r="G2403">
        <v>287</v>
      </c>
      <c r="H2403">
        <v>4458</v>
      </c>
      <c r="L2403">
        <v>6751</v>
      </c>
      <c r="M2403">
        <v>6751</v>
      </c>
      <c r="N2403">
        <v>952239.26</v>
      </c>
      <c r="O2403">
        <v>952239.26</v>
      </c>
      <c r="P2403">
        <v>25200</v>
      </c>
      <c r="Q2403">
        <v>25200</v>
      </c>
      <c r="R2403">
        <v>0.36174200000000001</v>
      </c>
    </row>
    <row r="2404" spans="1:18" x14ac:dyDescent="0.25">
      <c r="A2404" t="s">
        <v>105</v>
      </c>
      <c r="B2404" t="s">
        <v>44</v>
      </c>
      <c r="C2404" s="28">
        <v>44501</v>
      </c>
      <c r="D2404" s="28">
        <v>44865</v>
      </c>
      <c r="E2404">
        <v>9044</v>
      </c>
      <c r="F2404">
        <v>8517</v>
      </c>
      <c r="G2404">
        <v>527</v>
      </c>
      <c r="H2404">
        <v>6634</v>
      </c>
      <c r="L2404">
        <v>9624</v>
      </c>
      <c r="M2404">
        <v>9624</v>
      </c>
      <c r="N2404">
        <v>1330941.1000000001</v>
      </c>
      <c r="O2404">
        <v>1330941.1000000001</v>
      </c>
      <c r="P2404">
        <v>31077</v>
      </c>
      <c r="Q2404">
        <v>31077</v>
      </c>
      <c r="R2404">
        <v>0.37710300000000002</v>
      </c>
    </row>
    <row r="2405" spans="1:18" x14ac:dyDescent="0.25">
      <c r="A2405" t="s">
        <v>105</v>
      </c>
      <c r="B2405" t="s">
        <v>44</v>
      </c>
      <c r="C2405" s="28">
        <v>44136</v>
      </c>
      <c r="D2405" s="28">
        <v>44500</v>
      </c>
      <c r="E2405">
        <v>7664</v>
      </c>
      <c r="F2405">
        <v>7266</v>
      </c>
      <c r="G2405">
        <v>398</v>
      </c>
      <c r="H2405">
        <v>6595</v>
      </c>
      <c r="L2405">
        <v>8110</v>
      </c>
      <c r="M2405">
        <v>8110</v>
      </c>
      <c r="N2405">
        <v>999101.2</v>
      </c>
      <c r="O2405">
        <v>999101.2</v>
      </c>
      <c r="P2405">
        <v>24787</v>
      </c>
      <c r="Q2405">
        <v>24787</v>
      </c>
      <c r="R2405">
        <v>0.37144300000000002</v>
      </c>
    </row>
    <row r="2406" spans="1:18" x14ac:dyDescent="0.25">
      <c r="A2406" t="s">
        <v>105</v>
      </c>
      <c r="B2406" t="s">
        <v>46</v>
      </c>
      <c r="C2406" s="28">
        <v>45231</v>
      </c>
      <c r="D2406" s="28">
        <v>45596</v>
      </c>
      <c r="E2406">
        <v>67391</v>
      </c>
      <c r="F2406">
        <v>55021</v>
      </c>
      <c r="G2406">
        <v>12370</v>
      </c>
      <c r="H2406">
        <v>67391</v>
      </c>
      <c r="L2406">
        <v>85025</v>
      </c>
      <c r="M2406">
        <v>85025</v>
      </c>
      <c r="N2406">
        <v>10552540.369999999</v>
      </c>
      <c r="O2406">
        <v>10552540.369999999</v>
      </c>
      <c r="P2406">
        <v>301738</v>
      </c>
      <c r="Q2406">
        <v>301738</v>
      </c>
      <c r="R2406">
        <v>0.36390099999999997</v>
      </c>
    </row>
    <row r="2407" spans="1:18" x14ac:dyDescent="0.25">
      <c r="A2407" t="s">
        <v>105</v>
      </c>
      <c r="B2407" t="s">
        <v>46</v>
      </c>
      <c r="C2407" s="28">
        <v>44866</v>
      </c>
      <c r="D2407" s="28">
        <v>45230</v>
      </c>
      <c r="E2407">
        <v>28992</v>
      </c>
      <c r="F2407">
        <v>25370</v>
      </c>
      <c r="G2407">
        <v>3622</v>
      </c>
      <c r="H2407">
        <v>28992</v>
      </c>
      <c r="L2407">
        <v>33491</v>
      </c>
      <c r="M2407">
        <v>33491</v>
      </c>
      <c r="N2407">
        <v>3891104.66</v>
      </c>
      <c r="O2407">
        <v>3891104.66</v>
      </c>
      <c r="P2407">
        <v>117486</v>
      </c>
      <c r="Q2407">
        <v>117486</v>
      </c>
      <c r="R2407">
        <v>0.360294</v>
      </c>
    </row>
    <row r="2408" spans="1:18" x14ac:dyDescent="0.25">
      <c r="A2408" t="s">
        <v>105</v>
      </c>
      <c r="B2408" t="s">
        <v>46</v>
      </c>
      <c r="C2408" s="28">
        <v>44501</v>
      </c>
      <c r="D2408" s="28">
        <v>44865</v>
      </c>
      <c r="E2408">
        <v>0</v>
      </c>
      <c r="F2408">
        <v>0</v>
      </c>
      <c r="G2408">
        <v>0</v>
      </c>
    </row>
    <row r="2409" spans="1:18" x14ac:dyDescent="0.25">
      <c r="A2409" t="s">
        <v>105</v>
      </c>
      <c r="B2409" t="s">
        <v>46</v>
      </c>
      <c r="C2409" s="28">
        <v>44136</v>
      </c>
      <c r="D2409" s="28">
        <v>44500</v>
      </c>
      <c r="E2409">
        <v>0</v>
      </c>
      <c r="F2409">
        <v>0</v>
      </c>
      <c r="G2409">
        <v>0</v>
      </c>
    </row>
    <row r="2410" spans="1:18" x14ac:dyDescent="0.25">
      <c r="A2410" t="s">
        <v>105</v>
      </c>
      <c r="B2410" t="s">
        <v>25</v>
      </c>
      <c r="C2410" s="28">
        <v>45231</v>
      </c>
      <c r="D2410" s="28">
        <v>45596</v>
      </c>
      <c r="E2410">
        <v>8345</v>
      </c>
      <c r="F2410">
        <v>6058</v>
      </c>
      <c r="G2410">
        <v>2287</v>
      </c>
      <c r="H2410">
        <v>0</v>
      </c>
      <c r="L2410">
        <v>12131</v>
      </c>
      <c r="M2410">
        <v>12131</v>
      </c>
      <c r="N2410">
        <v>2264307.11</v>
      </c>
      <c r="O2410">
        <v>2264307.11</v>
      </c>
      <c r="P2410">
        <v>64948</v>
      </c>
      <c r="Q2410">
        <v>64948</v>
      </c>
      <c r="R2410">
        <v>0.35807099999999997</v>
      </c>
    </row>
    <row r="2411" spans="1:18" x14ac:dyDescent="0.25">
      <c r="A2411" t="s">
        <v>105</v>
      </c>
      <c r="B2411" t="s">
        <v>25</v>
      </c>
      <c r="C2411" s="28">
        <v>44866</v>
      </c>
      <c r="D2411" s="28">
        <v>45230</v>
      </c>
      <c r="E2411">
        <v>6594</v>
      </c>
      <c r="F2411">
        <v>4419</v>
      </c>
      <c r="G2411">
        <v>2175</v>
      </c>
      <c r="H2411">
        <v>0</v>
      </c>
      <c r="L2411">
        <v>10473</v>
      </c>
      <c r="M2411">
        <v>10473</v>
      </c>
      <c r="N2411">
        <v>1872066.86</v>
      </c>
      <c r="O2411">
        <v>1872066.86</v>
      </c>
      <c r="P2411">
        <v>57605</v>
      </c>
      <c r="Q2411">
        <v>57605</v>
      </c>
      <c r="R2411">
        <v>0.35299000000000003</v>
      </c>
    </row>
    <row r="2412" spans="1:18" x14ac:dyDescent="0.25">
      <c r="A2412" t="s">
        <v>105</v>
      </c>
      <c r="B2412" t="s">
        <v>25</v>
      </c>
      <c r="C2412" s="28">
        <v>44501</v>
      </c>
      <c r="D2412" s="28">
        <v>44865</v>
      </c>
      <c r="E2412">
        <v>1</v>
      </c>
      <c r="F2412">
        <v>1</v>
      </c>
      <c r="G2412">
        <v>0</v>
      </c>
      <c r="H2412">
        <v>0</v>
      </c>
      <c r="L2412">
        <v>1</v>
      </c>
      <c r="M2412">
        <v>1</v>
      </c>
      <c r="N2412">
        <v>1418.35</v>
      </c>
      <c r="O2412">
        <v>1418.35</v>
      </c>
      <c r="P2412">
        <v>12</v>
      </c>
      <c r="Q2412">
        <v>12</v>
      </c>
      <c r="R2412">
        <v>0.25897599999999998</v>
      </c>
    </row>
    <row r="2413" spans="1:18" x14ac:dyDescent="0.25">
      <c r="A2413" t="s">
        <v>105</v>
      </c>
      <c r="B2413" t="s">
        <v>25</v>
      </c>
      <c r="C2413" s="28">
        <v>44136</v>
      </c>
      <c r="D2413" s="28">
        <v>44500</v>
      </c>
      <c r="E2413">
        <v>0</v>
      </c>
      <c r="F2413">
        <v>0</v>
      </c>
      <c r="G2413">
        <v>0</v>
      </c>
    </row>
    <row r="2414" spans="1:18" x14ac:dyDescent="0.25">
      <c r="A2414" t="s">
        <v>105</v>
      </c>
      <c r="B2414" t="s">
        <v>26</v>
      </c>
      <c r="C2414" s="28">
        <v>45231</v>
      </c>
      <c r="D2414" s="28">
        <v>45596</v>
      </c>
      <c r="E2414">
        <v>17785</v>
      </c>
      <c r="F2414">
        <v>16006</v>
      </c>
      <c r="G2414">
        <v>1779</v>
      </c>
      <c r="H2414">
        <v>17785</v>
      </c>
      <c r="L2414">
        <v>20057</v>
      </c>
      <c r="M2414">
        <v>20057</v>
      </c>
      <c r="N2414">
        <v>3020453.79</v>
      </c>
      <c r="O2414">
        <v>3020453.79</v>
      </c>
      <c r="P2414">
        <v>82489</v>
      </c>
      <c r="Q2414">
        <v>82489</v>
      </c>
      <c r="R2414">
        <v>0.36467899999999998</v>
      </c>
    </row>
    <row r="2415" spans="1:18" x14ac:dyDescent="0.25">
      <c r="A2415" t="s">
        <v>105</v>
      </c>
      <c r="B2415" t="s">
        <v>26</v>
      </c>
      <c r="C2415" s="28">
        <v>44866</v>
      </c>
      <c r="D2415" s="28">
        <v>45230</v>
      </c>
      <c r="E2415">
        <v>24734</v>
      </c>
      <c r="F2415">
        <v>21857</v>
      </c>
      <c r="G2415">
        <v>2877</v>
      </c>
      <c r="H2415">
        <v>24734</v>
      </c>
      <c r="L2415">
        <v>28434</v>
      </c>
      <c r="M2415">
        <v>28434</v>
      </c>
      <c r="N2415">
        <v>4062858.6</v>
      </c>
      <c r="O2415">
        <v>4062858.6</v>
      </c>
      <c r="P2415">
        <v>117055</v>
      </c>
      <c r="Q2415">
        <v>117055</v>
      </c>
      <c r="R2415">
        <v>0.35574</v>
      </c>
    </row>
    <row r="2416" spans="1:18" x14ac:dyDescent="0.25">
      <c r="A2416" t="s">
        <v>105</v>
      </c>
      <c r="B2416" t="s">
        <v>26</v>
      </c>
      <c r="C2416" s="28">
        <v>44501</v>
      </c>
      <c r="D2416" s="28">
        <v>44865</v>
      </c>
      <c r="E2416">
        <v>34759</v>
      </c>
      <c r="F2416">
        <v>30223</v>
      </c>
      <c r="G2416">
        <v>4536</v>
      </c>
      <c r="H2416">
        <v>34759</v>
      </c>
      <c r="L2416">
        <v>40678</v>
      </c>
      <c r="M2416">
        <v>40678</v>
      </c>
      <c r="N2416">
        <v>5659626.8300000001</v>
      </c>
      <c r="O2416">
        <v>5659626.8300000001</v>
      </c>
      <c r="P2416">
        <v>154187</v>
      </c>
      <c r="Q2416">
        <v>154187</v>
      </c>
      <c r="R2416">
        <v>0.366066</v>
      </c>
    </row>
    <row r="2417" spans="1:18" x14ac:dyDescent="0.25">
      <c r="A2417" t="s">
        <v>105</v>
      </c>
      <c r="B2417" t="s">
        <v>26</v>
      </c>
      <c r="C2417" s="28">
        <v>44136</v>
      </c>
      <c r="D2417" s="28">
        <v>44500</v>
      </c>
      <c r="E2417">
        <v>45593</v>
      </c>
      <c r="F2417">
        <v>38379</v>
      </c>
      <c r="G2417">
        <v>7214</v>
      </c>
      <c r="H2417">
        <v>45593</v>
      </c>
      <c r="L2417">
        <v>55349</v>
      </c>
      <c r="M2417">
        <v>55349</v>
      </c>
      <c r="N2417">
        <v>7420314.7199999997</v>
      </c>
      <c r="O2417">
        <v>7420314.7199999997</v>
      </c>
      <c r="P2417">
        <v>202146</v>
      </c>
      <c r="Q2417">
        <v>202146</v>
      </c>
      <c r="R2417">
        <v>0.36593599999999998</v>
      </c>
    </row>
    <row r="2418" spans="1:18" x14ac:dyDescent="0.25">
      <c r="A2418" t="s">
        <v>105</v>
      </c>
      <c r="B2418" t="s">
        <v>67</v>
      </c>
      <c r="C2418" s="28">
        <v>45231</v>
      </c>
      <c r="D2418" s="28">
        <v>45596</v>
      </c>
      <c r="E2418">
        <v>1248</v>
      </c>
      <c r="F2418">
        <v>1195</v>
      </c>
      <c r="G2418">
        <v>53</v>
      </c>
      <c r="H2418">
        <v>1248</v>
      </c>
      <c r="L2418">
        <v>1306</v>
      </c>
      <c r="M2418">
        <v>1306</v>
      </c>
      <c r="N2418">
        <v>201781.75</v>
      </c>
      <c r="O2418">
        <v>201781.75</v>
      </c>
      <c r="P2418">
        <v>4458</v>
      </c>
      <c r="Q2418">
        <v>4458</v>
      </c>
      <c r="R2418">
        <v>0.37127399999999999</v>
      </c>
    </row>
    <row r="2419" spans="1:18" x14ac:dyDescent="0.25">
      <c r="A2419" t="s">
        <v>105</v>
      </c>
      <c r="B2419" t="s">
        <v>67</v>
      </c>
      <c r="C2419" s="28">
        <v>44866</v>
      </c>
      <c r="D2419" s="28">
        <v>45230</v>
      </c>
      <c r="E2419">
        <v>1403</v>
      </c>
      <c r="F2419">
        <v>1372</v>
      </c>
      <c r="G2419">
        <v>31</v>
      </c>
      <c r="H2419">
        <v>1403</v>
      </c>
      <c r="L2419">
        <v>1435</v>
      </c>
      <c r="M2419">
        <v>1435</v>
      </c>
      <c r="N2419">
        <v>232789.8</v>
      </c>
      <c r="O2419">
        <v>232789.8</v>
      </c>
      <c r="P2419">
        <v>5710</v>
      </c>
      <c r="Q2419">
        <v>5710</v>
      </c>
      <c r="R2419">
        <v>0.35675800000000002</v>
      </c>
    </row>
    <row r="2420" spans="1:18" x14ac:dyDescent="0.25">
      <c r="A2420" t="s">
        <v>105</v>
      </c>
      <c r="B2420" t="s">
        <v>67</v>
      </c>
      <c r="C2420" s="28">
        <v>44501</v>
      </c>
      <c r="D2420" s="28">
        <v>44865</v>
      </c>
      <c r="E2420">
        <v>2021</v>
      </c>
      <c r="F2420">
        <v>1971</v>
      </c>
      <c r="G2420">
        <v>50</v>
      </c>
      <c r="H2420">
        <v>2021</v>
      </c>
      <c r="L2420">
        <v>2076</v>
      </c>
      <c r="M2420">
        <v>2076</v>
      </c>
      <c r="N2420">
        <v>295406.51</v>
      </c>
      <c r="O2420">
        <v>295406.51</v>
      </c>
      <c r="P2420">
        <v>7595</v>
      </c>
      <c r="Q2420">
        <v>7595</v>
      </c>
      <c r="R2420">
        <v>0.37204300000000001</v>
      </c>
    </row>
    <row r="2421" spans="1:18" x14ac:dyDescent="0.25">
      <c r="A2421" t="s">
        <v>105</v>
      </c>
      <c r="B2421" t="s">
        <v>67</v>
      </c>
      <c r="C2421" s="28">
        <v>44136</v>
      </c>
      <c r="D2421" s="28">
        <v>44500</v>
      </c>
      <c r="E2421">
        <v>2733</v>
      </c>
      <c r="F2421">
        <v>2613</v>
      </c>
      <c r="G2421">
        <v>120</v>
      </c>
      <c r="H2421">
        <v>2733</v>
      </c>
      <c r="L2421">
        <v>2861</v>
      </c>
      <c r="M2421">
        <v>2861</v>
      </c>
      <c r="N2421">
        <v>394847.08</v>
      </c>
      <c r="O2421">
        <v>394847.08</v>
      </c>
      <c r="P2421">
        <v>10513</v>
      </c>
      <c r="Q2421">
        <v>10513</v>
      </c>
      <c r="R2421">
        <v>0.38737300000000002</v>
      </c>
    </row>
    <row r="2422" spans="1:18" x14ac:dyDescent="0.25">
      <c r="A2422" t="s">
        <v>105</v>
      </c>
      <c r="B2422" t="s">
        <v>68</v>
      </c>
      <c r="C2422" s="28">
        <v>45231</v>
      </c>
      <c r="D2422" s="28">
        <v>45596</v>
      </c>
      <c r="E2422">
        <v>4245</v>
      </c>
      <c r="F2422">
        <v>3994</v>
      </c>
      <c r="G2422">
        <v>251</v>
      </c>
      <c r="H2422">
        <v>4245</v>
      </c>
      <c r="L2422">
        <v>4521</v>
      </c>
      <c r="M2422">
        <v>4521</v>
      </c>
      <c r="N2422">
        <v>683231.52</v>
      </c>
      <c r="O2422">
        <v>683231.52</v>
      </c>
      <c r="P2422">
        <v>16539</v>
      </c>
      <c r="Q2422">
        <v>16539</v>
      </c>
      <c r="R2422">
        <v>0.37312800000000002</v>
      </c>
    </row>
    <row r="2423" spans="1:18" x14ac:dyDescent="0.25">
      <c r="A2423" t="s">
        <v>105</v>
      </c>
      <c r="B2423" t="s">
        <v>68</v>
      </c>
      <c r="C2423" s="28">
        <v>44866</v>
      </c>
      <c r="D2423" s="28">
        <v>45230</v>
      </c>
      <c r="E2423">
        <v>4837</v>
      </c>
      <c r="F2423">
        <v>4576</v>
      </c>
      <c r="G2423">
        <v>261</v>
      </c>
      <c r="H2423">
        <v>4837</v>
      </c>
      <c r="L2423">
        <v>5133</v>
      </c>
      <c r="M2423">
        <v>5133</v>
      </c>
      <c r="N2423">
        <v>729489.24</v>
      </c>
      <c r="O2423">
        <v>729489.24</v>
      </c>
      <c r="P2423">
        <v>19610</v>
      </c>
      <c r="Q2423">
        <v>19610</v>
      </c>
      <c r="R2423">
        <v>0.35617100000000002</v>
      </c>
    </row>
    <row r="2424" spans="1:18" x14ac:dyDescent="0.25">
      <c r="A2424" t="s">
        <v>105</v>
      </c>
      <c r="B2424" t="s">
        <v>68</v>
      </c>
      <c r="C2424" s="28">
        <v>44501</v>
      </c>
      <c r="D2424" s="28">
        <v>44865</v>
      </c>
      <c r="E2424">
        <v>7324</v>
      </c>
      <c r="F2424">
        <v>6886</v>
      </c>
      <c r="G2424">
        <v>438</v>
      </c>
      <c r="H2424">
        <v>7324</v>
      </c>
      <c r="L2424">
        <v>7833</v>
      </c>
      <c r="M2424">
        <v>7833</v>
      </c>
      <c r="N2424">
        <v>1101072.69</v>
      </c>
      <c r="O2424">
        <v>1101072.69</v>
      </c>
      <c r="P2424">
        <v>29960</v>
      </c>
      <c r="Q2424">
        <v>29960</v>
      </c>
      <c r="R2424">
        <v>0.36458000000000002</v>
      </c>
    </row>
    <row r="2425" spans="1:18" x14ac:dyDescent="0.25">
      <c r="A2425" t="s">
        <v>105</v>
      </c>
      <c r="B2425" t="s">
        <v>68</v>
      </c>
      <c r="C2425" s="28">
        <v>44136</v>
      </c>
      <c r="D2425" s="28">
        <v>44500</v>
      </c>
      <c r="E2425">
        <v>9200</v>
      </c>
      <c r="F2425">
        <v>8525</v>
      </c>
      <c r="G2425">
        <v>675</v>
      </c>
      <c r="H2425">
        <v>9200</v>
      </c>
      <c r="L2425">
        <v>9951</v>
      </c>
      <c r="M2425">
        <v>9951</v>
      </c>
      <c r="N2425">
        <v>1330888.45</v>
      </c>
      <c r="O2425">
        <v>1330888.45</v>
      </c>
      <c r="P2425">
        <v>36193</v>
      </c>
      <c r="Q2425">
        <v>36193</v>
      </c>
      <c r="R2425">
        <v>0.37603399999999998</v>
      </c>
    </row>
    <row r="2426" spans="1:18" x14ac:dyDescent="0.25">
      <c r="A2426" t="s">
        <v>105</v>
      </c>
      <c r="B2426" t="s">
        <v>69</v>
      </c>
      <c r="C2426" s="28">
        <v>45231</v>
      </c>
      <c r="D2426" s="28">
        <v>45596</v>
      </c>
      <c r="E2426">
        <v>9888</v>
      </c>
      <c r="F2426">
        <v>9042</v>
      </c>
      <c r="G2426">
        <v>846</v>
      </c>
      <c r="H2426">
        <v>9888</v>
      </c>
      <c r="L2426">
        <v>10903</v>
      </c>
      <c r="M2426">
        <v>10903</v>
      </c>
      <c r="N2426">
        <v>1625248.87</v>
      </c>
      <c r="O2426">
        <v>1625248.87</v>
      </c>
      <c r="P2426">
        <v>44304</v>
      </c>
      <c r="Q2426">
        <v>44304</v>
      </c>
      <c r="R2426">
        <v>0.36660599999999999</v>
      </c>
    </row>
    <row r="2427" spans="1:18" x14ac:dyDescent="0.25">
      <c r="A2427" t="s">
        <v>105</v>
      </c>
      <c r="B2427" t="s">
        <v>69</v>
      </c>
      <c r="C2427" s="28">
        <v>44866</v>
      </c>
      <c r="D2427" s="28">
        <v>45230</v>
      </c>
      <c r="E2427">
        <v>13659</v>
      </c>
      <c r="F2427">
        <v>12370</v>
      </c>
      <c r="G2427">
        <v>1289</v>
      </c>
      <c r="H2427">
        <v>13659</v>
      </c>
      <c r="L2427">
        <v>15217</v>
      </c>
      <c r="M2427">
        <v>15217</v>
      </c>
      <c r="N2427">
        <v>2090831.19</v>
      </c>
      <c r="O2427">
        <v>2090831.19</v>
      </c>
      <c r="P2427">
        <v>61368</v>
      </c>
      <c r="Q2427">
        <v>61368</v>
      </c>
      <c r="R2427">
        <v>0.35545399999999999</v>
      </c>
    </row>
    <row r="2428" spans="1:18" x14ac:dyDescent="0.25">
      <c r="A2428" t="s">
        <v>105</v>
      </c>
      <c r="B2428" t="s">
        <v>69</v>
      </c>
      <c r="C2428" s="28">
        <v>44501</v>
      </c>
      <c r="D2428" s="28">
        <v>44865</v>
      </c>
      <c r="E2428">
        <v>19012</v>
      </c>
      <c r="F2428">
        <v>17078</v>
      </c>
      <c r="G2428">
        <v>1934</v>
      </c>
      <c r="H2428">
        <v>19012</v>
      </c>
      <c r="L2428">
        <v>21353</v>
      </c>
      <c r="M2428">
        <v>21353</v>
      </c>
      <c r="N2428">
        <v>2912444.06</v>
      </c>
      <c r="O2428">
        <v>2912444.06</v>
      </c>
      <c r="P2428">
        <v>83196</v>
      </c>
      <c r="Q2428">
        <v>83196</v>
      </c>
      <c r="R2428">
        <v>0.362118</v>
      </c>
    </row>
    <row r="2429" spans="1:18" x14ac:dyDescent="0.25">
      <c r="A2429" t="s">
        <v>105</v>
      </c>
      <c r="B2429" t="s">
        <v>69</v>
      </c>
      <c r="C2429" s="28">
        <v>44136</v>
      </c>
      <c r="D2429" s="28">
        <v>44500</v>
      </c>
      <c r="E2429">
        <v>25152</v>
      </c>
      <c r="F2429">
        <v>22145</v>
      </c>
      <c r="G2429">
        <v>3007</v>
      </c>
      <c r="H2429">
        <v>25152</v>
      </c>
      <c r="L2429">
        <v>28840</v>
      </c>
      <c r="M2429">
        <v>28840</v>
      </c>
      <c r="N2429">
        <v>3851874.79</v>
      </c>
      <c r="O2429">
        <v>3851874.79</v>
      </c>
      <c r="P2429">
        <v>107110</v>
      </c>
      <c r="Q2429">
        <v>107110</v>
      </c>
      <c r="R2429">
        <v>0.36367500000000003</v>
      </c>
    </row>
    <row r="2430" spans="1:18" x14ac:dyDescent="0.25">
      <c r="A2430" t="s">
        <v>105</v>
      </c>
      <c r="B2430" t="s">
        <v>45</v>
      </c>
      <c r="C2430" s="28">
        <v>45231</v>
      </c>
      <c r="D2430" s="28">
        <v>45596</v>
      </c>
      <c r="E2430">
        <v>71188</v>
      </c>
      <c r="F2430">
        <v>56593</v>
      </c>
      <c r="G2430">
        <v>14595</v>
      </c>
      <c r="H2430">
        <v>71188</v>
      </c>
      <c r="L2430">
        <v>93412</v>
      </c>
      <c r="M2430">
        <v>123874</v>
      </c>
      <c r="N2430">
        <v>13496172.82</v>
      </c>
      <c r="O2430">
        <v>18055995.449999999</v>
      </c>
      <c r="P2430">
        <v>379437</v>
      </c>
      <c r="Q2430">
        <v>514743</v>
      </c>
      <c r="R2430">
        <v>0.14557899999999999</v>
      </c>
    </row>
    <row r="2431" spans="1:18" x14ac:dyDescent="0.25">
      <c r="A2431" t="s">
        <v>105</v>
      </c>
      <c r="B2431" t="s">
        <v>45</v>
      </c>
      <c r="C2431" s="28">
        <v>44866</v>
      </c>
      <c r="D2431" s="28">
        <v>45230</v>
      </c>
      <c r="E2431">
        <v>75890</v>
      </c>
      <c r="F2431">
        <v>61028</v>
      </c>
      <c r="G2431">
        <v>14862</v>
      </c>
      <c r="H2431">
        <v>75890</v>
      </c>
      <c r="L2431">
        <v>97897</v>
      </c>
      <c r="M2431">
        <v>110442</v>
      </c>
      <c r="N2431">
        <v>13203727.800000001</v>
      </c>
      <c r="O2431">
        <v>14932001.939999999</v>
      </c>
      <c r="P2431">
        <v>358807</v>
      </c>
      <c r="Q2431">
        <v>411933</v>
      </c>
      <c r="R2431">
        <v>0.28282299999999999</v>
      </c>
    </row>
    <row r="2432" spans="1:18" x14ac:dyDescent="0.25">
      <c r="A2432" t="s">
        <v>105</v>
      </c>
      <c r="B2432" t="s">
        <v>45</v>
      </c>
      <c r="C2432" s="28">
        <v>44501</v>
      </c>
      <c r="D2432" s="28">
        <v>44865</v>
      </c>
      <c r="E2432">
        <v>76679</v>
      </c>
      <c r="F2432">
        <v>60808</v>
      </c>
      <c r="G2432">
        <v>15871</v>
      </c>
      <c r="H2432">
        <v>76679</v>
      </c>
      <c r="L2432">
        <v>100364</v>
      </c>
      <c r="M2432">
        <v>100364</v>
      </c>
      <c r="N2432">
        <v>12826245.130000001</v>
      </c>
      <c r="O2432">
        <v>12826245.130000001</v>
      </c>
      <c r="P2432">
        <v>370960</v>
      </c>
      <c r="Q2432">
        <v>370960</v>
      </c>
      <c r="R2432">
        <v>0.36238999999999999</v>
      </c>
    </row>
    <row r="2433" spans="1:18" x14ac:dyDescent="0.25">
      <c r="A2433" t="s">
        <v>105</v>
      </c>
      <c r="B2433" t="s">
        <v>45</v>
      </c>
      <c r="C2433" s="28">
        <v>44136</v>
      </c>
      <c r="D2433" s="28">
        <v>44500</v>
      </c>
      <c r="E2433">
        <v>31925</v>
      </c>
      <c r="F2433">
        <v>27700</v>
      </c>
      <c r="G2433">
        <v>4225</v>
      </c>
      <c r="H2433">
        <v>31925</v>
      </c>
      <c r="L2433">
        <v>37230</v>
      </c>
      <c r="M2433">
        <v>37230</v>
      </c>
      <c r="N2433">
        <v>4409249.7699999996</v>
      </c>
      <c r="O2433">
        <v>4409249.7699999996</v>
      </c>
      <c r="P2433">
        <v>133995</v>
      </c>
      <c r="Q2433">
        <v>133995</v>
      </c>
      <c r="R2433">
        <v>0.35935800000000001</v>
      </c>
    </row>
    <row r="2434" spans="1:18" x14ac:dyDescent="0.25">
      <c r="A2434" t="s">
        <v>105</v>
      </c>
      <c r="B2434" t="s">
        <v>48</v>
      </c>
      <c r="C2434" s="28">
        <v>45231</v>
      </c>
      <c r="D2434" s="28">
        <v>45596</v>
      </c>
      <c r="E2434">
        <v>1924</v>
      </c>
      <c r="F2434">
        <v>1924</v>
      </c>
      <c r="G2434">
        <v>0</v>
      </c>
      <c r="H2434">
        <v>0</v>
      </c>
      <c r="L2434">
        <v>1924</v>
      </c>
      <c r="M2434">
        <v>1924</v>
      </c>
      <c r="N2434">
        <v>315244.56</v>
      </c>
      <c r="O2434">
        <v>315244.56</v>
      </c>
      <c r="P2434">
        <v>8967</v>
      </c>
      <c r="Q2434">
        <v>8967</v>
      </c>
      <c r="R2434">
        <v>0.36227599999999999</v>
      </c>
    </row>
    <row r="2435" spans="1:18" x14ac:dyDescent="0.25">
      <c r="A2435" t="s">
        <v>105</v>
      </c>
      <c r="B2435" t="s">
        <v>48</v>
      </c>
      <c r="C2435" s="28">
        <v>44866</v>
      </c>
      <c r="D2435" s="28">
        <v>45230</v>
      </c>
      <c r="E2435">
        <v>3291</v>
      </c>
      <c r="F2435">
        <v>3291</v>
      </c>
      <c r="G2435">
        <v>0</v>
      </c>
      <c r="H2435">
        <v>0</v>
      </c>
      <c r="L2435">
        <v>3291</v>
      </c>
      <c r="M2435">
        <v>3291</v>
      </c>
      <c r="N2435">
        <v>502598.47</v>
      </c>
      <c r="O2435">
        <v>502598.47</v>
      </c>
      <c r="P2435">
        <v>14845</v>
      </c>
      <c r="Q2435">
        <v>14845</v>
      </c>
      <c r="R2435">
        <v>0.35445199999999999</v>
      </c>
    </row>
    <row r="2436" spans="1:18" x14ac:dyDescent="0.25">
      <c r="A2436" t="s">
        <v>105</v>
      </c>
      <c r="B2436" t="s">
        <v>48</v>
      </c>
      <c r="C2436" s="28">
        <v>44501</v>
      </c>
      <c r="D2436" s="28">
        <v>44865</v>
      </c>
      <c r="E2436">
        <v>5390</v>
      </c>
      <c r="F2436">
        <v>5390</v>
      </c>
      <c r="G2436">
        <v>0</v>
      </c>
      <c r="H2436">
        <v>0</v>
      </c>
      <c r="L2436">
        <v>5390</v>
      </c>
      <c r="M2436">
        <v>5390</v>
      </c>
      <c r="N2436">
        <v>832622.5</v>
      </c>
      <c r="O2436">
        <v>832622.5</v>
      </c>
      <c r="P2436">
        <v>23125</v>
      </c>
      <c r="Q2436">
        <v>23125</v>
      </c>
      <c r="R2436">
        <v>0.36263099999999998</v>
      </c>
    </row>
    <row r="2437" spans="1:18" x14ac:dyDescent="0.25">
      <c r="A2437" t="s">
        <v>105</v>
      </c>
      <c r="B2437" t="s">
        <v>48</v>
      </c>
      <c r="C2437" s="28">
        <v>44136</v>
      </c>
      <c r="D2437" s="28">
        <v>44500</v>
      </c>
      <c r="E2437">
        <v>7138</v>
      </c>
      <c r="F2437">
        <v>7138</v>
      </c>
      <c r="G2437">
        <v>0</v>
      </c>
      <c r="H2437">
        <v>0</v>
      </c>
      <c r="L2437">
        <v>7138</v>
      </c>
      <c r="M2437">
        <v>7138</v>
      </c>
      <c r="N2437">
        <v>1093600.8700000001</v>
      </c>
      <c r="O2437">
        <v>1093600.8700000001</v>
      </c>
      <c r="P2437">
        <v>32379</v>
      </c>
      <c r="Q2437">
        <v>32379</v>
      </c>
      <c r="R2437">
        <v>0.35444199999999998</v>
      </c>
    </row>
    <row r="2438" spans="1:18" x14ac:dyDescent="0.25">
      <c r="A2438" t="s">
        <v>105</v>
      </c>
      <c r="B2438" t="s">
        <v>49</v>
      </c>
      <c r="C2438" s="28">
        <v>45231</v>
      </c>
      <c r="D2438" s="28">
        <v>45596</v>
      </c>
      <c r="E2438">
        <v>569</v>
      </c>
      <c r="F2438">
        <v>0</v>
      </c>
      <c r="G2438">
        <v>569</v>
      </c>
      <c r="H2438">
        <v>0</v>
      </c>
      <c r="L2438">
        <v>1434</v>
      </c>
      <c r="M2438">
        <v>1434</v>
      </c>
      <c r="N2438">
        <v>274695.32</v>
      </c>
      <c r="O2438">
        <v>274695.32</v>
      </c>
      <c r="P2438">
        <v>7919</v>
      </c>
      <c r="Q2438">
        <v>7919</v>
      </c>
      <c r="R2438">
        <v>0.337918</v>
      </c>
    </row>
    <row r="2439" spans="1:18" x14ac:dyDescent="0.25">
      <c r="A2439" t="s">
        <v>105</v>
      </c>
      <c r="B2439" t="s">
        <v>49</v>
      </c>
      <c r="C2439" s="28">
        <v>44866</v>
      </c>
      <c r="D2439" s="28">
        <v>45230</v>
      </c>
      <c r="E2439">
        <v>1122</v>
      </c>
      <c r="F2439">
        <v>0</v>
      </c>
      <c r="G2439">
        <v>1122</v>
      </c>
      <c r="H2439">
        <v>0</v>
      </c>
      <c r="L2439">
        <v>2873</v>
      </c>
      <c r="M2439">
        <v>2873</v>
      </c>
      <c r="N2439">
        <v>485848.12</v>
      </c>
      <c r="O2439">
        <v>485848.12</v>
      </c>
      <c r="P2439">
        <v>14760</v>
      </c>
      <c r="Q2439">
        <v>14760</v>
      </c>
      <c r="R2439">
        <v>0.36568899999999999</v>
      </c>
    </row>
    <row r="2440" spans="1:18" x14ac:dyDescent="0.25">
      <c r="A2440" t="s">
        <v>105</v>
      </c>
      <c r="B2440" t="s">
        <v>49</v>
      </c>
      <c r="C2440" s="28">
        <v>44501</v>
      </c>
      <c r="D2440" s="28">
        <v>44865</v>
      </c>
      <c r="E2440">
        <v>2137</v>
      </c>
      <c r="F2440">
        <v>0</v>
      </c>
      <c r="G2440">
        <v>2137</v>
      </c>
      <c r="H2440">
        <v>0</v>
      </c>
      <c r="L2440">
        <v>5378</v>
      </c>
      <c r="M2440">
        <v>5378</v>
      </c>
      <c r="N2440">
        <v>929057.28000000003</v>
      </c>
      <c r="O2440">
        <v>929057.28000000003</v>
      </c>
      <c r="P2440">
        <v>25484</v>
      </c>
      <c r="Q2440">
        <v>25484</v>
      </c>
      <c r="R2440">
        <v>0.36461199999999999</v>
      </c>
    </row>
    <row r="2441" spans="1:18" x14ac:dyDescent="0.25">
      <c r="A2441" t="s">
        <v>105</v>
      </c>
      <c r="B2441" t="s">
        <v>49</v>
      </c>
      <c r="C2441" s="28">
        <v>44136</v>
      </c>
      <c r="D2441" s="28">
        <v>44500</v>
      </c>
      <c r="E2441">
        <v>4155</v>
      </c>
      <c r="F2441">
        <v>0</v>
      </c>
      <c r="G2441">
        <v>4155</v>
      </c>
      <c r="H2441">
        <v>0</v>
      </c>
      <c r="L2441">
        <v>11624</v>
      </c>
      <c r="M2441">
        <v>11624</v>
      </c>
      <c r="N2441">
        <v>1942146.99</v>
      </c>
      <c r="O2441">
        <v>1942146.99</v>
      </c>
      <c r="P2441">
        <v>57970</v>
      </c>
      <c r="Q2441">
        <v>57970</v>
      </c>
      <c r="R2441">
        <v>0.36088599999999998</v>
      </c>
    </row>
    <row r="2442" spans="1:18" x14ac:dyDescent="0.25">
      <c r="A2442" t="s">
        <v>105</v>
      </c>
      <c r="B2442" t="s">
        <v>47</v>
      </c>
      <c r="C2442" s="28">
        <v>45231</v>
      </c>
      <c r="D2442" s="28">
        <v>45596</v>
      </c>
      <c r="E2442">
        <v>8204</v>
      </c>
      <c r="F2442">
        <v>8204</v>
      </c>
      <c r="G2442">
        <v>0</v>
      </c>
      <c r="H2442">
        <v>0</v>
      </c>
      <c r="L2442">
        <v>8204</v>
      </c>
      <c r="M2442">
        <v>8204</v>
      </c>
      <c r="N2442">
        <v>1432912.41</v>
      </c>
      <c r="O2442">
        <v>1432912.41</v>
      </c>
      <c r="P2442">
        <v>41628</v>
      </c>
      <c r="Q2442">
        <v>41628</v>
      </c>
      <c r="R2442">
        <v>0.35839399999999999</v>
      </c>
    </row>
    <row r="2443" spans="1:18" x14ac:dyDescent="0.25">
      <c r="A2443" t="s">
        <v>105</v>
      </c>
      <c r="B2443" t="s">
        <v>47</v>
      </c>
      <c r="C2443" s="28">
        <v>44866</v>
      </c>
      <c r="D2443" s="28">
        <v>45230</v>
      </c>
      <c r="E2443">
        <v>8396</v>
      </c>
      <c r="F2443">
        <v>8396</v>
      </c>
      <c r="G2443">
        <v>0</v>
      </c>
      <c r="H2443">
        <v>0</v>
      </c>
      <c r="L2443">
        <v>8396</v>
      </c>
      <c r="M2443">
        <v>8396</v>
      </c>
      <c r="N2443">
        <v>1400813.16</v>
      </c>
      <c r="O2443">
        <v>1400813.16</v>
      </c>
      <c r="P2443">
        <v>42405</v>
      </c>
      <c r="Q2443">
        <v>42405</v>
      </c>
      <c r="R2443">
        <v>0.35137699999999999</v>
      </c>
    </row>
    <row r="2444" spans="1:18" x14ac:dyDescent="0.25">
      <c r="A2444" t="s">
        <v>105</v>
      </c>
      <c r="B2444" t="s">
        <v>47</v>
      </c>
      <c r="C2444" s="28">
        <v>44501</v>
      </c>
      <c r="D2444" s="28">
        <v>44865</v>
      </c>
      <c r="E2444">
        <v>5530</v>
      </c>
      <c r="F2444">
        <v>5530</v>
      </c>
      <c r="G2444">
        <v>0</v>
      </c>
      <c r="H2444">
        <v>0</v>
      </c>
      <c r="L2444">
        <v>5530</v>
      </c>
      <c r="M2444">
        <v>5530</v>
      </c>
      <c r="N2444">
        <v>904154.28</v>
      </c>
      <c r="O2444">
        <v>904154.28</v>
      </c>
      <c r="P2444">
        <v>26507</v>
      </c>
      <c r="Q2444">
        <v>26507</v>
      </c>
      <c r="R2444">
        <v>0.358705</v>
      </c>
    </row>
    <row r="2445" spans="1:18" x14ac:dyDescent="0.25">
      <c r="A2445" t="s">
        <v>105</v>
      </c>
      <c r="B2445" t="s">
        <v>47</v>
      </c>
      <c r="C2445" s="28">
        <v>44136</v>
      </c>
      <c r="D2445" s="28">
        <v>44500</v>
      </c>
      <c r="E2445">
        <v>0</v>
      </c>
      <c r="F2445">
        <v>0</v>
      </c>
      <c r="G2445">
        <v>0</v>
      </c>
    </row>
    <row r="2446" spans="1:18" x14ac:dyDescent="0.25">
      <c r="A2446" t="s">
        <v>105</v>
      </c>
      <c r="B2446" t="s">
        <v>22</v>
      </c>
      <c r="C2446" s="28">
        <v>45231</v>
      </c>
      <c r="D2446" s="28">
        <v>45596</v>
      </c>
      <c r="E2446">
        <v>2875</v>
      </c>
      <c r="F2446">
        <v>0</v>
      </c>
      <c r="G2446">
        <v>2875</v>
      </c>
      <c r="H2446">
        <v>0</v>
      </c>
      <c r="L2446">
        <v>7517</v>
      </c>
      <c r="M2446">
        <v>7517</v>
      </c>
      <c r="N2446">
        <v>1485538.9</v>
      </c>
      <c r="O2446">
        <v>1485538.9</v>
      </c>
      <c r="P2446">
        <v>42789</v>
      </c>
      <c r="Q2446">
        <v>42789</v>
      </c>
      <c r="R2446">
        <v>0.35788500000000001</v>
      </c>
    </row>
    <row r="2447" spans="1:18" x14ac:dyDescent="0.25">
      <c r="A2447" t="s">
        <v>105</v>
      </c>
      <c r="B2447" t="s">
        <v>22</v>
      </c>
      <c r="C2447" s="28">
        <v>44866</v>
      </c>
      <c r="D2447" s="28">
        <v>45230</v>
      </c>
      <c r="E2447">
        <v>3577</v>
      </c>
      <c r="F2447">
        <v>0</v>
      </c>
      <c r="G2447">
        <v>3577</v>
      </c>
      <c r="H2447">
        <v>0</v>
      </c>
      <c r="L2447">
        <v>9608</v>
      </c>
      <c r="M2447">
        <v>9608</v>
      </c>
      <c r="N2447">
        <v>1781043.8</v>
      </c>
      <c r="O2447">
        <v>1781043.8</v>
      </c>
      <c r="P2447">
        <v>53594</v>
      </c>
      <c r="Q2447">
        <v>53594</v>
      </c>
      <c r="R2447">
        <v>0.35472199999999998</v>
      </c>
    </row>
    <row r="2448" spans="1:18" x14ac:dyDescent="0.25">
      <c r="A2448" t="s">
        <v>105</v>
      </c>
      <c r="B2448" t="s">
        <v>22</v>
      </c>
      <c r="C2448" s="28">
        <v>44501</v>
      </c>
      <c r="D2448" s="28">
        <v>44865</v>
      </c>
      <c r="E2448">
        <v>2922</v>
      </c>
      <c r="F2448">
        <v>0</v>
      </c>
      <c r="G2448">
        <v>2922</v>
      </c>
      <c r="H2448">
        <v>0</v>
      </c>
      <c r="L2448">
        <v>8087</v>
      </c>
      <c r="M2448">
        <v>8087</v>
      </c>
      <c r="N2448">
        <v>1452798.43</v>
      </c>
      <c r="O2448">
        <v>1452798.43</v>
      </c>
      <c r="P2448">
        <v>40782</v>
      </c>
      <c r="Q2448">
        <v>40782</v>
      </c>
      <c r="R2448">
        <v>0.36353400000000002</v>
      </c>
    </row>
    <row r="2449" spans="1:18" x14ac:dyDescent="0.25">
      <c r="A2449" t="s">
        <v>105</v>
      </c>
      <c r="B2449" t="s">
        <v>22</v>
      </c>
      <c r="C2449" s="28">
        <v>44136</v>
      </c>
      <c r="D2449" s="28">
        <v>44500</v>
      </c>
      <c r="E2449">
        <v>0</v>
      </c>
      <c r="F2449">
        <v>0</v>
      </c>
      <c r="G2449">
        <v>0</v>
      </c>
    </row>
    <row r="2450" spans="1:18" x14ac:dyDescent="0.25">
      <c r="A2450" t="s">
        <v>106</v>
      </c>
      <c r="B2450" t="s">
        <v>39</v>
      </c>
      <c r="C2450" s="28">
        <v>45231</v>
      </c>
      <c r="D2450" s="28">
        <v>45596</v>
      </c>
      <c r="E2450">
        <v>27</v>
      </c>
      <c r="F2450">
        <v>27</v>
      </c>
      <c r="G2450">
        <v>0</v>
      </c>
      <c r="H2450">
        <v>25</v>
      </c>
      <c r="I2450">
        <v>0</v>
      </c>
      <c r="J2450">
        <v>0</v>
      </c>
      <c r="K2450">
        <v>2</v>
      </c>
      <c r="L2450">
        <v>27</v>
      </c>
      <c r="M2450">
        <v>27</v>
      </c>
      <c r="N2450">
        <v>10260.43</v>
      </c>
      <c r="O2450">
        <v>10260.43</v>
      </c>
      <c r="P2450">
        <v>105</v>
      </c>
      <c r="Q2450">
        <v>105</v>
      </c>
      <c r="R2450">
        <v>0.33368500000000001</v>
      </c>
    </row>
    <row r="2451" spans="1:18" x14ac:dyDescent="0.25">
      <c r="A2451" t="s">
        <v>106</v>
      </c>
      <c r="B2451" t="s">
        <v>39</v>
      </c>
      <c r="C2451" s="28">
        <v>44866</v>
      </c>
      <c r="D2451" s="28">
        <v>45230</v>
      </c>
      <c r="E2451">
        <v>65</v>
      </c>
      <c r="F2451">
        <v>62</v>
      </c>
      <c r="G2451">
        <v>3</v>
      </c>
      <c r="H2451">
        <v>63</v>
      </c>
      <c r="I2451">
        <v>0</v>
      </c>
      <c r="J2451">
        <v>2</v>
      </c>
      <c r="K2451">
        <v>0</v>
      </c>
      <c r="L2451">
        <v>68</v>
      </c>
      <c r="M2451">
        <v>68</v>
      </c>
      <c r="N2451">
        <v>17599.95</v>
      </c>
      <c r="O2451">
        <v>17599.95</v>
      </c>
      <c r="P2451">
        <v>235</v>
      </c>
      <c r="Q2451">
        <v>235</v>
      </c>
      <c r="R2451">
        <v>0.23259299999999999</v>
      </c>
    </row>
    <row r="2452" spans="1:18" x14ac:dyDescent="0.25">
      <c r="A2452" t="s">
        <v>106</v>
      </c>
      <c r="B2452" t="s">
        <v>39</v>
      </c>
      <c r="C2452" s="28">
        <v>44501</v>
      </c>
      <c r="D2452" s="28">
        <v>44865</v>
      </c>
      <c r="E2452">
        <v>39</v>
      </c>
      <c r="F2452">
        <v>36</v>
      </c>
      <c r="G2452">
        <v>3</v>
      </c>
      <c r="H2452">
        <v>37</v>
      </c>
      <c r="I2452">
        <v>1</v>
      </c>
      <c r="J2452">
        <v>1</v>
      </c>
      <c r="K2452">
        <v>0</v>
      </c>
      <c r="L2452">
        <v>49</v>
      </c>
      <c r="M2452">
        <v>49</v>
      </c>
      <c r="N2452">
        <v>10268.83</v>
      </c>
      <c r="O2452">
        <v>10268.83</v>
      </c>
      <c r="P2452">
        <v>358</v>
      </c>
      <c r="Q2452">
        <v>358</v>
      </c>
      <c r="R2452">
        <v>0.43446699999999999</v>
      </c>
    </row>
    <row r="2453" spans="1:18" x14ac:dyDescent="0.25">
      <c r="A2453" t="s">
        <v>106</v>
      </c>
      <c r="B2453" t="s">
        <v>39</v>
      </c>
      <c r="C2453" s="28">
        <v>44136</v>
      </c>
      <c r="D2453" s="28">
        <v>44500</v>
      </c>
      <c r="E2453">
        <v>349</v>
      </c>
      <c r="F2453">
        <v>280</v>
      </c>
      <c r="G2453">
        <v>69</v>
      </c>
      <c r="H2453">
        <v>287</v>
      </c>
      <c r="I2453">
        <v>62</v>
      </c>
      <c r="J2453">
        <v>0</v>
      </c>
      <c r="K2453">
        <v>0</v>
      </c>
      <c r="L2453">
        <v>555</v>
      </c>
      <c r="M2453">
        <v>555</v>
      </c>
      <c r="N2453">
        <v>52219.27</v>
      </c>
      <c r="O2453">
        <v>52219.27</v>
      </c>
      <c r="P2453">
        <v>1858</v>
      </c>
      <c r="Q2453">
        <v>1858</v>
      </c>
      <c r="R2453">
        <v>0.56620899999999996</v>
      </c>
    </row>
    <row r="2454" spans="1:18" x14ac:dyDescent="0.25">
      <c r="A2454" t="s">
        <v>106</v>
      </c>
      <c r="B2454" t="s">
        <v>40</v>
      </c>
      <c r="C2454" s="28">
        <v>45231</v>
      </c>
      <c r="D2454" s="28">
        <v>45596</v>
      </c>
      <c r="E2454">
        <v>1329</v>
      </c>
      <c r="F2454">
        <v>1212</v>
      </c>
      <c r="G2454">
        <v>117</v>
      </c>
      <c r="H2454">
        <v>1329</v>
      </c>
      <c r="L2454">
        <v>1793</v>
      </c>
      <c r="M2454">
        <v>1793</v>
      </c>
      <c r="N2454">
        <v>227038.21</v>
      </c>
      <c r="O2454">
        <v>227038.21</v>
      </c>
      <c r="P2454">
        <v>6656</v>
      </c>
      <c r="Q2454">
        <v>6656</v>
      </c>
      <c r="R2454">
        <v>0.40540700000000002</v>
      </c>
    </row>
    <row r="2455" spans="1:18" x14ac:dyDescent="0.25">
      <c r="A2455" t="s">
        <v>106</v>
      </c>
      <c r="B2455" t="s">
        <v>40</v>
      </c>
      <c r="C2455" s="28">
        <v>44866</v>
      </c>
      <c r="D2455" s="28">
        <v>45230</v>
      </c>
      <c r="E2455">
        <v>1264</v>
      </c>
      <c r="F2455">
        <v>1151</v>
      </c>
      <c r="G2455">
        <v>113</v>
      </c>
      <c r="H2455">
        <v>1264</v>
      </c>
      <c r="L2455">
        <v>1721</v>
      </c>
      <c r="M2455">
        <v>1721</v>
      </c>
      <c r="N2455">
        <v>209272.08</v>
      </c>
      <c r="O2455">
        <v>209272.08</v>
      </c>
      <c r="P2455">
        <v>6414</v>
      </c>
      <c r="Q2455">
        <v>6414</v>
      </c>
      <c r="R2455">
        <v>0.419983</v>
      </c>
    </row>
    <row r="2456" spans="1:18" x14ac:dyDescent="0.25">
      <c r="A2456" t="s">
        <v>106</v>
      </c>
      <c r="B2456" t="s">
        <v>40</v>
      </c>
      <c r="C2456" s="28">
        <v>44501</v>
      </c>
      <c r="D2456" s="28">
        <v>44865</v>
      </c>
      <c r="E2456">
        <v>1229</v>
      </c>
      <c r="F2456">
        <v>1118</v>
      </c>
      <c r="G2456">
        <v>111</v>
      </c>
      <c r="H2456">
        <v>1229</v>
      </c>
      <c r="L2456">
        <v>1661</v>
      </c>
      <c r="M2456">
        <v>1661</v>
      </c>
      <c r="N2456">
        <v>197407.74</v>
      </c>
      <c r="O2456">
        <v>197407.74</v>
      </c>
      <c r="P2456">
        <v>6049</v>
      </c>
      <c r="Q2456">
        <v>6049</v>
      </c>
      <c r="R2456">
        <v>0.413997</v>
      </c>
    </row>
    <row r="2457" spans="1:18" x14ac:dyDescent="0.25">
      <c r="A2457" t="s">
        <v>106</v>
      </c>
      <c r="B2457" t="s">
        <v>40</v>
      </c>
      <c r="C2457" s="28">
        <v>44136</v>
      </c>
      <c r="D2457" s="28">
        <v>44500</v>
      </c>
      <c r="E2457">
        <v>881</v>
      </c>
      <c r="F2457">
        <v>861</v>
      </c>
      <c r="G2457">
        <v>20</v>
      </c>
      <c r="H2457">
        <v>881</v>
      </c>
      <c r="L2457">
        <v>911</v>
      </c>
      <c r="M2457">
        <v>911</v>
      </c>
      <c r="N2457">
        <v>132401.19</v>
      </c>
      <c r="O2457">
        <v>132401.19</v>
      </c>
      <c r="P2457">
        <v>3705</v>
      </c>
      <c r="Q2457">
        <v>3705</v>
      </c>
      <c r="R2457">
        <v>0.33285199999999998</v>
      </c>
    </row>
    <row r="2458" spans="1:18" x14ac:dyDescent="0.25">
      <c r="A2458" t="s">
        <v>106</v>
      </c>
      <c r="B2458" t="s">
        <v>66</v>
      </c>
      <c r="C2458" s="28">
        <v>45231</v>
      </c>
      <c r="D2458" s="28">
        <v>45596</v>
      </c>
      <c r="E2458">
        <v>1</v>
      </c>
      <c r="F2458">
        <v>1</v>
      </c>
      <c r="G2458">
        <v>0</v>
      </c>
      <c r="H2458">
        <v>1</v>
      </c>
      <c r="L2458">
        <v>1</v>
      </c>
      <c r="M2458">
        <v>1</v>
      </c>
      <c r="N2458">
        <v>1036</v>
      </c>
      <c r="O2458">
        <v>1036</v>
      </c>
      <c r="P2458">
        <v>14</v>
      </c>
      <c r="Q2458">
        <v>14</v>
      </c>
      <c r="R2458">
        <v>0.45608100000000001</v>
      </c>
    </row>
    <row r="2459" spans="1:18" x14ac:dyDescent="0.25">
      <c r="A2459" t="s">
        <v>106</v>
      </c>
      <c r="B2459" t="s">
        <v>66</v>
      </c>
      <c r="C2459" s="28">
        <v>44866</v>
      </c>
      <c r="D2459" s="28">
        <v>45230</v>
      </c>
      <c r="E2459">
        <v>4</v>
      </c>
      <c r="F2459">
        <v>4</v>
      </c>
      <c r="G2459">
        <v>0</v>
      </c>
      <c r="H2459">
        <v>3</v>
      </c>
      <c r="L2459">
        <v>4</v>
      </c>
      <c r="M2459">
        <v>4</v>
      </c>
      <c r="N2459">
        <v>499.85</v>
      </c>
      <c r="O2459">
        <v>499.85</v>
      </c>
      <c r="P2459">
        <v>8</v>
      </c>
      <c r="Q2459">
        <v>8</v>
      </c>
      <c r="R2459">
        <v>0.40698200000000001</v>
      </c>
    </row>
    <row r="2460" spans="1:18" x14ac:dyDescent="0.25">
      <c r="A2460" t="s">
        <v>106</v>
      </c>
      <c r="B2460" t="s">
        <v>66</v>
      </c>
      <c r="C2460" s="28">
        <v>44501</v>
      </c>
      <c r="D2460" s="28">
        <v>44865</v>
      </c>
      <c r="E2460">
        <v>1</v>
      </c>
      <c r="F2460">
        <v>1</v>
      </c>
      <c r="G2460">
        <v>0</v>
      </c>
      <c r="H2460">
        <v>1</v>
      </c>
      <c r="L2460">
        <v>1</v>
      </c>
      <c r="M2460">
        <v>1</v>
      </c>
      <c r="N2460">
        <v>131.76</v>
      </c>
      <c r="O2460">
        <v>131.76</v>
      </c>
      <c r="P2460">
        <v>12</v>
      </c>
      <c r="Q2460">
        <v>12</v>
      </c>
      <c r="R2460">
        <v>0.242258</v>
      </c>
    </row>
    <row r="2461" spans="1:18" x14ac:dyDescent="0.25">
      <c r="A2461" t="s">
        <v>106</v>
      </c>
      <c r="B2461" t="s">
        <v>66</v>
      </c>
      <c r="C2461" s="28">
        <v>44136</v>
      </c>
      <c r="D2461" s="28">
        <v>44500</v>
      </c>
      <c r="E2461">
        <v>40</v>
      </c>
      <c r="F2461">
        <v>36</v>
      </c>
      <c r="G2461">
        <v>4</v>
      </c>
      <c r="H2461">
        <v>29</v>
      </c>
      <c r="L2461">
        <v>45</v>
      </c>
      <c r="M2461">
        <v>127</v>
      </c>
      <c r="N2461">
        <v>2235.75</v>
      </c>
      <c r="O2461">
        <v>5951.18</v>
      </c>
      <c r="P2461">
        <v>97</v>
      </c>
      <c r="Q2461">
        <v>237</v>
      </c>
      <c r="R2461">
        <v>0.29152600000000001</v>
      </c>
    </row>
    <row r="2462" spans="1:18" x14ac:dyDescent="0.25">
      <c r="A2462" t="s">
        <v>106</v>
      </c>
      <c r="B2462" t="s">
        <v>41</v>
      </c>
      <c r="C2462" s="28">
        <v>45231</v>
      </c>
      <c r="D2462" s="28">
        <v>45596</v>
      </c>
      <c r="E2462">
        <v>3</v>
      </c>
      <c r="F2462">
        <v>3</v>
      </c>
      <c r="G2462">
        <v>0</v>
      </c>
      <c r="H2462">
        <v>3</v>
      </c>
      <c r="L2462">
        <v>3</v>
      </c>
      <c r="M2462">
        <v>3</v>
      </c>
      <c r="N2462">
        <v>1766.95</v>
      </c>
      <c r="O2462">
        <v>1766.95</v>
      </c>
      <c r="P2462">
        <v>26</v>
      </c>
      <c r="Q2462">
        <v>26</v>
      </c>
      <c r="R2462">
        <v>0.45058900000000002</v>
      </c>
    </row>
    <row r="2463" spans="1:18" x14ac:dyDescent="0.25">
      <c r="A2463" t="s">
        <v>106</v>
      </c>
      <c r="B2463" t="s">
        <v>41</v>
      </c>
      <c r="C2463" s="28">
        <v>44866</v>
      </c>
      <c r="D2463" s="28">
        <v>45230</v>
      </c>
      <c r="E2463">
        <v>5</v>
      </c>
      <c r="F2463">
        <v>4</v>
      </c>
      <c r="G2463">
        <v>1</v>
      </c>
      <c r="H2463">
        <v>4</v>
      </c>
      <c r="L2463">
        <v>6</v>
      </c>
      <c r="M2463">
        <v>6</v>
      </c>
      <c r="N2463">
        <v>2173.79</v>
      </c>
      <c r="O2463">
        <v>2173.79</v>
      </c>
      <c r="P2463">
        <v>46</v>
      </c>
      <c r="Q2463">
        <v>46</v>
      </c>
      <c r="R2463">
        <v>0.26877899999999999</v>
      </c>
    </row>
    <row r="2464" spans="1:18" x14ac:dyDescent="0.25">
      <c r="A2464" t="s">
        <v>106</v>
      </c>
      <c r="B2464" t="s">
        <v>41</v>
      </c>
      <c r="C2464" s="28">
        <v>44501</v>
      </c>
      <c r="D2464" s="28">
        <v>44865</v>
      </c>
      <c r="E2464">
        <v>8</v>
      </c>
      <c r="F2464">
        <v>8</v>
      </c>
      <c r="G2464">
        <v>0</v>
      </c>
      <c r="H2464">
        <v>7</v>
      </c>
      <c r="L2464">
        <v>8</v>
      </c>
      <c r="M2464">
        <v>16</v>
      </c>
      <c r="N2464">
        <v>2373.67</v>
      </c>
      <c r="O2464">
        <v>3252.28</v>
      </c>
      <c r="P2464">
        <v>45</v>
      </c>
      <c r="Q2464">
        <v>53</v>
      </c>
      <c r="R2464">
        <v>0.37779000000000001</v>
      </c>
    </row>
    <row r="2465" spans="1:18" x14ac:dyDescent="0.25">
      <c r="A2465" t="s">
        <v>106</v>
      </c>
      <c r="B2465" t="s">
        <v>41</v>
      </c>
      <c r="C2465" s="28">
        <v>44136</v>
      </c>
      <c r="D2465" s="28">
        <v>44500</v>
      </c>
      <c r="E2465">
        <v>108</v>
      </c>
      <c r="F2465">
        <v>89</v>
      </c>
      <c r="G2465">
        <v>19</v>
      </c>
      <c r="H2465">
        <v>84</v>
      </c>
      <c r="L2465">
        <v>135</v>
      </c>
      <c r="M2465">
        <v>248</v>
      </c>
      <c r="N2465">
        <v>10839.97</v>
      </c>
      <c r="O2465">
        <v>16382.32</v>
      </c>
      <c r="P2465">
        <v>396</v>
      </c>
      <c r="Q2465">
        <v>640</v>
      </c>
      <c r="R2465">
        <v>0.44050699999999998</v>
      </c>
    </row>
    <row r="2466" spans="1:18" x14ac:dyDescent="0.25">
      <c r="A2466" t="s">
        <v>106</v>
      </c>
      <c r="B2466" t="s">
        <v>42</v>
      </c>
      <c r="C2466" s="28">
        <v>45231</v>
      </c>
      <c r="D2466" s="28">
        <v>45596</v>
      </c>
      <c r="E2466">
        <v>6</v>
      </c>
      <c r="F2466">
        <v>6</v>
      </c>
      <c r="G2466">
        <v>0</v>
      </c>
      <c r="H2466">
        <v>6</v>
      </c>
      <c r="L2466">
        <v>6</v>
      </c>
      <c r="M2466">
        <v>6</v>
      </c>
      <c r="N2466">
        <v>4276.2299999999996</v>
      </c>
      <c r="O2466">
        <v>4276.2299999999996</v>
      </c>
      <c r="P2466">
        <v>30</v>
      </c>
      <c r="Q2466">
        <v>30</v>
      </c>
      <c r="R2466">
        <v>0.32555699999999999</v>
      </c>
    </row>
    <row r="2467" spans="1:18" x14ac:dyDescent="0.25">
      <c r="A2467" t="s">
        <v>106</v>
      </c>
      <c r="B2467" t="s">
        <v>42</v>
      </c>
      <c r="C2467" s="28">
        <v>44866</v>
      </c>
      <c r="D2467" s="28">
        <v>45230</v>
      </c>
      <c r="E2467">
        <v>2</v>
      </c>
      <c r="F2467">
        <v>1</v>
      </c>
      <c r="G2467">
        <v>1</v>
      </c>
      <c r="H2467">
        <v>1</v>
      </c>
      <c r="L2467">
        <v>3</v>
      </c>
      <c r="M2467">
        <v>3</v>
      </c>
      <c r="N2467">
        <v>376.06</v>
      </c>
      <c r="O2467">
        <v>376.06</v>
      </c>
      <c r="P2467">
        <v>22</v>
      </c>
      <c r="Q2467">
        <v>22</v>
      </c>
      <c r="R2467">
        <v>0.175929</v>
      </c>
    </row>
    <row r="2468" spans="1:18" x14ac:dyDescent="0.25">
      <c r="A2468" t="s">
        <v>106</v>
      </c>
      <c r="B2468" t="s">
        <v>42</v>
      </c>
      <c r="C2468" s="28">
        <v>44501</v>
      </c>
      <c r="D2468" s="28">
        <v>44865</v>
      </c>
      <c r="E2468">
        <v>17</v>
      </c>
      <c r="F2468">
        <v>17</v>
      </c>
      <c r="G2468">
        <v>0</v>
      </c>
      <c r="H2468">
        <v>16</v>
      </c>
      <c r="L2468">
        <v>17</v>
      </c>
      <c r="M2468">
        <v>19</v>
      </c>
      <c r="N2468">
        <v>2392.4299999999998</v>
      </c>
      <c r="O2468">
        <v>3183.33</v>
      </c>
      <c r="P2468">
        <v>102</v>
      </c>
      <c r="Q2468">
        <v>129</v>
      </c>
      <c r="R2468">
        <v>0.22250500000000001</v>
      </c>
    </row>
    <row r="2469" spans="1:18" x14ac:dyDescent="0.25">
      <c r="A2469" t="s">
        <v>106</v>
      </c>
      <c r="B2469" t="s">
        <v>42</v>
      </c>
      <c r="C2469" s="28">
        <v>44136</v>
      </c>
      <c r="D2469" s="28">
        <v>44500</v>
      </c>
      <c r="E2469">
        <v>77</v>
      </c>
      <c r="F2469">
        <v>68</v>
      </c>
      <c r="G2469">
        <v>9</v>
      </c>
      <c r="H2469">
        <v>59</v>
      </c>
      <c r="L2469">
        <v>91</v>
      </c>
      <c r="M2469">
        <v>115</v>
      </c>
      <c r="N2469">
        <v>11044.78</v>
      </c>
      <c r="O2469">
        <v>13265.07</v>
      </c>
      <c r="P2469">
        <v>361</v>
      </c>
      <c r="Q2469">
        <v>404</v>
      </c>
      <c r="R2469">
        <v>0.49252899999999999</v>
      </c>
    </row>
    <row r="2470" spans="1:18" x14ac:dyDescent="0.25">
      <c r="A2470" t="s">
        <v>106</v>
      </c>
      <c r="B2470" t="s">
        <v>43</v>
      </c>
      <c r="C2470" s="28">
        <v>45231</v>
      </c>
      <c r="D2470" s="28">
        <v>45596</v>
      </c>
      <c r="E2470">
        <v>3</v>
      </c>
      <c r="F2470">
        <v>3</v>
      </c>
      <c r="G2470">
        <v>0</v>
      </c>
      <c r="H2470">
        <v>3</v>
      </c>
      <c r="L2470">
        <v>3</v>
      </c>
      <c r="M2470">
        <v>3</v>
      </c>
      <c r="N2470">
        <v>148.93</v>
      </c>
      <c r="O2470">
        <v>148.93</v>
      </c>
      <c r="P2470">
        <v>7</v>
      </c>
      <c r="Q2470">
        <v>7</v>
      </c>
      <c r="R2470">
        <v>0.54515499999999995</v>
      </c>
    </row>
    <row r="2471" spans="1:18" x14ac:dyDescent="0.25">
      <c r="A2471" t="s">
        <v>106</v>
      </c>
      <c r="B2471" t="s">
        <v>43</v>
      </c>
      <c r="C2471" s="28">
        <v>44866</v>
      </c>
      <c r="D2471" s="28">
        <v>45230</v>
      </c>
      <c r="E2471">
        <v>50</v>
      </c>
      <c r="F2471">
        <v>49</v>
      </c>
      <c r="G2471">
        <v>1</v>
      </c>
      <c r="H2471">
        <v>50</v>
      </c>
      <c r="L2471">
        <v>51</v>
      </c>
      <c r="M2471">
        <v>51</v>
      </c>
      <c r="N2471">
        <v>14160.47</v>
      </c>
      <c r="O2471">
        <v>14160.47</v>
      </c>
      <c r="P2471">
        <v>137</v>
      </c>
      <c r="Q2471">
        <v>137</v>
      </c>
      <c r="R2471">
        <v>0.218417</v>
      </c>
    </row>
    <row r="2472" spans="1:18" x14ac:dyDescent="0.25">
      <c r="A2472" t="s">
        <v>106</v>
      </c>
      <c r="B2472" t="s">
        <v>43</v>
      </c>
      <c r="C2472" s="28">
        <v>44501</v>
      </c>
      <c r="D2472" s="28">
        <v>44865</v>
      </c>
      <c r="E2472">
        <v>7</v>
      </c>
      <c r="F2472">
        <v>7</v>
      </c>
      <c r="G2472">
        <v>0</v>
      </c>
      <c r="H2472">
        <v>7</v>
      </c>
      <c r="L2472">
        <v>7</v>
      </c>
      <c r="M2472">
        <v>7</v>
      </c>
      <c r="N2472">
        <v>1077.55</v>
      </c>
      <c r="O2472">
        <v>1077.55</v>
      </c>
      <c r="P2472">
        <v>49</v>
      </c>
      <c r="Q2472">
        <v>49</v>
      </c>
      <c r="R2472">
        <v>0.37568499999999999</v>
      </c>
    </row>
    <row r="2473" spans="1:18" x14ac:dyDescent="0.25">
      <c r="A2473" t="s">
        <v>106</v>
      </c>
      <c r="B2473" t="s">
        <v>43</v>
      </c>
      <c r="C2473" s="28">
        <v>44136</v>
      </c>
      <c r="D2473" s="28">
        <v>44500</v>
      </c>
      <c r="E2473">
        <v>92</v>
      </c>
      <c r="F2473">
        <v>82</v>
      </c>
      <c r="G2473">
        <v>10</v>
      </c>
      <c r="H2473">
        <v>78</v>
      </c>
      <c r="L2473">
        <v>103</v>
      </c>
      <c r="M2473">
        <v>115</v>
      </c>
      <c r="N2473">
        <v>13703.18</v>
      </c>
      <c r="O2473">
        <v>14726.52</v>
      </c>
      <c r="P2473">
        <v>430</v>
      </c>
      <c r="Q2473">
        <v>516</v>
      </c>
      <c r="R2473">
        <v>0.48234399999999999</v>
      </c>
    </row>
    <row r="2474" spans="1:18" x14ac:dyDescent="0.25">
      <c r="A2474" t="s">
        <v>106</v>
      </c>
      <c r="B2474" t="s">
        <v>44</v>
      </c>
      <c r="C2474" s="28">
        <v>45231</v>
      </c>
      <c r="D2474" s="28">
        <v>45596</v>
      </c>
      <c r="E2474">
        <v>15</v>
      </c>
      <c r="F2474">
        <v>15</v>
      </c>
      <c r="G2474">
        <v>0</v>
      </c>
      <c r="H2474">
        <v>13</v>
      </c>
      <c r="L2474">
        <v>15</v>
      </c>
      <c r="M2474">
        <v>15</v>
      </c>
      <c r="N2474">
        <v>4068.32</v>
      </c>
      <c r="O2474">
        <v>4068.32</v>
      </c>
      <c r="P2474">
        <v>42</v>
      </c>
      <c r="Q2474">
        <v>42</v>
      </c>
      <c r="R2474">
        <v>0.28371400000000002</v>
      </c>
    </row>
    <row r="2475" spans="1:18" x14ac:dyDescent="0.25">
      <c r="A2475" t="s">
        <v>106</v>
      </c>
      <c r="B2475" t="s">
        <v>44</v>
      </c>
      <c r="C2475" s="28">
        <v>44866</v>
      </c>
      <c r="D2475" s="28">
        <v>45230</v>
      </c>
      <c r="E2475">
        <v>8</v>
      </c>
      <c r="F2475">
        <v>8</v>
      </c>
      <c r="G2475">
        <v>0</v>
      </c>
      <c r="H2475">
        <v>8</v>
      </c>
      <c r="L2475">
        <v>8</v>
      </c>
      <c r="M2475">
        <v>8</v>
      </c>
      <c r="N2475">
        <v>889.63</v>
      </c>
      <c r="O2475">
        <v>889.63</v>
      </c>
      <c r="P2475">
        <v>30</v>
      </c>
      <c r="Q2475">
        <v>30</v>
      </c>
      <c r="R2475">
        <v>0.39375900000000003</v>
      </c>
    </row>
    <row r="2476" spans="1:18" x14ac:dyDescent="0.25">
      <c r="A2476" t="s">
        <v>106</v>
      </c>
      <c r="B2476" t="s">
        <v>44</v>
      </c>
      <c r="C2476" s="28">
        <v>44501</v>
      </c>
      <c r="D2476" s="28">
        <v>44865</v>
      </c>
      <c r="E2476">
        <v>7</v>
      </c>
      <c r="F2476">
        <v>7</v>
      </c>
      <c r="G2476">
        <v>0</v>
      </c>
      <c r="H2476">
        <v>7</v>
      </c>
      <c r="L2476">
        <v>7</v>
      </c>
      <c r="M2476">
        <v>7</v>
      </c>
      <c r="N2476">
        <v>2755.67</v>
      </c>
      <c r="O2476">
        <v>2755.67</v>
      </c>
      <c r="P2476">
        <v>127</v>
      </c>
      <c r="Q2476">
        <v>127</v>
      </c>
      <c r="R2476">
        <v>0.34766799999999998</v>
      </c>
    </row>
    <row r="2477" spans="1:18" x14ac:dyDescent="0.25">
      <c r="A2477" t="s">
        <v>106</v>
      </c>
      <c r="B2477" t="s">
        <v>44</v>
      </c>
      <c r="C2477" s="28">
        <v>44136</v>
      </c>
      <c r="D2477" s="28">
        <v>44500</v>
      </c>
      <c r="E2477">
        <v>72</v>
      </c>
      <c r="F2477">
        <v>68</v>
      </c>
      <c r="G2477">
        <v>4</v>
      </c>
      <c r="H2477">
        <v>66</v>
      </c>
      <c r="L2477">
        <v>77</v>
      </c>
      <c r="M2477">
        <v>77</v>
      </c>
      <c r="N2477">
        <v>7845.36</v>
      </c>
      <c r="O2477">
        <v>7845.36</v>
      </c>
      <c r="P2477">
        <v>298</v>
      </c>
      <c r="Q2477">
        <v>298</v>
      </c>
      <c r="R2477">
        <v>0.504301</v>
      </c>
    </row>
    <row r="2478" spans="1:18" x14ac:dyDescent="0.25">
      <c r="A2478" t="s">
        <v>106</v>
      </c>
      <c r="B2478" t="s">
        <v>46</v>
      </c>
      <c r="C2478" s="28">
        <v>45231</v>
      </c>
      <c r="D2478" s="28">
        <v>45596</v>
      </c>
      <c r="E2478">
        <v>1225</v>
      </c>
      <c r="F2478">
        <v>1116</v>
      </c>
      <c r="G2478">
        <v>109</v>
      </c>
      <c r="H2478">
        <v>1225</v>
      </c>
      <c r="L2478">
        <v>1652</v>
      </c>
      <c r="M2478">
        <v>1652</v>
      </c>
      <c r="N2478">
        <v>197044.72</v>
      </c>
      <c r="O2478">
        <v>197044.72</v>
      </c>
      <c r="P2478">
        <v>6036</v>
      </c>
      <c r="Q2478">
        <v>6036</v>
      </c>
      <c r="R2478">
        <v>0.41346300000000002</v>
      </c>
    </row>
    <row r="2479" spans="1:18" x14ac:dyDescent="0.25">
      <c r="A2479" t="s">
        <v>106</v>
      </c>
      <c r="B2479" t="s">
        <v>46</v>
      </c>
      <c r="C2479" s="28">
        <v>44866</v>
      </c>
      <c r="D2479" s="28">
        <v>45230</v>
      </c>
      <c r="E2479">
        <v>880</v>
      </c>
      <c r="F2479">
        <v>860</v>
      </c>
      <c r="G2479">
        <v>20</v>
      </c>
      <c r="H2479">
        <v>880</v>
      </c>
      <c r="L2479">
        <v>910</v>
      </c>
      <c r="M2479">
        <v>910</v>
      </c>
      <c r="N2479">
        <v>132376.19</v>
      </c>
      <c r="O2479">
        <v>132376.19</v>
      </c>
      <c r="P2479">
        <v>3704</v>
      </c>
      <c r="Q2479">
        <v>3704</v>
      </c>
      <c r="R2479">
        <v>0.33272600000000002</v>
      </c>
    </row>
    <row r="2480" spans="1:18" x14ac:dyDescent="0.25">
      <c r="A2480" t="s">
        <v>106</v>
      </c>
      <c r="B2480" t="s">
        <v>46</v>
      </c>
      <c r="C2480" s="28">
        <v>44501</v>
      </c>
      <c r="D2480" s="28">
        <v>44865</v>
      </c>
      <c r="E2480">
        <v>0</v>
      </c>
      <c r="F2480">
        <v>0</v>
      </c>
      <c r="G2480">
        <v>0</v>
      </c>
    </row>
    <row r="2481" spans="1:18" x14ac:dyDescent="0.25">
      <c r="A2481" t="s">
        <v>106</v>
      </c>
      <c r="B2481" t="s">
        <v>46</v>
      </c>
      <c r="C2481" s="28">
        <v>44136</v>
      </c>
      <c r="D2481" s="28">
        <v>44500</v>
      </c>
      <c r="E2481">
        <v>0</v>
      </c>
      <c r="F2481">
        <v>0</v>
      </c>
      <c r="G2481">
        <v>0</v>
      </c>
    </row>
    <row r="2482" spans="1:18" x14ac:dyDescent="0.25">
      <c r="A2482" t="s">
        <v>106</v>
      </c>
      <c r="B2482" t="s">
        <v>25</v>
      </c>
      <c r="C2482" s="28">
        <v>45231</v>
      </c>
      <c r="D2482" s="28">
        <v>45596</v>
      </c>
      <c r="E2482">
        <v>2</v>
      </c>
      <c r="F2482">
        <v>2</v>
      </c>
      <c r="G2482">
        <v>0</v>
      </c>
      <c r="H2482">
        <v>0</v>
      </c>
      <c r="L2482">
        <v>2</v>
      </c>
      <c r="M2482">
        <v>2</v>
      </c>
      <c r="N2482">
        <v>617.45000000000005</v>
      </c>
      <c r="O2482">
        <v>617.45000000000005</v>
      </c>
      <c r="P2482">
        <v>3</v>
      </c>
      <c r="Q2482">
        <v>3</v>
      </c>
      <c r="R2482">
        <v>1.328E-2</v>
      </c>
    </row>
    <row r="2483" spans="1:18" x14ac:dyDescent="0.25">
      <c r="A2483" t="s">
        <v>106</v>
      </c>
      <c r="B2483" t="s">
        <v>25</v>
      </c>
      <c r="C2483" s="28">
        <v>44866</v>
      </c>
      <c r="D2483" s="28">
        <v>45230</v>
      </c>
      <c r="E2483">
        <v>1</v>
      </c>
      <c r="F2483">
        <v>0</v>
      </c>
      <c r="G2483">
        <v>1</v>
      </c>
      <c r="H2483">
        <v>0</v>
      </c>
      <c r="L2483">
        <v>2</v>
      </c>
      <c r="M2483">
        <v>2</v>
      </c>
      <c r="N2483">
        <v>294.76</v>
      </c>
      <c r="O2483">
        <v>294.76</v>
      </c>
      <c r="P2483">
        <v>3</v>
      </c>
      <c r="Q2483">
        <v>3</v>
      </c>
      <c r="R2483">
        <v>5.3467000000000001E-2</v>
      </c>
    </row>
    <row r="2484" spans="1:18" x14ac:dyDescent="0.25">
      <c r="A2484" t="s">
        <v>106</v>
      </c>
      <c r="B2484" t="s">
        <v>25</v>
      </c>
      <c r="C2484" s="28">
        <v>44501</v>
      </c>
      <c r="D2484" s="28">
        <v>44865</v>
      </c>
      <c r="E2484">
        <v>0</v>
      </c>
      <c r="F2484">
        <v>0</v>
      </c>
      <c r="G2484">
        <v>0</v>
      </c>
    </row>
    <row r="2485" spans="1:18" x14ac:dyDescent="0.25">
      <c r="A2485" t="s">
        <v>106</v>
      </c>
      <c r="B2485" t="s">
        <v>25</v>
      </c>
      <c r="C2485" s="28">
        <v>44136</v>
      </c>
      <c r="D2485" s="28">
        <v>44500</v>
      </c>
      <c r="E2485">
        <v>0</v>
      </c>
      <c r="F2485">
        <v>0</v>
      </c>
      <c r="G2485">
        <v>0</v>
      </c>
    </row>
    <row r="2486" spans="1:18" x14ac:dyDescent="0.25">
      <c r="A2486" t="s">
        <v>106</v>
      </c>
      <c r="B2486" t="s">
        <v>26</v>
      </c>
      <c r="C2486" s="28">
        <v>45231</v>
      </c>
      <c r="D2486" s="28">
        <v>45596</v>
      </c>
      <c r="E2486">
        <v>25</v>
      </c>
      <c r="F2486">
        <v>25</v>
      </c>
      <c r="G2486">
        <v>0</v>
      </c>
      <c r="H2486">
        <v>25</v>
      </c>
      <c r="L2486">
        <v>25</v>
      </c>
      <c r="M2486">
        <v>25</v>
      </c>
      <c r="N2486">
        <v>9642.98</v>
      </c>
      <c r="O2486">
        <v>9642.98</v>
      </c>
      <c r="P2486">
        <v>102</v>
      </c>
      <c r="Q2486">
        <v>102</v>
      </c>
      <c r="R2486">
        <v>0.35420099999999999</v>
      </c>
    </row>
    <row r="2487" spans="1:18" x14ac:dyDescent="0.25">
      <c r="A2487" t="s">
        <v>106</v>
      </c>
      <c r="B2487" t="s">
        <v>26</v>
      </c>
      <c r="C2487" s="28">
        <v>44866</v>
      </c>
      <c r="D2487" s="28">
        <v>45230</v>
      </c>
      <c r="E2487">
        <v>63</v>
      </c>
      <c r="F2487">
        <v>61</v>
      </c>
      <c r="G2487">
        <v>2</v>
      </c>
      <c r="H2487">
        <v>63</v>
      </c>
      <c r="L2487">
        <v>65</v>
      </c>
      <c r="M2487">
        <v>65</v>
      </c>
      <c r="N2487">
        <v>17225.240000000002</v>
      </c>
      <c r="O2487">
        <v>17225.240000000002</v>
      </c>
      <c r="P2487">
        <v>231</v>
      </c>
      <c r="Q2487">
        <v>231</v>
      </c>
      <c r="R2487">
        <v>0.234621</v>
      </c>
    </row>
    <row r="2488" spans="1:18" x14ac:dyDescent="0.25">
      <c r="A2488" t="s">
        <v>106</v>
      </c>
      <c r="B2488" t="s">
        <v>26</v>
      </c>
      <c r="C2488" s="28">
        <v>44501</v>
      </c>
      <c r="D2488" s="28">
        <v>44865</v>
      </c>
      <c r="E2488">
        <v>37</v>
      </c>
      <c r="F2488">
        <v>35</v>
      </c>
      <c r="G2488">
        <v>2</v>
      </c>
      <c r="H2488">
        <v>37</v>
      </c>
      <c r="L2488">
        <v>39</v>
      </c>
      <c r="M2488">
        <v>39</v>
      </c>
      <c r="N2488">
        <v>9262.5300000000007</v>
      </c>
      <c r="O2488">
        <v>9262.5300000000007</v>
      </c>
      <c r="P2488">
        <v>348</v>
      </c>
      <c r="Q2488">
        <v>348</v>
      </c>
      <c r="R2488">
        <v>0.37507699999999999</v>
      </c>
    </row>
    <row r="2489" spans="1:18" x14ac:dyDescent="0.25">
      <c r="A2489" t="s">
        <v>106</v>
      </c>
      <c r="B2489" t="s">
        <v>26</v>
      </c>
      <c r="C2489" s="28">
        <v>44136</v>
      </c>
      <c r="D2489" s="28">
        <v>44500</v>
      </c>
      <c r="E2489">
        <v>287</v>
      </c>
      <c r="F2489">
        <v>257</v>
      </c>
      <c r="G2489">
        <v>30</v>
      </c>
      <c r="H2489">
        <v>287</v>
      </c>
      <c r="L2489">
        <v>329</v>
      </c>
      <c r="M2489">
        <v>329</v>
      </c>
      <c r="N2489">
        <v>38608.28</v>
      </c>
      <c r="O2489">
        <v>38608.28</v>
      </c>
      <c r="P2489">
        <v>1284</v>
      </c>
      <c r="Q2489">
        <v>1284</v>
      </c>
      <c r="R2489">
        <v>0.51271900000000004</v>
      </c>
    </row>
    <row r="2490" spans="1:18" x14ac:dyDescent="0.25">
      <c r="A2490" t="s">
        <v>106</v>
      </c>
      <c r="B2490" t="s">
        <v>67</v>
      </c>
      <c r="C2490" s="28">
        <v>45231</v>
      </c>
      <c r="D2490" s="28">
        <v>45596</v>
      </c>
      <c r="E2490">
        <v>1</v>
      </c>
      <c r="F2490">
        <v>1</v>
      </c>
      <c r="G2490">
        <v>0</v>
      </c>
      <c r="H2490">
        <v>1</v>
      </c>
      <c r="L2490">
        <v>1</v>
      </c>
      <c r="M2490">
        <v>1</v>
      </c>
      <c r="N2490">
        <v>1036</v>
      </c>
      <c r="O2490">
        <v>1036</v>
      </c>
      <c r="P2490">
        <v>14</v>
      </c>
      <c r="Q2490">
        <v>14</v>
      </c>
      <c r="R2490">
        <v>0.45608100000000001</v>
      </c>
    </row>
    <row r="2491" spans="1:18" x14ac:dyDescent="0.25">
      <c r="A2491" t="s">
        <v>106</v>
      </c>
      <c r="B2491" t="s">
        <v>67</v>
      </c>
      <c r="C2491" s="28">
        <v>44866</v>
      </c>
      <c r="D2491" s="28">
        <v>45230</v>
      </c>
      <c r="E2491">
        <v>3</v>
      </c>
      <c r="F2491">
        <v>3</v>
      </c>
      <c r="G2491">
        <v>0</v>
      </c>
      <c r="H2491">
        <v>3</v>
      </c>
      <c r="L2491">
        <v>3</v>
      </c>
      <c r="M2491">
        <v>3</v>
      </c>
      <c r="N2491">
        <v>419.9</v>
      </c>
      <c r="O2491">
        <v>419.9</v>
      </c>
      <c r="P2491">
        <v>7</v>
      </c>
      <c r="Q2491">
        <v>7</v>
      </c>
      <c r="R2491">
        <v>0.39766600000000002</v>
      </c>
    </row>
    <row r="2492" spans="1:18" x14ac:dyDescent="0.25">
      <c r="A2492" t="s">
        <v>106</v>
      </c>
      <c r="B2492" t="s">
        <v>67</v>
      </c>
      <c r="C2492" s="28">
        <v>44501</v>
      </c>
      <c r="D2492" s="28">
        <v>44865</v>
      </c>
      <c r="E2492">
        <v>1</v>
      </c>
      <c r="F2492">
        <v>1</v>
      </c>
      <c r="G2492">
        <v>0</v>
      </c>
      <c r="H2492">
        <v>1</v>
      </c>
      <c r="L2492">
        <v>1</v>
      </c>
      <c r="M2492">
        <v>1</v>
      </c>
      <c r="N2492">
        <v>131.76</v>
      </c>
      <c r="O2492">
        <v>131.76</v>
      </c>
      <c r="P2492">
        <v>12</v>
      </c>
      <c r="Q2492">
        <v>12</v>
      </c>
      <c r="R2492">
        <v>0.242258</v>
      </c>
    </row>
    <row r="2493" spans="1:18" x14ac:dyDescent="0.25">
      <c r="A2493" t="s">
        <v>106</v>
      </c>
      <c r="B2493" t="s">
        <v>67</v>
      </c>
      <c r="C2493" s="28">
        <v>44136</v>
      </c>
      <c r="D2493" s="28">
        <v>44500</v>
      </c>
      <c r="E2493">
        <v>25</v>
      </c>
      <c r="F2493">
        <v>24</v>
      </c>
      <c r="G2493">
        <v>1</v>
      </c>
      <c r="H2493">
        <v>25</v>
      </c>
      <c r="L2493">
        <v>26</v>
      </c>
      <c r="M2493">
        <v>26</v>
      </c>
      <c r="N2493">
        <v>1677.65</v>
      </c>
      <c r="O2493">
        <v>1677.65</v>
      </c>
      <c r="P2493">
        <v>65</v>
      </c>
      <c r="Q2493">
        <v>65</v>
      </c>
      <c r="R2493">
        <v>0.49917400000000001</v>
      </c>
    </row>
    <row r="2494" spans="1:18" x14ac:dyDescent="0.25">
      <c r="A2494" t="s">
        <v>106</v>
      </c>
      <c r="B2494" t="s">
        <v>68</v>
      </c>
      <c r="C2494" s="28">
        <v>45231</v>
      </c>
      <c r="D2494" s="28">
        <v>45596</v>
      </c>
      <c r="E2494">
        <v>3</v>
      </c>
      <c r="F2494">
        <v>3</v>
      </c>
      <c r="G2494">
        <v>0</v>
      </c>
      <c r="H2494">
        <v>3</v>
      </c>
      <c r="L2494">
        <v>3</v>
      </c>
      <c r="M2494">
        <v>3</v>
      </c>
      <c r="N2494">
        <v>1766.95</v>
      </c>
      <c r="O2494">
        <v>1766.95</v>
      </c>
      <c r="P2494">
        <v>26</v>
      </c>
      <c r="Q2494">
        <v>26</v>
      </c>
      <c r="R2494">
        <v>0.45058900000000002</v>
      </c>
    </row>
    <row r="2495" spans="1:18" x14ac:dyDescent="0.25">
      <c r="A2495" t="s">
        <v>106</v>
      </c>
      <c r="B2495" t="s">
        <v>68</v>
      </c>
      <c r="C2495" s="28">
        <v>44866</v>
      </c>
      <c r="D2495" s="28">
        <v>45230</v>
      </c>
      <c r="E2495">
        <v>4</v>
      </c>
      <c r="F2495">
        <v>3</v>
      </c>
      <c r="G2495">
        <v>1</v>
      </c>
      <c r="H2495">
        <v>4</v>
      </c>
      <c r="L2495">
        <v>5</v>
      </c>
      <c r="M2495">
        <v>5</v>
      </c>
      <c r="N2495">
        <v>2093.84</v>
      </c>
      <c r="O2495">
        <v>2093.84</v>
      </c>
      <c r="P2495">
        <v>45</v>
      </c>
      <c r="Q2495">
        <v>45</v>
      </c>
      <c r="R2495">
        <v>0.26163399999999998</v>
      </c>
    </row>
    <row r="2496" spans="1:18" x14ac:dyDescent="0.25">
      <c r="A2496" t="s">
        <v>106</v>
      </c>
      <c r="B2496" t="s">
        <v>68</v>
      </c>
      <c r="C2496" s="28">
        <v>44501</v>
      </c>
      <c r="D2496" s="28">
        <v>44865</v>
      </c>
      <c r="E2496">
        <v>7</v>
      </c>
      <c r="F2496">
        <v>7</v>
      </c>
      <c r="G2496">
        <v>0</v>
      </c>
      <c r="H2496">
        <v>7</v>
      </c>
      <c r="L2496">
        <v>7</v>
      </c>
      <c r="M2496">
        <v>7</v>
      </c>
      <c r="N2496">
        <v>2283.9299999999998</v>
      </c>
      <c r="O2496">
        <v>2283.9299999999998</v>
      </c>
      <c r="P2496">
        <v>44</v>
      </c>
      <c r="Q2496">
        <v>44</v>
      </c>
      <c r="R2496">
        <v>0.35334199999999999</v>
      </c>
    </row>
    <row r="2497" spans="1:18" x14ac:dyDescent="0.25">
      <c r="A2497" t="s">
        <v>106</v>
      </c>
      <c r="B2497" t="s">
        <v>68</v>
      </c>
      <c r="C2497" s="28">
        <v>44136</v>
      </c>
      <c r="D2497" s="28">
        <v>44500</v>
      </c>
      <c r="E2497">
        <v>77</v>
      </c>
      <c r="F2497">
        <v>71</v>
      </c>
      <c r="G2497">
        <v>6</v>
      </c>
      <c r="H2497">
        <v>77</v>
      </c>
      <c r="L2497">
        <v>83</v>
      </c>
      <c r="M2497">
        <v>83</v>
      </c>
      <c r="N2497">
        <v>9223.2000000000007</v>
      </c>
      <c r="O2497">
        <v>9223.2000000000007</v>
      </c>
      <c r="P2497">
        <v>313</v>
      </c>
      <c r="Q2497">
        <v>313</v>
      </c>
      <c r="R2497">
        <v>0.51933799999999997</v>
      </c>
    </row>
    <row r="2498" spans="1:18" x14ac:dyDescent="0.25">
      <c r="A2498" t="s">
        <v>106</v>
      </c>
      <c r="B2498" t="s">
        <v>69</v>
      </c>
      <c r="C2498" s="28">
        <v>45231</v>
      </c>
      <c r="D2498" s="28">
        <v>45596</v>
      </c>
      <c r="E2498">
        <v>9</v>
      </c>
      <c r="F2498">
        <v>9</v>
      </c>
      <c r="G2498">
        <v>0</v>
      </c>
      <c r="H2498">
        <v>9</v>
      </c>
      <c r="L2498">
        <v>9</v>
      </c>
      <c r="M2498">
        <v>9</v>
      </c>
      <c r="N2498">
        <v>6043.18</v>
      </c>
      <c r="O2498">
        <v>6043.18</v>
      </c>
      <c r="P2498">
        <v>56</v>
      </c>
      <c r="Q2498">
        <v>56</v>
      </c>
      <c r="R2498">
        <v>0.36211500000000002</v>
      </c>
    </row>
    <row r="2499" spans="1:18" x14ac:dyDescent="0.25">
      <c r="A2499" t="s">
        <v>106</v>
      </c>
      <c r="B2499" t="s">
        <v>69</v>
      </c>
      <c r="C2499" s="28">
        <v>44866</v>
      </c>
      <c r="D2499" s="28">
        <v>45230</v>
      </c>
      <c r="E2499">
        <v>5</v>
      </c>
      <c r="F2499">
        <v>4</v>
      </c>
      <c r="G2499">
        <v>1</v>
      </c>
      <c r="H2499">
        <v>5</v>
      </c>
      <c r="L2499">
        <v>6</v>
      </c>
      <c r="M2499">
        <v>6</v>
      </c>
      <c r="N2499">
        <v>2175.14</v>
      </c>
      <c r="O2499">
        <v>2175.14</v>
      </c>
      <c r="P2499">
        <v>64</v>
      </c>
      <c r="Q2499">
        <v>64</v>
      </c>
      <c r="R2499">
        <v>0.27502500000000002</v>
      </c>
    </row>
    <row r="2500" spans="1:18" x14ac:dyDescent="0.25">
      <c r="A2500" t="s">
        <v>106</v>
      </c>
      <c r="B2500" t="s">
        <v>69</v>
      </c>
      <c r="C2500" s="28">
        <v>44501</v>
      </c>
      <c r="D2500" s="28">
        <v>44865</v>
      </c>
      <c r="E2500">
        <v>21</v>
      </c>
      <c r="F2500">
        <v>21</v>
      </c>
      <c r="G2500">
        <v>0</v>
      </c>
      <c r="H2500">
        <v>21</v>
      </c>
      <c r="L2500">
        <v>21</v>
      </c>
      <c r="M2500">
        <v>21</v>
      </c>
      <c r="N2500">
        <v>4241.66</v>
      </c>
      <c r="O2500">
        <v>4241.66</v>
      </c>
      <c r="P2500">
        <v>133</v>
      </c>
      <c r="Q2500">
        <v>133</v>
      </c>
      <c r="R2500">
        <v>0.39276100000000003</v>
      </c>
    </row>
    <row r="2501" spans="1:18" x14ac:dyDescent="0.25">
      <c r="A2501" t="s">
        <v>106</v>
      </c>
      <c r="B2501" t="s">
        <v>69</v>
      </c>
      <c r="C2501" s="28">
        <v>44136</v>
      </c>
      <c r="D2501" s="28">
        <v>44500</v>
      </c>
      <c r="E2501">
        <v>137</v>
      </c>
      <c r="F2501">
        <v>124</v>
      </c>
      <c r="G2501">
        <v>13</v>
      </c>
      <c r="H2501">
        <v>137</v>
      </c>
      <c r="L2501">
        <v>152</v>
      </c>
      <c r="M2501">
        <v>152</v>
      </c>
      <c r="N2501">
        <v>17822.7</v>
      </c>
      <c r="O2501">
        <v>17822.7</v>
      </c>
      <c r="P2501">
        <v>560</v>
      </c>
      <c r="Q2501">
        <v>560</v>
      </c>
      <c r="R2501">
        <v>0.50212500000000004</v>
      </c>
    </row>
    <row r="2502" spans="1:18" x14ac:dyDescent="0.25">
      <c r="A2502" t="s">
        <v>106</v>
      </c>
      <c r="B2502" t="s">
        <v>45</v>
      </c>
      <c r="C2502" s="28">
        <v>45231</v>
      </c>
      <c r="D2502" s="28">
        <v>45596</v>
      </c>
      <c r="E2502">
        <v>104</v>
      </c>
      <c r="F2502">
        <v>98</v>
      </c>
      <c r="G2502">
        <v>6</v>
      </c>
      <c r="H2502">
        <v>104</v>
      </c>
      <c r="L2502">
        <v>117</v>
      </c>
      <c r="M2502">
        <v>141</v>
      </c>
      <c r="N2502">
        <v>27868.78</v>
      </c>
      <c r="O2502">
        <v>29993.49</v>
      </c>
      <c r="P2502">
        <v>593</v>
      </c>
      <c r="Q2502">
        <v>620</v>
      </c>
      <c r="R2502">
        <v>0.30311900000000003</v>
      </c>
    </row>
    <row r="2503" spans="1:18" x14ac:dyDescent="0.25">
      <c r="A2503" t="s">
        <v>106</v>
      </c>
      <c r="B2503" t="s">
        <v>45</v>
      </c>
      <c r="C2503" s="28">
        <v>44866</v>
      </c>
      <c r="D2503" s="28">
        <v>45230</v>
      </c>
      <c r="E2503">
        <v>384</v>
      </c>
      <c r="F2503">
        <v>315</v>
      </c>
      <c r="G2503">
        <v>69</v>
      </c>
      <c r="H2503">
        <v>384</v>
      </c>
      <c r="L2503">
        <v>598</v>
      </c>
      <c r="M2503">
        <v>811</v>
      </c>
      <c r="N2503">
        <v>62160.35</v>
      </c>
      <c r="O2503">
        <v>76895.89</v>
      </c>
      <c r="P2503">
        <v>2206</v>
      </c>
      <c r="Q2503">
        <v>2710</v>
      </c>
      <c r="R2503">
        <v>0.46830699999999997</v>
      </c>
    </row>
    <row r="2504" spans="1:18" x14ac:dyDescent="0.25">
      <c r="A2504" t="s">
        <v>106</v>
      </c>
      <c r="B2504" t="s">
        <v>45</v>
      </c>
      <c r="C2504" s="28">
        <v>44501</v>
      </c>
      <c r="D2504" s="28">
        <v>44865</v>
      </c>
      <c r="E2504">
        <v>1229</v>
      </c>
      <c r="F2504">
        <v>1118</v>
      </c>
      <c r="G2504">
        <v>111</v>
      </c>
      <c r="H2504">
        <v>1229</v>
      </c>
      <c r="L2504">
        <v>1661</v>
      </c>
      <c r="M2504">
        <v>1661</v>
      </c>
      <c r="N2504">
        <v>197407.74</v>
      </c>
      <c r="O2504">
        <v>197407.74</v>
      </c>
      <c r="P2504">
        <v>6049</v>
      </c>
      <c r="Q2504">
        <v>6049</v>
      </c>
      <c r="R2504">
        <v>0.413997</v>
      </c>
    </row>
    <row r="2505" spans="1:18" x14ac:dyDescent="0.25">
      <c r="A2505" t="s">
        <v>106</v>
      </c>
      <c r="B2505" t="s">
        <v>45</v>
      </c>
      <c r="C2505" s="28">
        <v>44136</v>
      </c>
      <c r="D2505" s="28">
        <v>44500</v>
      </c>
      <c r="E2505">
        <v>881</v>
      </c>
      <c r="F2505">
        <v>861</v>
      </c>
      <c r="G2505">
        <v>20</v>
      </c>
      <c r="H2505">
        <v>881</v>
      </c>
      <c r="L2505">
        <v>911</v>
      </c>
      <c r="M2505">
        <v>911</v>
      </c>
      <c r="N2505">
        <v>132401.19</v>
      </c>
      <c r="O2505">
        <v>132401.19</v>
      </c>
      <c r="P2505">
        <v>3705</v>
      </c>
      <c r="Q2505">
        <v>3705</v>
      </c>
      <c r="R2505">
        <v>0.33285199999999998</v>
      </c>
    </row>
    <row r="2506" spans="1:18" x14ac:dyDescent="0.25">
      <c r="A2506" t="s">
        <v>106</v>
      </c>
      <c r="B2506" t="s">
        <v>48</v>
      </c>
      <c r="C2506" s="28">
        <v>45231</v>
      </c>
      <c r="D2506" s="28">
        <v>45596</v>
      </c>
      <c r="E2506">
        <v>0</v>
      </c>
      <c r="F2506">
        <v>0</v>
      </c>
      <c r="G2506">
        <v>0</v>
      </c>
    </row>
    <row r="2507" spans="1:18" x14ac:dyDescent="0.25">
      <c r="A2507" t="s">
        <v>106</v>
      </c>
      <c r="B2507" t="s">
        <v>48</v>
      </c>
      <c r="C2507" s="28">
        <v>44866</v>
      </c>
      <c r="D2507" s="28">
        <v>45230</v>
      </c>
      <c r="E2507">
        <v>0</v>
      </c>
      <c r="F2507">
        <v>0</v>
      </c>
      <c r="G2507">
        <v>0</v>
      </c>
    </row>
    <row r="2508" spans="1:18" x14ac:dyDescent="0.25">
      <c r="A2508" t="s">
        <v>106</v>
      </c>
      <c r="B2508" t="s">
        <v>48</v>
      </c>
      <c r="C2508" s="28">
        <v>44501</v>
      </c>
      <c r="D2508" s="28">
        <v>44865</v>
      </c>
      <c r="E2508">
        <v>0</v>
      </c>
      <c r="F2508">
        <v>0</v>
      </c>
      <c r="G2508">
        <v>0</v>
      </c>
    </row>
    <row r="2509" spans="1:18" x14ac:dyDescent="0.25">
      <c r="A2509" t="s">
        <v>106</v>
      </c>
      <c r="B2509" t="s">
        <v>48</v>
      </c>
      <c r="C2509" s="28">
        <v>44136</v>
      </c>
      <c r="D2509" s="28">
        <v>44500</v>
      </c>
      <c r="E2509">
        <v>23</v>
      </c>
      <c r="F2509">
        <v>23</v>
      </c>
      <c r="G2509">
        <v>0</v>
      </c>
      <c r="H2509">
        <v>0</v>
      </c>
      <c r="L2509">
        <v>23</v>
      </c>
      <c r="M2509">
        <v>23</v>
      </c>
      <c r="N2509">
        <v>2569.62</v>
      </c>
      <c r="O2509">
        <v>2569.62</v>
      </c>
      <c r="P2509">
        <v>97</v>
      </c>
      <c r="Q2509">
        <v>97</v>
      </c>
      <c r="R2509">
        <v>0.507324</v>
      </c>
    </row>
    <row r="2510" spans="1:18" x14ac:dyDescent="0.25">
      <c r="A2510" t="s">
        <v>106</v>
      </c>
      <c r="B2510" t="s">
        <v>49</v>
      </c>
      <c r="C2510" s="28">
        <v>45231</v>
      </c>
      <c r="D2510" s="28">
        <v>45596</v>
      </c>
      <c r="E2510">
        <v>0</v>
      </c>
      <c r="F2510">
        <v>0</v>
      </c>
      <c r="G2510">
        <v>0</v>
      </c>
    </row>
    <row r="2511" spans="1:18" x14ac:dyDescent="0.25">
      <c r="A2511" t="s">
        <v>106</v>
      </c>
      <c r="B2511" t="s">
        <v>49</v>
      </c>
      <c r="C2511" s="28">
        <v>44866</v>
      </c>
      <c r="D2511" s="28">
        <v>45230</v>
      </c>
      <c r="E2511">
        <v>0</v>
      </c>
      <c r="F2511">
        <v>0</v>
      </c>
      <c r="G2511">
        <v>0</v>
      </c>
    </row>
    <row r="2512" spans="1:18" x14ac:dyDescent="0.25">
      <c r="A2512" t="s">
        <v>106</v>
      </c>
      <c r="B2512" t="s">
        <v>49</v>
      </c>
      <c r="C2512" s="28">
        <v>44501</v>
      </c>
      <c r="D2512" s="28">
        <v>44865</v>
      </c>
      <c r="E2512">
        <v>0</v>
      </c>
      <c r="F2512">
        <v>0</v>
      </c>
      <c r="G2512">
        <v>0</v>
      </c>
    </row>
    <row r="2513" spans="1:18" x14ac:dyDescent="0.25">
      <c r="A2513" t="s">
        <v>106</v>
      </c>
      <c r="B2513" t="s">
        <v>49</v>
      </c>
      <c r="C2513" s="28">
        <v>44136</v>
      </c>
      <c r="D2513" s="28">
        <v>44500</v>
      </c>
      <c r="E2513">
        <v>39</v>
      </c>
      <c r="F2513">
        <v>0</v>
      </c>
      <c r="G2513">
        <v>39</v>
      </c>
      <c r="H2513">
        <v>0</v>
      </c>
      <c r="L2513">
        <v>203</v>
      </c>
      <c r="M2513">
        <v>203</v>
      </c>
      <c r="N2513">
        <v>11041.37</v>
      </c>
      <c r="O2513">
        <v>11041.37</v>
      </c>
      <c r="P2513">
        <v>477</v>
      </c>
      <c r="Q2513">
        <v>477</v>
      </c>
      <c r="R2513">
        <v>0.76695100000000005</v>
      </c>
    </row>
    <row r="2514" spans="1:18" x14ac:dyDescent="0.25">
      <c r="A2514" t="s">
        <v>106</v>
      </c>
      <c r="B2514" t="s">
        <v>47</v>
      </c>
      <c r="C2514" s="28">
        <v>45231</v>
      </c>
      <c r="D2514" s="28">
        <v>45596</v>
      </c>
      <c r="E2514">
        <v>2</v>
      </c>
      <c r="F2514">
        <v>2</v>
      </c>
      <c r="G2514">
        <v>0</v>
      </c>
      <c r="H2514">
        <v>0</v>
      </c>
      <c r="L2514">
        <v>2</v>
      </c>
      <c r="M2514">
        <v>2</v>
      </c>
      <c r="N2514">
        <v>617.45000000000005</v>
      </c>
      <c r="O2514">
        <v>617.45000000000005</v>
      </c>
      <c r="P2514">
        <v>3</v>
      </c>
      <c r="Q2514">
        <v>3</v>
      </c>
      <c r="R2514">
        <v>1.328E-2</v>
      </c>
    </row>
    <row r="2515" spans="1:18" x14ac:dyDescent="0.25">
      <c r="A2515" t="s">
        <v>106</v>
      </c>
      <c r="B2515" t="s">
        <v>47</v>
      </c>
      <c r="C2515" s="28">
        <v>44866</v>
      </c>
      <c r="D2515" s="28">
        <v>45230</v>
      </c>
      <c r="E2515">
        <v>1</v>
      </c>
      <c r="F2515">
        <v>1</v>
      </c>
      <c r="G2515">
        <v>0</v>
      </c>
      <c r="H2515">
        <v>0</v>
      </c>
      <c r="L2515">
        <v>1</v>
      </c>
      <c r="M2515">
        <v>1</v>
      </c>
      <c r="N2515">
        <v>79.95</v>
      </c>
      <c r="O2515">
        <v>79.95</v>
      </c>
      <c r="P2515">
        <v>1</v>
      </c>
      <c r="Q2515">
        <v>1</v>
      </c>
      <c r="R2515">
        <v>0.45590900000000001</v>
      </c>
    </row>
    <row r="2516" spans="1:18" x14ac:dyDescent="0.25">
      <c r="A2516" t="s">
        <v>106</v>
      </c>
      <c r="B2516" t="s">
        <v>47</v>
      </c>
      <c r="C2516" s="28">
        <v>44501</v>
      </c>
      <c r="D2516" s="28">
        <v>44865</v>
      </c>
      <c r="E2516">
        <v>1</v>
      </c>
      <c r="F2516">
        <v>1</v>
      </c>
      <c r="G2516">
        <v>0</v>
      </c>
      <c r="H2516">
        <v>0</v>
      </c>
      <c r="L2516">
        <v>1</v>
      </c>
      <c r="M2516">
        <v>1</v>
      </c>
      <c r="N2516">
        <v>37.950000000000003</v>
      </c>
      <c r="O2516">
        <v>37.950000000000003</v>
      </c>
      <c r="P2516">
        <v>1</v>
      </c>
      <c r="Q2516">
        <v>1</v>
      </c>
      <c r="R2516">
        <v>0.49934099999999998</v>
      </c>
    </row>
    <row r="2517" spans="1:18" x14ac:dyDescent="0.25">
      <c r="A2517" t="s">
        <v>106</v>
      </c>
      <c r="B2517" t="s">
        <v>47</v>
      </c>
      <c r="C2517" s="28">
        <v>44136</v>
      </c>
      <c r="D2517" s="28">
        <v>44500</v>
      </c>
      <c r="E2517">
        <v>0</v>
      </c>
      <c r="F2517">
        <v>0</v>
      </c>
      <c r="G2517">
        <v>0</v>
      </c>
    </row>
    <row r="2518" spans="1:18" x14ac:dyDescent="0.25">
      <c r="A2518" t="s">
        <v>106</v>
      </c>
      <c r="B2518" t="s">
        <v>22</v>
      </c>
      <c r="C2518" s="28">
        <v>45231</v>
      </c>
      <c r="D2518" s="28">
        <v>45596</v>
      </c>
      <c r="E2518">
        <v>0</v>
      </c>
      <c r="F2518">
        <v>0</v>
      </c>
      <c r="G2518">
        <v>0</v>
      </c>
    </row>
    <row r="2519" spans="1:18" x14ac:dyDescent="0.25">
      <c r="A2519" t="s">
        <v>106</v>
      </c>
      <c r="B2519" t="s">
        <v>22</v>
      </c>
      <c r="C2519" s="28">
        <v>44866</v>
      </c>
      <c r="D2519" s="28">
        <v>45230</v>
      </c>
      <c r="E2519">
        <v>1</v>
      </c>
      <c r="F2519">
        <v>0</v>
      </c>
      <c r="G2519">
        <v>1</v>
      </c>
      <c r="H2519">
        <v>0</v>
      </c>
      <c r="L2519">
        <v>2</v>
      </c>
      <c r="M2519">
        <v>2</v>
      </c>
      <c r="N2519">
        <v>294.76</v>
      </c>
      <c r="O2519">
        <v>294.76</v>
      </c>
      <c r="P2519">
        <v>3</v>
      </c>
      <c r="Q2519">
        <v>3</v>
      </c>
      <c r="R2519">
        <v>5.3467000000000001E-2</v>
      </c>
    </row>
    <row r="2520" spans="1:18" x14ac:dyDescent="0.25">
      <c r="A2520" t="s">
        <v>106</v>
      </c>
      <c r="B2520" t="s">
        <v>22</v>
      </c>
      <c r="C2520" s="28">
        <v>44501</v>
      </c>
      <c r="D2520" s="28">
        <v>44865</v>
      </c>
      <c r="E2520">
        <v>1</v>
      </c>
      <c r="F2520">
        <v>0</v>
      </c>
      <c r="G2520">
        <v>1</v>
      </c>
      <c r="H2520">
        <v>0</v>
      </c>
      <c r="L2520">
        <v>9</v>
      </c>
      <c r="M2520">
        <v>9</v>
      </c>
      <c r="N2520">
        <v>968.35</v>
      </c>
      <c r="O2520">
        <v>968.35</v>
      </c>
      <c r="P2520">
        <v>9</v>
      </c>
      <c r="Q2520">
        <v>9</v>
      </c>
      <c r="R2520">
        <v>1</v>
      </c>
    </row>
    <row r="2521" spans="1:18" x14ac:dyDescent="0.25">
      <c r="A2521" t="s">
        <v>106</v>
      </c>
      <c r="B2521" t="s">
        <v>22</v>
      </c>
      <c r="C2521" s="28">
        <v>44136</v>
      </c>
      <c r="D2521" s="28">
        <v>44500</v>
      </c>
      <c r="E2521">
        <v>0</v>
      </c>
      <c r="F2521">
        <v>0</v>
      </c>
      <c r="G2521">
        <v>0</v>
      </c>
    </row>
  </sheetData>
  <sortState xmlns:xlrd2="http://schemas.microsoft.com/office/spreadsheetml/2017/richdata2" ref="Z1:AA35">
    <sortCondition ref="AA1:AA35"/>
  </sortState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Housefile Report</vt:lpstr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Nelson</dc:creator>
  <cp:lastModifiedBy>mike stahulak</cp:lastModifiedBy>
  <dcterms:created xsi:type="dcterms:W3CDTF">2017-11-13T21:09:15Z</dcterms:created>
  <dcterms:modified xsi:type="dcterms:W3CDTF">2024-11-07T00:16:04Z</dcterms:modified>
</cp:coreProperties>
</file>