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060e3ff92ecb3a/Documents/"/>
    </mc:Choice>
  </mc:AlternateContent>
  <xr:revisionPtr revIDLastSave="39" documentId="8_{6C476E06-AF4C-456C-A3B4-1433700114FD}" xr6:coauthVersionLast="47" xr6:coauthVersionMax="47" xr10:uidLastSave="{C8379B0D-62BF-4B98-8772-66CFB1DEC279}"/>
  <bookViews>
    <workbookView xWindow="-96" yWindow="-96" windowWidth="23232" windowHeight="12432" firstSheet="1" activeTab="4" xr2:uid="{5937EF51-48A5-40B3-99DC-8DFBD8F8C9BF}"/>
  </bookViews>
  <sheets>
    <sheet name="Returns Data" sheetId="1" r:id="rId1"/>
    <sheet name="ItemCategories" sheetId="4" r:id="rId2"/>
    <sheet name="Pivot - Defects by Type" sheetId="2" r:id="rId3"/>
    <sheet name="Chart - Defects by Type" sheetId="5" r:id="rId4"/>
    <sheet name="Pivot - Resolution by Item" sheetId="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<sst xmlns="http://schemas.openxmlformats.org/spreadsheetml/2006/main" count="79" uniqueCount="28">
  <si>
    <t>Date</t>
  </si>
  <si>
    <t>Item 
Count</t>
  </si>
  <si>
    <t>Defect 
Type</t>
  </si>
  <si>
    <t>Resolution 
Time (Mins)</t>
  </si>
  <si>
    <t>Item Name</t>
  </si>
  <si>
    <t>Sofa</t>
  </si>
  <si>
    <t>Television</t>
  </si>
  <si>
    <t>Treadmill</t>
  </si>
  <si>
    <t>Pool</t>
  </si>
  <si>
    <t>Dining Table</t>
  </si>
  <si>
    <t>Massage Chair</t>
  </si>
  <si>
    <t>Ladder</t>
  </si>
  <si>
    <t>Damaged</t>
  </si>
  <si>
    <t>Missing Parts</t>
  </si>
  <si>
    <t>Wrong Item</t>
  </si>
  <si>
    <t>No Label</t>
  </si>
  <si>
    <t>Used Item Returned</t>
  </si>
  <si>
    <t>Row Labels</t>
  </si>
  <si>
    <t>Grand Total</t>
  </si>
  <si>
    <t>Sum of Item 
Count</t>
  </si>
  <si>
    <t>Sum of Resolution 
Time (Mins)</t>
  </si>
  <si>
    <t>Minutes
Per Item</t>
  </si>
  <si>
    <t>Furniture</t>
  </si>
  <si>
    <t>Exercise</t>
  </si>
  <si>
    <t>Outdoor</t>
  </si>
  <si>
    <t>Electronics</t>
  </si>
  <si>
    <t>Tools</t>
  </si>
  <si>
    <t>Item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</si>
</sst>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microsoft.com/office/2017/10/relationships/person" Target="persons/perso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[Bulk_Returns_Analysis_Project.xlsx]Pivot - Defects by Type!PivotTable1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Defects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Defects by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Defects by Type'!$A$4:$A$9</c:f>
              <c:strCache>
                <c:ptCount val="5"/>
                <c:pt idx="0">
                  <c:v>Damaged</c:v>
                </c:pt>
                <c:pt idx="1">
                  <c:v>Missing Parts</c:v>
                </c:pt>
                <c:pt idx="2">
                  <c:v>No Label</c:v>
                </c:pt>
                <c:pt idx="3">
                  <c:v>Used Item Returned</c:v>
                </c:pt>
                <c:pt idx="4">
                  <c:v>Wrong Item</c:v>
                </c:pt>
              </c:strCache>
            </c:strRef>
          </c:cat>
          <c:val>
            <c:numRef>
              <c:f>'Pivot - Defects by Type'!$B$4:$B$9</c:f>
              <c:numCache>
                <c:formatCode>General</c:formatCode>
                <c:ptCount val="5"/>
                <c:pt idx="0">
                  <c:v>30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4-435E-82AD-C22D18195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658367"/>
        <c:axId val="687659327"/>
      </c:barChart>
      <c:catAx>
        <c:axId val="6876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59327"/>
        <c:crosses val="autoZero"/>
        <c:auto val="1"/>
        <c:lblAlgn val="ctr"/>
        <c:lblOffset val="100"/>
        <c:noMultiLvlLbl val="0"/>
      </c:catAx>
      <c:valAx>
        <c:axId val="6876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9E6296-B56B-47AB-B8E2-2922520D3E2A}">
  <sheetPr>
    <tabColor theme="0" tint="-0.249977111117893"/>
  </sheetPr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07684-C186-DCF0-164E-516B36982F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l Medel" refreshedDate="45867.901385300924" createdVersion="8" refreshedVersion="8" minRefreshableVersion="3" recordCount="19" xr:uid="{14F5B5B3-7146-4CA9-8328-21B94EF7965D}">
  <cacheSource type="worksheet">
    <worksheetSource ref="A1:F20" sheet="Returns Data"/>
  </cacheSource>
  <cacheFields count="5">
    <cacheField name="Date" numFmtId="14">
      <sharedItems containsSemiMixedTypes="0" containsNonDate="0" containsDate="1" containsString="0" minDate="2025-07-20T00:00:00" maxDate="2025-07-27T00:00:00"/>
    </cacheField>
    <cacheField name="Item Name" numFmtId="0">
      <sharedItems count="7">
        <s v="Sofa"/>
        <s v="Television"/>
        <s v="Treadmill"/>
        <s v="Pool"/>
        <s v="Dining Table"/>
        <s v="Massage Chair"/>
        <s v="Ladder"/>
      </sharedItems>
    </cacheField>
    <cacheField name="Defect _x000a_Type" numFmtId="0">
      <sharedItems count="5">
        <s v="Damaged"/>
        <s v="Missing Parts"/>
        <s v="Wrong Item"/>
        <s v="No Label"/>
        <s v="Used Item Returned"/>
      </sharedItems>
    </cacheField>
    <cacheField name="Item _x000a_Count" numFmtId="0">
      <sharedItems containsSemiMixedTypes="0" containsString="0" containsNumber="1" containsInteger="1" minValue="1" maxValue="5"/>
    </cacheField>
    <cacheField name="Resolution _x000a_Time (Mins)" numFmtId="0">
      <sharedItems containsSemiMixedTypes="0" containsString="0" containsNumber="1" containsInteger="1" minValue="1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d v="2025-07-20T00:00:00"/>
    <x v="0"/>
    <x v="0"/>
    <n v="5"/>
    <n v="30"/>
  </r>
  <r>
    <d v="2025-07-20T00:00:00"/>
    <x v="1"/>
    <x v="0"/>
    <n v="3"/>
    <n v="25"/>
  </r>
  <r>
    <d v="2025-07-20T00:00:00"/>
    <x v="2"/>
    <x v="1"/>
    <n v="1"/>
    <n v="40"/>
  </r>
  <r>
    <d v="2025-07-20T00:00:00"/>
    <x v="3"/>
    <x v="2"/>
    <n v="1"/>
    <n v="15"/>
  </r>
  <r>
    <d v="2025-07-21T00:00:00"/>
    <x v="4"/>
    <x v="1"/>
    <n v="2"/>
    <n v="15"/>
  </r>
  <r>
    <d v="2025-07-21T00:00:00"/>
    <x v="5"/>
    <x v="0"/>
    <n v="5"/>
    <n v="30"/>
  </r>
  <r>
    <d v="2025-07-21T00:00:00"/>
    <x v="6"/>
    <x v="3"/>
    <n v="4"/>
    <n v="25"/>
  </r>
  <r>
    <d v="2025-07-21T00:00:00"/>
    <x v="1"/>
    <x v="0"/>
    <n v="3"/>
    <n v="25"/>
  </r>
  <r>
    <d v="2025-07-22T00:00:00"/>
    <x v="4"/>
    <x v="1"/>
    <n v="3"/>
    <n v="25"/>
  </r>
  <r>
    <d v="2025-07-22T00:00:00"/>
    <x v="0"/>
    <x v="0"/>
    <n v="5"/>
    <n v="45"/>
  </r>
  <r>
    <d v="2025-07-22T00:00:00"/>
    <x v="6"/>
    <x v="3"/>
    <n v="5"/>
    <n v="20"/>
  </r>
  <r>
    <d v="2025-07-23T00:00:00"/>
    <x v="3"/>
    <x v="4"/>
    <n v="2"/>
    <n v="30"/>
  </r>
  <r>
    <d v="2025-07-23T00:00:00"/>
    <x v="2"/>
    <x v="0"/>
    <n v="1"/>
    <n v="20"/>
  </r>
  <r>
    <d v="2025-07-23T00:00:00"/>
    <x v="5"/>
    <x v="1"/>
    <n v="1"/>
    <n v="30"/>
  </r>
  <r>
    <d v="2025-07-24T00:00:00"/>
    <x v="0"/>
    <x v="4"/>
    <n v="3"/>
    <n v="45"/>
  </r>
  <r>
    <d v="2025-07-24T00:00:00"/>
    <x v="2"/>
    <x v="0"/>
    <n v="4"/>
    <n v="15"/>
  </r>
  <r>
    <d v="2025-07-24T00:00:00"/>
    <x v="3"/>
    <x v="0"/>
    <n v="4"/>
    <n v="10"/>
  </r>
  <r>
    <d v="2025-07-25T00:00:00"/>
    <x v="6"/>
    <x v="1"/>
    <n v="4"/>
    <n v="15"/>
  </r>
  <r>
    <d v="2025-07-26T00:00:00"/>
    <x v="1"/>
    <x v="4"/>
    <n v="2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44129-8B47-42D6-8CD7-23BE8F8375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5">
    <pivotField numFmtId="14"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tem _x000a_Count" fld="3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06535-D8F4-4829-8D99-53522F1715F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5">
    <pivotField numFmtId="14" showAll="0"/>
    <pivotField axis="axisRow" showAll="0">
      <items count="8">
        <item x="4"/>
        <item x="6"/>
        <item x="5"/>
        <item x="3"/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solution _x000a_Time (Mins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356C-8290-447C-985C-9AC356E188B9}">
  <sheetPr>
    <tabColor theme="7" tint="0.59999389629810485"/>
  </sheetPr>
  <dimension ref="A1:G20"/>
  <sheetViews>
    <sheetView workbookViewId="0">
      <selection activeCell="J23" sqref="J23"/>
    </sheetView>
  </sheetViews>
  <sheetFormatPr defaultRowHeight="14.4" x14ac:dyDescent="0.55000000000000004"/>
  <cols>
    <col min="1" max="1" width="8.9453125" bestFit="1" customWidth="1"/>
    <col min="2" max="3" width="14.3125" customWidth="1"/>
    <col min="4" max="4" width="18.89453125" customWidth="1"/>
    <col min="6" max="6" width="11.89453125" customWidth="1"/>
  </cols>
  <sheetData>
    <row r="1" spans="1:7" ht="28.8" x14ac:dyDescent="0.55000000000000004">
      <c r="A1" s="6" t="s">
        <v>0</v>
      </c>
      <c r="B1" s="7" t="s">
        <v>4</v>
      </c>
      <c r="C1" s="7" t="s">
        <v>27</v>
      </c>
      <c r="D1" s="7" t="s">
        <v>2</v>
      </c>
      <c r="E1" s="7" t="s">
        <v>1</v>
      </c>
      <c r="F1" s="7" t="s">
        <v>3</v>
      </c>
      <c r="G1" s="7" t="s">
        <v>21</v>
      </c>
    </row>
    <row r="2" spans="1:7" x14ac:dyDescent="0.55000000000000004">
      <c r="A2" s="1">
        <v>45858</v>
      </c>
      <c r="B2" t="s">
        <v>5</v>
      </c>
      <c r="C2" t="str">
        <f>VLOOKUP(B2, ItemCategories!A:B, 2, FALSE)</f>
        <v>Furniture</v>
      </c>
      <c r="D2" t="s">
        <v>12</v>
      </c>
      <c r="E2">
        <v>5</v>
      </c>
      <c r="F2">
        <v>30</v>
      </c>
      <c r="G2">
        <f>F2/E2</f>
        <v>6</v>
      </c>
    </row>
    <row r="3" spans="1:7" x14ac:dyDescent="0.55000000000000004">
      <c r="A3" s="1">
        <v>45858</v>
      </c>
      <c r="B3" t="s">
        <v>6</v>
      </c>
      <c r="C3" t="str">
        <f>VLOOKUP(B3, ItemCategories!A:B, 2, FALSE)</f>
        <v>Electronics</v>
      </c>
      <c r="D3" t="s">
        <v>12</v>
      </c>
      <c r="E3">
        <v>3</v>
      </c>
      <c r="F3">
        <v>25</v>
      </c>
      <c r="G3">
        <f t="shared" ref="G3:G20" si="0">F3/E3</f>
        <v>8.3333333333333339</v>
      </c>
    </row>
    <row r="4" spans="1:7" x14ac:dyDescent="0.55000000000000004">
      <c r="A4" s="1">
        <v>45858</v>
      </c>
      <c r="B4" t="s">
        <v>7</v>
      </c>
      <c r="C4" t="str">
        <f>VLOOKUP(B4, ItemCategories!A:B, 2, FALSE)</f>
        <v>Exercise</v>
      </c>
      <c r="D4" t="s">
        <v>13</v>
      </c>
      <c r="E4">
        <v>1</v>
      </c>
      <c r="F4">
        <v>40</v>
      </c>
      <c r="G4">
        <f t="shared" si="0"/>
        <v>40</v>
      </c>
    </row>
    <row r="5" spans="1:7" x14ac:dyDescent="0.55000000000000004">
      <c r="A5" s="1">
        <v>45858</v>
      </c>
      <c r="B5" t="s">
        <v>8</v>
      </c>
      <c r="C5" t="str">
        <f>VLOOKUP(B5, ItemCategories!A:B, 2, FALSE)</f>
        <v>Outdoor</v>
      </c>
      <c r="D5" t="s">
        <v>14</v>
      </c>
      <c r="E5">
        <v>1</v>
      </c>
      <c r="F5">
        <v>15</v>
      </c>
      <c r="G5">
        <f t="shared" si="0"/>
        <v>15</v>
      </c>
    </row>
    <row r="6" spans="1:7" x14ac:dyDescent="0.55000000000000004">
      <c r="A6" s="1">
        <v>45859</v>
      </c>
      <c r="B6" t="s">
        <v>9</v>
      </c>
      <c r="C6" t="str">
        <f>VLOOKUP(B6, ItemCategories!A:B, 2, FALSE)</f>
        <v>Furniture</v>
      </c>
      <c r="D6" t="s">
        <v>13</v>
      </c>
      <c r="E6">
        <v>2</v>
      </c>
      <c r="F6">
        <v>15</v>
      </c>
      <c r="G6">
        <f t="shared" si="0"/>
        <v>7.5</v>
      </c>
    </row>
    <row r="7" spans="1:7" x14ac:dyDescent="0.55000000000000004">
      <c r="A7" s="1">
        <v>45859</v>
      </c>
      <c r="B7" t="s">
        <v>10</v>
      </c>
      <c r="C7" t="str">
        <f>VLOOKUP(B7, ItemCategories!A:B, 2, FALSE)</f>
        <v>Furniture</v>
      </c>
      <c r="D7" t="s">
        <v>12</v>
      </c>
      <c r="E7">
        <v>5</v>
      </c>
      <c r="F7">
        <v>30</v>
      </c>
      <c r="G7">
        <f t="shared" si="0"/>
        <v>6</v>
      </c>
    </row>
    <row r="8" spans="1:7" x14ac:dyDescent="0.55000000000000004">
      <c r="A8" s="1">
        <v>45859</v>
      </c>
      <c r="B8" t="s">
        <v>11</v>
      </c>
      <c r="C8" t="str">
        <f>VLOOKUP(B8, ItemCategories!A:B, 2, FALSE)</f>
        <v>Tools</v>
      </c>
      <c r="D8" t="s">
        <v>15</v>
      </c>
      <c r="E8">
        <v>4</v>
      </c>
      <c r="F8">
        <v>25</v>
      </c>
      <c r="G8">
        <f t="shared" si="0"/>
        <v>6.25</v>
      </c>
    </row>
    <row r="9" spans="1:7" x14ac:dyDescent="0.55000000000000004">
      <c r="A9" s="1">
        <v>45859</v>
      </c>
      <c r="B9" t="s">
        <v>6</v>
      </c>
      <c r="C9" t="str">
        <f>VLOOKUP(B9, ItemCategories!A:B, 2, FALSE)</f>
        <v>Electronics</v>
      </c>
      <c r="D9" t="s">
        <v>12</v>
      </c>
      <c r="E9">
        <v>3</v>
      </c>
      <c r="F9">
        <v>25</v>
      </c>
      <c r="G9">
        <f t="shared" si="0"/>
        <v>8.3333333333333339</v>
      </c>
    </row>
    <row r="10" spans="1:7" x14ac:dyDescent="0.55000000000000004">
      <c r="A10" s="1">
        <v>45860</v>
      </c>
      <c r="B10" t="s">
        <v>9</v>
      </c>
      <c r="C10" t="str">
        <f>VLOOKUP(B10, ItemCategories!A:B, 2, FALSE)</f>
        <v>Furniture</v>
      </c>
      <c r="D10" t="s">
        <v>13</v>
      </c>
      <c r="E10">
        <v>3</v>
      </c>
      <c r="F10">
        <v>25</v>
      </c>
      <c r="G10">
        <f t="shared" si="0"/>
        <v>8.3333333333333339</v>
      </c>
    </row>
    <row r="11" spans="1:7" x14ac:dyDescent="0.55000000000000004">
      <c r="A11" s="1">
        <v>45860</v>
      </c>
      <c r="B11" t="s">
        <v>5</v>
      </c>
      <c r="C11" t="str">
        <f>VLOOKUP(B11, ItemCategories!A:B, 2, FALSE)</f>
        <v>Furniture</v>
      </c>
      <c r="D11" t="s">
        <v>12</v>
      </c>
      <c r="E11">
        <v>5</v>
      </c>
      <c r="F11">
        <v>45</v>
      </c>
      <c r="G11">
        <f t="shared" si="0"/>
        <v>9</v>
      </c>
    </row>
    <row r="12" spans="1:7" x14ac:dyDescent="0.55000000000000004">
      <c r="A12" s="1">
        <v>45860</v>
      </c>
      <c r="B12" t="s">
        <v>11</v>
      </c>
      <c r="C12" t="str">
        <f>VLOOKUP(B12, ItemCategories!A:B, 2, FALSE)</f>
        <v>Tools</v>
      </c>
      <c r="D12" t="s">
        <v>15</v>
      </c>
      <c r="E12">
        <v>5</v>
      </c>
      <c r="F12">
        <v>20</v>
      </c>
      <c r="G12">
        <f t="shared" si="0"/>
        <v>4</v>
      </c>
    </row>
    <row r="13" spans="1:7" x14ac:dyDescent="0.55000000000000004">
      <c r="A13" s="1">
        <v>45861</v>
      </c>
      <c r="B13" t="s">
        <v>8</v>
      </c>
      <c r="C13" t="str">
        <f>VLOOKUP(B13, ItemCategories!A:B, 2, FALSE)</f>
        <v>Outdoor</v>
      </c>
      <c r="D13" t="s">
        <v>16</v>
      </c>
      <c r="E13">
        <v>2</v>
      </c>
      <c r="F13">
        <v>30</v>
      </c>
      <c r="G13">
        <f t="shared" si="0"/>
        <v>15</v>
      </c>
    </row>
    <row r="14" spans="1:7" x14ac:dyDescent="0.55000000000000004">
      <c r="A14" s="1">
        <v>45861</v>
      </c>
      <c r="B14" t="s">
        <v>7</v>
      </c>
      <c r="C14" t="str">
        <f>VLOOKUP(B14, ItemCategories!A:B, 2, FALSE)</f>
        <v>Exercise</v>
      </c>
      <c r="D14" t="s">
        <v>12</v>
      </c>
      <c r="E14">
        <v>1</v>
      </c>
      <c r="F14">
        <v>20</v>
      </c>
      <c r="G14">
        <f t="shared" si="0"/>
        <v>20</v>
      </c>
    </row>
    <row r="15" spans="1:7" x14ac:dyDescent="0.55000000000000004">
      <c r="A15" s="1">
        <v>45861</v>
      </c>
      <c r="B15" t="s">
        <v>10</v>
      </c>
      <c r="C15" t="str">
        <f>VLOOKUP(B15, ItemCategories!A:B, 2, FALSE)</f>
        <v>Furniture</v>
      </c>
      <c r="D15" t="s">
        <v>13</v>
      </c>
      <c r="E15">
        <v>1</v>
      </c>
      <c r="F15">
        <v>30</v>
      </c>
      <c r="G15">
        <f t="shared" si="0"/>
        <v>30</v>
      </c>
    </row>
    <row r="16" spans="1:7" x14ac:dyDescent="0.55000000000000004">
      <c r="A16" s="1">
        <v>45862</v>
      </c>
      <c r="B16" t="s">
        <v>5</v>
      </c>
      <c r="C16" t="str">
        <f>VLOOKUP(B16, ItemCategories!A:B, 2, FALSE)</f>
        <v>Furniture</v>
      </c>
      <c r="D16" t="s">
        <v>16</v>
      </c>
      <c r="E16">
        <v>3</v>
      </c>
      <c r="F16">
        <v>45</v>
      </c>
      <c r="G16">
        <f t="shared" si="0"/>
        <v>15</v>
      </c>
    </row>
    <row r="17" spans="1:7" x14ac:dyDescent="0.55000000000000004">
      <c r="A17" s="1">
        <v>45862</v>
      </c>
      <c r="B17" t="s">
        <v>7</v>
      </c>
      <c r="C17" t="str">
        <f>VLOOKUP(B17, ItemCategories!A:B, 2, FALSE)</f>
        <v>Exercise</v>
      </c>
      <c r="D17" t="s">
        <v>12</v>
      </c>
      <c r="E17">
        <v>4</v>
      </c>
      <c r="F17">
        <v>15</v>
      </c>
      <c r="G17">
        <f t="shared" si="0"/>
        <v>3.75</v>
      </c>
    </row>
    <row r="18" spans="1:7" x14ac:dyDescent="0.55000000000000004">
      <c r="A18" s="1">
        <v>45862</v>
      </c>
      <c r="B18" t="s">
        <v>8</v>
      </c>
      <c r="C18" t="str">
        <f>VLOOKUP(B18, ItemCategories!A:B, 2, FALSE)</f>
        <v>Outdoor</v>
      </c>
      <c r="D18" t="s">
        <v>12</v>
      </c>
      <c r="E18">
        <v>4</v>
      </c>
      <c r="F18">
        <v>10</v>
      </c>
      <c r="G18">
        <f t="shared" si="0"/>
        <v>2.5</v>
      </c>
    </row>
    <row r="19" spans="1:7" x14ac:dyDescent="0.55000000000000004">
      <c r="A19" s="1">
        <v>45863</v>
      </c>
      <c r="B19" t="s">
        <v>11</v>
      </c>
      <c r="C19" t="str">
        <f>VLOOKUP(B19, ItemCategories!A:B, 2, FALSE)</f>
        <v>Tools</v>
      </c>
      <c r="D19" t="s">
        <v>13</v>
      </c>
      <c r="E19">
        <v>4</v>
      </c>
      <c r="F19">
        <v>15</v>
      </c>
      <c r="G19">
        <f t="shared" si="0"/>
        <v>3.75</v>
      </c>
    </row>
    <row r="20" spans="1:7" x14ac:dyDescent="0.55000000000000004">
      <c r="A20" s="1">
        <v>45864</v>
      </c>
      <c r="B20" t="s">
        <v>6</v>
      </c>
      <c r="C20" t="str">
        <f>VLOOKUP(B20, ItemCategories!A:B, 2, FALSE)</f>
        <v>Electronics</v>
      </c>
      <c r="D20" t="s">
        <v>16</v>
      </c>
      <c r="E20">
        <v>2</v>
      </c>
      <c r="F20">
        <v>20</v>
      </c>
      <c r="G20">
        <f t="shared" si="0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A261-1FF4-4D80-9B25-B0B665E937CD}">
  <sheetPr>
    <tabColor theme="8" tint="0.59999389629810485"/>
  </sheetPr>
  <dimension ref="A1:B8"/>
  <sheetViews>
    <sheetView workbookViewId="0">
      <selection activeCell="C9" sqref="C9"/>
    </sheetView>
  </sheetViews>
  <sheetFormatPr defaultRowHeight="14.4" x14ac:dyDescent="0.55000000000000004"/>
  <cols>
    <col min="1" max="1" width="15.5234375" customWidth="1"/>
    <col min="2" max="2" width="14.68359375" customWidth="1"/>
  </cols>
  <sheetData>
    <row r="1" spans="1:2" x14ac:dyDescent="0.55000000000000004">
      <c r="A1" s="4" t="s">
        <v>4</v>
      </c>
      <c r="B1" s="4" t="s">
        <v>27</v>
      </c>
    </row>
    <row r="2" spans="1:2" x14ac:dyDescent="0.55000000000000004">
      <c r="A2" s="5" t="s">
        <v>5</v>
      </c>
      <c r="B2" s="5" t="s">
        <v>22</v>
      </c>
    </row>
    <row r="3" spans="1:2" x14ac:dyDescent="0.55000000000000004">
      <c r="A3" s="5" t="s">
        <v>7</v>
      </c>
      <c r="B3" s="5" t="s">
        <v>23</v>
      </c>
    </row>
    <row r="4" spans="1:2" x14ac:dyDescent="0.55000000000000004">
      <c r="A4" s="5" t="s">
        <v>8</v>
      </c>
      <c r="B4" s="5" t="s">
        <v>24</v>
      </c>
    </row>
    <row r="5" spans="1:2" ht="28.8" x14ac:dyDescent="0.55000000000000004">
      <c r="A5" s="5" t="s">
        <v>6</v>
      </c>
      <c r="B5" s="5" t="s">
        <v>25</v>
      </c>
    </row>
    <row r="6" spans="1:2" ht="28.8" x14ac:dyDescent="0.55000000000000004">
      <c r="A6" s="5" t="s">
        <v>9</v>
      </c>
      <c r="B6" s="5" t="s">
        <v>22</v>
      </c>
    </row>
    <row r="7" spans="1:2" ht="28.8" x14ac:dyDescent="0.55000000000000004">
      <c r="A7" s="5" t="s">
        <v>10</v>
      </c>
      <c r="B7" s="5" t="s">
        <v>22</v>
      </c>
    </row>
    <row r="8" spans="1:2" x14ac:dyDescent="0.55000000000000004">
      <c r="A8" s="5" t="s">
        <v>11</v>
      </c>
      <c r="B8" s="5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949C-894A-4EF9-AC82-C0BE633B819F}">
  <sheetPr>
    <tabColor theme="9" tint="0.59999389629810485"/>
  </sheetPr>
  <dimension ref="A3:B9"/>
  <sheetViews>
    <sheetView workbookViewId="0">
      <selection activeCell="D23" sqref="D23"/>
    </sheetView>
  </sheetViews>
  <sheetFormatPr defaultRowHeight="14.4" x14ac:dyDescent="0.55000000000000004"/>
  <cols>
    <col min="1" max="1" width="16.15625" bestFit="1" customWidth="1"/>
    <col min="2" max="2" width="16.41796875" bestFit="1" customWidth="1"/>
  </cols>
  <sheetData>
    <row r="3" spans="1:2" x14ac:dyDescent="0.55000000000000004">
      <c r="A3" s="2" t="s">
        <v>17</v>
      </c>
      <c r="B3" t="s">
        <v>19</v>
      </c>
    </row>
    <row r="4" spans="1:2" x14ac:dyDescent="0.55000000000000004">
      <c r="A4" s="3" t="s">
        <v>12</v>
      </c>
      <c r="B4">
        <v>30</v>
      </c>
    </row>
    <row r="5" spans="1:2" x14ac:dyDescent="0.55000000000000004">
      <c r="A5" s="3" t="s">
        <v>13</v>
      </c>
      <c r="B5">
        <v>11</v>
      </c>
    </row>
    <row r="6" spans="1:2" x14ac:dyDescent="0.55000000000000004">
      <c r="A6" s="3" t="s">
        <v>15</v>
      </c>
      <c r="B6">
        <v>9</v>
      </c>
    </row>
    <row r="7" spans="1:2" x14ac:dyDescent="0.55000000000000004">
      <c r="A7" s="3" t="s">
        <v>16</v>
      </c>
      <c r="B7">
        <v>7</v>
      </c>
    </row>
    <row r="8" spans="1:2" x14ac:dyDescent="0.55000000000000004">
      <c r="A8" s="3" t="s">
        <v>14</v>
      </c>
      <c r="B8">
        <v>1</v>
      </c>
    </row>
    <row r="9" spans="1:2" x14ac:dyDescent="0.55000000000000004">
      <c r="A9" s="3" t="s">
        <v>18</v>
      </c>
      <c r="B9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3B72-644C-4CC9-B8DC-F0D9B3ACE790}">
  <sheetPr>
    <tabColor theme="5" tint="0.59999389629810485"/>
  </sheetPr>
  <dimension ref="A3:B11"/>
  <sheetViews>
    <sheetView tabSelected="1" workbookViewId="0">
      <selection activeCell="P5" sqref="P5"/>
    </sheetView>
  </sheetViews>
  <sheetFormatPr defaultRowHeight="14.4" x14ac:dyDescent="0.55000000000000004"/>
  <cols>
    <col min="1" max="1" width="12.05078125" bestFit="1" customWidth="1"/>
    <col min="2" max="2" width="25.89453125" bestFit="1" customWidth="1"/>
  </cols>
  <sheetData>
    <row r="3" spans="1:2" x14ac:dyDescent="0.55000000000000004">
      <c r="A3" s="2" t="s">
        <v>17</v>
      </c>
      <c r="B3" t="s">
        <v>20</v>
      </c>
    </row>
    <row r="4" spans="1:2" x14ac:dyDescent="0.55000000000000004">
      <c r="A4" s="3" t="s">
        <v>9</v>
      </c>
      <c r="B4">
        <v>40</v>
      </c>
    </row>
    <row r="5" spans="1:2" x14ac:dyDescent="0.55000000000000004">
      <c r="A5" s="3" t="s">
        <v>11</v>
      </c>
      <c r="B5">
        <v>60</v>
      </c>
    </row>
    <row r="6" spans="1:2" x14ac:dyDescent="0.55000000000000004">
      <c r="A6" s="3" t="s">
        <v>10</v>
      </c>
      <c r="B6">
        <v>60</v>
      </c>
    </row>
    <row r="7" spans="1:2" x14ac:dyDescent="0.55000000000000004">
      <c r="A7" s="3" t="s">
        <v>8</v>
      </c>
      <c r="B7">
        <v>55</v>
      </c>
    </row>
    <row r="8" spans="1:2" x14ac:dyDescent="0.55000000000000004">
      <c r="A8" s="3" t="s">
        <v>5</v>
      </c>
      <c r="B8">
        <v>120</v>
      </c>
    </row>
    <row r="9" spans="1:2" x14ac:dyDescent="0.55000000000000004">
      <c r="A9" s="3" t="s">
        <v>6</v>
      </c>
      <c r="B9">
        <v>70</v>
      </c>
    </row>
    <row r="10" spans="1:2" x14ac:dyDescent="0.55000000000000004">
      <c r="A10" s="3" t="s">
        <v>7</v>
      </c>
      <c r="B10">
        <v>75</v>
      </c>
    </row>
    <row r="11" spans="1:2" x14ac:dyDescent="0.55000000000000004">
      <c r="A11" s="3" t="s">
        <v>18</v>
      </c>
      <c r="B11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Returns Data</vt:lpstr>
      <vt:lpstr>ItemCategories</vt:lpstr>
      <vt:lpstr>Pivot - Defects by Type</vt:lpstr>
      <vt:lpstr>Pivot - Resolution by Item</vt:lpstr>
      <vt:lpstr>Chart - Defects by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Jael Medel</dc:creator>
  <cp:lastModifiedBy>Jael Medel</cp:lastModifiedBy>
  <dcterms:created xsi:type="dcterms:W3CDTF">2025-07-30T02:15:08Z</dcterms:created>
  <dcterms:modified xsi:type="dcterms:W3CDTF">2025-07-30T03:55:13Z</dcterms:modified>
</cp:coreProperties>
</file>