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v_break_risk_pipeline\documentation\"/>
    </mc:Choice>
  </mc:AlternateContent>
  <xr:revisionPtr revIDLastSave="0" documentId="13_ncr:1_{E97E0A64-865E-47BB-91C4-31AAD4873EE7}" xr6:coauthVersionLast="47" xr6:coauthVersionMax="47" xr10:uidLastSave="{00000000-0000-0000-0000-000000000000}"/>
  <bookViews>
    <workbookView xWindow="-108" yWindow="-108" windowWidth="23256" windowHeight="12456" xr2:uid="{17B12724-4E2C-416B-BEF4-F6D2AE0BDEE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E14" i="1"/>
  <c r="F53" i="1"/>
  <c r="F54" i="1"/>
  <c r="F55" i="1"/>
  <c r="F56" i="1"/>
  <c r="F57" i="1"/>
  <c r="F58" i="1"/>
  <c r="F59" i="1"/>
  <c r="F60" i="1"/>
  <c r="F61" i="1"/>
  <c r="F62" i="1"/>
  <c r="F63" i="1"/>
  <c r="F52" i="1"/>
  <c r="L5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C14" i="1"/>
  <c r="D14" i="1"/>
  <c r="F14" i="1"/>
  <c r="G14" i="1"/>
  <c r="H14" i="1"/>
  <c r="M3" i="1" l="1"/>
  <c r="M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344A9-ACB9-4D0C-AE01-5348B49C9B3D}" keepAlive="1" name="Query - missing_year_report_compiled" description="Connection to the 'missing_year_report_compiled' query in the workbook." type="5" refreshedVersion="0" background="1">
    <dbPr connection="Provider=Microsoft.Mashup.OleDb.1;Data Source=$Workbook$;Location=missing_year_report_compiled;Extended Properties=&quot;&quot;" command="SELECT * FROM [missing_year_report_compiled]"/>
  </connection>
</connections>
</file>

<file path=xl/sharedStrings.xml><?xml version="1.0" encoding="utf-8"?>
<sst xmlns="http://schemas.openxmlformats.org/spreadsheetml/2006/main" count="43" uniqueCount="27">
  <si>
    <t>month</t>
  </si>
  <si>
    <t>total_shifts</t>
  </si>
  <si>
    <t>violations</t>
  </si>
  <si>
    <t>pct_violations</t>
  </si>
  <si>
    <t>missed_lunch</t>
  </si>
  <si>
    <t>late_lunch_no_waiver</t>
  </si>
  <si>
    <t>late_lunch_waiver</t>
  </si>
  <si>
    <t>month_text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</si>
  <si>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</si>
  <si>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</si>
  <si>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</si>
  <si>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</si>
  <si>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</si>
  <si>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</si>
  <si>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</si>
  <si>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</si>
  <si>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</si>
  <si>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</si>
  <si>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</si>
  <si>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</si>
  <si>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Missed Lunch</t>
  </si>
  <si>
    <t>Late Lunch No Waiver</t>
  </si>
  <si>
    <t>Late Lunch with Waiver</t>
  </si>
  <si>
    <t>Category</t>
  </si>
  <si>
    <t>Count</t>
  </si>
  <si>
    <t>Percent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</si>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</sst>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%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1" xfId="0" applyNumberFormat="1" applyFont="1" applyFill="1" applyBorder="1"/>
    <xf numFmtId="164" fontId="0" fillId="0" borderId="0" xfId="0" applyNumberFormat="1"/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Golden Valley Overall Monthly Violation Percent</a:t>
            </a:r>
          </a:p>
        </c:rich>
      </c:tx>
      <c:layout>
        <c:manualLayout>
          <c:xMode val="edge"/>
          <c:yMode val="edge"/>
          <c:x val="2.60411198600175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2.7777777777777776E-2"/>
                  <c:y val="-6.01851851851851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DC-4C03-A8F9-0D0ECCA74860}"/>
                </c:ext>
              </c:extLst>
            </c:dLbl>
            <c:dLbl>
              <c:idx val="6"/>
              <c:layout>
                <c:manualLayout>
                  <c:x val="1.3888888888888888E-2"/>
                  <c:y val="0.111111111111111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DC-4C03-A8F9-0D0ECCA748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DATA!$B$2:$B$13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DATA!$E$2:$E$13</c:f>
              <c:numCache>
                <c:formatCode>0.0"%"</c:formatCode>
                <c:ptCount val="12"/>
                <c:pt idx="0">
                  <c:v>38.799999999999997</c:v>
                </c:pt>
                <c:pt idx="1">
                  <c:v>43</c:v>
                </c:pt>
                <c:pt idx="2">
                  <c:v>43.5</c:v>
                </c:pt>
                <c:pt idx="3">
                  <c:v>43.2</c:v>
                </c:pt>
                <c:pt idx="4">
                  <c:v>41</c:v>
                </c:pt>
                <c:pt idx="5">
                  <c:v>48.8</c:v>
                </c:pt>
                <c:pt idx="6">
                  <c:v>23.9</c:v>
                </c:pt>
                <c:pt idx="7">
                  <c:v>41</c:v>
                </c:pt>
                <c:pt idx="8">
                  <c:v>40.799999999999997</c:v>
                </c:pt>
                <c:pt idx="9">
                  <c:v>40.799999999999997</c:v>
                </c:pt>
                <c:pt idx="10">
                  <c:v>39.5</c:v>
                </c:pt>
                <c:pt idx="11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C-4C03-A8F9-0D0ECCA7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542128"/>
        <c:axId val="1811542608"/>
      </c:lineChart>
      <c:catAx>
        <c:axId val="181154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42608"/>
        <c:crosses val="autoZero"/>
        <c:auto val="1"/>
        <c:lblAlgn val="ctr"/>
        <c:lblOffset val="100"/>
        <c:noMultiLvlLbl val="0"/>
      </c:catAx>
      <c:valAx>
        <c:axId val="1811542608"/>
        <c:scaling>
          <c:orientation val="minMax"/>
        </c:scaling>
        <c:delete val="0"/>
        <c:axPos val="l"/>
        <c:numFmt formatCode="0.0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4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Missed Lunch Accounts for</a:t>
            </a:r>
            <a:r>
              <a:rPr lang="en-US" b="1" baseline="0">
                <a:solidFill>
                  <a:sysClr val="windowText" lastClr="000000"/>
                </a:solidFill>
              </a:rPr>
              <a:t> Most of the Violations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1.9520778652668408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DATA!$M$1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DATA!$K$2:$K$4</c:f>
              <c:strCache>
                <c:ptCount val="3"/>
                <c:pt idx="0">
                  <c:v>Missed Lunch</c:v>
                </c:pt>
                <c:pt idx="1">
                  <c:v>Late Lunch No Waiver</c:v>
                </c:pt>
                <c:pt idx="2">
                  <c:v>Late Lunch with Waiver</c:v>
                </c:pt>
              </c:strCache>
            </c:strRef>
          </c:cat>
          <c:val>
            <c:numRef>
              <c:f>DATA!$M$2:$M$4</c:f>
              <c:numCache>
                <c:formatCode>0%</c:formatCode>
                <c:ptCount val="3"/>
                <c:pt idx="0">
                  <c:v>0.56419437340153455</c:v>
                </c:pt>
                <c:pt idx="1">
                  <c:v>0.42710997442455245</c:v>
                </c:pt>
                <c:pt idx="2">
                  <c:v>8.6956521739130436E-3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4-4183-8A0C-F55120A128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1811568528"/>
        <c:axId val="1811569488"/>
      </c:barChart>
      <c:catAx>
        <c:axId val="18115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69488"/>
        <c:crosses val="autoZero"/>
        <c:auto val="1"/>
        <c:lblAlgn val="ctr"/>
        <c:lblOffset val="100"/>
        <c:noMultiLvlLbl val="0"/>
      </c:catAx>
      <c:valAx>
        <c:axId val="18115694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6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Violation Type Pattern of Occurence</a:t>
            </a:r>
          </a:p>
        </c:rich>
      </c:tx>
      <c:layout>
        <c:manualLayout>
          <c:xMode val="edge"/>
          <c:yMode val="edge"/>
          <c:x val="3.09304461942257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missed_lunch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DATA!$F$2:$F$13</c:f>
              <c:numCache>
                <c:formatCode>General</c:formatCode>
                <c:ptCount val="12"/>
                <c:pt idx="0">
                  <c:v>82</c:v>
                </c:pt>
                <c:pt idx="1">
                  <c:v>99</c:v>
                </c:pt>
                <c:pt idx="2">
                  <c:v>94</c:v>
                </c:pt>
                <c:pt idx="3">
                  <c:v>104</c:v>
                </c:pt>
                <c:pt idx="4">
                  <c:v>88</c:v>
                </c:pt>
                <c:pt idx="5">
                  <c:v>108</c:v>
                </c:pt>
                <c:pt idx="6">
                  <c:v>24</c:v>
                </c:pt>
                <c:pt idx="7">
                  <c:v>97</c:v>
                </c:pt>
                <c:pt idx="8">
                  <c:v>101</c:v>
                </c:pt>
                <c:pt idx="9">
                  <c:v>92</c:v>
                </c:pt>
                <c:pt idx="10">
                  <c:v>98</c:v>
                </c:pt>
                <c:pt idx="11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3-468E-B6D4-3ADD3A6FDDB0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late_lunch_no_waiver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90000"/>
                </a:schemeClr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cat>
            <c:strRef>
              <c:f>DATA!$B$2:$B$13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DATA!$G$2:$G$13</c:f>
              <c:numCache>
                <c:formatCode>General</c:formatCode>
                <c:ptCount val="12"/>
                <c:pt idx="0">
                  <c:v>73</c:v>
                </c:pt>
                <c:pt idx="1">
                  <c:v>73</c:v>
                </c:pt>
                <c:pt idx="2">
                  <c:v>80</c:v>
                </c:pt>
                <c:pt idx="3">
                  <c:v>69</c:v>
                </c:pt>
                <c:pt idx="4">
                  <c:v>76</c:v>
                </c:pt>
                <c:pt idx="5">
                  <c:v>64</c:v>
                </c:pt>
                <c:pt idx="6">
                  <c:v>82</c:v>
                </c:pt>
                <c:pt idx="7">
                  <c:v>67</c:v>
                </c:pt>
                <c:pt idx="8">
                  <c:v>62</c:v>
                </c:pt>
                <c:pt idx="9">
                  <c:v>71</c:v>
                </c:pt>
                <c:pt idx="10">
                  <c:v>60</c:v>
                </c:pt>
                <c:pt idx="1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3-468E-B6D4-3ADD3A6FDDB0}"/>
            </c:ext>
          </c:extLst>
        </c:ser>
        <c:ser>
          <c:idx val="2"/>
          <c:order val="2"/>
          <c:tx>
            <c:strRef>
              <c:f>DATA!$H$1</c:f>
              <c:strCache>
                <c:ptCount val="1"/>
                <c:pt idx="0">
                  <c:v>late_lunch_waiver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DATA!$H$2:$H$13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23-468E-B6D4-3ADD3A6FD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305711"/>
        <c:axId val="599306191"/>
      </c:lineChart>
      <c:catAx>
        <c:axId val="59930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06191"/>
        <c:crosses val="autoZero"/>
        <c:auto val="1"/>
        <c:lblAlgn val="ctr"/>
        <c:lblOffset val="100"/>
        <c:noMultiLvlLbl val="0"/>
      </c:catAx>
      <c:valAx>
        <c:axId val="599306191"/>
        <c:scaling>
          <c:orientation val="minMax"/>
          <c:max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Instances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5028142315543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0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Violation Distribution by</a:t>
            </a:r>
            <a:r>
              <a:rPr lang="en-US" baseline="0"/>
              <a:t> Month</a:t>
            </a:r>
            <a:endParaRPr lang="en-US"/>
          </a:p>
        </c:rich>
      </c:tx>
      <c:layout>
        <c:manualLayout>
          <c:xMode val="edge"/>
          <c:yMode val="edge"/>
          <c:x val="1.8117891513560816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DATA!$C$51</c:f>
              <c:strCache>
                <c:ptCount val="1"/>
                <c:pt idx="0">
                  <c:v>missed_lunch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DATA!$B$52:$B$63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DATA!$C$52:$C$63</c:f>
              <c:numCache>
                <c:formatCode>General</c:formatCode>
                <c:ptCount val="12"/>
                <c:pt idx="0">
                  <c:v>82</c:v>
                </c:pt>
                <c:pt idx="1">
                  <c:v>99</c:v>
                </c:pt>
                <c:pt idx="2">
                  <c:v>94</c:v>
                </c:pt>
                <c:pt idx="3">
                  <c:v>104</c:v>
                </c:pt>
                <c:pt idx="4">
                  <c:v>88</c:v>
                </c:pt>
                <c:pt idx="5">
                  <c:v>108</c:v>
                </c:pt>
                <c:pt idx="6">
                  <c:v>24</c:v>
                </c:pt>
                <c:pt idx="7">
                  <c:v>97</c:v>
                </c:pt>
                <c:pt idx="8">
                  <c:v>101</c:v>
                </c:pt>
                <c:pt idx="9">
                  <c:v>92</c:v>
                </c:pt>
                <c:pt idx="10">
                  <c:v>98</c:v>
                </c:pt>
                <c:pt idx="1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C-4F5F-8AE7-983DE0A288A9}"/>
            </c:ext>
          </c:extLst>
        </c:ser>
        <c:ser>
          <c:idx val="1"/>
          <c:order val="1"/>
          <c:tx>
            <c:strRef>
              <c:f>DATA!$D$51</c:f>
              <c:strCache>
                <c:ptCount val="1"/>
                <c:pt idx="0">
                  <c:v>late_lunch_no_waiver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DATA!$B$52:$B$63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DATA!$D$52:$D$63</c:f>
              <c:numCache>
                <c:formatCode>General</c:formatCode>
                <c:ptCount val="12"/>
                <c:pt idx="0">
                  <c:v>73</c:v>
                </c:pt>
                <c:pt idx="1">
                  <c:v>73</c:v>
                </c:pt>
                <c:pt idx="2">
                  <c:v>80</c:v>
                </c:pt>
                <c:pt idx="3">
                  <c:v>69</c:v>
                </c:pt>
                <c:pt idx="4">
                  <c:v>76</c:v>
                </c:pt>
                <c:pt idx="5">
                  <c:v>64</c:v>
                </c:pt>
                <c:pt idx="6">
                  <c:v>82</c:v>
                </c:pt>
                <c:pt idx="7">
                  <c:v>67</c:v>
                </c:pt>
                <c:pt idx="8">
                  <c:v>62</c:v>
                </c:pt>
                <c:pt idx="9">
                  <c:v>71</c:v>
                </c:pt>
                <c:pt idx="10">
                  <c:v>60</c:v>
                </c:pt>
                <c:pt idx="1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C-4F5F-8AE7-983DE0A288A9}"/>
            </c:ext>
          </c:extLst>
        </c:ser>
        <c:ser>
          <c:idx val="2"/>
          <c:order val="2"/>
          <c:tx>
            <c:strRef>
              <c:f>DATA!$E$51</c:f>
              <c:strCache>
                <c:ptCount val="1"/>
                <c:pt idx="0">
                  <c:v>late_lunch_waiver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DATA!$B$52:$B$63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DATA!$E$52:$E$63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0C-4F5F-8AE7-983DE0A28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0326943"/>
        <c:axId val="660324543"/>
      </c:barChart>
      <c:catAx>
        <c:axId val="660326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24543"/>
        <c:crosses val="autoZero"/>
        <c:auto val="1"/>
        <c:lblAlgn val="ctr"/>
        <c:lblOffset val="100"/>
        <c:noMultiLvlLbl val="0"/>
      </c:catAx>
      <c:valAx>
        <c:axId val="6603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2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14</xdr:row>
      <xdr:rowOff>179070</xdr:rowOff>
    </xdr:from>
    <xdr:to>
      <xdr:col>5</xdr:col>
      <xdr:colOff>739140</xdr:colOff>
      <xdr:row>29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63EEA-EFE2-95C0-07A9-C62E4FDE3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1028700</xdr:colOff>
      <xdr:row>14</xdr:row>
      <xdr:rowOff>179070</xdr:rowOff>
    </xdr:from>
    <xdr:to>
      <xdr:col>10</xdr:col>
      <xdr:colOff>502920</xdr:colOff>
      <xdr:row>29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25BC7E-DB9A-2A22-588E-4ABE652F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171450</xdr:rowOff>
    </xdr:from>
    <xdr:to>
      <xdr:col>5</xdr:col>
      <xdr:colOff>746760</xdr:colOff>
      <xdr:row>45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BCF7F8-050B-4BA6-CAC0-1BEB2D220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632460</xdr:colOff>
      <xdr:row>63</xdr:row>
      <xdr:rowOff>163830</xdr:rowOff>
    </xdr:from>
    <xdr:to>
      <xdr:col>5</xdr:col>
      <xdr:colOff>739140</xdr:colOff>
      <xdr:row>78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B9434C-80B8-C15D-F1BA-4D601BD47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24C2-F1EF-4C73-A841-45A2094DF8EA}">
  <dimension ref="A1:M63"/>
  <sheetViews>
    <sheetView tabSelected="1" topLeftCell="A22" workbookViewId="0">
      <selection activeCell="G37" sqref="G37"/>
    </sheetView>
  </sheetViews>
  <sheetFormatPr defaultRowHeight="14.4" x14ac:dyDescent="0.3"/>
  <cols>
    <col min="1" max="1" width="9.33203125" style="1" bestFit="1" customWidth="1"/>
    <col min="2" max="2" width="15.44140625" customWidth="1"/>
    <col min="3" max="3" width="13" bestFit="1" customWidth="1"/>
    <col min="4" max="4" width="11.77734375" bestFit="1" customWidth="1"/>
    <col min="5" max="5" width="15.5546875" bestFit="1" customWidth="1"/>
    <col min="6" max="6" width="15.44140625" bestFit="1" customWidth="1"/>
    <col min="7" max="7" width="22.109375" bestFit="1" customWidth="1"/>
    <col min="8" max="8" width="19" bestFit="1" customWidth="1"/>
    <col min="11" max="11" width="19.21875" customWidth="1"/>
    <col min="12" max="12" width="17.5546875" customWidth="1"/>
  </cols>
  <sheetData>
    <row r="1" spans="1:13" x14ac:dyDescent="0.3">
      <c r="A1" s="4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K1" s="6" t="s">
        <v>23</v>
      </c>
      <c r="L1" s="6" t="s">
        <v>24</v>
      </c>
      <c r="M1" s="6" t="s">
        <v>25</v>
      </c>
    </row>
    <row r="2" spans="1:13" x14ac:dyDescent="0.3">
      <c r="A2" s="1">
        <v>45292</v>
      </c>
      <c r="B2" t="s">
        <v>8</v>
      </c>
      <c r="C2">
        <v>400</v>
      </c>
      <c r="D2">
        <v>155</v>
      </c>
      <c r="E2" s="5">
        <v>38.799999999999997</v>
      </c>
      <c r="F2">
        <v>82</v>
      </c>
      <c r="G2">
        <v>73</v>
      </c>
      <c r="H2">
        <v>0</v>
      </c>
      <c r="I2">
        <f>SUM(F2:H2)</f>
        <v>155</v>
      </c>
      <c r="K2" t="s">
        <v>20</v>
      </c>
      <c r="L2">
        <v>1103</v>
      </c>
      <c r="M2" s="7">
        <f>L2/L5</f>
        <v>0.56419437340153455</v>
      </c>
    </row>
    <row r="3" spans="1:13" x14ac:dyDescent="0.3">
      <c r="A3" s="1">
        <v>45323</v>
      </c>
      <c r="B3" t="s">
        <v>9</v>
      </c>
      <c r="C3">
        <v>400</v>
      </c>
      <c r="D3">
        <v>172</v>
      </c>
      <c r="E3" s="5">
        <v>43</v>
      </c>
      <c r="F3">
        <v>99</v>
      </c>
      <c r="G3">
        <v>73</v>
      </c>
      <c r="H3">
        <v>0</v>
      </c>
      <c r="I3">
        <f t="shared" ref="I3:I14" si="0">SUM(F3:H3)</f>
        <v>172</v>
      </c>
      <c r="K3" t="s">
        <v>21</v>
      </c>
      <c r="L3">
        <v>835</v>
      </c>
      <c r="M3" s="7">
        <f>L3/L5</f>
        <v>0.42710997442455245</v>
      </c>
    </row>
    <row r="4" spans="1:13" x14ac:dyDescent="0.3">
      <c r="A4" s="1">
        <v>45352</v>
      </c>
      <c r="B4" t="s">
        <v>10</v>
      </c>
      <c r="C4">
        <v>400</v>
      </c>
      <c r="D4">
        <v>174</v>
      </c>
      <c r="E4" s="5">
        <v>43.5</v>
      </c>
      <c r="F4">
        <v>94</v>
      </c>
      <c r="G4">
        <v>80</v>
      </c>
      <c r="H4">
        <v>0</v>
      </c>
      <c r="I4">
        <f t="shared" si="0"/>
        <v>174</v>
      </c>
      <c r="K4" t="s">
        <v>22</v>
      </c>
      <c r="L4">
        <v>17</v>
      </c>
      <c r="M4" s="7">
        <f>L4/L5</f>
        <v>8.6956521739130436E-3</v>
      </c>
    </row>
    <row r="5" spans="1:13" x14ac:dyDescent="0.3">
      <c r="A5" s="1">
        <v>45383</v>
      </c>
      <c r="B5" t="s">
        <v>11</v>
      </c>
      <c r="C5">
        <v>400</v>
      </c>
      <c r="D5">
        <v>173</v>
      </c>
      <c r="E5" s="5">
        <v>43.2</v>
      </c>
      <c r="F5">
        <v>104</v>
      </c>
      <c r="G5">
        <v>69</v>
      </c>
      <c r="H5">
        <v>0</v>
      </c>
      <c r="I5">
        <f t="shared" si="0"/>
        <v>173</v>
      </c>
      <c r="L5">
        <f>SUM(L2:L4)</f>
        <v>1955</v>
      </c>
    </row>
    <row r="6" spans="1:13" x14ac:dyDescent="0.3">
      <c r="A6" s="1">
        <v>45413</v>
      </c>
      <c r="B6" t="s">
        <v>12</v>
      </c>
      <c r="C6">
        <v>400</v>
      </c>
      <c r="D6">
        <v>164</v>
      </c>
      <c r="E6" s="5">
        <v>41</v>
      </c>
      <c r="F6">
        <v>88</v>
      </c>
      <c r="G6">
        <v>76</v>
      </c>
      <c r="H6">
        <v>0</v>
      </c>
      <c r="I6">
        <f t="shared" si="0"/>
        <v>164</v>
      </c>
    </row>
    <row r="7" spans="1:13" x14ac:dyDescent="0.3">
      <c r="A7" s="1">
        <v>45444</v>
      </c>
      <c r="B7" t="s">
        <v>13</v>
      </c>
      <c r="C7">
        <v>387</v>
      </c>
      <c r="D7">
        <v>189</v>
      </c>
      <c r="E7" s="5">
        <v>48.8</v>
      </c>
      <c r="F7">
        <v>108</v>
      </c>
      <c r="G7">
        <v>64</v>
      </c>
      <c r="H7">
        <v>17</v>
      </c>
      <c r="I7">
        <f t="shared" si="0"/>
        <v>189</v>
      </c>
    </row>
    <row r="8" spans="1:13" x14ac:dyDescent="0.3">
      <c r="A8" s="1">
        <v>45474</v>
      </c>
      <c r="B8" t="s">
        <v>14</v>
      </c>
      <c r="C8">
        <v>443</v>
      </c>
      <c r="D8">
        <v>106</v>
      </c>
      <c r="E8" s="5">
        <v>23.9</v>
      </c>
      <c r="F8">
        <v>24</v>
      </c>
      <c r="G8">
        <v>82</v>
      </c>
      <c r="H8">
        <v>0</v>
      </c>
      <c r="I8">
        <f t="shared" si="0"/>
        <v>106</v>
      </c>
    </row>
    <row r="9" spans="1:13" x14ac:dyDescent="0.3">
      <c r="A9" s="1">
        <v>45505</v>
      </c>
      <c r="B9" t="s">
        <v>15</v>
      </c>
      <c r="C9">
        <v>400</v>
      </c>
      <c r="D9">
        <v>164</v>
      </c>
      <c r="E9" s="5">
        <v>41</v>
      </c>
      <c r="F9">
        <v>97</v>
      </c>
      <c r="G9">
        <v>67</v>
      </c>
      <c r="H9">
        <v>0</v>
      </c>
      <c r="I9">
        <f t="shared" si="0"/>
        <v>164</v>
      </c>
    </row>
    <row r="10" spans="1:13" x14ac:dyDescent="0.3">
      <c r="A10" s="1">
        <v>45536</v>
      </c>
      <c r="B10" t="s">
        <v>16</v>
      </c>
      <c r="C10">
        <v>400</v>
      </c>
      <c r="D10">
        <v>163</v>
      </c>
      <c r="E10" s="5">
        <v>40.799999999999997</v>
      </c>
      <c r="F10">
        <v>101</v>
      </c>
      <c r="G10">
        <v>62</v>
      </c>
      <c r="H10">
        <v>0</v>
      </c>
      <c r="I10">
        <f t="shared" si="0"/>
        <v>163</v>
      </c>
    </row>
    <row r="11" spans="1:13" x14ac:dyDescent="0.3">
      <c r="A11" s="1">
        <v>45566</v>
      </c>
      <c r="B11" t="s">
        <v>17</v>
      </c>
      <c r="C11">
        <v>400</v>
      </c>
      <c r="D11">
        <v>163</v>
      </c>
      <c r="E11" s="5">
        <v>40.799999999999997</v>
      </c>
      <c r="F11">
        <v>92</v>
      </c>
      <c r="G11">
        <v>71</v>
      </c>
      <c r="H11">
        <v>0</v>
      </c>
      <c r="I11">
        <f t="shared" si="0"/>
        <v>163</v>
      </c>
    </row>
    <row r="12" spans="1:13" x14ac:dyDescent="0.3">
      <c r="A12" s="1">
        <v>45597</v>
      </c>
      <c r="B12" t="s">
        <v>18</v>
      </c>
      <c r="C12">
        <v>400</v>
      </c>
      <c r="D12">
        <v>158</v>
      </c>
      <c r="E12" s="5">
        <v>39.5</v>
      </c>
      <c r="F12">
        <v>98</v>
      </c>
      <c r="G12">
        <v>60</v>
      </c>
      <c r="H12">
        <v>0</v>
      </c>
      <c r="I12">
        <f t="shared" si="0"/>
        <v>158</v>
      </c>
    </row>
    <row r="13" spans="1:13" x14ac:dyDescent="0.3">
      <c r="A13" s="1">
        <v>45627</v>
      </c>
      <c r="B13" t="s">
        <v>19</v>
      </c>
      <c r="C13">
        <v>400</v>
      </c>
      <c r="D13">
        <v>174</v>
      </c>
      <c r="E13" s="5">
        <v>43.5</v>
      </c>
      <c r="F13">
        <v>116</v>
      </c>
      <c r="G13">
        <v>58</v>
      </c>
      <c r="H13">
        <v>0</v>
      </c>
      <c r="I13">
        <f t="shared" si="0"/>
        <v>174</v>
      </c>
      <c r="K13" s="7">
        <f>D14/C14</f>
        <v>0.40476190476190477</v>
      </c>
    </row>
    <row r="14" spans="1:13" x14ac:dyDescent="0.3">
      <c r="C14">
        <f t="shared" ref="C14:H14" si="1">SUM(C2:C13)</f>
        <v>4830</v>
      </c>
      <c r="D14">
        <f t="shared" si="1"/>
        <v>1955</v>
      </c>
      <c r="E14" s="5">
        <f>AVERAGE(E2:E13)</f>
        <v>40.65</v>
      </c>
      <c r="F14">
        <f t="shared" si="1"/>
        <v>1103</v>
      </c>
      <c r="G14">
        <f t="shared" si="1"/>
        <v>835</v>
      </c>
      <c r="H14">
        <f t="shared" si="1"/>
        <v>17</v>
      </c>
      <c r="I14">
        <f t="shared" si="0"/>
        <v>1955</v>
      </c>
    </row>
    <row r="51" spans="2:6" x14ac:dyDescent="0.3">
      <c r="B51" s="2" t="s">
        <v>7</v>
      </c>
      <c r="C51" s="2" t="s">
        <v>4</v>
      </c>
      <c r="D51" s="2" t="s">
        <v>5</v>
      </c>
      <c r="E51" s="3" t="s">
        <v>6</v>
      </c>
      <c r="F51" s="6" t="s">
        <v>26</v>
      </c>
    </row>
    <row r="52" spans="2:6" x14ac:dyDescent="0.3">
      <c r="B52" t="s">
        <v>8</v>
      </c>
      <c r="C52">
        <v>82</v>
      </c>
      <c r="D52">
        <v>73</v>
      </c>
      <c r="E52">
        <v>0</v>
      </c>
      <c r="F52">
        <f>SUM(C52:E52)</f>
        <v>155</v>
      </c>
    </row>
    <row r="53" spans="2:6" x14ac:dyDescent="0.3">
      <c r="B53" t="s">
        <v>9</v>
      </c>
      <c r="C53">
        <v>99</v>
      </c>
      <c r="D53">
        <v>73</v>
      </c>
      <c r="E53">
        <v>0</v>
      </c>
      <c r="F53">
        <f t="shared" ref="F53:F63" si="2">SUM(C53:E53)</f>
        <v>172</v>
      </c>
    </row>
    <row r="54" spans="2:6" x14ac:dyDescent="0.3">
      <c r="B54" t="s">
        <v>10</v>
      </c>
      <c r="C54">
        <v>94</v>
      </c>
      <c r="D54">
        <v>80</v>
      </c>
      <c r="E54">
        <v>0</v>
      </c>
      <c r="F54">
        <f t="shared" si="2"/>
        <v>174</v>
      </c>
    </row>
    <row r="55" spans="2:6" x14ac:dyDescent="0.3">
      <c r="B55" t="s">
        <v>11</v>
      </c>
      <c r="C55">
        <v>104</v>
      </c>
      <c r="D55">
        <v>69</v>
      </c>
      <c r="E55">
        <v>0</v>
      </c>
      <c r="F55">
        <f t="shared" si="2"/>
        <v>173</v>
      </c>
    </row>
    <row r="56" spans="2:6" x14ac:dyDescent="0.3">
      <c r="B56" t="s">
        <v>12</v>
      </c>
      <c r="C56">
        <v>88</v>
      </c>
      <c r="D56">
        <v>76</v>
      </c>
      <c r="E56">
        <v>0</v>
      </c>
      <c r="F56">
        <f t="shared" si="2"/>
        <v>164</v>
      </c>
    </row>
    <row r="57" spans="2:6" x14ac:dyDescent="0.3">
      <c r="B57" t="s">
        <v>13</v>
      </c>
      <c r="C57">
        <v>108</v>
      </c>
      <c r="D57">
        <v>64</v>
      </c>
      <c r="E57">
        <v>17</v>
      </c>
      <c r="F57">
        <f t="shared" si="2"/>
        <v>189</v>
      </c>
    </row>
    <row r="58" spans="2:6" x14ac:dyDescent="0.3">
      <c r="B58" t="s">
        <v>14</v>
      </c>
      <c r="C58">
        <v>24</v>
      </c>
      <c r="D58">
        <v>82</v>
      </c>
      <c r="E58">
        <v>0</v>
      </c>
      <c r="F58">
        <f t="shared" si="2"/>
        <v>106</v>
      </c>
    </row>
    <row r="59" spans="2:6" x14ac:dyDescent="0.3">
      <c r="B59" t="s">
        <v>15</v>
      </c>
      <c r="C59">
        <v>97</v>
      </c>
      <c r="D59">
        <v>67</v>
      </c>
      <c r="E59">
        <v>0</v>
      </c>
      <c r="F59">
        <f t="shared" si="2"/>
        <v>164</v>
      </c>
    </row>
    <row r="60" spans="2:6" x14ac:dyDescent="0.3">
      <c r="B60" t="s">
        <v>16</v>
      </c>
      <c r="C60">
        <v>101</v>
      </c>
      <c r="D60">
        <v>62</v>
      </c>
      <c r="E60">
        <v>0</v>
      </c>
      <c r="F60">
        <f t="shared" si="2"/>
        <v>163</v>
      </c>
    </row>
    <row r="61" spans="2:6" x14ac:dyDescent="0.3">
      <c r="B61" t="s">
        <v>17</v>
      </c>
      <c r="C61">
        <v>92</v>
      </c>
      <c r="D61">
        <v>71</v>
      </c>
      <c r="E61">
        <v>0</v>
      </c>
      <c r="F61">
        <f t="shared" si="2"/>
        <v>163</v>
      </c>
    </row>
    <row r="62" spans="2:6" x14ac:dyDescent="0.3">
      <c r="B62" t="s">
        <v>18</v>
      </c>
      <c r="C62">
        <v>98</v>
      </c>
      <c r="D62">
        <v>60</v>
      </c>
      <c r="E62">
        <v>0</v>
      </c>
      <c r="F62">
        <f t="shared" si="2"/>
        <v>158</v>
      </c>
    </row>
    <row r="63" spans="2:6" x14ac:dyDescent="0.3">
      <c r="B63" t="s">
        <v>19</v>
      </c>
      <c r="C63">
        <v>116</v>
      </c>
      <c r="D63">
        <v>58</v>
      </c>
      <c r="E63">
        <v>0</v>
      </c>
      <c r="F63">
        <f t="shared" si="2"/>
        <v>174</v>
      </c>
    </row>
  </sheetData>
  <sortState xmlns:xlrd2="http://schemas.microsoft.com/office/spreadsheetml/2017/richdata2" ref="A2:H13">
    <sortCondition ref="A2:A13"/>
  </sortState>
  <phoneticPr fontId="3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DEA9B-5850-473B-8080-835CF59E6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2025-07-17T00:45:56Z</dcterms:created>
  <dcterms:modified xsi:type="dcterms:W3CDTF">2025-07-17T22:58:39Z</dcterms:modified>
</cp:coreProperties>
</file>