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scraping/"/>
    </mc:Choice>
  </mc:AlternateContent>
  <xr:revisionPtr revIDLastSave="0" documentId="8_{55B76016-4016-4A61-8686-C74959047DA8}" xr6:coauthVersionLast="47" xr6:coauthVersionMax="47" xr10:uidLastSave="{00000000-0000-0000-0000-000000000000}"/>
  <bookViews>
    <workbookView xWindow="-110" yWindow="-110" windowWidth="22780" windowHeight="1454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0" i="1" l="1"/>
  <c r="P200" i="1" a="1"/>
  <c r="P200" i="1" s="1"/>
  <c r="O200" i="1"/>
  <c r="O200" i="1" a="1"/>
  <c r="Q199" i="1"/>
  <c r="P199" i="1" a="1"/>
  <c r="P199" i="1" s="1"/>
  <c r="O199" i="1" a="1"/>
  <c r="O199" i="1" s="1"/>
  <c r="Q198" i="1"/>
  <c r="P198" i="1"/>
  <c r="P198" i="1" a="1"/>
  <c r="O198" i="1" a="1"/>
  <c r="O198" i="1" s="1"/>
  <c r="Q197" i="1"/>
  <c r="P197" i="1" a="1"/>
  <c r="P197" i="1" s="1"/>
  <c r="O197" i="1" a="1"/>
  <c r="O197" i="1" s="1"/>
  <c r="Q196" i="1"/>
  <c r="P196" i="1" a="1"/>
  <c r="P196" i="1" s="1"/>
  <c r="O196" i="1"/>
  <c r="O196" i="1" a="1"/>
  <c r="Q195" i="1"/>
  <c r="P195" i="1" a="1"/>
  <c r="P195" i="1" s="1"/>
  <c r="O195" i="1" a="1"/>
  <c r="O195" i="1" s="1"/>
  <c r="Q194" i="1"/>
  <c r="P194" i="1"/>
  <c r="P194" i="1" a="1"/>
  <c r="O194" i="1" a="1"/>
  <c r="O194" i="1" s="1"/>
  <c r="Q193" i="1"/>
  <c r="P193" i="1" a="1"/>
  <c r="P193" i="1" s="1"/>
  <c r="O193" i="1" a="1"/>
  <c r="O193" i="1" s="1"/>
  <c r="Q192" i="1"/>
  <c r="P192" i="1" a="1"/>
  <c r="P192" i="1" s="1"/>
  <c r="O192" i="1"/>
  <c r="O192" i="1" a="1"/>
  <c r="Q191" i="1"/>
  <c r="P191" i="1" a="1"/>
  <c r="P191" i="1" s="1"/>
  <c r="O191" i="1" a="1"/>
  <c r="O191" i="1" s="1"/>
  <c r="Q190" i="1"/>
  <c r="P190" i="1"/>
  <c r="P190" i="1" a="1"/>
  <c r="O190" i="1" a="1"/>
  <c r="O190" i="1" s="1"/>
  <c r="Q189" i="1"/>
  <c r="P189" i="1" a="1"/>
  <c r="P189" i="1" s="1"/>
  <c r="O189" i="1" a="1"/>
  <c r="O189" i="1" s="1"/>
  <c r="Q188" i="1"/>
  <c r="P188" i="1" a="1"/>
  <c r="P188" i="1" s="1"/>
  <c r="O188" i="1"/>
  <c r="O188" i="1" a="1"/>
  <c r="Q187" i="1"/>
  <c r="P187" i="1" a="1"/>
  <c r="P187" i="1" s="1"/>
  <c r="O187" i="1" a="1"/>
  <c r="O187" i="1" s="1"/>
  <c r="Q186" i="1"/>
  <c r="P186" i="1"/>
  <c r="P186" i="1" a="1"/>
  <c r="O186" i="1" a="1"/>
  <c r="O186" i="1" s="1"/>
  <c r="Q185" i="1"/>
  <c r="P185" i="1" a="1"/>
  <c r="P185" i="1" s="1"/>
  <c r="O185" i="1" a="1"/>
  <c r="O185" i="1" s="1"/>
  <c r="Q184" i="1"/>
  <c r="P184" i="1" a="1"/>
  <c r="P184" i="1" s="1"/>
  <c r="O184" i="1"/>
  <c r="O184" i="1" a="1"/>
  <c r="Q183" i="1"/>
  <c r="P183" i="1" a="1"/>
  <c r="P183" i="1" s="1"/>
  <c r="O183" i="1" a="1"/>
  <c r="O183" i="1" s="1"/>
  <c r="Q182" i="1"/>
  <c r="P182" i="1"/>
  <c r="P182" i="1" a="1"/>
  <c r="O182" i="1" a="1"/>
  <c r="O182" i="1" s="1"/>
  <c r="Q181" i="1"/>
  <c r="P181" i="1" a="1"/>
  <c r="P181" i="1" s="1"/>
  <c r="O181" i="1" a="1"/>
  <c r="O181" i="1" s="1"/>
  <c r="Q180" i="1"/>
  <c r="P180" i="1" a="1"/>
  <c r="P180" i="1" s="1"/>
  <c r="O180" i="1"/>
  <c r="O180" i="1" a="1"/>
  <c r="Q179" i="1"/>
  <c r="P179" i="1" a="1"/>
  <c r="P179" i="1" s="1"/>
  <c r="O179" i="1" a="1"/>
  <c r="O179" i="1" s="1"/>
  <c r="Q178" i="1"/>
  <c r="P178" i="1"/>
  <c r="P178" i="1" a="1"/>
  <c r="O178" i="1" a="1"/>
  <c r="O178" i="1" s="1"/>
  <c r="Q177" i="1"/>
  <c r="P177" i="1" a="1"/>
  <c r="P177" i="1" s="1"/>
  <c r="O177" i="1" a="1"/>
  <c r="O177" i="1" s="1"/>
  <c r="Q176" i="1"/>
  <c r="P176" i="1" a="1"/>
  <c r="P176" i="1" s="1"/>
  <c r="O176" i="1"/>
  <c r="O176" i="1" a="1"/>
  <c r="Q175" i="1"/>
  <c r="P175" i="1" a="1"/>
  <c r="P175" i="1" s="1"/>
  <c r="O175" i="1" a="1"/>
  <c r="O175" i="1" s="1"/>
  <c r="Q174" i="1"/>
  <c r="P174" i="1"/>
  <c r="P174" i="1" a="1"/>
  <c r="O174" i="1" a="1"/>
  <c r="O174" i="1" s="1"/>
  <c r="Q173" i="1"/>
  <c r="P173" i="1" a="1"/>
  <c r="P173" i="1" s="1"/>
  <c r="O173" i="1" a="1"/>
  <c r="O173" i="1" s="1"/>
  <c r="Q172" i="1"/>
  <c r="P172" i="1" a="1"/>
  <c r="P172" i="1" s="1"/>
  <c r="O172" i="1"/>
  <c r="O172" i="1" a="1"/>
  <c r="Q171" i="1"/>
  <c r="P171" i="1" a="1"/>
  <c r="P171" i="1" s="1"/>
  <c r="O171" i="1" a="1"/>
  <c r="O171" i="1" s="1"/>
  <c r="Q170" i="1"/>
  <c r="P170" i="1"/>
  <c r="P170" i="1" a="1"/>
  <c r="O170" i="1"/>
  <c r="O170" i="1" a="1"/>
  <c r="Q169" i="1"/>
  <c r="P169" i="1" a="1"/>
  <c r="P169" i="1" s="1"/>
  <c r="O169" i="1" a="1"/>
  <c r="O169" i="1" s="1"/>
  <c r="Q168" i="1"/>
  <c r="P168" i="1"/>
  <c r="P168" i="1" a="1"/>
  <c r="O168" i="1"/>
  <c r="O168" i="1" a="1"/>
  <c r="Q167" i="1"/>
  <c r="P167" i="1" a="1"/>
  <c r="P167" i="1" s="1"/>
  <c r="O167" i="1" a="1"/>
  <c r="O167" i="1" s="1"/>
  <c r="Q166" i="1"/>
  <c r="P166" i="1"/>
  <c r="P166" i="1" a="1"/>
  <c r="O166" i="1" a="1"/>
  <c r="O166" i="1" s="1"/>
  <c r="Q165" i="1"/>
  <c r="P165" i="1" a="1"/>
  <c r="P165" i="1" s="1"/>
  <c r="O165" i="1" a="1"/>
  <c r="O165" i="1" s="1"/>
  <c r="Q164" i="1"/>
  <c r="P164" i="1" a="1"/>
  <c r="P164" i="1" s="1"/>
  <c r="O164" i="1"/>
  <c r="O164" i="1" a="1"/>
  <c r="Q163" i="1"/>
  <c r="P163" i="1" a="1"/>
  <c r="P163" i="1" s="1"/>
  <c r="O163" i="1" a="1"/>
  <c r="O163" i="1" s="1"/>
  <c r="Q162" i="1"/>
  <c r="P162" i="1"/>
  <c r="P162" i="1" a="1"/>
  <c r="O162" i="1"/>
  <c r="O162" i="1" a="1"/>
  <c r="Q161" i="1"/>
  <c r="P161" i="1" a="1"/>
  <c r="P161" i="1" s="1"/>
  <c r="O161" i="1" a="1"/>
  <c r="O161" i="1" s="1"/>
  <c r="Q160" i="1"/>
  <c r="P160" i="1"/>
  <c r="P160" i="1" a="1"/>
  <c r="O160" i="1"/>
  <c r="O160" i="1" a="1"/>
  <c r="Q159" i="1"/>
  <c r="P159" i="1" a="1"/>
  <c r="P159" i="1" s="1"/>
  <c r="O159" i="1" a="1"/>
  <c r="O159" i="1" s="1"/>
  <c r="Q158" i="1"/>
  <c r="P158" i="1"/>
  <c r="P158" i="1" a="1"/>
  <c r="O158" i="1" a="1"/>
  <c r="O158" i="1" s="1"/>
  <c r="Q157" i="1"/>
  <c r="P157" i="1" a="1"/>
  <c r="P157" i="1" s="1"/>
  <c r="O157" i="1" a="1"/>
  <c r="O157" i="1" s="1"/>
  <c r="Q156" i="1"/>
  <c r="P156" i="1" a="1"/>
  <c r="P156" i="1" s="1"/>
  <c r="O156" i="1"/>
  <c r="O156" i="1" a="1"/>
  <c r="Q155" i="1"/>
  <c r="P155" i="1" a="1"/>
  <c r="P155" i="1" s="1"/>
  <c r="O155" i="1" a="1"/>
  <c r="O155" i="1" s="1"/>
  <c r="Q154" i="1"/>
  <c r="P154" i="1"/>
  <c r="P154" i="1" a="1"/>
  <c r="O154" i="1"/>
  <c r="O154" i="1" a="1"/>
  <c r="Q153" i="1"/>
  <c r="P153" i="1" a="1"/>
  <c r="P153" i="1" s="1"/>
  <c r="O153" i="1" a="1"/>
  <c r="O153" i="1" s="1"/>
  <c r="Q152" i="1"/>
  <c r="P152" i="1"/>
  <c r="P152" i="1" a="1"/>
  <c r="O152" i="1"/>
  <c r="O152" i="1" a="1"/>
  <c r="Q151" i="1"/>
  <c r="P151" i="1" a="1"/>
  <c r="P151" i="1" s="1"/>
  <c r="O151" i="1" a="1"/>
  <c r="O151" i="1" s="1"/>
  <c r="Q150" i="1"/>
  <c r="P150" i="1"/>
  <c r="P150" i="1" a="1"/>
  <c r="O150" i="1" a="1"/>
  <c r="O150" i="1" s="1"/>
  <c r="Q149" i="1"/>
  <c r="P149" i="1" a="1"/>
  <c r="P149" i="1" s="1"/>
  <c r="O149" i="1" a="1"/>
  <c r="O149" i="1" s="1"/>
  <c r="Q148" i="1"/>
  <c r="P148" i="1" a="1"/>
  <c r="P148" i="1" s="1"/>
  <c r="O148" i="1"/>
  <c r="O148" i="1" a="1"/>
  <c r="Q147" i="1"/>
  <c r="P147" i="1" a="1"/>
  <c r="P147" i="1" s="1"/>
  <c r="O147" i="1" a="1"/>
  <c r="O147" i="1" s="1"/>
  <c r="Q146" i="1"/>
  <c r="P146" i="1"/>
  <c r="P146" i="1" a="1"/>
  <c r="O146" i="1"/>
  <c r="O146" i="1" a="1"/>
  <c r="Q145" i="1"/>
  <c r="P145" i="1" a="1"/>
  <c r="P145" i="1" s="1"/>
  <c r="O145" i="1" a="1"/>
  <c r="O145" i="1" s="1"/>
  <c r="Q144" i="1"/>
  <c r="P144" i="1"/>
  <c r="P144" i="1" a="1"/>
  <c r="O144" i="1"/>
  <c r="O144" i="1" a="1"/>
  <c r="Q143" i="1"/>
  <c r="P143" i="1" a="1"/>
  <c r="P143" i="1" s="1"/>
  <c r="O143" i="1" a="1"/>
  <c r="O143" i="1" s="1"/>
  <c r="Q142" i="1"/>
  <c r="P142" i="1"/>
  <c r="P142" i="1" a="1"/>
  <c r="O142" i="1" a="1"/>
  <c r="O142" i="1" s="1"/>
  <c r="Q141" i="1"/>
  <c r="P141" i="1" a="1"/>
  <c r="P141" i="1" s="1"/>
  <c r="O141" i="1" a="1"/>
  <c r="O141" i="1" s="1"/>
  <c r="Q140" i="1"/>
  <c r="P140" i="1" a="1"/>
  <c r="P140" i="1" s="1"/>
  <c r="O140" i="1"/>
  <c r="O140" i="1" a="1"/>
  <c r="Q139" i="1"/>
  <c r="P139" i="1" a="1"/>
  <c r="P139" i="1" s="1"/>
  <c r="O139" i="1" a="1"/>
  <c r="O139" i="1" s="1"/>
  <c r="Q138" i="1"/>
  <c r="P138" i="1"/>
  <c r="P138" i="1" a="1"/>
  <c r="O138" i="1"/>
  <c r="O138" i="1" a="1"/>
  <c r="Q137" i="1"/>
  <c r="P137" i="1" a="1"/>
  <c r="P137" i="1" s="1"/>
  <c r="O137" i="1" a="1"/>
  <c r="O137" i="1" s="1"/>
  <c r="Q136" i="1"/>
  <c r="P136" i="1"/>
  <c r="P136" i="1" a="1"/>
  <c r="O136" i="1"/>
  <c r="O136" i="1" a="1"/>
  <c r="Q135" i="1"/>
  <c r="P135" i="1" a="1"/>
  <c r="P135" i="1" s="1"/>
  <c r="O135" i="1" a="1"/>
  <c r="O135" i="1" s="1"/>
  <c r="Q134" i="1"/>
  <c r="P134" i="1"/>
  <c r="P134" i="1" a="1"/>
  <c r="O134" i="1" a="1"/>
  <c r="O134" i="1" s="1"/>
  <c r="Q133" i="1"/>
  <c r="P133" i="1" a="1"/>
  <c r="P133" i="1" s="1"/>
  <c r="O133" i="1" a="1"/>
  <c r="O133" i="1" s="1"/>
  <c r="Q132" i="1"/>
  <c r="P132" i="1" a="1"/>
  <c r="P132" i="1" s="1"/>
  <c r="O132" i="1"/>
  <c r="O132" i="1" a="1"/>
  <c r="Q131" i="1"/>
  <c r="P131" i="1" a="1"/>
  <c r="P131" i="1" s="1"/>
  <c r="O131" i="1" a="1"/>
  <c r="O131" i="1" s="1"/>
  <c r="Q130" i="1"/>
  <c r="P130" i="1"/>
  <c r="P130" i="1" a="1"/>
  <c r="O130" i="1"/>
  <c r="O130" i="1" a="1"/>
  <c r="Q129" i="1"/>
  <c r="P129" i="1" a="1"/>
  <c r="P129" i="1" s="1"/>
  <c r="O129" i="1" a="1"/>
  <c r="O129" i="1" s="1"/>
  <c r="Q128" i="1"/>
  <c r="P128" i="1"/>
  <c r="P128" i="1" a="1"/>
  <c r="O128" i="1"/>
  <c r="O128" i="1" a="1"/>
  <c r="Q127" i="1"/>
  <c r="P127" i="1" a="1"/>
  <c r="P127" i="1" s="1"/>
  <c r="O127" i="1" a="1"/>
  <c r="O127" i="1" s="1"/>
  <c r="Q126" i="1"/>
  <c r="P126" i="1"/>
  <c r="P126" i="1" a="1"/>
  <c r="O126" i="1" a="1"/>
  <c r="O126" i="1" s="1"/>
  <c r="Q125" i="1"/>
  <c r="P125" i="1" a="1"/>
  <c r="P125" i="1" s="1"/>
  <c r="O125" i="1" a="1"/>
  <c r="O125" i="1" s="1"/>
  <c r="Q124" i="1"/>
  <c r="P124" i="1" a="1"/>
  <c r="P124" i="1" s="1"/>
  <c r="O124" i="1"/>
  <c r="O124" i="1" a="1"/>
  <c r="Q123" i="1"/>
  <c r="P123" i="1" a="1"/>
  <c r="P123" i="1" s="1"/>
  <c r="O123" i="1" a="1"/>
  <c r="O123" i="1" s="1"/>
  <c r="Q122" i="1"/>
  <c r="P122" i="1"/>
  <c r="P122" i="1" a="1"/>
  <c r="O122" i="1"/>
  <c r="O122" i="1" a="1"/>
  <c r="Q121" i="1"/>
  <c r="P121" i="1" a="1"/>
  <c r="P121" i="1" s="1"/>
  <c r="O121" i="1" a="1"/>
  <c r="O121" i="1" s="1"/>
  <c r="Q120" i="1"/>
  <c r="P120" i="1"/>
  <c r="P120" i="1" a="1"/>
  <c r="O120" i="1"/>
  <c r="O120" i="1" a="1"/>
  <c r="Q119" i="1"/>
  <c r="P119" i="1" a="1"/>
  <c r="P119" i="1" s="1"/>
  <c r="O119" i="1" a="1"/>
  <c r="O119" i="1" s="1"/>
  <c r="Q118" i="1"/>
  <c r="P118" i="1"/>
  <c r="P118" i="1" a="1"/>
  <c r="O118" i="1" a="1"/>
  <c r="O118" i="1" s="1"/>
  <c r="Q117" i="1"/>
  <c r="P117" i="1" a="1"/>
  <c r="P117" i="1" s="1"/>
  <c r="O117" i="1" a="1"/>
  <c r="O117" i="1" s="1"/>
  <c r="Q116" i="1"/>
  <c r="P116" i="1" a="1"/>
  <c r="P116" i="1" s="1"/>
  <c r="O116" i="1"/>
  <c r="O116" i="1" a="1"/>
  <c r="Q115" i="1"/>
  <c r="P115" i="1" a="1"/>
  <c r="P115" i="1" s="1"/>
  <c r="O115" i="1" a="1"/>
  <c r="O115" i="1" s="1"/>
  <c r="Q114" i="1"/>
  <c r="P114" i="1"/>
  <c r="P114" i="1" a="1"/>
  <c r="O114" i="1"/>
  <c r="O114" i="1" a="1"/>
  <c r="Q113" i="1"/>
  <c r="P113" i="1" a="1"/>
  <c r="P113" i="1" s="1"/>
  <c r="O113" i="1" a="1"/>
  <c r="O113" i="1" s="1"/>
  <c r="Q112" i="1"/>
  <c r="P112" i="1"/>
  <c r="P112" i="1" a="1"/>
  <c r="O112" i="1"/>
  <c r="O112" i="1" a="1"/>
  <c r="Q111" i="1"/>
  <c r="P111" i="1" a="1"/>
  <c r="P111" i="1" s="1"/>
  <c r="O111" i="1" a="1"/>
  <c r="O111" i="1" s="1"/>
  <c r="Q110" i="1"/>
  <c r="P110" i="1"/>
  <c r="P110" i="1" a="1"/>
  <c r="O110" i="1" a="1"/>
  <c r="O110" i="1" s="1"/>
  <c r="Q109" i="1"/>
  <c r="P109" i="1" a="1"/>
  <c r="P109" i="1" s="1"/>
  <c r="O109" i="1" a="1"/>
  <c r="O109" i="1" s="1"/>
  <c r="Q108" i="1"/>
  <c r="P108" i="1" a="1"/>
  <c r="P108" i="1" s="1"/>
  <c r="O108" i="1"/>
  <c r="O108" i="1" a="1"/>
  <c r="Q107" i="1"/>
  <c r="P107" i="1" a="1"/>
  <c r="P107" i="1" s="1"/>
  <c r="O107" i="1" a="1"/>
  <c r="O107" i="1" s="1"/>
  <c r="Q106" i="1"/>
  <c r="P106" i="1"/>
  <c r="P106" i="1" a="1"/>
  <c r="O106" i="1"/>
  <c r="O106" i="1" a="1"/>
  <c r="Q105" i="1"/>
  <c r="P105" i="1" a="1"/>
  <c r="P105" i="1" s="1"/>
  <c r="O105" i="1" a="1"/>
  <c r="O105" i="1" s="1"/>
  <c r="Q104" i="1"/>
  <c r="P104" i="1"/>
  <c r="P104" i="1" a="1"/>
  <c r="O104" i="1"/>
  <c r="O104" i="1" a="1"/>
  <c r="Q103" i="1"/>
  <c r="P103" i="1" a="1"/>
  <c r="P103" i="1" s="1"/>
  <c r="O103" i="1" a="1"/>
  <c r="O103" i="1" s="1"/>
  <c r="Q102" i="1"/>
  <c r="P102" i="1"/>
  <c r="P102" i="1" a="1"/>
  <c r="O102" i="1" a="1"/>
  <c r="O102" i="1" s="1"/>
  <c r="Q101" i="1"/>
  <c r="P101" i="1" a="1"/>
  <c r="P101" i="1" s="1"/>
  <c r="O101" i="1" a="1"/>
  <c r="O101" i="1" s="1"/>
  <c r="Q100" i="1"/>
  <c r="P100" i="1" a="1"/>
  <c r="P100" i="1" s="1"/>
  <c r="O100" i="1"/>
  <c r="O100" i="1" a="1"/>
  <c r="Q99" i="1"/>
  <c r="P99" i="1" a="1"/>
  <c r="P99" i="1" s="1"/>
  <c r="O99" i="1" a="1"/>
  <c r="O99" i="1" s="1"/>
  <c r="Q98" i="1"/>
  <c r="P98" i="1"/>
  <c r="P98" i="1" a="1"/>
  <c r="O98" i="1"/>
  <c r="O98" i="1" a="1"/>
  <c r="Q97" i="1"/>
  <c r="P97" i="1" a="1"/>
  <c r="P97" i="1" s="1"/>
  <c r="O97" i="1" a="1"/>
  <c r="O97" i="1" s="1"/>
  <c r="Q96" i="1"/>
  <c r="P96" i="1"/>
  <c r="P96" i="1" a="1"/>
  <c r="O96" i="1"/>
  <c r="O96" i="1" a="1"/>
  <c r="Q95" i="1"/>
  <c r="P95" i="1" a="1"/>
  <c r="P95" i="1" s="1"/>
  <c r="O95" i="1" a="1"/>
  <c r="O95" i="1" s="1"/>
  <c r="Q94" i="1"/>
  <c r="P94" i="1"/>
  <c r="P94" i="1" a="1"/>
  <c r="O94" i="1" a="1"/>
  <c r="O94" i="1" s="1"/>
  <c r="Q93" i="1"/>
  <c r="P93" i="1" a="1"/>
  <c r="P93" i="1" s="1"/>
  <c r="O93" i="1" a="1"/>
  <c r="O93" i="1" s="1"/>
  <c r="Q92" i="1"/>
  <c r="P92" i="1" a="1"/>
  <c r="P92" i="1" s="1"/>
  <c r="O92" i="1"/>
  <c r="O92" i="1" a="1"/>
  <c r="Q91" i="1"/>
  <c r="P91" i="1" a="1"/>
  <c r="P91" i="1" s="1"/>
  <c r="O91" i="1" a="1"/>
  <c r="O91" i="1" s="1"/>
  <c r="Q90" i="1"/>
  <c r="P90" i="1"/>
  <c r="P90" i="1" a="1"/>
  <c r="O90" i="1"/>
  <c r="O90" i="1" a="1"/>
  <c r="Q89" i="1"/>
  <c r="P89" i="1" a="1"/>
  <c r="P89" i="1" s="1"/>
  <c r="O89" i="1" a="1"/>
  <c r="O89" i="1" s="1"/>
  <c r="Q88" i="1"/>
  <c r="P88" i="1"/>
  <c r="P88" i="1" a="1"/>
  <c r="O88" i="1"/>
  <c r="O88" i="1" a="1"/>
  <c r="Q87" i="1"/>
  <c r="P87" i="1" a="1"/>
  <c r="P87" i="1" s="1"/>
  <c r="O87" i="1" a="1"/>
  <c r="O87" i="1" s="1"/>
  <c r="Q86" i="1"/>
  <c r="P86" i="1"/>
  <c r="P86" i="1" a="1"/>
  <c r="O86" i="1" a="1"/>
  <c r="O86" i="1" s="1"/>
  <c r="Q85" i="1"/>
  <c r="P85" i="1" a="1"/>
  <c r="P85" i="1" s="1"/>
  <c r="O85" i="1" a="1"/>
  <c r="O85" i="1" s="1"/>
  <c r="Q84" i="1"/>
  <c r="P84" i="1" a="1"/>
  <c r="P84" i="1" s="1"/>
  <c r="O84" i="1"/>
  <c r="O84" i="1" a="1"/>
  <c r="Q83" i="1"/>
  <c r="P83" i="1" a="1"/>
  <c r="P83" i="1" s="1"/>
  <c r="O83" i="1" a="1"/>
  <c r="O83" i="1" s="1"/>
  <c r="Q82" i="1"/>
  <c r="P82" i="1"/>
  <c r="P82" i="1" a="1"/>
  <c r="O82" i="1"/>
  <c r="O82" i="1" a="1"/>
  <c r="Q81" i="1"/>
  <c r="P81" i="1" a="1"/>
  <c r="P81" i="1" s="1"/>
  <c r="O81" i="1" a="1"/>
  <c r="O81" i="1" s="1"/>
  <c r="Q80" i="1"/>
  <c r="P80" i="1"/>
  <c r="P80" i="1" a="1"/>
  <c r="O80" i="1"/>
  <c r="O80" i="1" a="1"/>
  <c r="Q79" i="1"/>
  <c r="P79" i="1" a="1"/>
  <c r="P79" i="1" s="1"/>
  <c r="O79" i="1" a="1"/>
  <c r="O79" i="1" s="1"/>
  <c r="Q78" i="1"/>
  <c r="P78" i="1"/>
  <c r="P78" i="1" a="1"/>
  <c r="O78" i="1" a="1"/>
  <c r="O78" i="1" s="1"/>
  <c r="Q77" i="1"/>
  <c r="P77" i="1" a="1"/>
  <c r="P77" i="1" s="1"/>
  <c r="O77" i="1" a="1"/>
  <c r="O77" i="1" s="1"/>
  <c r="Q76" i="1"/>
  <c r="P76" i="1" a="1"/>
  <c r="P76" i="1" s="1"/>
  <c r="O76" i="1"/>
  <c r="O76" i="1" a="1"/>
  <c r="Q75" i="1"/>
  <c r="P75" i="1" a="1"/>
  <c r="P75" i="1" s="1"/>
  <c r="O75" i="1" a="1"/>
  <c r="O75" i="1" s="1"/>
  <c r="Q74" i="1"/>
  <c r="P74" i="1"/>
  <c r="P74" i="1" a="1"/>
  <c r="O74" i="1"/>
  <c r="O74" i="1" a="1"/>
  <c r="Q73" i="1"/>
  <c r="P73" i="1" a="1"/>
  <c r="P73" i="1" s="1"/>
  <c r="O73" i="1" a="1"/>
  <c r="O73" i="1" s="1"/>
  <c r="Q72" i="1"/>
  <c r="P72" i="1"/>
  <c r="P72" i="1" a="1"/>
  <c r="O72" i="1"/>
  <c r="O72" i="1" a="1"/>
  <c r="Q71" i="1"/>
  <c r="P71" i="1" a="1"/>
  <c r="P71" i="1" s="1"/>
  <c r="O71" i="1" a="1"/>
  <c r="O71" i="1" s="1"/>
  <c r="Q70" i="1"/>
  <c r="P70" i="1"/>
  <c r="P70" i="1" a="1"/>
  <c r="O70" i="1" a="1"/>
  <c r="O70" i="1" s="1"/>
  <c r="Q69" i="1"/>
  <c r="P69" i="1" a="1"/>
  <c r="P69" i="1" s="1"/>
  <c r="O69" i="1" a="1"/>
  <c r="O69" i="1" s="1"/>
  <c r="Q68" i="1"/>
  <c r="P68" i="1" a="1"/>
  <c r="P68" i="1" s="1"/>
  <c r="O68" i="1"/>
  <c r="O68" i="1" a="1"/>
  <c r="Q67" i="1"/>
  <c r="P67" i="1" a="1"/>
  <c r="P67" i="1" s="1"/>
  <c r="O67" i="1" a="1"/>
  <c r="O67" i="1" s="1"/>
  <c r="Q66" i="1"/>
  <c r="P66" i="1"/>
  <c r="P66" i="1" a="1"/>
  <c r="O66" i="1"/>
  <c r="O66" i="1" a="1"/>
  <c r="Q65" i="1"/>
  <c r="P65" i="1" a="1"/>
  <c r="P65" i="1" s="1"/>
  <c r="O65" i="1" a="1"/>
  <c r="O65" i="1" s="1"/>
  <c r="Q64" i="1"/>
  <c r="P64" i="1"/>
  <c r="P64" i="1" a="1"/>
  <c r="O64" i="1"/>
  <c r="O64" i="1" a="1"/>
  <c r="Q63" i="1"/>
  <c r="P63" i="1" a="1"/>
  <c r="P63" i="1" s="1"/>
  <c r="O63" i="1" a="1"/>
  <c r="O63" i="1" s="1"/>
  <c r="Q62" i="1"/>
  <c r="P62" i="1"/>
  <c r="P62" i="1" a="1"/>
  <c r="O62" i="1" a="1"/>
  <c r="O62" i="1" s="1"/>
  <c r="Q61" i="1"/>
  <c r="P61" i="1" a="1"/>
  <c r="P61" i="1" s="1"/>
  <c r="O61" i="1" a="1"/>
  <c r="O61" i="1" s="1"/>
  <c r="Q60" i="1"/>
  <c r="P60" i="1" a="1"/>
  <c r="P60" i="1" s="1"/>
  <c r="O60" i="1"/>
  <c r="O60" i="1" a="1"/>
  <c r="Q59" i="1"/>
  <c r="P59" i="1" a="1"/>
  <c r="P59" i="1" s="1"/>
  <c r="O59" i="1" a="1"/>
  <c r="O59" i="1" s="1"/>
  <c r="Q58" i="1"/>
  <c r="P58" i="1"/>
  <c r="P58" i="1" a="1"/>
  <c r="O58" i="1"/>
  <c r="O58" i="1" a="1"/>
  <c r="Q57" i="1"/>
  <c r="P57" i="1" a="1"/>
  <c r="P57" i="1" s="1"/>
  <c r="O57" i="1" a="1"/>
  <c r="O57" i="1" s="1"/>
  <c r="Q56" i="1"/>
  <c r="P56" i="1"/>
  <c r="P56" i="1" a="1"/>
  <c r="O56" i="1"/>
  <c r="O56" i="1" a="1"/>
  <c r="Q55" i="1"/>
  <c r="P55" i="1" a="1"/>
  <c r="P55" i="1" s="1"/>
  <c r="O55" i="1" a="1"/>
  <c r="O55" i="1" s="1"/>
  <c r="Q54" i="1"/>
  <c r="P54" i="1"/>
  <c r="P54" i="1" a="1"/>
  <c r="O54" i="1" a="1"/>
  <c r="O54" i="1" s="1"/>
  <c r="Q53" i="1"/>
  <c r="P53" i="1" a="1"/>
  <c r="P53" i="1" s="1"/>
  <c r="O53" i="1" a="1"/>
  <c r="O53" i="1" s="1"/>
  <c r="Q52" i="1"/>
  <c r="P52" i="1" a="1"/>
  <c r="P52" i="1" s="1"/>
  <c r="O52" i="1"/>
  <c r="O52" i="1" a="1"/>
  <c r="Q51" i="1"/>
  <c r="P51" i="1" a="1"/>
  <c r="P51" i="1" s="1"/>
  <c r="O51" i="1" a="1"/>
  <c r="O51" i="1" s="1"/>
  <c r="Q50" i="1"/>
  <c r="P50" i="1"/>
  <c r="P50" i="1" a="1"/>
  <c r="O50" i="1"/>
  <c r="O50" i="1" a="1"/>
  <c r="Q49" i="1"/>
  <c r="P49" i="1" a="1"/>
  <c r="P49" i="1" s="1"/>
  <c r="O49" i="1" a="1"/>
  <c r="O49" i="1" s="1"/>
  <c r="Q48" i="1"/>
  <c r="P48" i="1"/>
  <c r="P48" i="1" a="1"/>
  <c r="O48" i="1"/>
  <c r="O48" i="1" a="1"/>
  <c r="Q47" i="1"/>
  <c r="P47" i="1" a="1"/>
  <c r="P47" i="1" s="1"/>
  <c r="O47" i="1" a="1"/>
  <c r="O47" i="1" s="1"/>
  <c r="Q46" i="1"/>
  <c r="P46" i="1"/>
  <c r="P46" i="1" a="1"/>
  <c r="O46" i="1" a="1"/>
  <c r="O46" i="1" s="1"/>
  <c r="Q45" i="1"/>
  <c r="P45" i="1" a="1"/>
  <c r="P45" i="1" s="1"/>
  <c r="O45" i="1" a="1"/>
  <c r="O45" i="1" s="1"/>
  <c r="Q44" i="1"/>
  <c r="P44" i="1" a="1"/>
  <c r="P44" i="1" s="1"/>
  <c r="O44" i="1"/>
  <c r="O44" i="1" a="1"/>
  <c r="Q43" i="1"/>
  <c r="P43" i="1" a="1"/>
  <c r="P43" i="1" s="1"/>
  <c r="O43" i="1" a="1"/>
  <c r="O43" i="1" s="1"/>
  <c r="Q42" i="1"/>
  <c r="P42" i="1"/>
  <c r="P42" i="1" a="1"/>
  <c r="O42" i="1"/>
  <c r="O42" i="1" a="1"/>
  <c r="Q41" i="1"/>
  <c r="P41" i="1" a="1"/>
  <c r="P41" i="1" s="1"/>
  <c r="O41" i="1" a="1"/>
  <c r="O41" i="1" s="1"/>
  <c r="Q40" i="1"/>
  <c r="P40" i="1"/>
  <c r="P40" i="1" a="1"/>
  <c r="O40" i="1"/>
  <c r="O40" i="1" a="1"/>
  <c r="Q39" i="1"/>
  <c r="P39" i="1" a="1"/>
  <c r="P39" i="1" s="1"/>
  <c r="O39" i="1" a="1"/>
  <c r="O39" i="1" s="1"/>
  <c r="Q38" i="1"/>
  <c r="P38" i="1"/>
  <c r="P38" i="1" a="1"/>
  <c r="O38" i="1" a="1"/>
  <c r="O38" i="1" s="1"/>
  <c r="Q37" i="1"/>
  <c r="P37" i="1" a="1"/>
  <c r="P37" i="1" s="1"/>
  <c r="O37" i="1" a="1"/>
  <c r="O37" i="1" s="1"/>
  <c r="Q36" i="1"/>
  <c r="P36" i="1" a="1"/>
  <c r="P36" i="1" s="1"/>
  <c r="O36" i="1"/>
  <c r="O36" i="1" a="1"/>
  <c r="Q35" i="1"/>
  <c r="P35" i="1" a="1"/>
  <c r="P35" i="1" s="1"/>
  <c r="O35" i="1" a="1"/>
  <c r="O35" i="1" s="1"/>
  <c r="Q34" i="1"/>
  <c r="P34" i="1"/>
  <c r="P34" i="1" a="1"/>
  <c r="O34" i="1"/>
  <c r="O34" i="1" a="1"/>
  <c r="Q33" i="1"/>
  <c r="P33" i="1" a="1"/>
  <c r="P33" i="1" s="1"/>
  <c r="O33" i="1" a="1"/>
  <c r="O33" i="1" s="1"/>
  <c r="Q32" i="1"/>
  <c r="P32" i="1"/>
  <c r="P32" i="1" a="1"/>
  <c r="O32" i="1"/>
  <c r="O32" i="1" a="1"/>
  <c r="Q31" i="1"/>
  <c r="P31" i="1" a="1"/>
  <c r="P31" i="1" s="1"/>
  <c r="O31" i="1" a="1"/>
  <c r="O31" i="1" s="1"/>
  <c r="Q30" i="1"/>
  <c r="P30" i="1"/>
  <c r="P30" i="1" a="1"/>
  <c r="O30" i="1" a="1"/>
  <c r="O30" i="1" s="1"/>
  <c r="Q29" i="1"/>
  <c r="P29" i="1" a="1"/>
  <c r="P29" i="1" s="1"/>
  <c r="O29" i="1" a="1"/>
  <c r="O29" i="1" s="1"/>
  <c r="Q28" i="1"/>
  <c r="P28" i="1" a="1"/>
  <c r="P28" i="1" s="1"/>
  <c r="O28" i="1"/>
  <c r="O28" i="1" a="1"/>
  <c r="Q27" i="1"/>
  <c r="P27" i="1" a="1"/>
  <c r="P27" i="1" s="1"/>
  <c r="O27" i="1" a="1"/>
  <c r="O27" i="1" s="1"/>
  <c r="Q26" i="1"/>
  <c r="P26" i="1"/>
  <c r="P26" i="1" a="1"/>
  <c r="O26" i="1"/>
  <c r="O26" i="1" a="1"/>
  <c r="Q25" i="1"/>
  <c r="P25" i="1" a="1"/>
  <c r="P25" i="1" s="1"/>
  <c r="O25" i="1" a="1"/>
  <c r="O25" i="1" s="1"/>
  <c r="Q24" i="1"/>
  <c r="P24" i="1"/>
  <c r="P24" i="1" a="1"/>
  <c r="O24" i="1"/>
  <c r="O24" i="1" a="1"/>
  <c r="Q23" i="1"/>
  <c r="P23" i="1" a="1"/>
  <c r="P23" i="1" s="1"/>
  <c r="O23" i="1" a="1"/>
  <c r="O23" i="1" s="1"/>
  <c r="Q22" i="1"/>
  <c r="P22" i="1"/>
  <c r="P22" i="1" a="1"/>
  <c r="O22" i="1" a="1"/>
  <c r="O22" i="1" s="1"/>
  <c r="Q21" i="1"/>
  <c r="P21" i="1" a="1"/>
  <c r="P21" i="1" s="1"/>
  <c r="O21" i="1" a="1"/>
  <c r="O21" i="1" s="1"/>
  <c r="Q20" i="1"/>
  <c r="P20" i="1" a="1"/>
  <c r="P20" i="1" s="1"/>
  <c r="O20" i="1"/>
  <c r="O20" i="1" a="1"/>
  <c r="Q19" i="1"/>
  <c r="P19" i="1" a="1"/>
  <c r="P19" i="1" s="1"/>
  <c r="O19" i="1" a="1"/>
  <c r="O19" i="1" s="1"/>
  <c r="Q18" i="1"/>
  <c r="P18" i="1"/>
  <c r="P18" i="1" a="1"/>
  <c r="O18" i="1"/>
  <c r="O18" i="1" a="1"/>
  <c r="Q17" i="1"/>
  <c r="P17" i="1" a="1"/>
  <c r="P17" i="1" s="1"/>
  <c r="O17" i="1" a="1"/>
  <c r="O17" i="1" s="1"/>
  <c r="Q16" i="1"/>
  <c r="P16" i="1"/>
  <c r="P16" i="1" a="1"/>
  <c r="O16" i="1"/>
  <c r="O16" i="1" a="1"/>
  <c r="Q15" i="1"/>
  <c r="P15" i="1" a="1"/>
  <c r="P15" i="1" s="1"/>
  <c r="O15" i="1" a="1"/>
  <c r="O15" i="1" s="1"/>
  <c r="Q14" i="1"/>
  <c r="P14" i="1"/>
  <c r="P14" i="1" a="1"/>
  <c r="O14" i="1" a="1"/>
  <c r="O14" i="1" s="1"/>
  <c r="Q13" i="1"/>
  <c r="P13" i="1" a="1"/>
  <c r="P13" i="1" s="1"/>
  <c r="O13" i="1" a="1"/>
  <c r="O13" i="1" s="1"/>
  <c r="Q12" i="1"/>
  <c r="P12" i="1" a="1"/>
  <c r="P12" i="1" s="1"/>
  <c r="O12" i="1"/>
  <c r="O12" i="1" a="1"/>
  <c r="Q11" i="1"/>
  <c r="P11" i="1" a="1"/>
  <c r="P11" i="1" s="1"/>
  <c r="O11" i="1" a="1"/>
  <c r="O11" i="1" s="1"/>
  <c r="Q10" i="1"/>
  <c r="P10" i="1"/>
  <c r="P10" i="1" a="1"/>
  <c r="O10" i="1"/>
  <c r="O10" i="1" a="1"/>
  <c r="Q9" i="1"/>
  <c r="P9" i="1" a="1"/>
  <c r="P9" i="1" s="1"/>
  <c r="O9" i="1" a="1"/>
  <c r="O9" i="1" s="1"/>
  <c r="Q8" i="1"/>
  <c r="P8" i="1"/>
  <c r="P8" i="1" a="1"/>
  <c r="O8" i="1"/>
  <c r="O8" i="1" a="1"/>
  <c r="Q7" i="1"/>
  <c r="P7" i="1" a="1"/>
  <c r="P7" i="1" s="1"/>
  <c r="O7" i="1" a="1"/>
  <c r="O7" i="1" s="1"/>
  <c r="Q6" i="1"/>
  <c r="P6" i="1"/>
  <c r="P6" i="1" a="1"/>
  <c r="O6" i="1" a="1"/>
  <c r="O6" i="1" s="1"/>
  <c r="Q5" i="1"/>
  <c r="P5" i="1" a="1"/>
  <c r="P5" i="1" s="1"/>
  <c r="O5" i="1" a="1"/>
  <c r="O5" i="1" s="1"/>
  <c r="Q4" i="1"/>
  <c r="P4" i="1" a="1"/>
  <c r="P4" i="1" s="1"/>
  <c r="O4" i="1"/>
  <c r="O4" i="1" a="1"/>
  <c r="Q3" i="1"/>
  <c r="P3" i="1" a="1"/>
  <c r="P3" i="1" s="1"/>
  <c r="O3" i="1" a="1"/>
  <c r="O3" i="1" s="1"/>
  <c r="P2" i="1" a="1"/>
  <c r="P2" i="1" s="1"/>
  <c r="Q2" i="1"/>
  <c r="O2" i="1" a="1"/>
  <c r="O2" i="1" s="1"/>
  <c r="L200" i="1"/>
  <c r="M200" i="1" s="1"/>
  <c r="K200" i="1"/>
  <c r="N200" i="1" s="1"/>
  <c r="L199" i="1"/>
  <c r="M199" i="1" s="1"/>
  <c r="K199" i="1"/>
  <c r="N199" i="1" s="1"/>
  <c r="L198" i="1"/>
  <c r="M198" i="1" s="1"/>
  <c r="K198" i="1"/>
  <c r="N198" i="1" s="1"/>
  <c r="L197" i="1"/>
  <c r="M197" i="1" s="1"/>
  <c r="K197" i="1"/>
  <c r="N197" i="1" s="1"/>
  <c r="L196" i="1"/>
  <c r="M196" i="1" s="1"/>
  <c r="K196" i="1"/>
  <c r="N196" i="1" s="1"/>
  <c r="L195" i="1"/>
  <c r="M195" i="1" s="1"/>
  <c r="K195" i="1"/>
  <c r="N195" i="1" s="1"/>
  <c r="L194" i="1"/>
  <c r="M194" i="1" s="1"/>
  <c r="K194" i="1"/>
  <c r="N194" i="1" s="1"/>
  <c r="L193" i="1"/>
  <c r="M193" i="1" s="1"/>
  <c r="K193" i="1"/>
  <c r="N193" i="1" s="1"/>
  <c r="L192" i="1"/>
  <c r="M192" i="1" s="1"/>
  <c r="K192" i="1"/>
  <c r="N192" i="1" s="1"/>
  <c r="L191" i="1"/>
  <c r="M191" i="1" s="1"/>
  <c r="K191" i="1"/>
  <c r="N191" i="1" s="1"/>
  <c r="L190" i="1"/>
  <c r="M190" i="1" s="1"/>
  <c r="K190" i="1"/>
  <c r="N190" i="1" s="1"/>
  <c r="L189" i="1"/>
  <c r="M189" i="1" s="1"/>
  <c r="K189" i="1"/>
  <c r="N189" i="1" s="1"/>
  <c r="L188" i="1"/>
  <c r="M188" i="1" s="1"/>
  <c r="K188" i="1"/>
  <c r="N188" i="1" s="1"/>
  <c r="L187" i="1"/>
  <c r="M187" i="1" s="1"/>
  <c r="K187" i="1"/>
  <c r="N187" i="1" s="1"/>
  <c r="L186" i="1"/>
  <c r="M186" i="1" s="1"/>
  <c r="K186" i="1"/>
  <c r="N186" i="1" s="1"/>
  <c r="L185" i="1"/>
  <c r="M185" i="1" s="1"/>
  <c r="K185" i="1"/>
  <c r="N185" i="1" s="1"/>
  <c r="L184" i="1"/>
  <c r="M184" i="1" s="1"/>
  <c r="K184" i="1"/>
  <c r="N184" i="1" s="1"/>
  <c r="L183" i="1"/>
  <c r="M183" i="1" s="1"/>
  <c r="K183" i="1"/>
  <c r="N183" i="1" s="1"/>
  <c r="L182" i="1"/>
  <c r="M182" i="1" s="1"/>
  <c r="K182" i="1"/>
  <c r="N182" i="1" s="1"/>
  <c r="L181" i="1"/>
  <c r="M181" i="1" s="1"/>
  <c r="K181" i="1"/>
  <c r="N181" i="1" s="1"/>
  <c r="L180" i="1"/>
  <c r="M180" i="1" s="1"/>
  <c r="K180" i="1"/>
  <c r="N180" i="1" s="1"/>
  <c r="L179" i="1"/>
  <c r="M179" i="1" s="1"/>
  <c r="K179" i="1"/>
  <c r="N179" i="1" s="1"/>
  <c r="L178" i="1"/>
  <c r="M178" i="1" s="1"/>
  <c r="K178" i="1"/>
  <c r="N178" i="1" s="1"/>
  <c r="L177" i="1"/>
  <c r="M177" i="1" s="1"/>
  <c r="K177" i="1"/>
  <c r="N177" i="1" s="1"/>
  <c r="L176" i="1"/>
  <c r="M176" i="1" s="1"/>
  <c r="K176" i="1"/>
  <c r="N176" i="1" s="1"/>
  <c r="L175" i="1"/>
  <c r="M175" i="1" s="1"/>
  <c r="K175" i="1"/>
  <c r="N175" i="1" s="1"/>
  <c r="L174" i="1"/>
  <c r="M174" i="1" s="1"/>
  <c r="K174" i="1"/>
  <c r="N174" i="1" s="1"/>
  <c r="L173" i="1"/>
  <c r="M173" i="1" s="1"/>
  <c r="K173" i="1"/>
  <c r="N173" i="1" s="1"/>
  <c r="L172" i="1"/>
  <c r="M172" i="1" s="1"/>
  <c r="K172" i="1"/>
  <c r="N172" i="1" s="1"/>
  <c r="L171" i="1"/>
  <c r="M171" i="1" s="1"/>
  <c r="K171" i="1"/>
  <c r="N171" i="1" s="1"/>
  <c r="L170" i="1"/>
  <c r="M170" i="1" s="1"/>
  <c r="K170" i="1"/>
  <c r="N170" i="1" s="1"/>
  <c r="L169" i="1"/>
  <c r="M169" i="1" s="1"/>
  <c r="K169" i="1"/>
  <c r="N169" i="1" s="1"/>
  <c r="L168" i="1"/>
  <c r="M168" i="1" s="1"/>
  <c r="K168" i="1"/>
  <c r="N168" i="1" s="1"/>
  <c r="L167" i="1"/>
  <c r="M167" i="1" s="1"/>
  <c r="K167" i="1"/>
  <c r="N167" i="1" s="1"/>
  <c r="L166" i="1"/>
  <c r="M166" i="1" s="1"/>
  <c r="K166" i="1"/>
  <c r="N166" i="1" s="1"/>
  <c r="L165" i="1"/>
  <c r="M165" i="1" s="1"/>
  <c r="K165" i="1"/>
  <c r="N165" i="1" s="1"/>
  <c r="L164" i="1"/>
  <c r="M164" i="1" s="1"/>
  <c r="K164" i="1"/>
  <c r="N164" i="1" s="1"/>
  <c r="L163" i="1"/>
  <c r="M163" i="1" s="1"/>
  <c r="K163" i="1"/>
  <c r="N163" i="1" s="1"/>
  <c r="L162" i="1"/>
  <c r="M162" i="1" s="1"/>
  <c r="K162" i="1"/>
  <c r="N162" i="1" s="1"/>
  <c r="L161" i="1"/>
  <c r="M161" i="1" s="1"/>
  <c r="K161" i="1"/>
  <c r="N161" i="1" s="1"/>
  <c r="L160" i="1"/>
  <c r="M160" i="1" s="1"/>
  <c r="K160" i="1"/>
  <c r="N160" i="1" s="1"/>
  <c r="L159" i="1"/>
  <c r="M159" i="1" s="1"/>
  <c r="K159" i="1"/>
  <c r="N159" i="1" s="1"/>
  <c r="L158" i="1"/>
  <c r="M158" i="1" s="1"/>
  <c r="K158" i="1"/>
  <c r="N158" i="1" s="1"/>
  <c r="L157" i="1"/>
  <c r="M157" i="1" s="1"/>
  <c r="K157" i="1"/>
  <c r="N157" i="1" s="1"/>
  <c r="L156" i="1"/>
  <c r="M156" i="1" s="1"/>
  <c r="K156" i="1"/>
  <c r="N156" i="1" s="1"/>
  <c r="L155" i="1"/>
  <c r="M155" i="1" s="1"/>
  <c r="K155" i="1"/>
  <c r="N155" i="1" s="1"/>
  <c r="L154" i="1"/>
  <c r="M154" i="1" s="1"/>
  <c r="K154" i="1"/>
  <c r="N154" i="1" s="1"/>
  <c r="L153" i="1"/>
  <c r="M153" i="1" s="1"/>
  <c r="K153" i="1"/>
  <c r="N153" i="1" s="1"/>
  <c r="L152" i="1"/>
  <c r="M152" i="1" s="1"/>
  <c r="K152" i="1"/>
  <c r="N152" i="1" s="1"/>
  <c r="L151" i="1"/>
  <c r="M151" i="1" s="1"/>
  <c r="K151" i="1"/>
  <c r="N151" i="1" s="1"/>
  <c r="L150" i="1"/>
  <c r="M150" i="1" s="1"/>
  <c r="K150" i="1"/>
  <c r="N150" i="1" s="1"/>
  <c r="L149" i="1"/>
  <c r="M149" i="1" s="1"/>
  <c r="K149" i="1"/>
  <c r="N149" i="1" s="1"/>
  <c r="L148" i="1"/>
  <c r="M148" i="1" s="1"/>
  <c r="K148" i="1"/>
  <c r="N148" i="1" s="1"/>
  <c r="L147" i="1"/>
  <c r="M147" i="1" s="1"/>
  <c r="K147" i="1"/>
  <c r="N147" i="1" s="1"/>
  <c r="L146" i="1"/>
  <c r="M146" i="1" s="1"/>
  <c r="K146" i="1"/>
  <c r="N146" i="1" s="1"/>
  <c r="L145" i="1"/>
  <c r="M145" i="1" s="1"/>
  <c r="K145" i="1"/>
  <c r="N145" i="1" s="1"/>
  <c r="L144" i="1"/>
  <c r="M144" i="1" s="1"/>
  <c r="K144" i="1"/>
  <c r="N144" i="1" s="1"/>
  <c r="L143" i="1"/>
  <c r="M143" i="1" s="1"/>
  <c r="K143" i="1"/>
  <c r="N143" i="1" s="1"/>
  <c r="L142" i="1"/>
  <c r="M142" i="1" s="1"/>
  <c r="K142" i="1"/>
  <c r="N142" i="1" s="1"/>
  <c r="L141" i="1"/>
  <c r="M141" i="1" s="1"/>
  <c r="K141" i="1"/>
  <c r="N141" i="1" s="1"/>
  <c r="L140" i="1"/>
  <c r="M140" i="1" s="1"/>
  <c r="K140" i="1"/>
  <c r="N140" i="1" s="1"/>
  <c r="L139" i="1"/>
  <c r="M139" i="1" s="1"/>
  <c r="K139" i="1"/>
  <c r="N139" i="1" s="1"/>
  <c r="L138" i="1"/>
  <c r="M138" i="1" s="1"/>
  <c r="K138" i="1"/>
  <c r="N138" i="1" s="1"/>
  <c r="L137" i="1"/>
  <c r="M137" i="1" s="1"/>
  <c r="K137" i="1"/>
  <c r="N137" i="1" s="1"/>
  <c r="L136" i="1"/>
  <c r="M136" i="1" s="1"/>
  <c r="K136" i="1"/>
  <c r="N136" i="1" s="1"/>
  <c r="L135" i="1"/>
  <c r="M135" i="1" s="1"/>
  <c r="K135" i="1"/>
  <c r="N135" i="1" s="1"/>
  <c r="L134" i="1"/>
  <c r="M134" i="1" s="1"/>
  <c r="K134" i="1"/>
  <c r="N134" i="1" s="1"/>
  <c r="L133" i="1"/>
  <c r="M133" i="1" s="1"/>
  <c r="K133" i="1"/>
  <c r="N133" i="1" s="1"/>
  <c r="L132" i="1"/>
  <c r="M132" i="1" s="1"/>
  <c r="K132" i="1"/>
  <c r="N132" i="1" s="1"/>
  <c r="L131" i="1"/>
  <c r="M131" i="1" s="1"/>
  <c r="K131" i="1"/>
  <c r="N131" i="1" s="1"/>
  <c r="L130" i="1"/>
  <c r="M130" i="1" s="1"/>
  <c r="K130" i="1"/>
  <c r="N130" i="1" s="1"/>
  <c r="L129" i="1"/>
  <c r="M129" i="1" s="1"/>
  <c r="K129" i="1"/>
  <c r="N129" i="1" s="1"/>
  <c r="L128" i="1"/>
  <c r="M128" i="1" s="1"/>
  <c r="K128" i="1"/>
  <c r="N128" i="1" s="1"/>
  <c r="L127" i="1"/>
  <c r="M127" i="1" s="1"/>
  <c r="K127" i="1"/>
  <c r="N127" i="1" s="1"/>
  <c r="L126" i="1"/>
  <c r="M126" i="1" s="1"/>
  <c r="K126" i="1"/>
  <c r="N126" i="1" s="1"/>
  <c r="L125" i="1"/>
  <c r="M125" i="1" s="1"/>
  <c r="K125" i="1"/>
  <c r="N125" i="1" s="1"/>
  <c r="L124" i="1"/>
  <c r="M124" i="1" s="1"/>
  <c r="K124" i="1"/>
  <c r="N124" i="1" s="1"/>
  <c r="L123" i="1"/>
  <c r="M123" i="1" s="1"/>
  <c r="K123" i="1"/>
  <c r="N123" i="1" s="1"/>
  <c r="L122" i="1"/>
  <c r="M122" i="1" s="1"/>
  <c r="K122" i="1"/>
  <c r="N122" i="1" s="1"/>
  <c r="L121" i="1"/>
  <c r="M121" i="1" s="1"/>
  <c r="K121" i="1"/>
  <c r="N121" i="1" s="1"/>
  <c r="L120" i="1"/>
  <c r="M120" i="1" s="1"/>
  <c r="K120" i="1"/>
  <c r="N120" i="1" s="1"/>
  <c r="L119" i="1"/>
  <c r="M119" i="1" s="1"/>
  <c r="K119" i="1"/>
  <c r="N119" i="1" s="1"/>
  <c r="L118" i="1"/>
  <c r="M118" i="1" s="1"/>
  <c r="K118" i="1"/>
  <c r="N118" i="1" s="1"/>
  <c r="L117" i="1"/>
  <c r="M117" i="1" s="1"/>
  <c r="K117" i="1"/>
  <c r="N117" i="1" s="1"/>
  <c r="L116" i="1"/>
  <c r="M116" i="1" s="1"/>
  <c r="K116" i="1"/>
  <c r="N116" i="1" s="1"/>
  <c r="L115" i="1"/>
  <c r="M115" i="1" s="1"/>
  <c r="K115" i="1"/>
  <c r="N115" i="1" s="1"/>
  <c r="L114" i="1"/>
  <c r="M114" i="1" s="1"/>
  <c r="K114" i="1"/>
  <c r="N114" i="1" s="1"/>
  <c r="L113" i="1"/>
  <c r="M113" i="1" s="1"/>
  <c r="K113" i="1"/>
  <c r="N113" i="1" s="1"/>
  <c r="L112" i="1"/>
  <c r="M112" i="1" s="1"/>
  <c r="K112" i="1"/>
  <c r="N112" i="1" s="1"/>
  <c r="L111" i="1"/>
  <c r="M111" i="1" s="1"/>
  <c r="K111" i="1"/>
  <c r="N111" i="1" s="1"/>
  <c r="L110" i="1"/>
  <c r="M110" i="1" s="1"/>
  <c r="K110" i="1"/>
  <c r="N110" i="1" s="1"/>
  <c r="L109" i="1"/>
  <c r="M109" i="1" s="1"/>
  <c r="K109" i="1"/>
  <c r="N109" i="1" s="1"/>
  <c r="L108" i="1"/>
  <c r="M108" i="1" s="1"/>
  <c r="K108" i="1"/>
  <c r="N108" i="1" s="1"/>
  <c r="L107" i="1"/>
  <c r="M107" i="1" s="1"/>
  <c r="K107" i="1"/>
  <c r="N107" i="1" s="1"/>
  <c r="L106" i="1"/>
  <c r="M106" i="1" s="1"/>
  <c r="K106" i="1"/>
  <c r="N106" i="1" s="1"/>
  <c r="L105" i="1"/>
  <c r="M105" i="1" s="1"/>
  <c r="K105" i="1"/>
  <c r="N105" i="1" s="1"/>
  <c r="L104" i="1"/>
  <c r="M104" i="1" s="1"/>
  <c r="K104" i="1"/>
  <c r="N104" i="1" s="1"/>
  <c r="L103" i="1"/>
  <c r="M103" i="1" s="1"/>
  <c r="K103" i="1"/>
  <c r="N103" i="1" s="1"/>
  <c r="L102" i="1"/>
  <c r="M102" i="1" s="1"/>
  <c r="K102" i="1"/>
  <c r="N102" i="1" s="1"/>
  <c r="L101" i="1"/>
  <c r="M101" i="1" s="1"/>
  <c r="K101" i="1"/>
  <c r="N101" i="1" s="1"/>
  <c r="L100" i="1"/>
  <c r="M100" i="1" s="1"/>
  <c r="K100" i="1"/>
  <c r="N100" i="1" s="1"/>
  <c r="L99" i="1"/>
  <c r="M99" i="1" s="1"/>
  <c r="K99" i="1"/>
  <c r="N99" i="1" s="1"/>
  <c r="L98" i="1"/>
  <c r="M98" i="1" s="1"/>
  <c r="K98" i="1"/>
  <c r="N98" i="1" s="1"/>
  <c r="L97" i="1"/>
  <c r="M97" i="1" s="1"/>
  <c r="K97" i="1"/>
  <c r="N97" i="1" s="1"/>
  <c r="L96" i="1"/>
  <c r="M96" i="1" s="1"/>
  <c r="K96" i="1"/>
  <c r="N96" i="1" s="1"/>
  <c r="L95" i="1"/>
  <c r="M95" i="1" s="1"/>
  <c r="K95" i="1"/>
  <c r="N95" i="1" s="1"/>
  <c r="L94" i="1"/>
  <c r="M94" i="1" s="1"/>
  <c r="K94" i="1"/>
  <c r="N94" i="1" s="1"/>
  <c r="L93" i="1"/>
  <c r="M93" i="1" s="1"/>
  <c r="K93" i="1"/>
  <c r="N93" i="1" s="1"/>
  <c r="L92" i="1"/>
  <c r="M92" i="1" s="1"/>
  <c r="K92" i="1"/>
  <c r="N92" i="1" s="1"/>
  <c r="L91" i="1"/>
  <c r="M91" i="1" s="1"/>
  <c r="K91" i="1"/>
  <c r="N91" i="1" s="1"/>
  <c r="L90" i="1"/>
  <c r="M90" i="1" s="1"/>
  <c r="K90" i="1"/>
  <c r="N90" i="1" s="1"/>
  <c r="L89" i="1"/>
  <c r="M89" i="1" s="1"/>
  <c r="K89" i="1"/>
  <c r="N89" i="1" s="1"/>
  <c r="L88" i="1"/>
  <c r="M88" i="1" s="1"/>
  <c r="K88" i="1"/>
  <c r="N88" i="1" s="1"/>
  <c r="L87" i="1"/>
  <c r="M87" i="1" s="1"/>
  <c r="K87" i="1"/>
  <c r="N87" i="1" s="1"/>
  <c r="L86" i="1"/>
  <c r="M86" i="1" s="1"/>
  <c r="K86" i="1"/>
  <c r="N86" i="1" s="1"/>
  <c r="L85" i="1"/>
  <c r="M85" i="1" s="1"/>
  <c r="K85" i="1"/>
  <c r="N85" i="1" s="1"/>
  <c r="L84" i="1"/>
  <c r="M84" i="1" s="1"/>
  <c r="K84" i="1"/>
  <c r="N84" i="1" s="1"/>
  <c r="L83" i="1"/>
  <c r="M83" i="1" s="1"/>
  <c r="K83" i="1"/>
  <c r="N83" i="1" s="1"/>
  <c r="L82" i="1"/>
  <c r="M82" i="1" s="1"/>
  <c r="K82" i="1"/>
  <c r="N82" i="1" s="1"/>
  <c r="L81" i="1"/>
  <c r="M81" i="1" s="1"/>
  <c r="K81" i="1"/>
  <c r="N81" i="1" s="1"/>
  <c r="L80" i="1"/>
  <c r="M80" i="1" s="1"/>
  <c r="K80" i="1"/>
  <c r="N80" i="1" s="1"/>
  <c r="L79" i="1"/>
  <c r="M79" i="1" s="1"/>
  <c r="K79" i="1"/>
  <c r="N79" i="1" s="1"/>
  <c r="L78" i="1"/>
  <c r="M78" i="1" s="1"/>
  <c r="K78" i="1"/>
  <c r="N78" i="1" s="1"/>
  <c r="L77" i="1"/>
  <c r="M77" i="1" s="1"/>
  <c r="K77" i="1"/>
  <c r="N77" i="1" s="1"/>
  <c r="L76" i="1"/>
  <c r="M76" i="1" s="1"/>
  <c r="K76" i="1"/>
  <c r="N76" i="1" s="1"/>
  <c r="L75" i="1"/>
  <c r="M75" i="1" s="1"/>
  <c r="K75" i="1"/>
  <c r="N75" i="1" s="1"/>
  <c r="L74" i="1"/>
  <c r="M74" i="1" s="1"/>
  <c r="K74" i="1"/>
  <c r="N74" i="1" s="1"/>
  <c r="L73" i="1"/>
  <c r="M73" i="1" s="1"/>
  <c r="K73" i="1"/>
  <c r="N73" i="1" s="1"/>
  <c r="L72" i="1"/>
  <c r="M72" i="1" s="1"/>
  <c r="K72" i="1"/>
  <c r="N72" i="1" s="1"/>
  <c r="L71" i="1"/>
  <c r="M71" i="1" s="1"/>
  <c r="K71" i="1"/>
  <c r="N71" i="1" s="1"/>
  <c r="L70" i="1"/>
  <c r="M70" i="1" s="1"/>
  <c r="K70" i="1"/>
  <c r="N70" i="1" s="1"/>
  <c r="L69" i="1"/>
  <c r="M69" i="1" s="1"/>
  <c r="K69" i="1"/>
  <c r="N69" i="1" s="1"/>
  <c r="L68" i="1"/>
  <c r="M68" i="1" s="1"/>
  <c r="K68" i="1"/>
  <c r="N68" i="1" s="1"/>
  <c r="L67" i="1"/>
  <c r="M67" i="1" s="1"/>
  <c r="K67" i="1"/>
  <c r="N67" i="1" s="1"/>
  <c r="L66" i="1"/>
  <c r="M66" i="1" s="1"/>
  <c r="K66" i="1"/>
  <c r="N66" i="1" s="1"/>
  <c r="L65" i="1"/>
  <c r="M65" i="1" s="1"/>
  <c r="K65" i="1"/>
  <c r="N65" i="1" s="1"/>
  <c r="L64" i="1"/>
  <c r="M64" i="1" s="1"/>
  <c r="K64" i="1"/>
  <c r="N64" i="1" s="1"/>
  <c r="L63" i="1"/>
  <c r="M63" i="1" s="1"/>
  <c r="K63" i="1"/>
  <c r="N63" i="1" s="1"/>
  <c r="L62" i="1"/>
  <c r="M62" i="1" s="1"/>
  <c r="K62" i="1"/>
  <c r="N62" i="1" s="1"/>
  <c r="L61" i="1"/>
  <c r="M61" i="1" s="1"/>
  <c r="K61" i="1"/>
  <c r="N61" i="1" s="1"/>
  <c r="L60" i="1"/>
  <c r="M60" i="1" s="1"/>
  <c r="K60" i="1"/>
  <c r="N60" i="1" s="1"/>
  <c r="L59" i="1"/>
  <c r="M59" i="1" s="1"/>
  <c r="K59" i="1"/>
  <c r="N59" i="1" s="1"/>
  <c r="L58" i="1"/>
  <c r="M58" i="1" s="1"/>
  <c r="K58" i="1"/>
  <c r="N58" i="1" s="1"/>
  <c r="L57" i="1"/>
  <c r="M57" i="1" s="1"/>
  <c r="K57" i="1"/>
  <c r="N57" i="1" s="1"/>
  <c r="L56" i="1"/>
  <c r="M56" i="1" s="1"/>
  <c r="K56" i="1"/>
  <c r="N56" i="1" s="1"/>
  <c r="L55" i="1"/>
  <c r="M55" i="1" s="1"/>
  <c r="K55" i="1"/>
  <c r="N55" i="1" s="1"/>
  <c r="L54" i="1"/>
  <c r="M54" i="1" s="1"/>
  <c r="K54" i="1"/>
  <c r="N54" i="1" s="1"/>
  <c r="L53" i="1"/>
  <c r="M53" i="1" s="1"/>
  <c r="K53" i="1"/>
  <c r="N53" i="1" s="1"/>
  <c r="L52" i="1"/>
  <c r="M52" i="1" s="1"/>
  <c r="K52" i="1"/>
  <c r="N52" i="1" s="1"/>
  <c r="L51" i="1"/>
  <c r="M51" i="1" s="1"/>
  <c r="K51" i="1"/>
  <c r="N51" i="1" s="1"/>
  <c r="L50" i="1"/>
  <c r="M50" i="1" s="1"/>
  <c r="K50" i="1"/>
  <c r="N50" i="1" s="1"/>
  <c r="L49" i="1"/>
  <c r="M49" i="1" s="1"/>
  <c r="K49" i="1"/>
  <c r="N49" i="1" s="1"/>
  <c r="L48" i="1"/>
  <c r="M48" i="1" s="1"/>
  <c r="K48" i="1"/>
  <c r="N48" i="1" s="1"/>
  <c r="L47" i="1"/>
  <c r="M47" i="1" s="1"/>
  <c r="K47" i="1"/>
  <c r="N47" i="1" s="1"/>
  <c r="L46" i="1"/>
  <c r="M46" i="1" s="1"/>
  <c r="K46" i="1"/>
  <c r="N46" i="1" s="1"/>
  <c r="L45" i="1"/>
  <c r="M45" i="1" s="1"/>
  <c r="K45" i="1"/>
  <c r="N45" i="1" s="1"/>
  <c r="L44" i="1"/>
  <c r="M44" i="1" s="1"/>
  <c r="K44" i="1"/>
  <c r="N44" i="1" s="1"/>
  <c r="L43" i="1"/>
  <c r="M43" i="1" s="1"/>
  <c r="K43" i="1"/>
  <c r="N43" i="1" s="1"/>
  <c r="L42" i="1"/>
  <c r="M42" i="1" s="1"/>
  <c r="K42" i="1"/>
  <c r="N42" i="1" s="1"/>
  <c r="L41" i="1"/>
  <c r="M41" i="1" s="1"/>
  <c r="K41" i="1"/>
  <c r="N41" i="1" s="1"/>
  <c r="L40" i="1"/>
  <c r="M40" i="1" s="1"/>
  <c r="K40" i="1"/>
  <c r="N40" i="1" s="1"/>
  <c r="L39" i="1"/>
  <c r="M39" i="1" s="1"/>
  <c r="K39" i="1"/>
  <c r="N39" i="1" s="1"/>
  <c r="L38" i="1"/>
  <c r="M38" i="1" s="1"/>
  <c r="K38" i="1"/>
  <c r="N38" i="1" s="1"/>
  <c r="L37" i="1"/>
  <c r="M37" i="1" s="1"/>
  <c r="K37" i="1"/>
  <c r="N37" i="1" s="1"/>
  <c r="L36" i="1"/>
  <c r="M36" i="1" s="1"/>
  <c r="K36" i="1"/>
  <c r="N36" i="1" s="1"/>
  <c r="L35" i="1"/>
  <c r="M35" i="1" s="1"/>
  <c r="K35" i="1"/>
  <c r="N35" i="1" s="1"/>
  <c r="L34" i="1"/>
  <c r="M34" i="1" s="1"/>
  <c r="K34" i="1"/>
  <c r="N34" i="1" s="1"/>
  <c r="L33" i="1"/>
  <c r="M33" i="1" s="1"/>
  <c r="K33" i="1"/>
  <c r="N33" i="1" s="1"/>
  <c r="L32" i="1"/>
  <c r="M32" i="1" s="1"/>
  <c r="K32" i="1"/>
  <c r="N32" i="1" s="1"/>
  <c r="L31" i="1"/>
  <c r="M31" i="1" s="1"/>
  <c r="K31" i="1"/>
  <c r="N31" i="1" s="1"/>
  <c r="L30" i="1"/>
  <c r="M30" i="1" s="1"/>
  <c r="K30" i="1"/>
  <c r="N30" i="1" s="1"/>
  <c r="L29" i="1"/>
  <c r="M29" i="1" s="1"/>
  <c r="K29" i="1"/>
  <c r="N29" i="1" s="1"/>
  <c r="L28" i="1"/>
  <c r="M28" i="1" s="1"/>
  <c r="K28" i="1"/>
  <c r="N28" i="1" s="1"/>
  <c r="L27" i="1"/>
  <c r="M27" i="1" s="1"/>
  <c r="K27" i="1"/>
  <c r="N27" i="1" s="1"/>
  <c r="L26" i="1"/>
  <c r="M26" i="1" s="1"/>
  <c r="K26" i="1"/>
  <c r="N26" i="1" s="1"/>
  <c r="L25" i="1"/>
  <c r="M25" i="1" s="1"/>
  <c r="K25" i="1"/>
  <c r="N25" i="1" s="1"/>
  <c r="L24" i="1"/>
  <c r="M24" i="1" s="1"/>
  <c r="K24" i="1"/>
  <c r="N24" i="1" s="1"/>
  <c r="L23" i="1"/>
  <c r="M23" i="1" s="1"/>
  <c r="K23" i="1"/>
  <c r="N23" i="1" s="1"/>
  <c r="L22" i="1"/>
  <c r="M22" i="1" s="1"/>
  <c r="K22" i="1"/>
  <c r="N22" i="1" s="1"/>
  <c r="L21" i="1"/>
  <c r="M21" i="1" s="1"/>
  <c r="K21" i="1"/>
  <c r="N21" i="1" s="1"/>
  <c r="L20" i="1"/>
  <c r="M20" i="1" s="1"/>
  <c r="K20" i="1"/>
  <c r="N20" i="1" s="1"/>
  <c r="L19" i="1"/>
  <c r="M19" i="1" s="1"/>
  <c r="K19" i="1"/>
  <c r="N19" i="1" s="1"/>
  <c r="L18" i="1"/>
  <c r="M18" i="1" s="1"/>
  <c r="K18" i="1"/>
  <c r="N18" i="1" s="1"/>
  <c r="L17" i="1"/>
  <c r="M17" i="1" s="1"/>
  <c r="K17" i="1"/>
  <c r="N17" i="1" s="1"/>
  <c r="L16" i="1"/>
  <c r="M16" i="1" s="1"/>
  <c r="K16" i="1"/>
  <c r="N16" i="1" s="1"/>
  <c r="L15" i="1"/>
  <c r="M15" i="1" s="1"/>
  <c r="K15" i="1"/>
  <c r="N15" i="1" s="1"/>
  <c r="L14" i="1"/>
  <c r="M14" i="1" s="1"/>
  <c r="K14" i="1"/>
  <c r="N14" i="1" s="1"/>
  <c r="L13" i="1"/>
  <c r="M13" i="1" s="1"/>
  <c r="K13" i="1"/>
  <c r="N13" i="1" s="1"/>
  <c r="L12" i="1"/>
  <c r="M12" i="1" s="1"/>
  <c r="K12" i="1"/>
  <c r="N12" i="1" s="1"/>
  <c r="L11" i="1"/>
  <c r="M11" i="1" s="1"/>
  <c r="K11" i="1"/>
  <c r="N11" i="1" s="1"/>
  <c r="L10" i="1"/>
  <c r="M10" i="1" s="1"/>
  <c r="K10" i="1"/>
  <c r="N10" i="1" s="1"/>
  <c r="L9" i="1"/>
  <c r="M9" i="1" s="1"/>
  <c r="K9" i="1"/>
  <c r="N9" i="1" s="1"/>
  <c r="L8" i="1"/>
  <c r="M8" i="1" s="1"/>
  <c r="K8" i="1"/>
  <c r="N8" i="1" s="1"/>
  <c r="L7" i="1"/>
  <c r="M7" i="1" s="1"/>
  <c r="K7" i="1"/>
  <c r="N7" i="1" s="1"/>
  <c r="L6" i="1"/>
  <c r="M6" i="1" s="1"/>
  <c r="K6" i="1"/>
  <c r="N6" i="1" s="1"/>
  <c r="L5" i="1"/>
  <c r="M5" i="1" s="1"/>
  <c r="K5" i="1"/>
  <c r="N5" i="1" s="1"/>
  <c r="L4" i="1"/>
  <c r="M4" i="1" s="1"/>
  <c r="K4" i="1"/>
  <c r="N4" i="1" s="1"/>
  <c r="L3" i="1"/>
  <c r="M3" i="1" s="1"/>
  <c r="K3" i="1"/>
  <c r="N3" i="1" s="1"/>
  <c r="L2" i="1"/>
  <c r="M2" i="1" s="1"/>
  <c r="K2" i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<sst xmlns="http://schemas.openxmlformats.org/spreadsheetml/2006/main" count="1700" uniqueCount="91">
  <si>
    <t>Wk</t>
  </si>
  <si>
    <t>Day</t>
  </si>
  <si>
    <t>Date</t>
  </si>
  <si>
    <t>Time</t>
  </si>
  <si>
    <t>Home</t>
  </si>
  <si>
    <t>Score</t>
  </si>
  <si>
    <t>Away</t>
  </si>
  <si>
    <t>Attendance</t>
  </si>
  <si>
    <t>Fri</t>
  </si>
  <si>
    <t>20:00 (15:00)</t>
  </si>
  <si>
    <t>Crystal Palace</t>
  </si>
  <si>
    <t>0â€“2</t>
  </si>
  <si>
    <t>Arsenal</t>
  </si>
  <si>
    <t>Sat</t>
  </si>
  <si>
    <t>12:30 (07:30)</t>
  </si>
  <si>
    <t>Fulham</t>
  </si>
  <si>
    <t>2â€“2</t>
  </si>
  <si>
    <t>Liverpool</t>
  </si>
  <si>
    <t>15:00 (10:00)</t>
  </si>
  <si>
    <t>Tottenham</t>
  </si>
  <si>
    <t>4â€“1</t>
  </si>
  <si>
    <t>Southampton</t>
  </si>
  <si>
    <t>Newcastle Utd</t>
  </si>
  <si>
    <t>2â€“0</t>
  </si>
  <si>
    <t>Nott'ham Forest</t>
  </si>
  <si>
    <t>Leeds United</t>
  </si>
  <si>
    <t>2â€“1</t>
  </si>
  <si>
    <t>Wolves</t>
  </si>
  <si>
    <t>Bournemouth</t>
  </si>
  <si>
    <t>Aston Villa</t>
  </si>
  <si>
    <t>17:30 (12:30)</t>
  </si>
  <si>
    <t>Everton</t>
  </si>
  <si>
    <t>0â€“1</t>
  </si>
  <si>
    <t>Chelsea</t>
  </si>
  <si>
    <t>Sun</t>
  </si>
  <si>
    <t>14:00 (09:00)</t>
  </si>
  <si>
    <t>Leicester City</t>
  </si>
  <si>
    <t>Brentford</t>
  </si>
  <si>
    <t>Manchester Utd</t>
  </si>
  <si>
    <t>1â€“2</t>
  </si>
  <si>
    <t>Brighton</t>
  </si>
  <si>
    <t>16:30 (11:30)</t>
  </si>
  <si>
    <t>West Ham</t>
  </si>
  <si>
    <t>Manchester City</t>
  </si>
  <si>
    <t>4â€“0</t>
  </si>
  <si>
    <t>0â€“0</t>
  </si>
  <si>
    <t>4â€“2</t>
  </si>
  <si>
    <t>1â€“0</t>
  </si>
  <si>
    <t>Mon</t>
  </si>
  <si>
    <t>1â€“1</t>
  </si>
  <si>
    <t>3â€“1</t>
  </si>
  <si>
    <t>3â€“2</t>
  </si>
  <si>
    <t>0â€“3</t>
  </si>
  <si>
    <t>3â€“0</t>
  </si>
  <si>
    <t>3â€“3</t>
  </si>
  <si>
    <t>9â€“0</t>
  </si>
  <si>
    <t>Tue</t>
  </si>
  <si>
    <t>19:30 (14:30)</t>
  </si>
  <si>
    <t>19:45 (14:45)</t>
  </si>
  <si>
    <t>Wed</t>
  </si>
  <si>
    <t>6â€“0</t>
  </si>
  <si>
    <t>Thu</t>
  </si>
  <si>
    <t>2â€“3</t>
  </si>
  <si>
    <t>5â€“2</t>
  </si>
  <si>
    <t>6â€“2</t>
  </si>
  <si>
    <t>12:00 (07:00)</t>
  </si>
  <si>
    <t>14:15 (09:15)</t>
  </si>
  <si>
    <t>1â€“4</t>
  </si>
  <si>
    <t>6â€“3</t>
  </si>
  <si>
    <t>5â€“1</t>
  </si>
  <si>
    <t>19:00 (14:00)</t>
  </si>
  <si>
    <t>20:15 (15:15)</t>
  </si>
  <si>
    <t>0â€“4</t>
  </si>
  <si>
    <t>14:00 (10:00)</t>
  </si>
  <si>
    <t>5â€“0</t>
  </si>
  <si>
    <t>16:15 (12:15)</t>
  </si>
  <si>
    <t>15:00 (11:00)</t>
  </si>
  <si>
    <t>4â€“3</t>
  </si>
  <si>
    <t>17:30 (13:30)</t>
  </si>
  <si>
    <t>1â€“3</t>
  </si>
  <si>
    <t>2â€“4</t>
  </si>
  <si>
    <t>13:30 (08:30)</t>
  </si>
  <si>
    <t>homeGF</t>
  </si>
  <si>
    <t>homeGA</t>
  </si>
  <si>
    <t>awayGF</t>
  </si>
  <si>
    <t>awayGA</t>
  </si>
  <si>
    <t>HxG</t>
  </si>
  <si>
    <t>AxG</t>
  </si>
  <si>
    <t>draw</t>
  </si>
  <si>
    <t>winner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</si>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</sst>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2"/>
  <sheetViews>
    <sheetView tabSelected="1" topLeftCell="B1" workbookViewId="0">
      <selection activeCell="T1" sqref="T1:V23"/>
    </sheetView>
  </sheetViews>
  <sheetFormatPr defaultRowHeight="12.75" x14ac:dyDescent="0.35"/>
  <cols>
    <col min="1" max="1" width="3.6328125" bestFit="1" customWidth="1"/>
    <col min="2" max="2" width="4.7265625" bestFit="1" customWidth="1"/>
    <col min="3" max="3" width="10.453125" bestFit="1" customWidth="1"/>
    <col min="4" max="4" width="11.6328125" bestFit="1" customWidth="1"/>
    <col min="5" max="5" width="14.6328125" bestFit="1" customWidth="1"/>
    <col min="6" max="6" width="6.26953125" customWidth="1"/>
    <col min="7" max="7" width="5.6328125" bestFit="1" customWidth="1"/>
    <col min="8" max="8" width="5" customWidth="1"/>
    <col min="9" max="9" width="14.6328125" bestFit="1" customWidth="1"/>
    <col min="10" max="10" width="10.54296875" bestFit="1" customWidth="1"/>
    <col min="20" max="20" width="17.6328125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5</v>
      </c>
      <c r="H1" s="1" t="s">
        <v>87</v>
      </c>
      <c r="I1" s="1" t="s">
        <v>6</v>
      </c>
      <c r="J1" s="1" t="s">
        <v>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89</v>
      </c>
      <c r="P1" s="1" t="s">
        <v>90</v>
      </c>
      <c r="Q1" s="1" t="s">
        <v>88</v>
      </c>
    </row>
    <row r="2" spans="1:20" ht="14.5" x14ac:dyDescent="0.35">
      <c r="A2" s="1">
        <v>1</v>
      </c>
      <c r="B2" s="2" t="s">
        <v>8</v>
      </c>
      <c r="C2" s="3">
        <v>44778</v>
      </c>
      <c r="D2" s="2" t="s">
        <v>9</v>
      </c>
      <c r="E2" s="2" t="s">
        <v>10</v>
      </c>
      <c r="F2" s="2">
        <v>1.2</v>
      </c>
      <c r="G2" s="2" t="s">
        <v>11</v>
      </c>
      <c r="H2" s="2">
        <v>1</v>
      </c>
      <c r="I2" s="4" t="s">
        <v>12</v>
      </c>
      <c r="J2" s="5">
        <v>25286</v>
      </c>
      <c r="K2" t="str">
        <f>LEFT(G2, 1)</f>
        <v>0</v>
      </c>
      <c r="L2" t="str">
        <f>RIGHT(G2, 1)</f>
        <v>2</v>
      </c>
      <c r="M2" t="str">
        <f>L2</f>
        <v>2</v>
      </c>
      <c r="N2" t="str">
        <f>K2</f>
        <v>0</v>
      </c>
      <c r="O2" t="str" cm="1">
        <f t="array" ref="O2">_xlfn.IFS(K2&gt;L2, E2, K2 &lt; L2, I2, K2 = L2, "draw")</f>
        <v>Arsenal</v>
      </c>
      <c r="P2" t="str" cm="1">
        <f t="array" ref="P2">_xlfn.IFS(K2&lt;L2, E2, K2 &gt; L2, I2, K2 = L2, "draw")</f>
        <v>Crystal Palace</v>
      </c>
      <c r="Q2">
        <f>IF(K2=L2, 1, 0)</f>
        <v>0</v>
      </c>
      <c r="T2" s="2"/>
    </row>
    <row r="3" spans="1:20" ht="14.5" x14ac:dyDescent="0.35">
      <c r="A3" s="1">
        <v>1</v>
      </c>
      <c r="B3" s="2" t="s">
        <v>13</v>
      </c>
      <c r="C3" s="3">
        <v>44779</v>
      </c>
      <c r="D3" s="2" t="s">
        <v>14</v>
      </c>
      <c r="E3" s="2" t="s">
        <v>15</v>
      </c>
      <c r="F3" s="2">
        <v>1.2</v>
      </c>
      <c r="G3" s="2" t="s">
        <v>16</v>
      </c>
      <c r="H3" s="2">
        <v>1.2</v>
      </c>
      <c r="I3" s="2" t="s">
        <v>17</v>
      </c>
      <c r="J3" s="5">
        <v>22207</v>
      </c>
      <c r="K3" t="str">
        <f t="shared" ref="K3:K61" si="0">LEFT(G3, 1)</f>
        <v>2</v>
      </c>
      <c r="L3" t="str">
        <f t="shared" ref="L3:L61" si="1">RIGHT(G3, 1)</f>
        <v>2</v>
      </c>
      <c r="M3" t="str">
        <f t="shared" ref="M3:M61" si="2">L3</f>
        <v>2</v>
      </c>
      <c r="N3" t="str">
        <f t="shared" ref="N3:N61" si="3">K3</f>
        <v>2</v>
      </c>
      <c r="O3" t="str" cm="1">
        <f t="array" ref="O3">_xlfn.IFS(K3&gt;L3, E3, K3 &lt; L3, I3, K3 = L3, "draw")</f>
        <v>draw</v>
      </c>
      <c r="P3" t="str" cm="1">
        <f t="array" ref="P3">_xlfn.IFS(K3&lt;L3, E3, K3 &gt; L3, I3, K3 = L3, "draw")</f>
        <v>draw</v>
      </c>
      <c r="Q3">
        <f t="shared" ref="Q3:Q66" si="4">IF(K3=L3, 1, 0)</f>
        <v>1</v>
      </c>
      <c r="T3" s="2"/>
    </row>
    <row r="4" spans="1:20" ht="14.5" x14ac:dyDescent="0.35">
      <c r="A4" s="1">
        <v>1</v>
      </c>
      <c r="B4" s="2" t="s">
        <v>13</v>
      </c>
      <c r="C4" s="3">
        <v>44779</v>
      </c>
      <c r="D4" s="2" t="s">
        <v>18</v>
      </c>
      <c r="E4" s="4" t="s">
        <v>19</v>
      </c>
      <c r="F4" s="2">
        <v>1.5</v>
      </c>
      <c r="G4" s="2" t="s">
        <v>20</v>
      </c>
      <c r="H4" s="2">
        <v>0.5</v>
      </c>
      <c r="I4" s="2" t="s">
        <v>21</v>
      </c>
      <c r="J4" s="5">
        <v>61732</v>
      </c>
      <c r="K4" t="str">
        <f t="shared" si="0"/>
        <v>4</v>
      </c>
      <c r="L4" t="str">
        <f t="shared" si="1"/>
        <v>1</v>
      </c>
      <c r="M4" t="str">
        <f t="shared" si="2"/>
        <v>1</v>
      </c>
      <c r="N4" t="str">
        <f t="shared" si="3"/>
        <v>4</v>
      </c>
      <c r="O4" t="str" cm="1">
        <f t="array" ref="O4">_xlfn.IFS(K4&gt;L4, E4, K4 &lt; L4, I4, K4 = L4, "draw")</f>
        <v>Tottenham</v>
      </c>
      <c r="P4" t="str" cm="1">
        <f t="array" ref="P4">_xlfn.IFS(K4&lt;L4, E4, K4 &gt; L4, I4, K4 = L4, "draw")</f>
        <v>Southampton</v>
      </c>
      <c r="Q4">
        <f t="shared" si="4"/>
        <v>0</v>
      </c>
      <c r="T4" s="4"/>
    </row>
    <row r="5" spans="1:20" ht="14.5" x14ac:dyDescent="0.35">
      <c r="A5" s="1">
        <v>1</v>
      </c>
      <c r="B5" s="2" t="s">
        <v>13</v>
      </c>
      <c r="C5" s="3">
        <v>44779</v>
      </c>
      <c r="D5" s="2" t="s">
        <v>18</v>
      </c>
      <c r="E5" s="4" t="s">
        <v>22</v>
      </c>
      <c r="F5" s="2">
        <v>1.7</v>
      </c>
      <c r="G5" s="2" t="s">
        <v>23</v>
      </c>
      <c r="H5" s="2">
        <v>0.3</v>
      </c>
      <c r="I5" s="2" t="s">
        <v>24</v>
      </c>
      <c r="J5" s="5">
        <v>52245</v>
      </c>
      <c r="K5" t="str">
        <f t="shared" si="0"/>
        <v>2</v>
      </c>
      <c r="L5" t="str">
        <f t="shared" si="1"/>
        <v>0</v>
      </c>
      <c r="M5" t="str">
        <f t="shared" si="2"/>
        <v>0</v>
      </c>
      <c r="N5" t="str">
        <f t="shared" si="3"/>
        <v>2</v>
      </c>
      <c r="O5" t="str" cm="1">
        <f t="array" ref="O5">_xlfn.IFS(K5&gt;L5, E5, K5 &lt; L5, I5, K5 = L5, "draw")</f>
        <v>Newcastle Utd</v>
      </c>
      <c r="P5" t="str" cm="1">
        <f t="array" ref="P5">_xlfn.IFS(K5&lt;L5, E5, K5 &gt; L5, I5, K5 = L5, "draw")</f>
        <v>Nott'ham Forest</v>
      </c>
      <c r="Q5">
        <f t="shared" si="4"/>
        <v>0</v>
      </c>
      <c r="T5" s="4"/>
    </row>
    <row r="6" spans="1:20" ht="14.5" x14ac:dyDescent="0.35">
      <c r="A6" s="1">
        <v>1</v>
      </c>
      <c r="B6" s="2" t="s">
        <v>13</v>
      </c>
      <c r="C6" s="3">
        <v>44779</v>
      </c>
      <c r="D6" s="2" t="s">
        <v>18</v>
      </c>
      <c r="E6" s="4" t="s">
        <v>25</v>
      </c>
      <c r="F6" s="2">
        <v>0.8</v>
      </c>
      <c r="G6" s="2" t="s">
        <v>26</v>
      </c>
      <c r="H6" s="2">
        <v>1.3</v>
      </c>
      <c r="I6" s="2" t="s">
        <v>27</v>
      </c>
      <c r="J6" s="5">
        <v>36347</v>
      </c>
      <c r="K6" t="str">
        <f t="shared" si="0"/>
        <v>2</v>
      </c>
      <c r="L6" t="str">
        <f t="shared" si="1"/>
        <v>1</v>
      </c>
      <c r="M6" t="str">
        <f t="shared" si="2"/>
        <v>1</v>
      </c>
      <c r="N6" t="str">
        <f t="shared" si="3"/>
        <v>2</v>
      </c>
      <c r="O6" t="str" cm="1">
        <f t="array" ref="O6">_xlfn.IFS(K6&gt;L6, E6, K6 &lt; L6, I6, K6 = L6, "draw")</f>
        <v>Leeds United</v>
      </c>
      <c r="P6" t="str" cm="1">
        <f t="array" ref="P6">_xlfn.IFS(K6&lt;L6, E6, K6 &gt; L6, I6, K6 = L6, "draw")</f>
        <v>Wolves</v>
      </c>
      <c r="Q6">
        <f t="shared" si="4"/>
        <v>0</v>
      </c>
      <c r="T6" s="4"/>
    </row>
    <row r="7" spans="1:20" ht="14.5" x14ac:dyDescent="0.35">
      <c r="A7" s="1">
        <v>1</v>
      </c>
      <c r="B7" s="2" t="s">
        <v>13</v>
      </c>
      <c r="C7" s="3">
        <v>44779</v>
      </c>
      <c r="D7" s="2" t="s">
        <v>18</v>
      </c>
      <c r="E7" s="4" t="s">
        <v>28</v>
      </c>
      <c r="F7" s="2">
        <v>0.6</v>
      </c>
      <c r="G7" s="2" t="s">
        <v>23</v>
      </c>
      <c r="H7" s="2">
        <v>0.7</v>
      </c>
      <c r="I7" s="2" t="s">
        <v>29</v>
      </c>
      <c r="J7" s="5">
        <v>11013</v>
      </c>
      <c r="K7" t="str">
        <f t="shared" si="0"/>
        <v>2</v>
      </c>
      <c r="L7" t="str">
        <f t="shared" si="1"/>
        <v>0</v>
      </c>
      <c r="M7" t="str">
        <f t="shared" si="2"/>
        <v>0</v>
      </c>
      <c r="N7" t="str">
        <f t="shared" si="3"/>
        <v>2</v>
      </c>
      <c r="O7" t="str" cm="1">
        <f t="array" ref="O7">_xlfn.IFS(K7&gt;L7, E7, K7 &lt; L7, I7, K7 = L7, "draw")</f>
        <v>Bournemouth</v>
      </c>
      <c r="P7" t="str" cm="1">
        <f t="array" ref="P7">_xlfn.IFS(K7&lt;L7, E7, K7 &gt; L7, I7, K7 = L7, "draw")</f>
        <v>Aston Villa</v>
      </c>
      <c r="Q7">
        <f t="shared" si="4"/>
        <v>0</v>
      </c>
      <c r="T7" s="4"/>
    </row>
    <row r="8" spans="1:20" ht="14.5" x14ac:dyDescent="0.35">
      <c r="A8" s="1">
        <v>1</v>
      </c>
      <c r="B8" s="2" t="s">
        <v>13</v>
      </c>
      <c r="C8" s="3">
        <v>44779</v>
      </c>
      <c r="D8" s="2" t="s">
        <v>30</v>
      </c>
      <c r="E8" s="2" t="s">
        <v>31</v>
      </c>
      <c r="F8" s="2">
        <v>0.7</v>
      </c>
      <c r="G8" s="2" t="s">
        <v>32</v>
      </c>
      <c r="H8" s="2">
        <v>1.5</v>
      </c>
      <c r="I8" s="4" t="s">
        <v>33</v>
      </c>
      <c r="J8" s="5">
        <v>39254</v>
      </c>
      <c r="K8" t="str">
        <f t="shared" si="0"/>
        <v>0</v>
      </c>
      <c r="L8" t="str">
        <f t="shared" si="1"/>
        <v>1</v>
      </c>
      <c r="M8" t="str">
        <f t="shared" si="2"/>
        <v>1</v>
      </c>
      <c r="N8" t="str">
        <f t="shared" si="3"/>
        <v>0</v>
      </c>
      <c r="O8" t="str" cm="1">
        <f t="array" ref="O8">_xlfn.IFS(K8&gt;L8, E8, K8 &lt; L8, I8, K8 = L8, "draw")</f>
        <v>Chelsea</v>
      </c>
      <c r="P8" t="str" cm="1">
        <f t="array" ref="P8">_xlfn.IFS(K8&lt;L8, E8, K8 &gt; L8, I8, K8 = L8, "draw")</f>
        <v>Everton</v>
      </c>
      <c r="Q8">
        <f t="shared" si="4"/>
        <v>0</v>
      </c>
      <c r="T8" s="2"/>
    </row>
    <row r="9" spans="1:20" ht="14.5" x14ac:dyDescent="0.35">
      <c r="A9" s="1">
        <v>1</v>
      </c>
      <c r="B9" s="2" t="s">
        <v>34</v>
      </c>
      <c r="C9" s="3">
        <v>44780</v>
      </c>
      <c r="D9" s="2" t="s">
        <v>35</v>
      </c>
      <c r="E9" s="2" t="s">
        <v>36</v>
      </c>
      <c r="F9" s="2">
        <v>0.6</v>
      </c>
      <c r="G9" s="2" t="s">
        <v>16</v>
      </c>
      <c r="H9" s="2">
        <v>0.8</v>
      </c>
      <c r="I9" s="2" t="s">
        <v>37</v>
      </c>
      <c r="J9" s="5">
        <v>31794</v>
      </c>
      <c r="K9" t="str">
        <f t="shared" si="0"/>
        <v>2</v>
      </c>
      <c r="L9" t="str">
        <f t="shared" si="1"/>
        <v>2</v>
      </c>
      <c r="M9" t="str">
        <f t="shared" si="2"/>
        <v>2</v>
      </c>
      <c r="N9" t="str">
        <f t="shared" si="3"/>
        <v>2</v>
      </c>
      <c r="O9" t="str" cm="1">
        <f t="array" ref="O9">_xlfn.IFS(K9&gt;L9, E9, K9 &lt; L9, I9, K9 = L9, "draw")</f>
        <v>draw</v>
      </c>
      <c r="P9" t="str" cm="1">
        <f t="array" ref="P9">_xlfn.IFS(K9&lt;L9, E9, K9 &gt; L9, I9, K9 = L9, "draw")</f>
        <v>draw</v>
      </c>
      <c r="Q9">
        <f t="shared" si="4"/>
        <v>1</v>
      </c>
      <c r="T9" s="2"/>
    </row>
    <row r="10" spans="1:20" ht="14.5" x14ac:dyDescent="0.35">
      <c r="A10" s="1">
        <v>1</v>
      </c>
      <c r="B10" s="2" t="s">
        <v>34</v>
      </c>
      <c r="C10" s="3">
        <v>44780</v>
      </c>
      <c r="D10" s="2" t="s">
        <v>35</v>
      </c>
      <c r="E10" s="2" t="s">
        <v>38</v>
      </c>
      <c r="F10" s="2">
        <v>1.4</v>
      </c>
      <c r="G10" s="2" t="s">
        <v>39</v>
      </c>
      <c r="H10" s="2">
        <v>1.5</v>
      </c>
      <c r="I10" s="4" t="s">
        <v>40</v>
      </c>
      <c r="J10" s="5">
        <v>73711</v>
      </c>
      <c r="K10" t="str">
        <f t="shared" si="0"/>
        <v>1</v>
      </c>
      <c r="L10" t="str">
        <f t="shared" si="1"/>
        <v>2</v>
      </c>
      <c r="M10" t="str">
        <f t="shared" si="2"/>
        <v>2</v>
      </c>
      <c r="N10" t="str">
        <f t="shared" si="3"/>
        <v>1</v>
      </c>
      <c r="O10" t="str" cm="1">
        <f t="array" ref="O10">_xlfn.IFS(K10&gt;L10, E10, K10 &lt; L10, I10, K10 = L10, "draw")</f>
        <v>Brighton</v>
      </c>
      <c r="P10" t="str" cm="1">
        <f t="array" ref="P10">_xlfn.IFS(K10&lt;L10, E10, K10 &gt; L10, I10, K10 = L10, "draw")</f>
        <v>Manchester Utd</v>
      </c>
      <c r="Q10">
        <f t="shared" si="4"/>
        <v>0</v>
      </c>
      <c r="T10" s="2"/>
    </row>
    <row r="11" spans="1:20" ht="14.5" x14ac:dyDescent="0.35">
      <c r="A11" s="1">
        <v>1</v>
      </c>
      <c r="B11" s="2" t="s">
        <v>34</v>
      </c>
      <c r="C11" s="3">
        <v>44780</v>
      </c>
      <c r="D11" s="2" t="s">
        <v>41</v>
      </c>
      <c r="E11" s="2" t="s">
        <v>42</v>
      </c>
      <c r="F11" s="2">
        <v>0.5</v>
      </c>
      <c r="G11" s="2" t="s">
        <v>11</v>
      </c>
      <c r="H11" s="2">
        <v>2.2000000000000002</v>
      </c>
      <c r="I11" s="4" t="s">
        <v>43</v>
      </c>
      <c r="J11" s="5">
        <v>62443</v>
      </c>
      <c r="K11" t="str">
        <f t="shared" si="0"/>
        <v>0</v>
      </c>
      <c r="L11" t="str">
        <f t="shared" si="1"/>
        <v>2</v>
      </c>
      <c r="M11" t="str">
        <f t="shared" si="2"/>
        <v>2</v>
      </c>
      <c r="N11" t="str">
        <f t="shared" si="3"/>
        <v>0</v>
      </c>
      <c r="O11" t="str" cm="1">
        <f t="array" ref="O11">_xlfn.IFS(K11&gt;L11, E11, K11 &lt; L11, I11, K11 = L11, "draw")</f>
        <v>Manchester City</v>
      </c>
      <c r="P11" t="str" cm="1">
        <f t="array" ref="P11">_xlfn.IFS(K11&lt;L11, E11, K11 &gt; L11, I11, K11 = L11, "draw")</f>
        <v>West Ham</v>
      </c>
      <c r="Q11">
        <f t="shared" si="4"/>
        <v>0</v>
      </c>
      <c r="T11" s="2"/>
    </row>
    <row r="12" spans="1:20" ht="14.5" x14ac:dyDescent="0.35">
      <c r="A12" s="1">
        <v>2</v>
      </c>
      <c r="B12" s="2" t="s">
        <v>13</v>
      </c>
      <c r="C12" s="3">
        <v>44786</v>
      </c>
      <c r="D12" s="2" t="s">
        <v>14</v>
      </c>
      <c r="E12" s="4" t="s">
        <v>29</v>
      </c>
      <c r="F12" s="2">
        <v>2.2999999999999998</v>
      </c>
      <c r="G12" s="2" t="s">
        <v>26</v>
      </c>
      <c r="H12" s="2">
        <v>1.6</v>
      </c>
      <c r="I12" s="2" t="s">
        <v>31</v>
      </c>
      <c r="J12" s="5">
        <v>41883</v>
      </c>
      <c r="K12" t="str">
        <f t="shared" si="0"/>
        <v>2</v>
      </c>
      <c r="L12" t="str">
        <f t="shared" si="1"/>
        <v>1</v>
      </c>
      <c r="M12" t="str">
        <f t="shared" si="2"/>
        <v>1</v>
      </c>
      <c r="N12" t="str">
        <f t="shared" si="3"/>
        <v>2</v>
      </c>
      <c r="O12" t="str" cm="1">
        <f t="array" ref="O12">_xlfn.IFS(K12&gt;L12, E12, K12 &lt; L12, I12, K12 = L12, "draw")</f>
        <v>Aston Villa</v>
      </c>
      <c r="P12" t="str" cm="1">
        <f t="array" ref="P12">_xlfn.IFS(K12&lt;L12, E12, K12 &gt; L12, I12, K12 = L12, "draw")</f>
        <v>Everton</v>
      </c>
      <c r="Q12">
        <f t="shared" si="4"/>
        <v>0</v>
      </c>
      <c r="T12" s="4"/>
    </row>
    <row r="13" spans="1:20" ht="14.5" x14ac:dyDescent="0.35">
      <c r="A13" s="1">
        <v>2</v>
      </c>
      <c r="B13" s="2" t="s">
        <v>13</v>
      </c>
      <c r="C13" s="3">
        <v>44786</v>
      </c>
      <c r="D13" s="2" t="s">
        <v>18</v>
      </c>
      <c r="E13" s="4" t="s">
        <v>43</v>
      </c>
      <c r="F13" s="2">
        <v>1.7</v>
      </c>
      <c r="G13" s="2" t="s">
        <v>44</v>
      </c>
      <c r="H13" s="2">
        <v>0.1</v>
      </c>
      <c r="I13" s="2" t="s">
        <v>28</v>
      </c>
      <c r="J13" s="5">
        <v>53453</v>
      </c>
      <c r="K13" t="str">
        <f t="shared" si="0"/>
        <v>4</v>
      </c>
      <c r="L13" t="str">
        <f t="shared" si="1"/>
        <v>0</v>
      </c>
      <c r="M13" t="str">
        <f t="shared" si="2"/>
        <v>0</v>
      </c>
      <c r="N13" t="str">
        <f t="shared" si="3"/>
        <v>4</v>
      </c>
      <c r="O13" t="str" cm="1">
        <f t="array" ref="O13">_xlfn.IFS(K13&gt;L13, E13, K13 &lt; L13, I13, K13 = L13, "draw")</f>
        <v>Manchester City</v>
      </c>
      <c r="P13" t="str" cm="1">
        <f t="array" ref="P13">_xlfn.IFS(K13&lt;L13, E13, K13 &gt; L13, I13, K13 = L13, "draw")</f>
        <v>Bournemouth</v>
      </c>
      <c r="Q13">
        <f t="shared" si="4"/>
        <v>0</v>
      </c>
      <c r="T13" s="2"/>
    </row>
    <row r="14" spans="1:20" ht="14.5" x14ac:dyDescent="0.35">
      <c r="A14" s="1">
        <v>2</v>
      </c>
      <c r="B14" s="2" t="s">
        <v>13</v>
      </c>
      <c r="C14" s="3">
        <v>44786</v>
      </c>
      <c r="D14" s="2" t="s">
        <v>18</v>
      </c>
      <c r="E14" s="2" t="s">
        <v>21</v>
      </c>
      <c r="F14" s="2">
        <v>1.2</v>
      </c>
      <c r="G14" s="2" t="s">
        <v>16</v>
      </c>
      <c r="H14" s="2">
        <v>1.8</v>
      </c>
      <c r="I14" s="2" t="s">
        <v>25</v>
      </c>
      <c r="J14" s="5">
        <v>30815</v>
      </c>
      <c r="K14" t="str">
        <f t="shared" si="0"/>
        <v>2</v>
      </c>
      <c r="L14" t="str">
        <f t="shared" si="1"/>
        <v>2</v>
      </c>
      <c r="M14" t="str">
        <f t="shared" si="2"/>
        <v>2</v>
      </c>
      <c r="N14" t="str">
        <f t="shared" si="3"/>
        <v>2</v>
      </c>
      <c r="O14" t="str" cm="1">
        <f t="array" ref="O14">_xlfn.IFS(K14&gt;L14, E14, K14 &lt; L14, I14, K14 = L14, "draw")</f>
        <v>draw</v>
      </c>
      <c r="P14" t="str" cm="1">
        <f t="array" ref="P14">_xlfn.IFS(K14&lt;L14, E14, K14 &gt; L14, I14, K14 = L14, "draw")</f>
        <v>draw</v>
      </c>
      <c r="Q14">
        <f t="shared" si="4"/>
        <v>1</v>
      </c>
      <c r="T14" s="2"/>
    </row>
    <row r="15" spans="1:20" ht="14.5" x14ac:dyDescent="0.35">
      <c r="A15" s="1">
        <v>2</v>
      </c>
      <c r="B15" s="2" t="s">
        <v>13</v>
      </c>
      <c r="C15" s="3">
        <v>44786</v>
      </c>
      <c r="D15" s="2" t="s">
        <v>18</v>
      </c>
      <c r="E15" s="2" t="s">
        <v>27</v>
      </c>
      <c r="F15" s="2">
        <v>0.9</v>
      </c>
      <c r="G15" s="2" t="s">
        <v>45</v>
      </c>
      <c r="H15" s="2">
        <v>1.5</v>
      </c>
      <c r="I15" s="2" t="s">
        <v>15</v>
      </c>
      <c r="J15" s="5">
        <v>31178</v>
      </c>
      <c r="K15" t="str">
        <f t="shared" si="0"/>
        <v>0</v>
      </c>
      <c r="L15" t="str">
        <f t="shared" si="1"/>
        <v>0</v>
      </c>
      <c r="M15" t="str">
        <f t="shared" si="2"/>
        <v>0</v>
      </c>
      <c r="N15" t="str">
        <f t="shared" si="3"/>
        <v>0</v>
      </c>
      <c r="O15" t="str" cm="1">
        <f t="array" ref="O15">_xlfn.IFS(K15&gt;L15, E15, K15 &lt; L15, I15, K15 = L15, "draw")</f>
        <v>draw</v>
      </c>
      <c r="P15" t="str" cm="1">
        <f t="array" ref="P15">_xlfn.IFS(K15&lt;L15, E15, K15 &gt; L15, I15, K15 = L15, "draw")</f>
        <v>draw</v>
      </c>
      <c r="Q15">
        <f t="shared" si="4"/>
        <v>1</v>
      </c>
      <c r="T15" s="2"/>
    </row>
    <row r="16" spans="1:20" ht="14.5" x14ac:dyDescent="0.35">
      <c r="A16" s="1">
        <v>2</v>
      </c>
      <c r="B16" s="2" t="s">
        <v>13</v>
      </c>
      <c r="C16" s="3">
        <v>44786</v>
      </c>
      <c r="D16" s="2" t="s">
        <v>18</v>
      </c>
      <c r="E16" s="4" t="s">
        <v>12</v>
      </c>
      <c r="F16" s="2">
        <v>2.7</v>
      </c>
      <c r="G16" s="2" t="s">
        <v>46</v>
      </c>
      <c r="H16" s="2">
        <v>0.5</v>
      </c>
      <c r="I16" s="2" t="s">
        <v>36</v>
      </c>
      <c r="J16" s="5">
        <v>60033</v>
      </c>
      <c r="K16" t="str">
        <f t="shared" si="0"/>
        <v>4</v>
      </c>
      <c r="L16" t="str">
        <f t="shared" si="1"/>
        <v>2</v>
      </c>
      <c r="M16" t="str">
        <f t="shared" si="2"/>
        <v>2</v>
      </c>
      <c r="N16" t="str">
        <f t="shared" si="3"/>
        <v>4</v>
      </c>
      <c r="O16" t="str" cm="1">
        <f t="array" ref="O16">_xlfn.IFS(K16&gt;L16, E16, K16 &lt; L16, I16, K16 = L16, "draw")</f>
        <v>Arsenal</v>
      </c>
      <c r="P16" t="str" cm="1">
        <f t="array" ref="P16">_xlfn.IFS(K16&lt;L16, E16, K16 &gt; L16, I16, K16 = L16, "draw")</f>
        <v>Leicester City</v>
      </c>
      <c r="Q16">
        <f t="shared" si="4"/>
        <v>0</v>
      </c>
      <c r="T16" s="2"/>
    </row>
    <row r="17" spans="1:20" ht="14.5" x14ac:dyDescent="0.35">
      <c r="A17" s="1">
        <v>2</v>
      </c>
      <c r="B17" s="2" t="s">
        <v>13</v>
      </c>
      <c r="C17" s="3">
        <v>44786</v>
      </c>
      <c r="D17" s="2" t="s">
        <v>18</v>
      </c>
      <c r="E17" s="2" t="s">
        <v>40</v>
      </c>
      <c r="F17" s="2">
        <v>1.5</v>
      </c>
      <c r="G17" s="2" t="s">
        <v>45</v>
      </c>
      <c r="H17" s="2">
        <v>0.2</v>
      </c>
      <c r="I17" s="2" t="s">
        <v>22</v>
      </c>
      <c r="J17" s="5">
        <v>31552</v>
      </c>
      <c r="K17" t="str">
        <f t="shared" si="0"/>
        <v>0</v>
      </c>
      <c r="L17" t="str">
        <f t="shared" si="1"/>
        <v>0</v>
      </c>
      <c r="M17" t="str">
        <f t="shared" si="2"/>
        <v>0</v>
      </c>
      <c r="N17" t="str">
        <f t="shared" si="3"/>
        <v>0</v>
      </c>
      <c r="O17" t="str" cm="1">
        <f t="array" ref="O17">_xlfn.IFS(K17&gt;L17, E17, K17 &lt; L17, I17, K17 = L17, "draw")</f>
        <v>draw</v>
      </c>
      <c r="P17" t="str" cm="1">
        <f t="array" ref="P17">_xlfn.IFS(K17&lt;L17, E17, K17 &gt; L17, I17, K17 = L17, "draw")</f>
        <v>draw</v>
      </c>
      <c r="Q17">
        <f t="shared" si="4"/>
        <v>1</v>
      </c>
      <c r="T17" s="2"/>
    </row>
    <row r="18" spans="1:20" ht="14.5" x14ac:dyDescent="0.35">
      <c r="A18" s="1">
        <v>2</v>
      </c>
      <c r="B18" s="2" t="s">
        <v>13</v>
      </c>
      <c r="C18" s="3">
        <v>44786</v>
      </c>
      <c r="D18" s="2" t="s">
        <v>30</v>
      </c>
      <c r="E18" s="4" t="s">
        <v>37</v>
      </c>
      <c r="F18" s="2">
        <v>1.6</v>
      </c>
      <c r="G18" s="2" t="s">
        <v>44</v>
      </c>
      <c r="H18" s="2">
        <v>0.9</v>
      </c>
      <c r="I18" s="2" t="s">
        <v>38</v>
      </c>
      <c r="J18" s="5">
        <v>17051</v>
      </c>
      <c r="K18" t="str">
        <f t="shared" si="0"/>
        <v>4</v>
      </c>
      <c r="L18" t="str">
        <f t="shared" si="1"/>
        <v>0</v>
      </c>
      <c r="M18" t="str">
        <f t="shared" si="2"/>
        <v>0</v>
      </c>
      <c r="N18" t="str">
        <f t="shared" si="3"/>
        <v>4</v>
      </c>
      <c r="O18" t="str" cm="1">
        <f t="array" ref="O18">_xlfn.IFS(K18&gt;L18, E18, K18 &lt; L18, I18, K18 = L18, "draw")</f>
        <v>Brentford</v>
      </c>
      <c r="P18" t="str" cm="1">
        <f t="array" ref="P18">_xlfn.IFS(K18&lt;L18, E18, K18 &gt; L18, I18, K18 = L18, "draw")</f>
        <v>Manchester Utd</v>
      </c>
      <c r="Q18">
        <f t="shared" si="4"/>
        <v>0</v>
      </c>
      <c r="T18" s="4"/>
    </row>
    <row r="19" spans="1:20" ht="14.5" x14ac:dyDescent="0.35">
      <c r="A19" s="1">
        <v>2</v>
      </c>
      <c r="B19" s="2" t="s">
        <v>34</v>
      </c>
      <c r="C19" s="3">
        <v>44787</v>
      </c>
      <c r="D19" s="2" t="s">
        <v>35</v>
      </c>
      <c r="E19" s="4" t="s">
        <v>24</v>
      </c>
      <c r="F19" s="2">
        <v>1.3</v>
      </c>
      <c r="G19" s="2" t="s">
        <v>47</v>
      </c>
      <c r="H19" s="2">
        <v>2.1</v>
      </c>
      <c r="I19" s="2" t="s">
        <v>42</v>
      </c>
      <c r="J19" s="5">
        <v>29281</v>
      </c>
      <c r="K19" t="str">
        <f t="shared" si="0"/>
        <v>1</v>
      </c>
      <c r="L19" t="str">
        <f t="shared" si="1"/>
        <v>0</v>
      </c>
      <c r="M19" t="str">
        <f t="shared" si="2"/>
        <v>0</v>
      </c>
      <c r="N19" t="str">
        <f t="shared" si="3"/>
        <v>1</v>
      </c>
      <c r="O19" t="str" cm="1">
        <f t="array" ref="O19">_xlfn.IFS(K19&gt;L19, E19, K19 &lt; L19, I19, K19 = L19, "draw")</f>
        <v>Nott'ham Forest</v>
      </c>
      <c r="P19" t="str" cm="1">
        <f t="array" ref="P19">_xlfn.IFS(K19&lt;L19, E19, K19 &gt; L19, I19, K19 = L19, "draw")</f>
        <v>West Ham</v>
      </c>
      <c r="Q19">
        <f t="shared" si="4"/>
        <v>0</v>
      </c>
      <c r="T19" s="2"/>
    </row>
    <row r="20" spans="1:20" ht="14.5" x14ac:dyDescent="0.35">
      <c r="A20" s="1">
        <v>2</v>
      </c>
      <c r="B20" s="2" t="s">
        <v>34</v>
      </c>
      <c r="C20" s="3">
        <v>44787</v>
      </c>
      <c r="D20" s="2" t="s">
        <v>41</v>
      </c>
      <c r="E20" s="2" t="s">
        <v>33</v>
      </c>
      <c r="F20" s="2">
        <v>1.6</v>
      </c>
      <c r="G20" s="2" t="s">
        <v>16</v>
      </c>
      <c r="H20" s="2">
        <v>1</v>
      </c>
      <c r="I20" s="2" t="s">
        <v>19</v>
      </c>
      <c r="J20" s="5">
        <v>39946</v>
      </c>
      <c r="K20" t="str">
        <f t="shared" si="0"/>
        <v>2</v>
      </c>
      <c r="L20" t="str">
        <f t="shared" si="1"/>
        <v>2</v>
      </c>
      <c r="M20" t="str">
        <f t="shared" si="2"/>
        <v>2</v>
      </c>
      <c r="N20" t="str">
        <f t="shared" si="3"/>
        <v>2</v>
      </c>
      <c r="O20" t="str" cm="1">
        <f t="array" ref="O20">_xlfn.IFS(K20&gt;L20, E20, K20 &lt; L20, I20, K20 = L20, "draw")</f>
        <v>draw</v>
      </c>
      <c r="P20" t="str" cm="1">
        <f t="array" ref="P20">_xlfn.IFS(K20&lt;L20, E20, K20 &gt; L20, I20, K20 = L20, "draw")</f>
        <v>draw</v>
      </c>
      <c r="Q20">
        <f t="shared" si="4"/>
        <v>1</v>
      </c>
      <c r="T20" s="4"/>
    </row>
    <row r="21" spans="1:20" ht="14.5" x14ac:dyDescent="0.35">
      <c r="A21" s="1">
        <v>2</v>
      </c>
      <c r="B21" s="2" t="s">
        <v>48</v>
      </c>
      <c r="C21" s="3">
        <v>44788</v>
      </c>
      <c r="D21" s="2" t="s">
        <v>9</v>
      </c>
      <c r="E21" s="2" t="s">
        <v>17</v>
      </c>
      <c r="F21" s="2">
        <v>2</v>
      </c>
      <c r="G21" s="2" t="s">
        <v>49</v>
      </c>
      <c r="H21" s="2">
        <v>1</v>
      </c>
      <c r="I21" s="2" t="s">
        <v>10</v>
      </c>
      <c r="J21" s="5">
        <v>52970</v>
      </c>
      <c r="K21" t="str">
        <f t="shared" si="0"/>
        <v>1</v>
      </c>
      <c r="L21" t="str">
        <f t="shared" si="1"/>
        <v>1</v>
      </c>
      <c r="M21" t="str">
        <f t="shared" si="2"/>
        <v>1</v>
      </c>
      <c r="N21" t="str">
        <f t="shared" si="3"/>
        <v>1</v>
      </c>
      <c r="O21" t="str" cm="1">
        <f t="array" ref="O21">_xlfn.IFS(K21&gt;L21, E21, K21 &lt; L21, I21, K21 = L21, "draw")</f>
        <v>draw</v>
      </c>
      <c r="P21" t="str" cm="1">
        <f t="array" ref="P21">_xlfn.IFS(K21&lt;L21, E21, K21 &gt; L21, I21, K21 = L21, "draw")</f>
        <v>draw</v>
      </c>
      <c r="Q21">
        <f t="shared" si="4"/>
        <v>1</v>
      </c>
      <c r="T21" s="4"/>
    </row>
    <row r="22" spans="1:20" ht="14.5" x14ac:dyDescent="0.35">
      <c r="A22" s="1">
        <v>3</v>
      </c>
      <c r="B22" s="2" t="s">
        <v>13</v>
      </c>
      <c r="C22" s="3">
        <v>44793</v>
      </c>
      <c r="D22" s="2" t="s">
        <v>14</v>
      </c>
      <c r="E22" s="4" t="s">
        <v>19</v>
      </c>
      <c r="F22" s="2">
        <v>1.7</v>
      </c>
      <c r="G22" s="2" t="s">
        <v>47</v>
      </c>
      <c r="H22" s="2">
        <v>0.7</v>
      </c>
      <c r="I22" s="2" t="s">
        <v>27</v>
      </c>
      <c r="J22" s="5">
        <v>61298</v>
      </c>
      <c r="K22" t="str">
        <f t="shared" si="0"/>
        <v>1</v>
      </c>
      <c r="L22" t="str">
        <f t="shared" si="1"/>
        <v>0</v>
      </c>
      <c r="M22" t="str">
        <f t="shared" si="2"/>
        <v>0</v>
      </c>
      <c r="N22" t="str">
        <f t="shared" si="3"/>
        <v>1</v>
      </c>
      <c r="O22" t="str" cm="1">
        <f t="array" ref="O22">_xlfn.IFS(K22&gt;L22, E22, K22 &lt; L22, I22, K22 = L22, "draw")</f>
        <v>Tottenham</v>
      </c>
      <c r="P22" t="str" cm="1">
        <f t="array" ref="P22">_xlfn.IFS(K22&lt;L22, E22, K22 &gt; L22, I22, K22 = L22, "draw")</f>
        <v>Wolves</v>
      </c>
      <c r="Q22">
        <f t="shared" si="4"/>
        <v>0</v>
      </c>
    </row>
    <row r="23" spans="1:20" ht="14.5" x14ac:dyDescent="0.35">
      <c r="A23" s="1">
        <v>3</v>
      </c>
      <c r="B23" s="2" t="s">
        <v>13</v>
      </c>
      <c r="C23" s="3">
        <v>44793</v>
      </c>
      <c r="D23" s="2" t="s">
        <v>18</v>
      </c>
      <c r="E23" s="2" t="s">
        <v>36</v>
      </c>
      <c r="F23" s="2">
        <v>0.3</v>
      </c>
      <c r="G23" s="2" t="s">
        <v>39</v>
      </c>
      <c r="H23" s="2">
        <v>0.9</v>
      </c>
      <c r="I23" s="4" t="s">
        <v>21</v>
      </c>
      <c r="J23" s="5">
        <v>30850</v>
      </c>
      <c r="K23" t="str">
        <f t="shared" si="0"/>
        <v>1</v>
      </c>
      <c r="L23" t="str">
        <f t="shared" si="1"/>
        <v>2</v>
      </c>
      <c r="M23" t="str">
        <f t="shared" si="2"/>
        <v>2</v>
      </c>
      <c r="N23" t="str">
        <f t="shared" si="3"/>
        <v>1</v>
      </c>
      <c r="O23" t="str" cm="1">
        <f t="array" ref="O23">_xlfn.IFS(K23&gt;L23, E23, K23 &lt; L23, I23, K23 = L23, "draw")</f>
        <v>Southampton</v>
      </c>
      <c r="P23" t="str" cm="1">
        <f t="array" ref="P23">_xlfn.IFS(K23&lt;L23, E23, K23 &gt; L23, I23, K23 = L23, "draw")</f>
        <v>Leicester City</v>
      </c>
      <c r="Q23">
        <f t="shared" si="4"/>
        <v>0</v>
      </c>
    </row>
    <row r="24" spans="1:20" ht="14.5" x14ac:dyDescent="0.35">
      <c r="A24" s="1">
        <v>3</v>
      </c>
      <c r="B24" s="2" t="s">
        <v>13</v>
      </c>
      <c r="C24" s="3">
        <v>44793</v>
      </c>
      <c r="D24" s="2" t="s">
        <v>18</v>
      </c>
      <c r="E24" s="2" t="s">
        <v>31</v>
      </c>
      <c r="F24" s="2">
        <v>1.5</v>
      </c>
      <c r="G24" s="2" t="s">
        <v>49</v>
      </c>
      <c r="H24" s="2">
        <v>1</v>
      </c>
      <c r="I24" s="2" t="s">
        <v>24</v>
      </c>
      <c r="J24" s="5">
        <v>39271</v>
      </c>
      <c r="K24" t="str">
        <f t="shared" si="0"/>
        <v>1</v>
      </c>
      <c r="L24" t="str">
        <f t="shared" si="1"/>
        <v>1</v>
      </c>
      <c r="M24" t="str">
        <f t="shared" si="2"/>
        <v>1</v>
      </c>
      <c r="N24" t="str">
        <f t="shared" si="3"/>
        <v>1</v>
      </c>
      <c r="O24" t="str" cm="1">
        <f t="array" ref="O24">_xlfn.IFS(K24&gt;L24, E24, K24 &lt; L24, I24, K24 = L24, "draw")</f>
        <v>draw</v>
      </c>
      <c r="P24" t="str" cm="1">
        <f t="array" ref="P24">_xlfn.IFS(K24&lt;L24, E24, K24 &gt; L24, I24, K24 = L24, "draw")</f>
        <v>draw</v>
      </c>
      <c r="Q24">
        <f t="shared" si="4"/>
        <v>1</v>
      </c>
    </row>
    <row r="25" spans="1:20" ht="14.5" x14ac:dyDescent="0.35">
      <c r="A25" s="1">
        <v>3</v>
      </c>
      <c r="B25" s="2" t="s">
        <v>13</v>
      </c>
      <c r="C25" s="3">
        <v>44793</v>
      </c>
      <c r="D25" s="2" t="s">
        <v>18</v>
      </c>
      <c r="E25" s="4" t="s">
        <v>10</v>
      </c>
      <c r="F25" s="2">
        <v>2.6</v>
      </c>
      <c r="G25" s="2" t="s">
        <v>50</v>
      </c>
      <c r="H25" s="2">
        <v>0.9</v>
      </c>
      <c r="I25" s="2" t="s">
        <v>29</v>
      </c>
      <c r="J25" s="5">
        <v>22012</v>
      </c>
      <c r="K25" t="str">
        <f t="shared" si="0"/>
        <v>3</v>
      </c>
      <c r="L25" t="str">
        <f t="shared" si="1"/>
        <v>1</v>
      </c>
      <c r="M25" t="str">
        <f t="shared" si="2"/>
        <v>1</v>
      </c>
      <c r="N25" t="str">
        <f t="shared" si="3"/>
        <v>3</v>
      </c>
      <c r="O25" t="str" cm="1">
        <f t="array" ref="O25">_xlfn.IFS(K25&gt;L25, E25, K25 &lt; L25, I25, K25 = L25, "draw")</f>
        <v>Crystal Palace</v>
      </c>
      <c r="P25" t="str" cm="1">
        <f t="array" ref="P25">_xlfn.IFS(K25&lt;L25, E25, K25 &gt; L25, I25, K25 = L25, "draw")</f>
        <v>Aston Villa</v>
      </c>
      <c r="Q25">
        <f t="shared" si="4"/>
        <v>0</v>
      </c>
    </row>
    <row r="26" spans="1:20" ht="14.5" x14ac:dyDescent="0.35">
      <c r="A26" s="1">
        <v>3</v>
      </c>
      <c r="B26" s="2" t="s">
        <v>13</v>
      </c>
      <c r="C26" s="3">
        <v>44793</v>
      </c>
      <c r="D26" s="2" t="s">
        <v>18</v>
      </c>
      <c r="E26" s="4" t="s">
        <v>15</v>
      </c>
      <c r="F26" s="2">
        <v>2.4</v>
      </c>
      <c r="G26" s="2" t="s">
        <v>51</v>
      </c>
      <c r="H26" s="2">
        <v>1.8</v>
      </c>
      <c r="I26" s="2" t="s">
        <v>37</v>
      </c>
      <c r="J26" s="5">
        <v>21798</v>
      </c>
      <c r="K26" t="str">
        <f t="shared" si="0"/>
        <v>3</v>
      </c>
      <c r="L26" t="str">
        <f t="shared" si="1"/>
        <v>2</v>
      </c>
      <c r="M26" t="str">
        <f t="shared" si="2"/>
        <v>2</v>
      </c>
      <c r="N26" t="str">
        <f t="shared" si="3"/>
        <v>3</v>
      </c>
      <c r="O26" t="str" cm="1">
        <f t="array" ref="O26">_xlfn.IFS(K26&gt;L26, E26, K26 &lt; L26, I26, K26 = L26, "draw")</f>
        <v>Fulham</v>
      </c>
      <c r="P26" t="str" cm="1">
        <f t="array" ref="P26">_xlfn.IFS(K26&lt;L26, E26, K26 &gt; L26, I26, K26 = L26, "draw")</f>
        <v>Brentford</v>
      </c>
      <c r="Q26">
        <f t="shared" si="4"/>
        <v>0</v>
      </c>
    </row>
    <row r="27" spans="1:20" ht="14.5" x14ac:dyDescent="0.35">
      <c r="A27" s="1">
        <v>3</v>
      </c>
      <c r="B27" s="2" t="s">
        <v>13</v>
      </c>
      <c r="C27" s="3">
        <v>44793</v>
      </c>
      <c r="D27" s="2" t="s">
        <v>30</v>
      </c>
      <c r="E27" s="2" t="s">
        <v>28</v>
      </c>
      <c r="F27" s="2">
        <v>0.3</v>
      </c>
      <c r="G27" s="2" t="s">
        <v>52</v>
      </c>
      <c r="H27" s="2">
        <v>1.3</v>
      </c>
      <c r="I27" s="4" t="s">
        <v>12</v>
      </c>
      <c r="J27" s="5">
        <v>10423</v>
      </c>
      <c r="K27" t="str">
        <f t="shared" si="0"/>
        <v>0</v>
      </c>
      <c r="L27" t="str">
        <f t="shared" si="1"/>
        <v>3</v>
      </c>
      <c r="M27" t="str">
        <f t="shared" si="2"/>
        <v>3</v>
      </c>
      <c r="N27" t="str">
        <f t="shared" si="3"/>
        <v>0</v>
      </c>
      <c r="O27" t="str" cm="1">
        <f t="array" ref="O27">_xlfn.IFS(K27&gt;L27, E27, K27 &lt; L27, I27, K27 = L27, "draw")</f>
        <v>Arsenal</v>
      </c>
      <c r="P27" t="str" cm="1">
        <f t="array" ref="P27">_xlfn.IFS(K27&lt;L27, E27, K27 &gt; L27, I27, K27 = L27, "draw")</f>
        <v>Bournemouth</v>
      </c>
      <c r="Q27">
        <f t="shared" si="4"/>
        <v>0</v>
      </c>
    </row>
    <row r="28" spans="1:20" ht="14.5" x14ac:dyDescent="0.35">
      <c r="A28" s="1">
        <v>3</v>
      </c>
      <c r="B28" s="2" t="s">
        <v>34</v>
      </c>
      <c r="C28" s="3">
        <v>44794</v>
      </c>
      <c r="D28" s="2" t="s">
        <v>35</v>
      </c>
      <c r="E28" s="4" t="s">
        <v>25</v>
      </c>
      <c r="F28" s="2">
        <v>2.1</v>
      </c>
      <c r="G28" s="2" t="s">
        <v>53</v>
      </c>
      <c r="H28" s="2">
        <v>0.9</v>
      </c>
      <c r="I28" s="2" t="s">
        <v>33</v>
      </c>
      <c r="J28" s="5">
        <v>36372</v>
      </c>
      <c r="K28" t="str">
        <f t="shared" si="0"/>
        <v>3</v>
      </c>
      <c r="L28" t="str">
        <f t="shared" si="1"/>
        <v>0</v>
      </c>
      <c r="M28" t="str">
        <f t="shared" si="2"/>
        <v>0</v>
      </c>
      <c r="N28" t="str">
        <f t="shared" si="3"/>
        <v>3</v>
      </c>
      <c r="O28" t="str" cm="1">
        <f t="array" ref="O28">_xlfn.IFS(K28&gt;L28, E28, K28 &lt; L28, I28, K28 = L28, "draw")</f>
        <v>Leeds United</v>
      </c>
      <c r="P28" t="str" cm="1">
        <f t="array" ref="P28">_xlfn.IFS(K28&lt;L28, E28, K28 &gt; L28, I28, K28 = L28, "draw")</f>
        <v>Chelsea</v>
      </c>
      <c r="Q28">
        <f t="shared" si="4"/>
        <v>0</v>
      </c>
    </row>
    <row r="29" spans="1:20" ht="14.5" x14ac:dyDescent="0.35">
      <c r="A29" s="1">
        <v>3</v>
      </c>
      <c r="B29" s="2" t="s">
        <v>34</v>
      </c>
      <c r="C29" s="3">
        <v>44794</v>
      </c>
      <c r="D29" s="2" t="s">
        <v>35</v>
      </c>
      <c r="E29" s="2" t="s">
        <v>42</v>
      </c>
      <c r="F29" s="2">
        <v>0.8</v>
      </c>
      <c r="G29" s="2" t="s">
        <v>11</v>
      </c>
      <c r="H29" s="2">
        <v>1.7</v>
      </c>
      <c r="I29" s="4" t="s">
        <v>40</v>
      </c>
      <c r="J29" s="5">
        <v>62449</v>
      </c>
      <c r="K29" t="str">
        <f t="shared" si="0"/>
        <v>0</v>
      </c>
      <c r="L29" t="str">
        <f t="shared" si="1"/>
        <v>2</v>
      </c>
      <c r="M29" t="str">
        <f t="shared" si="2"/>
        <v>2</v>
      </c>
      <c r="N29" t="str">
        <f t="shared" si="3"/>
        <v>0</v>
      </c>
      <c r="O29" t="str" cm="1">
        <f t="array" ref="O29">_xlfn.IFS(K29&gt;L29, E29, K29 &lt; L29, I29, K29 = L29, "draw")</f>
        <v>Brighton</v>
      </c>
      <c r="P29" t="str" cm="1">
        <f t="array" ref="P29">_xlfn.IFS(K29&lt;L29, E29, K29 &gt; L29, I29, K29 = L29, "draw")</f>
        <v>West Ham</v>
      </c>
      <c r="Q29">
        <f t="shared" si="4"/>
        <v>0</v>
      </c>
    </row>
    <row r="30" spans="1:20" ht="14.5" x14ac:dyDescent="0.35">
      <c r="A30" s="1">
        <v>3</v>
      </c>
      <c r="B30" s="2" t="s">
        <v>34</v>
      </c>
      <c r="C30" s="3">
        <v>44794</v>
      </c>
      <c r="D30" s="2" t="s">
        <v>41</v>
      </c>
      <c r="E30" s="2" t="s">
        <v>22</v>
      </c>
      <c r="F30" s="2">
        <v>1.8</v>
      </c>
      <c r="G30" s="2" t="s">
        <v>54</v>
      </c>
      <c r="H30" s="2">
        <v>2.1</v>
      </c>
      <c r="I30" s="2" t="s">
        <v>43</v>
      </c>
      <c r="J30" s="5">
        <v>52258</v>
      </c>
      <c r="K30" t="str">
        <f t="shared" si="0"/>
        <v>3</v>
      </c>
      <c r="L30" t="str">
        <f t="shared" si="1"/>
        <v>3</v>
      </c>
      <c r="M30" t="str">
        <f t="shared" si="2"/>
        <v>3</v>
      </c>
      <c r="N30" t="str">
        <f t="shared" si="3"/>
        <v>3</v>
      </c>
      <c r="O30" t="str" cm="1">
        <f t="array" ref="O30">_xlfn.IFS(K30&gt;L30, E30, K30 &lt; L30, I30, K30 = L30, "draw")</f>
        <v>draw</v>
      </c>
      <c r="P30" t="str" cm="1">
        <f t="array" ref="P30">_xlfn.IFS(K30&lt;L30, E30, K30 &gt; L30, I30, K30 = L30, "draw")</f>
        <v>draw</v>
      </c>
      <c r="Q30">
        <f t="shared" si="4"/>
        <v>1</v>
      </c>
    </row>
    <row r="31" spans="1:20" ht="14.5" x14ac:dyDescent="0.35">
      <c r="A31" s="1">
        <v>3</v>
      </c>
      <c r="B31" s="2" t="s">
        <v>48</v>
      </c>
      <c r="C31" s="3">
        <v>44795</v>
      </c>
      <c r="D31" s="2" t="s">
        <v>9</v>
      </c>
      <c r="E31" s="4" t="s">
        <v>38</v>
      </c>
      <c r="F31" s="2">
        <v>1.8</v>
      </c>
      <c r="G31" s="2" t="s">
        <v>26</v>
      </c>
      <c r="H31" s="2">
        <v>1.3</v>
      </c>
      <c r="I31" s="2" t="s">
        <v>17</v>
      </c>
      <c r="J31" s="5">
        <v>74147</v>
      </c>
      <c r="K31" t="str">
        <f t="shared" si="0"/>
        <v>2</v>
      </c>
      <c r="L31" t="str">
        <f t="shared" si="1"/>
        <v>1</v>
      </c>
      <c r="M31" t="str">
        <f t="shared" si="2"/>
        <v>1</v>
      </c>
      <c r="N31" t="str">
        <f t="shared" si="3"/>
        <v>2</v>
      </c>
      <c r="O31" t="str" cm="1">
        <f t="array" ref="O31">_xlfn.IFS(K31&gt;L31, E31, K31 &lt; L31, I31, K31 = L31, "draw")</f>
        <v>Manchester Utd</v>
      </c>
      <c r="P31" t="str" cm="1">
        <f t="array" ref="P31">_xlfn.IFS(K31&lt;L31, E31, K31 &gt; L31, I31, K31 = L31, "draw")</f>
        <v>Liverpool</v>
      </c>
      <c r="Q31">
        <f t="shared" si="4"/>
        <v>0</v>
      </c>
    </row>
    <row r="32" spans="1:20" ht="14.5" x14ac:dyDescent="0.35">
      <c r="A32" s="1">
        <v>4</v>
      </c>
      <c r="B32" s="2" t="s">
        <v>13</v>
      </c>
      <c r="C32" s="3">
        <v>44800</v>
      </c>
      <c r="D32" s="2" t="s">
        <v>14</v>
      </c>
      <c r="E32" s="2" t="s">
        <v>21</v>
      </c>
      <c r="F32" s="2">
        <v>1.4</v>
      </c>
      <c r="G32" s="2" t="s">
        <v>32</v>
      </c>
      <c r="H32" s="2">
        <v>1.1000000000000001</v>
      </c>
      <c r="I32" s="4" t="s">
        <v>38</v>
      </c>
      <c r="J32" s="5">
        <v>31196</v>
      </c>
      <c r="K32" t="str">
        <f t="shared" si="0"/>
        <v>0</v>
      </c>
      <c r="L32" t="str">
        <f t="shared" si="1"/>
        <v>1</v>
      </c>
      <c r="M32" t="str">
        <f t="shared" si="2"/>
        <v>1</v>
      </c>
      <c r="N32" t="str">
        <f t="shared" si="3"/>
        <v>0</v>
      </c>
      <c r="O32" t="str" cm="1">
        <f t="array" ref="O32">_xlfn.IFS(K32&gt;L32, E32, K32 &lt; L32, I32, K32 = L32, "draw")</f>
        <v>Manchester Utd</v>
      </c>
      <c r="P32" t="str" cm="1">
        <f t="array" ref="P32">_xlfn.IFS(K32&lt;L32, E32, K32 &gt; L32, I32, K32 = L32, "draw")</f>
        <v>Southampton</v>
      </c>
      <c r="Q32">
        <f t="shared" si="4"/>
        <v>0</v>
      </c>
    </row>
    <row r="33" spans="1:17" ht="14.5" x14ac:dyDescent="0.35">
      <c r="A33" s="1">
        <v>4</v>
      </c>
      <c r="B33" s="2" t="s">
        <v>13</v>
      </c>
      <c r="C33" s="3">
        <v>44800</v>
      </c>
      <c r="D33" s="2" t="s">
        <v>18</v>
      </c>
      <c r="E33" s="4" t="s">
        <v>43</v>
      </c>
      <c r="F33" s="2">
        <v>2.2000000000000002</v>
      </c>
      <c r="G33" s="2" t="s">
        <v>46</v>
      </c>
      <c r="H33" s="2">
        <v>0.1</v>
      </c>
      <c r="I33" s="2" t="s">
        <v>10</v>
      </c>
      <c r="J33" s="5">
        <v>53112</v>
      </c>
      <c r="K33" t="str">
        <f t="shared" si="0"/>
        <v>4</v>
      </c>
      <c r="L33" t="str">
        <f t="shared" si="1"/>
        <v>2</v>
      </c>
      <c r="M33" t="str">
        <f t="shared" si="2"/>
        <v>2</v>
      </c>
      <c r="N33" t="str">
        <f t="shared" si="3"/>
        <v>4</v>
      </c>
      <c r="O33" t="str" cm="1">
        <f t="array" ref="O33">_xlfn.IFS(K33&gt;L33, E33, K33 &lt; L33, I33, K33 = L33, "draw")</f>
        <v>Manchester City</v>
      </c>
      <c r="P33" t="str" cm="1">
        <f t="array" ref="P33">_xlfn.IFS(K33&lt;L33, E33, K33 &gt; L33, I33, K33 = L33, "draw")</f>
        <v>Crystal Palace</v>
      </c>
      <c r="Q33">
        <f t="shared" si="4"/>
        <v>0</v>
      </c>
    </row>
    <row r="34" spans="1:17" ht="14.5" x14ac:dyDescent="0.35">
      <c r="A34" s="1">
        <v>4</v>
      </c>
      <c r="B34" s="2" t="s">
        <v>13</v>
      </c>
      <c r="C34" s="3">
        <v>44800</v>
      </c>
      <c r="D34" s="2" t="s">
        <v>18</v>
      </c>
      <c r="E34" s="4" t="s">
        <v>40</v>
      </c>
      <c r="F34" s="2">
        <v>2</v>
      </c>
      <c r="G34" s="2" t="s">
        <v>47</v>
      </c>
      <c r="H34" s="2">
        <v>1.8</v>
      </c>
      <c r="I34" s="2" t="s">
        <v>25</v>
      </c>
      <c r="J34" s="5">
        <v>30953</v>
      </c>
      <c r="K34" t="str">
        <f t="shared" si="0"/>
        <v>1</v>
      </c>
      <c r="L34" t="str">
        <f t="shared" si="1"/>
        <v>0</v>
      </c>
      <c r="M34" t="str">
        <f t="shared" si="2"/>
        <v>0</v>
      </c>
      <c r="N34" t="str">
        <f t="shared" si="3"/>
        <v>1</v>
      </c>
      <c r="O34" t="str" cm="1">
        <f t="array" ref="O34">_xlfn.IFS(K34&gt;L34, E34, K34 &lt; L34, I34, K34 = L34, "draw")</f>
        <v>Brighton</v>
      </c>
      <c r="P34" t="str" cm="1">
        <f t="array" ref="P34">_xlfn.IFS(K34&lt;L34, E34, K34 &gt; L34, I34, K34 = L34, "draw")</f>
        <v>Leeds United</v>
      </c>
      <c r="Q34">
        <f t="shared" si="4"/>
        <v>0</v>
      </c>
    </row>
    <row r="35" spans="1:17" ht="14.5" x14ac:dyDescent="0.35">
      <c r="A35" s="1">
        <v>4</v>
      </c>
      <c r="B35" s="2" t="s">
        <v>13</v>
      </c>
      <c r="C35" s="3">
        <v>44800</v>
      </c>
      <c r="D35" s="2" t="s">
        <v>18</v>
      </c>
      <c r="E35" s="4" t="s">
        <v>33</v>
      </c>
      <c r="F35" s="2">
        <v>1.8</v>
      </c>
      <c r="G35" s="2" t="s">
        <v>26</v>
      </c>
      <c r="H35" s="2">
        <v>2.5</v>
      </c>
      <c r="I35" s="2" t="s">
        <v>36</v>
      </c>
      <c r="J35" s="5">
        <v>39953</v>
      </c>
      <c r="K35" t="str">
        <f t="shared" si="0"/>
        <v>2</v>
      </c>
      <c r="L35" t="str">
        <f t="shared" si="1"/>
        <v>1</v>
      </c>
      <c r="M35" t="str">
        <f t="shared" si="2"/>
        <v>1</v>
      </c>
      <c r="N35" t="str">
        <f t="shared" si="3"/>
        <v>2</v>
      </c>
      <c r="O35" t="str" cm="1">
        <f t="array" ref="O35">_xlfn.IFS(K35&gt;L35, E35, K35 &lt; L35, I35, K35 = L35, "draw")</f>
        <v>Chelsea</v>
      </c>
      <c r="P35" t="str" cm="1">
        <f t="array" ref="P35">_xlfn.IFS(K35&lt;L35, E35, K35 &gt; L35, I35, K35 = L35, "draw")</f>
        <v>Leicester City</v>
      </c>
      <c r="Q35">
        <f t="shared" si="4"/>
        <v>0</v>
      </c>
    </row>
    <row r="36" spans="1:17" ht="14.5" x14ac:dyDescent="0.35">
      <c r="A36" s="1">
        <v>4</v>
      </c>
      <c r="B36" s="2" t="s">
        <v>13</v>
      </c>
      <c r="C36" s="3">
        <v>44800</v>
      </c>
      <c r="D36" s="2" t="s">
        <v>18</v>
      </c>
      <c r="E36" s="2" t="s">
        <v>37</v>
      </c>
      <c r="F36" s="2">
        <v>2.1</v>
      </c>
      <c r="G36" s="2" t="s">
        <v>49</v>
      </c>
      <c r="H36" s="2">
        <v>1.1000000000000001</v>
      </c>
      <c r="I36" s="2" t="s">
        <v>31</v>
      </c>
      <c r="J36" s="5">
        <v>17009</v>
      </c>
      <c r="K36" t="str">
        <f t="shared" si="0"/>
        <v>1</v>
      </c>
      <c r="L36" t="str">
        <f t="shared" si="1"/>
        <v>1</v>
      </c>
      <c r="M36" t="str">
        <f t="shared" si="2"/>
        <v>1</v>
      </c>
      <c r="N36" t="str">
        <f t="shared" si="3"/>
        <v>1</v>
      </c>
      <c r="O36" t="str" cm="1">
        <f t="array" ref="O36">_xlfn.IFS(K36&gt;L36, E36, K36 &lt; L36, I36, K36 = L36, "draw")</f>
        <v>draw</v>
      </c>
      <c r="P36" t="str" cm="1">
        <f t="array" ref="P36">_xlfn.IFS(K36&lt;L36, E36, K36 &gt; L36, I36, K36 = L36, "draw")</f>
        <v>draw</v>
      </c>
      <c r="Q36">
        <f t="shared" si="4"/>
        <v>1</v>
      </c>
    </row>
    <row r="37" spans="1:17" ht="14.5" x14ac:dyDescent="0.35">
      <c r="A37" s="1">
        <v>4</v>
      </c>
      <c r="B37" s="2" t="s">
        <v>13</v>
      </c>
      <c r="C37" s="3">
        <v>44800</v>
      </c>
      <c r="D37" s="2" t="s">
        <v>18</v>
      </c>
      <c r="E37" s="4" t="s">
        <v>17</v>
      </c>
      <c r="F37" s="2">
        <v>3.3</v>
      </c>
      <c r="G37" s="2" t="s">
        <v>55</v>
      </c>
      <c r="H37" s="2">
        <v>0.3</v>
      </c>
      <c r="I37" s="2" t="s">
        <v>28</v>
      </c>
      <c r="J37" s="5">
        <v>53328</v>
      </c>
      <c r="K37" t="str">
        <f t="shared" si="0"/>
        <v>9</v>
      </c>
      <c r="L37" t="str">
        <f t="shared" si="1"/>
        <v>0</v>
      </c>
      <c r="M37" t="str">
        <f t="shared" si="2"/>
        <v>0</v>
      </c>
      <c r="N37" t="str">
        <f t="shared" si="3"/>
        <v>9</v>
      </c>
      <c r="O37" t="str" cm="1">
        <f t="array" ref="O37">_xlfn.IFS(K37&gt;L37, E37, K37 &lt; L37, I37, K37 = L37, "draw")</f>
        <v>Liverpool</v>
      </c>
      <c r="P37" t="str" cm="1">
        <f t="array" ref="P37">_xlfn.IFS(K37&lt;L37, E37, K37 &gt; L37, I37, K37 = L37, "draw")</f>
        <v>Bournemouth</v>
      </c>
      <c r="Q37">
        <f t="shared" si="4"/>
        <v>0</v>
      </c>
    </row>
    <row r="38" spans="1:17" ht="14.5" x14ac:dyDescent="0.35">
      <c r="A38" s="1">
        <v>4</v>
      </c>
      <c r="B38" s="2" t="s">
        <v>13</v>
      </c>
      <c r="C38" s="3">
        <v>44800</v>
      </c>
      <c r="D38" s="2" t="s">
        <v>30</v>
      </c>
      <c r="E38" s="4" t="s">
        <v>12</v>
      </c>
      <c r="F38" s="2">
        <v>2.6</v>
      </c>
      <c r="G38" s="2" t="s">
        <v>26</v>
      </c>
      <c r="H38" s="2">
        <v>0.8</v>
      </c>
      <c r="I38" s="2" t="s">
        <v>15</v>
      </c>
      <c r="J38" s="5">
        <v>60164</v>
      </c>
      <c r="K38" t="str">
        <f t="shared" si="0"/>
        <v>2</v>
      </c>
      <c r="L38" t="str">
        <f t="shared" si="1"/>
        <v>1</v>
      </c>
      <c r="M38" t="str">
        <f t="shared" si="2"/>
        <v>1</v>
      </c>
      <c r="N38" t="str">
        <f t="shared" si="3"/>
        <v>2</v>
      </c>
      <c r="O38" t="str" cm="1">
        <f t="array" ref="O38">_xlfn.IFS(K38&gt;L38, E38, K38 &lt; L38, I38, K38 = L38, "draw")</f>
        <v>Arsenal</v>
      </c>
      <c r="P38" t="str" cm="1">
        <f t="array" ref="P38">_xlfn.IFS(K38&lt;L38, E38, K38 &gt; L38, I38, K38 = L38, "draw")</f>
        <v>Fulham</v>
      </c>
      <c r="Q38">
        <f t="shared" si="4"/>
        <v>0</v>
      </c>
    </row>
    <row r="39" spans="1:17" ht="14.5" x14ac:dyDescent="0.35">
      <c r="A39" s="1">
        <v>4</v>
      </c>
      <c r="B39" s="2" t="s">
        <v>34</v>
      </c>
      <c r="C39" s="3">
        <v>44801</v>
      </c>
      <c r="D39" s="2" t="s">
        <v>35</v>
      </c>
      <c r="E39" s="2" t="s">
        <v>27</v>
      </c>
      <c r="F39" s="2">
        <v>0.7</v>
      </c>
      <c r="G39" s="2" t="s">
        <v>49</v>
      </c>
      <c r="H39" s="2">
        <v>1.7</v>
      </c>
      <c r="I39" s="2" t="s">
        <v>22</v>
      </c>
      <c r="J39" s="5">
        <v>31311</v>
      </c>
      <c r="K39" t="str">
        <f t="shared" si="0"/>
        <v>1</v>
      </c>
      <c r="L39" t="str">
        <f t="shared" si="1"/>
        <v>1</v>
      </c>
      <c r="M39" t="str">
        <f t="shared" si="2"/>
        <v>1</v>
      </c>
      <c r="N39" t="str">
        <f t="shared" si="3"/>
        <v>1</v>
      </c>
      <c r="O39" t="str" cm="1">
        <f t="array" ref="O39">_xlfn.IFS(K39&gt;L39, E39, K39 &lt; L39, I39, K39 = L39, "draw")</f>
        <v>draw</v>
      </c>
      <c r="P39" t="str" cm="1">
        <f t="array" ref="P39">_xlfn.IFS(K39&lt;L39, E39, K39 &gt; L39, I39, K39 = L39, "draw")</f>
        <v>draw</v>
      </c>
      <c r="Q39">
        <f t="shared" si="4"/>
        <v>1</v>
      </c>
    </row>
    <row r="40" spans="1:17" ht="14.5" x14ac:dyDescent="0.35">
      <c r="A40" s="1">
        <v>4</v>
      </c>
      <c r="B40" s="2" t="s">
        <v>34</v>
      </c>
      <c r="C40" s="3">
        <v>44801</v>
      </c>
      <c r="D40" s="2" t="s">
        <v>35</v>
      </c>
      <c r="E40" s="2" t="s">
        <v>29</v>
      </c>
      <c r="F40" s="2">
        <v>0.5</v>
      </c>
      <c r="G40" s="2" t="s">
        <v>32</v>
      </c>
      <c r="H40" s="2">
        <v>0.6</v>
      </c>
      <c r="I40" s="4" t="s">
        <v>42</v>
      </c>
      <c r="J40" s="5">
        <v>41796</v>
      </c>
      <c r="K40" t="str">
        <f t="shared" si="0"/>
        <v>0</v>
      </c>
      <c r="L40" t="str">
        <f t="shared" si="1"/>
        <v>1</v>
      </c>
      <c r="M40" t="str">
        <f t="shared" si="2"/>
        <v>1</v>
      </c>
      <c r="N40" t="str">
        <f t="shared" si="3"/>
        <v>0</v>
      </c>
      <c r="O40" t="str" cm="1">
        <f t="array" ref="O40">_xlfn.IFS(K40&gt;L40, E40, K40 &lt; L40, I40, K40 = L40, "draw")</f>
        <v>West Ham</v>
      </c>
      <c r="P40" t="str" cm="1">
        <f t="array" ref="P40">_xlfn.IFS(K40&lt;L40, E40, K40 &gt; L40, I40, K40 = L40, "draw")</f>
        <v>Aston Villa</v>
      </c>
      <c r="Q40">
        <f t="shared" si="4"/>
        <v>0</v>
      </c>
    </row>
    <row r="41" spans="1:17" ht="14.5" x14ac:dyDescent="0.35">
      <c r="A41" s="1">
        <v>4</v>
      </c>
      <c r="B41" s="2" t="s">
        <v>34</v>
      </c>
      <c r="C41" s="3">
        <v>44801</v>
      </c>
      <c r="D41" s="2" t="s">
        <v>41</v>
      </c>
      <c r="E41" s="2" t="s">
        <v>24</v>
      </c>
      <c r="F41" s="2">
        <v>0.9</v>
      </c>
      <c r="G41" s="2" t="s">
        <v>11</v>
      </c>
      <c r="H41" s="2">
        <v>2.4</v>
      </c>
      <c r="I41" s="4" t="s">
        <v>19</v>
      </c>
      <c r="J41" s="5">
        <v>29296</v>
      </c>
      <c r="K41" t="str">
        <f t="shared" si="0"/>
        <v>0</v>
      </c>
      <c r="L41" t="str">
        <f t="shared" si="1"/>
        <v>2</v>
      </c>
      <c r="M41" t="str">
        <f t="shared" si="2"/>
        <v>2</v>
      </c>
      <c r="N41" t="str">
        <f t="shared" si="3"/>
        <v>0</v>
      </c>
      <c r="O41" t="str" cm="1">
        <f t="array" ref="O41">_xlfn.IFS(K41&gt;L41, E41, K41 &lt; L41, I41, K41 = L41, "draw")</f>
        <v>Tottenham</v>
      </c>
      <c r="P41" t="str" cm="1">
        <f t="array" ref="P41">_xlfn.IFS(K41&lt;L41, E41, K41 &gt; L41, I41, K41 = L41, "draw")</f>
        <v>Nott'ham Forest</v>
      </c>
      <c r="Q41">
        <f t="shared" si="4"/>
        <v>0</v>
      </c>
    </row>
    <row r="42" spans="1:17" ht="14.5" x14ac:dyDescent="0.35">
      <c r="A42" s="1">
        <v>5</v>
      </c>
      <c r="B42" s="2" t="s">
        <v>56</v>
      </c>
      <c r="C42" s="3">
        <v>44803</v>
      </c>
      <c r="D42" s="2" t="s">
        <v>57</v>
      </c>
      <c r="E42" s="4" t="s">
        <v>15</v>
      </c>
      <c r="F42" s="2">
        <v>0.7</v>
      </c>
      <c r="G42" s="2" t="s">
        <v>26</v>
      </c>
      <c r="H42" s="2">
        <v>1.4</v>
      </c>
      <c r="I42" s="2" t="s">
        <v>40</v>
      </c>
      <c r="J42" s="5">
        <v>22224</v>
      </c>
      <c r="K42" t="str">
        <f t="shared" si="0"/>
        <v>2</v>
      </c>
      <c r="L42" t="str">
        <f t="shared" si="1"/>
        <v>1</v>
      </c>
      <c r="M42" t="str">
        <f t="shared" si="2"/>
        <v>1</v>
      </c>
      <c r="N42" t="str">
        <f t="shared" si="3"/>
        <v>2</v>
      </c>
      <c r="O42" t="str" cm="1">
        <f t="array" ref="O42">_xlfn.IFS(K42&gt;L42, E42, K42 &lt; L42, I42, K42 = L42, "draw")</f>
        <v>Fulham</v>
      </c>
      <c r="P42" t="str" cm="1">
        <f t="array" ref="P42">_xlfn.IFS(K42&lt;L42, E42, K42 &gt; L42, I42, K42 = L42, "draw")</f>
        <v>Brighton</v>
      </c>
      <c r="Q42">
        <f t="shared" si="4"/>
        <v>0</v>
      </c>
    </row>
    <row r="43" spans="1:17" ht="14.5" x14ac:dyDescent="0.35">
      <c r="A43" s="1">
        <v>5</v>
      </c>
      <c r="B43" s="2" t="s">
        <v>56</v>
      </c>
      <c r="C43" s="3">
        <v>44803</v>
      </c>
      <c r="D43" s="2" t="s">
        <v>57</v>
      </c>
      <c r="E43" s="2" t="s">
        <v>10</v>
      </c>
      <c r="F43" s="2">
        <v>1</v>
      </c>
      <c r="G43" s="2" t="s">
        <v>49</v>
      </c>
      <c r="H43" s="2">
        <v>1.4</v>
      </c>
      <c r="I43" s="2" t="s">
        <v>37</v>
      </c>
      <c r="J43" s="5">
        <v>25043</v>
      </c>
      <c r="K43" t="str">
        <f t="shared" si="0"/>
        <v>1</v>
      </c>
      <c r="L43" t="str">
        <f t="shared" si="1"/>
        <v>1</v>
      </c>
      <c r="M43" t="str">
        <f t="shared" si="2"/>
        <v>1</v>
      </c>
      <c r="N43" t="str">
        <f t="shared" si="3"/>
        <v>1</v>
      </c>
      <c r="O43" t="str" cm="1">
        <f t="array" ref="O43">_xlfn.IFS(K43&gt;L43, E43, K43 &lt; L43, I43, K43 = L43, "draw")</f>
        <v>draw</v>
      </c>
      <c r="P43" t="str" cm="1">
        <f t="array" ref="P43">_xlfn.IFS(K43&lt;L43, E43, K43 &gt; L43, I43, K43 = L43, "draw")</f>
        <v>draw</v>
      </c>
      <c r="Q43">
        <f t="shared" si="4"/>
        <v>1</v>
      </c>
    </row>
    <row r="44" spans="1:17" ht="14.5" x14ac:dyDescent="0.35">
      <c r="A44" s="1">
        <v>5</v>
      </c>
      <c r="B44" s="2" t="s">
        <v>56</v>
      </c>
      <c r="C44" s="3">
        <v>44803</v>
      </c>
      <c r="D44" s="2" t="s">
        <v>58</v>
      </c>
      <c r="E44" s="4" t="s">
        <v>21</v>
      </c>
      <c r="F44" s="2">
        <v>1.1000000000000001</v>
      </c>
      <c r="G44" s="2" t="s">
        <v>26</v>
      </c>
      <c r="H44" s="2">
        <v>1.1000000000000001</v>
      </c>
      <c r="I44" s="2" t="s">
        <v>33</v>
      </c>
      <c r="J44" s="5">
        <v>31542</v>
      </c>
      <c r="K44" t="str">
        <f t="shared" si="0"/>
        <v>2</v>
      </c>
      <c r="L44" t="str">
        <f t="shared" si="1"/>
        <v>1</v>
      </c>
      <c r="M44" t="str">
        <f t="shared" si="2"/>
        <v>1</v>
      </c>
      <c r="N44" t="str">
        <f t="shared" si="3"/>
        <v>2</v>
      </c>
      <c r="O44" t="str" cm="1">
        <f t="array" ref="O44">_xlfn.IFS(K44&gt;L44, E44, K44 &lt; L44, I44, K44 = L44, "draw")</f>
        <v>Southampton</v>
      </c>
      <c r="P44" t="str" cm="1">
        <f t="array" ref="P44">_xlfn.IFS(K44&lt;L44, E44, K44 &gt; L44, I44, K44 = L44, "draw")</f>
        <v>Chelsea</v>
      </c>
      <c r="Q44">
        <f t="shared" si="4"/>
        <v>0</v>
      </c>
    </row>
    <row r="45" spans="1:17" ht="14.5" x14ac:dyDescent="0.35">
      <c r="A45" s="1">
        <v>5</v>
      </c>
      <c r="B45" s="2" t="s">
        <v>56</v>
      </c>
      <c r="C45" s="3">
        <v>44803</v>
      </c>
      <c r="D45" s="2" t="s">
        <v>9</v>
      </c>
      <c r="E45" s="2" t="s">
        <v>25</v>
      </c>
      <c r="F45" s="2">
        <v>1</v>
      </c>
      <c r="G45" s="2" t="s">
        <v>49</v>
      </c>
      <c r="H45" s="2">
        <v>1</v>
      </c>
      <c r="I45" s="2" t="s">
        <v>31</v>
      </c>
      <c r="J45" s="5">
        <v>36338</v>
      </c>
      <c r="K45" t="str">
        <f t="shared" si="0"/>
        <v>1</v>
      </c>
      <c r="L45" t="str">
        <f t="shared" si="1"/>
        <v>1</v>
      </c>
      <c r="M45" t="str">
        <f t="shared" si="2"/>
        <v>1</v>
      </c>
      <c r="N45" t="str">
        <f t="shared" si="3"/>
        <v>1</v>
      </c>
      <c r="O45" t="str" cm="1">
        <f t="array" ref="O45">_xlfn.IFS(K45&gt;L45, E45, K45 &lt; L45, I45, K45 = L45, "draw")</f>
        <v>draw</v>
      </c>
      <c r="P45" t="str" cm="1">
        <f t="array" ref="P45">_xlfn.IFS(K45&lt;L45, E45, K45 &gt; L45, I45, K45 = L45, "draw")</f>
        <v>draw</v>
      </c>
      <c r="Q45">
        <f t="shared" si="4"/>
        <v>1</v>
      </c>
    </row>
    <row r="46" spans="1:17" ht="14.5" x14ac:dyDescent="0.35">
      <c r="A46" s="1">
        <v>5</v>
      </c>
      <c r="B46" s="2" t="s">
        <v>59</v>
      </c>
      <c r="C46" s="3">
        <v>44804</v>
      </c>
      <c r="D46" s="2" t="s">
        <v>57</v>
      </c>
      <c r="E46" s="2" t="s">
        <v>28</v>
      </c>
      <c r="F46" s="2">
        <v>0.4</v>
      </c>
      <c r="G46" s="2" t="s">
        <v>45</v>
      </c>
      <c r="H46" s="2">
        <v>1.5</v>
      </c>
      <c r="I46" s="2" t="s">
        <v>27</v>
      </c>
      <c r="J46" s="5">
        <v>10113</v>
      </c>
      <c r="K46" t="str">
        <f t="shared" si="0"/>
        <v>0</v>
      </c>
      <c r="L46" t="str">
        <f t="shared" si="1"/>
        <v>0</v>
      </c>
      <c r="M46" t="str">
        <f t="shared" si="2"/>
        <v>0</v>
      </c>
      <c r="N46" t="str">
        <f t="shared" si="3"/>
        <v>0</v>
      </c>
      <c r="O46" t="str" cm="1">
        <f t="array" ref="O46">_xlfn.IFS(K46&gt;L46, E46, K46 &lt; L46, I46, K46 = L46, "draw")</f>
        <v>draw</v>
      </c>
      <c r="P46" t="str" cm="1">
        <f t="array" ref="P46">_xlfn.IFS(K46&lt;L46, E46, K46 &gt; L46, I46, K46 = L46, "draw")</f>
        <v>draw</v>
      </c>
      <c r="Q46">
        <f t="shared" si="4"/>
        <v>1</v>
      </c>
    </row>
    <row r="47" spans="1:17" ht="14.5" x14ac:dyDescent="0.35">
      <c r="A47" s="1">
        <v>5</v>
      </c>
      <c r="B47" s="2" t="s">
        <v>59</v>
      </c>
      <c r="C47" s="3">
        <v>44804</v>
      </c>
      <c r="D47" s="2" t="s">
        <v>57</v>
      </c>
      <c r="E47" s="4" t="s">
        <v>43</v>
      </c>
      <c r="F47" s="2">
        <v>3.3</v>
      </c>
      <c r="G47" s="2" t="s">
        <v>60</v>
      </c>
      <c r="H47" s="2">
        <v>0.7</v>
      </c>
      <c r="I47" s="2" t="s">
        <v>24</v>
      </c>
      <c r="J47" s="5">
        <v>53409</v>
      </c>
      <c r="K47" t="str">
        <f t="shared" si="0"/>
        <v>6</v>
      </c>
      <c r="L47" t="str">
        <f t="shared" si="1"/>
        <v>0</v>
      </c>
      <c r="M47" t="str">
        <f t="shared" si="2"/>
        <v>0</v>
      </c>
      <c r="N47" t="str">
        <f t="shared" si="3"/>
        <v>6</v>
      </c>
      <c r="O47" t="str" cm="1">
        <f t="array" ref="O47">_xlfn.IFS(K47&gt;L47, E47, K47 &lt; L47, I47, K47 = L47, "draw")</f>
        <v>Manchester City</v>
      </c>
      <c r="P47" t="str" cm="1">
        <f t="array" ref="P47">_xlfn.IFS(K47&lt;L47, E47, K47 &gt; L47, I47, K47 = L47, "draw")</f>
        <v>Nott'ham Forest</v>
      </c>
      <c r="Q47">
        <f t="shared" si="4"/>
        <v>0</v>
      </c>
    </row>
    <row r="48" spans="1:17" ht="14.5" x14ac:dyDescent="0.35">
      <c r="A48" s="1">
        <v>5</v>
      </c>
      <c r="B48" s="2" t="s">
        <v>59</v>
      </c>
      <c r="C48" s="3">
        <v>44804</v>
      </c>
      <c r="D48" s="2" t="s">
        <v>57</v>
      </c>
      <c r="E48" s="4" t="s">
        <v>12</v>
      </c>
      <c r="F48" s="2">
        <v>2.4</v>
      </c>
      <c r="G48" s="2" t="s">
        <v>26</v>
      </c>
      <c r="H48" s="2">
        <v>0.4</v>
      </c>
      <c r="I48" s="2" t="s">
        <v>29</v>
      </c>
      <c r="J48" s="5">
        <v>60012</v>
      </c>
      <c r="K48" t="str">
        <f t="shared" si="0"/>
        <v>2</v>
      </c>
      <c r="L48" t="str">
        <f t="shared" si="1"/>
        <v>1</v>
      </c>
      <c r="M48" t="str">
        <f t="shared" si="2"/>
        <v>1</v>
      </c>
      <c r="N48" t="str">
        <f t="shared" si="3"/>
        <v>2</v>
      </c>
      <c r="O48" t="str" cm="1">
        <f t="array" ref="O48">_xlfn.IFS(K48&gt;L48, E48, K48 &lt; L48, I48, K48 = L48, "draw")</f>
        <v>Arsenal</v>
      </c>
      <c r="P48" t="str" cm="1">
        <f t="array" ref="P48">_xlfn.IFS(K48&lt;L48, E48, K48 &gt; L48, I48, K48 = L48, "draw")</f>
        <v>Aston Villa</v>
      </c>
      <c r="Q48">
        <f t="shared" si="4"/>
        <v>0</v>
      </c>
    </row>
    <row r="49" spans="1:17" ht="14.5" x14ac:dyDescent="0.35">
      <c r="A49" s="1">
        <v>5</v>
      </c>
      <c r="B49" s="2" t="s">
        <v>59</v>
      </c>
      <c r="C49" s="3">
        <v>44804</v>
      </c>
      <c r="D49" s="2" t="s">
        <v>58</v>
      </c>
      <c r="E49" s="2" t="s">
        <v>42</v>
      </c>
      <c r="F49" s="2">
        <v>1.2</v>
      </c>
      <c r="G49" s="2" t="s">
        <v>49</v>
      </c>
      <c r="H49" s="2">
        <v>0.6</v>
      </c>
      <c r="I49" s="2" t="s">
        <v>19</v>
      </c>
      <c r="J49" s="5">
        <v>62450</v>
      </c>
      <c r="K49" t="str">
        <f t="shared" si="0"/>
        <v>1</v>
      </c>
      <c r="L49" t="str">
        <f t="shared" si="1"/>
        <v>1</v>
      </c>
      <c r="M49" t="str">
        <f t="shared" si="2"/>
        <v>1</v>
      </c>
      <c r="N49" t="str">
        <f t="shared" si="3"/>
        <v>1</v>
      </c>
      <c r="O49" t="str" cm="1">
        <f t="array" ref="O49">_xlfn.IFS(K49&gt;L49, E49, K49 &lt; L49, I49, K49 = L49, "draw")</f>
        <v>draw</v>
      </c>
      <c r="P49" t="str" cm="1">
        <f t="array" ref="P49">_xlfn.IFS(K49&lt;L49, E49, K49 &gt; L49, I49, K49 = L49, "draw")</f>
        <v>draw</v>
      </c>
      <c r="Q49">
        <f t="shared" si="4"/>
        <v>1</v>
      </c>
    </row>
    <row r="50" spans="1:17" ht="14.5" x14ac:dyDescent="0.35">
      <c r="A50" s="1">
        <v>5</v>
      </c>
      <c r="B50" s="2" t="s">
        <v>59</v>
      </c>
      <c r="C50" s="3">
        <v>44804</v>
      </c>
      <c r="D50" s="2" t="s">
        <v>9</v>
      </c>
      <c r="E50" s="4" t="s">
        <v>17</v>
      </c>
      <c r="F50" s="2">
        <v>1.5</v>
      </c>
      <c r="G50" s="2" t="s">
        <v>26</v>
      </c>
      <c r="H50" s="2">
        <v>0.7</v>
      </c>
      <c r="I50" s="2" t="s">
        <v>22</v>
      </c>
      <c r="J50" s="5">
        <v>53316</v>
      </c>
      <c r="K50" t="str">
        <f t="shared" si="0"/>
        <v>2</v>
      </c>
      <c r="L50" t="str">
        <f t="shared" si="1"/>
        <v>1</v>
      </c>
      <c r="M50" t="str">
        <f t="shared" si="2"/>
        <v>1</v>
      </c>
      <c r="N50" t="str">
        <f t="shared" si="3"/>
        <v>2</v>
      </c>
      <c r="O50" t="str" cm="1">
        <f t="array" ref="O50">_xlfn.IFS(K50&gt;L50, E50, K50 &lt; L50, I50, K50 = L50, "draw")</f>
        <v>Liverpool</v>
      </c>
      <c r="P50" t="str" cm="1">
        <f t="array" ref="P50">_xlfn.IFS(K50&lt;L50, E50, K50 &gt; L50, I50, K50 = L50, "draw")</f>
        <v>Newcastle Utd</v>
      </c>
      <c r="Q50">
        <f t="shared" si="4"/>
        <v>0</v>
      </c>
    </row>
    <row r="51" spans="1:17" ht="14.5" x14ac:dyDescent="0.35">
      <c r="A51" s="1">
        <v>5</v>
      </c>
      <c r="B51" s="2" t="s">
        <v>61</v>
      </c>
      <c r="C51" s="3">
        <v>44805</v>
      </c>
      <c r="D51" s="2" t="s">
        <v>9</v>
      </c>
      <c r="E51" s="2" t="s">
        <v>36</v>
      </c>
      <c r="F51" s="2">
        <v>0.7</v>
      </c>
      <c r="G51" s="2" t="s">
        <v>32</v>
      </c>
      <c r="H51" s="2">
        <v>1.5</v>
      </c>
      <c r="I51" s="4" t="s">
        <v>38</v>
      </c>
      <c r="J51" s="5">
        <v>32226</v>
      </c>
      <c r="K51" t="str">
        <f t="shared" si="0"/>
        <v>0</v>
      </c>
      <c r="L51" t="str">
        <f t="shared" si="1"/>
        <v>1</v>
      </c>
      <c r="M51" t="str">
        <f t="shared" si="2"/>
        <v>1</v>
      </c>
      <c r="N51" t="str">
        <f t="shared" si="3"/>
        <v>0</v>
      </c>
      <c r="O51" t="str" cm="1">
        <f t="array" ref="O51">_xlfn.IFS(K51&gt;L51, E51, K51 &lt; L51, I51, K51 = L51, "draw")</f>
        <v>Manchester Utd</v>
      </c>
      <c r="P51" t="str" cm="1">
        <f t="array" ref="P51">_xlfn.IFS(K51&lt;L51, E51, K51 &gt; L51, I51, K51 = L51, "draw")</f>
        <v>Leicester City</v>
      </c>
      <c r="Q51">
        <f t="shared" si="4"/>
        <v>0</v>
      </c>
    </row>
    <row r="52" spans="1:17" ht="14.5" x14ac:dyDescent="0.35">
      <c r="A52" s="1">
        <v>6</v>
      </c>
      <c r="B52" s="2" t="s">
        <v>13</v>
      </c>
      <c r="C52" s="3">
        <v>44807</v>
      </c>
      <c r="D52" s="2" t="s">
        <v>14</v>
      </c>
      <c r="E52" s="2" t="s">
        <v>31</v>
      </c>
      <c r="F52" s="2">
        <v>1.7</v>
      </c>
      <c r="G52" s="2" t="s">
        <v>45</v>
      </c>
      <c r="H52" s="2">
        <v>2.1</v>
      </c>
      <c r="I52" s="2" t="s">
        <v>17</v>
      </c>
      <c r="J52" s="5">
        <v>39240</v>
      </c>
      <c r="K52" t="str">
        <f t="shared" si="0"/>
        <v>0</v>
      </c>
      <c r="L52" t="str">
        <f t="shared" si="1"/>
        <v>0</v>
      </c>
      <c r="M52" t="str">
        <f t="shared" si="2"/>
        <v>0</v>
      </c>
      <c r="N52" t="str">
        <f t="shared" si="3"/>
        <v>0</v>
      </c>
      <c r="O52" t="str" cm="1">
        <f t="array" ref="O52">_xlfn.IFS(K52&gt;L52, E52, K52 &lt; L52, I52, K52 = L52, "draw")</f>
        <v>draw</v>
      </c>
      <c r="P52" t="str" cm="1">
        <f t="array" ref="P52">_xlfn.IFS(K52&lt;L52, E52, K52 &gt; L52, I52, K52 = L52, "draw")</f>
        <v>draw</v>
      </c>
      <c r="Q52">
        <f t="shared" si="4"/>
        <v>1</v>
      </c>
    </row>
    <row r="53" spans="1:17" ht="14.5" x14ac:dyDescent="0.35">
      <c r="A53" s="1">
        <v>6</v>
      </c>
      <c r="B53" s="2" t="s">
        <v>13</v>
      </c>
      <c r="C53" s="3">
        <v>44807</v>
      </c>
      <c r="D53" s="2" t="s">
        <v>18</v>
      </c>
      <c r="E53" s="2" t="s">
        <v>24</v>
      </c>
      <c r="F53" s="2">
        <v>1.9</v>
      </c>
      <c r="G53" s="2" t="s">
        <v>62</v>
      </c>
      <c r="H53" s="2">
        <v>0.8</v>
      </c>
      <c r="I53" s="4" t="s">
        <v>28</v>
      </c>
      <c r="J53" s="5">
        <v>28720</v>
      </c>
      <c r="K53" t="str">
        <f t="shared" si="0"/>
        <v>2</v>
      </c>
      <c r="L53" t="str">
        <f t="shared" si="1"/>
        <v>3</v>
      </c>
      <c r="M53" t="str">
        <f t="shared" si="2"/>
        <v>3</v>
      </c>
      <c r="N53" t="str">
        <f t="shared" si="3"/>
        <v>2</v>
      </c>
      <c r="O53" t="str" cm="1">
        <f t="array" ref="O53">_xlfn.IFS(K53&gt;L53, E53, K53 &lt; L53, I53, K53 = L53, "draw")</f>
        <v>Bournemouth</v>
      </c>
      <c r="P53" t="str" cm="1">
        <f t="array" ref="P53">_xlfn.IFS(K53&lt;L53, E53, K53 &gt; L53, I53, K53 = L53, "draw")</f>
        <v>Nott'ham Forest</v>
      </c>
      <c r="Q53">
        <f t="shared" si="4"/>
        <v>0</v>
      </c>
    </row>
    <row r="54" spans="1:17" ht="14.5" x14ac:dyDescent="0.35">
      <c r="A54" s="1">
        <v>6</v>
      </c>
      <c r="B54" s="2" t="s">
        <v>13</v>
      </c>
      <c r="C54" s="3">
        <v>44807</v>
      </c>
      <c r="D54" s="2" t="s">
        <v>18</v>
      </c>
      <c r="E54" s="4" t="s">
        <v>27</v>
      </c>
      <c r="F54" s="2">
        <v>0.8</v>
      </c>
      <c r="G54" s="2" t="s">
        <v>47</v>
      </c>
      <c r="H54" s="2">
        <v>1.2</v>
      </c>
      <c r="I54" s="2" t="s">
        <v>21</v>
      </c>
      <c r="J54" s="5">
        <v>30546</v>
      </c>
      <c r="K54" t="str">
        <f t="shared" si="0"/>
        <v>1</v>
      </c>
      <c r="L54" t="str">
        <f t="shared" si="1"/>
        <v>0</v>
      </c>
      <c r="M54" t="str">
        <f t="shared" si="2"/>
        <v>0</v>
      </c>
      <c r="N54" t="str">
        <f t="shared" si="3"/>
        <v>1</v>
      </c>
      <c r="O54" t="str" cm="1">
        <f t="array" ref="O54">_xlfn.IFS(K54&gt;L54, E54, K54 &lt; L54, I54, K54 = L54, "draw")</f>
        <v>Wolves</v>
      </c>
      <c r="P54" t="str" cm="1">
        <f t="array" ref="P54">_xlfn.IFS(K54&lt;L54, E54, K54 &gt; L54, I54, K54 = L54, "draw")</f>
        <v>Southampton</v>
      </c>
      <c r="Q54">
        <f t="shared" si="4"/>
        <v>0</v>
      </c>
    </row>
    <row r="55" spans="1:17" ht="14.5" x14ac:dyDescent="0.35">
      <c r="A55" s="1">
        <v>6</v>
      </c>
      <c r="B55" s="2" t="s">
        <v>13</v>
      </c>
      <c r="C55" s="3">
        <v>44807</v>
      </c>
      <c r="D55" s="2" t="s">
        <v>18</v>
      </c>
      <c r="E55" s="2" t="s">
        <v>22</v>
      </c>
      <c r="F55" s="2">
        <v>2.8</v>
      </c>
      <c r="G55" s="2" t="s">
        <v>45</v>
      </c>
      <c r="H55" s="2">
        <v>1</v>
      </c>
      <c r="I55" s="2" t="s">
        <v>10</v>
      </c>
      <c r="J55" s="5">
        <v>51863</v>
      </c>
      <c r="K55" t="str">
        <f t="shared" si="0"/>
        <v>0</v>
      </c>
      <c r="L55" t="str">
        <f t="shared" si="1"/>
        <v>0</v>
      </c>
      <c r="M55" t="str">
        <f t="shared" si="2"/>
        <v>0</v>
      </c>
      <c r="N55" t="str">
        <f t="shared" si="3"/>
        <v>0</v>
      </c>
      <c r="O55" t="str" cm="1">
        <f t="array" ref="O55">_xlfn.IFS(K55&gt;L55, E55, K55 &lt; L55, I55, K55 = L55, "draw")</f>
        <v>draw</v>
      </c>
      <c r="P55" t="str" cm="1">
        <f t="array" ref="P55">_xlfn.IFS(K55&lt;L55, E55, K55 &gt; L55, I55, K55 = L55, "draw")</f>
        <v>draw</v>
      </c>
      <c r="Q55">
        <f t="shared" si="4"/>
        <v>1</v>
      </c>
    </row>
    <row r="56" spans="1:17" ht="14.5" x14ac:dyDescent="0.35">
      <c r="A56" s="1">
        <v>6</v>
      </c>
      <c r="B56" s="2" t="s">
        <v>13</v>
      </c>
      <c r="C56" s="3">
        <v>44807</v>
      </c>
      <c r="D56" s="2" t="s">
        <v>18</v>
      </c>
      <c r="E56" s="4" t="s">
        <v>37</v>
      </c>
      <c r="F56" s="2">
        <v>2.2999999999999998</v>
      </c>
      <c r="G56" s="2" t="s">
        <v>63</v>
      </c>
      <c r="H56" s="2">
        <v>1.7</v>
      </c>
      <c r="I56" s="2" t="s">
        <v>25</v>
      </c>
      <c r="J56" s="5">
        <v>17092</v>
      </c>
      <c r="K56" t="str">
        <f t="shared" si="0"/>
        <v>5</v>
      </c>
      <c r="L56" t="str">
        <f t="shared" si="1"/>
        <v>2</v>
      </c>
      <c r="M56" t="str">
        <f t="shared" si="2"/>
        <v>2</v>
      </c>
      <c r="N56" t="str">
        <f t="shared" si="3"/>
        <v>5</v>
      </c>
      <c r="O56" t="str" cm="1">
        <f t="array" ref="O56">_xlfn.IFS(K56&gt;L56, E56, K56 &lt; L56, I56, K56 = L56, "draw")</f>
        <v>Brentford</v>
      </c>
      <c r="P56" t="str" cm="1">
        <f t="array" ref="P56">_xlfn.IFS(K56&lt;L56, E56, K56 &gt; L56, I56, K56 = L56, "draw")</f>
        <v>Leeds United</v>
      </c>
      <c r="Q56">
        <f t="shared" si="4"/>
        <v>0</v>
      </c>
    </row>
    <row r="57" spans="1:17" ht="14.5" x14ac:dyDescent="0.35">
      <c r="A57" s="1">
        <v>6</v>
      </c>
      <c r="B57" s="2" t="s">
        <v>13</v>
      </c>
      <c r="C57" s="3">
        <v>44807</v>
      </c>
      <c r="D57" s="2" t="s">
        <v>18</v>
      </c>
      <c r="E57" s="4" t="s">
        <v>19</v>
      </c>
      <c r="F57" s="2">
        <v>2.9</v>
      </c>
      <c r="G57" s="2" t="s">
        <v>26</v>
      </c>
      <c r="H57" s="2">
        <v>0.7</v>
      </c>
      <c r="I57" s="2" t="s">
        <v>15</v>
      </c>
      <c r="J57" s="5">
        <v>61641</v>
      </c>
      <c r="K57" t="str">
        <f t="shared" si="0"/>
        <v>2</v>
      </c>
      <c r="L57" t="str">
        <f t="shared" si="1"/>
        <v>1</v>
      </c>
      <c r="M57" t="str">
        <f t="shared" si="2"/>
        <v>1</v>
      </c>
      <c r="N57" t="str">
        <f t="shared" si="3"/>
        <v>2</v>
      </c>
      <c r="O57" t="str" cm="1">
        <f t="array" ref="O57">_xlfn.IFS(K57&gt;L57, E57, K57 &lt; L57, I57, K57 = L57, "draw")</f>
        <v>Tottenham</v>
      </c>
      <c r="P57" t="str" cm="1">
        <f t="array" ref="P57">_xlfn.IFS(K57&lt;L57, E57, K57 &gt; L57, I57, K57 = L57, "draw")</f>
        <v>Fulham</v>
      </c>
      <c r="Q57">
        <f t="shared" si="4"/>
        <v>0</v>
      </c>
    </row>
    <row r="58" spans="1:17" ht="14.5" x14ac:dyDescent="0.35">
      <c r="A58" s="1">
        <v>6</v>
      </c>
      <c r="B58" s="2" t="s">
        <v>13</v>
      </c>
      <c r="C58" s="3">
        <v>44807</v>
      </c>
      <c r="D58" s="2" t="s">
        <v>18</v>
      </c>
      <c r="E58" s="4" t="s">
        <v>33</v>
      </c>
      <c r="F58" s="2">
        <v>0.9</v>
      </c>
      <c r="G58" s="2" t="s">
        <v>26</v>
      </c>
      <c r="H58" s="2">
        <v>1.1000000000000001</v>
      </c>
      <c r="I58" s="2" t="s">
        <v>42</v>
      </c>
      <c r="J58" s="5">
        <v>39923</v>
      </c>
      <c r="K58" t="str">
        <f t="shared" si="0"/>
        <v>2</v>
      </c>
      <c r="L58" t="str">
        <f t="shared" si="1"/>
        <v>1</v>
      </c>
      <c r="M58" t="str">
        <f t="shared" si="2"/>
        <v>1</v>
      </c>
      <c r="N58" t="str">
        <f t="shared" si="3"/>
        <v>2</v>
      </c>
      <c r="O58" t="str" cm="1">
        <f t="array" ref="O58">_xlfn.IFS(K58&gt;L58, E58, K58 &lt; L58, I58, K58 = L58, "draw")</f>
        <v>Chelsea</v>
      </c>
      <c r="P58" t="str" cm="1">
        <f t="array" ref="P58">_xlfn.IFS(K58&lt;L58, E58, K58 &gt; L58, I58, K58 = L58, "draw")</f>
        <v>West Ham</v>
      </c>
      <c r="Q58">
        <f t="shared" si="4"/>
        <v>0</v>
      </c>
    </row>
    <row r="59" spans="1:17" ht="14.5" x14ac:dyDescent="0.35">
      <c r="A59" s="1">
        <v>6</v>
      </c>
      <c r="B59" s="2" t="s">
        <v>13</v>
      </c>
      <c r="C59" s="3">
        <v>44807</v>
      </c>
      <c r="D59" s="2" t="s">
        <v>30</v>
      </c>
      <c r="E59" s="2" t="s">
        <v>29</v>
      </c>
      <c r="F59" s="2">
        <v>0.3</v>
      </c>
      <c r="G59" s="2" t="s">
        <v>49</v>
      </c>
      <c r="H59" s="2">
        <v>2.1</v>
      </c>
      <c r="I59" s="2" t="s">
        <v>43</v>
      </c>
      <c r="J59" s="5">
        <v>41830</v>
      </c>
      <c r="K59" t="str">
        <f t="shared" si="0"/>
        <v>1</v>
      </c>
      <c r="L59" t="str">
        <f t="shared" si="1"/>
        <v>1</v>
      </c>
      <c r="M59" t="str">
        <f t="shared" si="2"/>
        <v>1</v>
      </c>
      <c r="N59" t="str">
        <f t="shared" si="3"/>
        <v>1</v>
      </c>
      <c r="O59" t="str" cm="1">
        <f t="array" ref="O59">_xlfn.IFS(K59&gt;L59, E59, K59 &lt; L59, I59, K59 = L59, "draw")</f>
        <v>draw</v>
      </c>
      <c r="P59" t="str" cm="1">
        <f t="array" ref="P59">_xlfn.IFS(K59&lt;L59, E59, K59 &gt; L59, I59, K59 = L59, "draw")</f>
        <v>draw</v>
      </c>
      <c r="Q59">
        <f t="shared" si="4"/>
        <v>1</v>
      </c>
    </row>
    <row r="60" spans="1:17" ht="14.5" x14ac:dyDescent="0.35">
      <c r="A60" s="1">
        <v>6</v>
      </c>
      <c r="B60" s="2" t="s">
        <v>34</v>
      </c>
      <c r="C60" s="3">
        <v>44808</v>
      </c>
      <c r="D60" s="2" t="s">
        <v>35</v>
      </c>
      <c r="E60" s="4" t="s">
        <v>40</v>
      </c>
      <c r="F60" s="2">
        <v>2.6</v>
      </c>
      <c r="G60" s="2" t="s">
        <v>63</v>
      </c>
      <c r="H60" s="2">
        <v>1.4</v>
      </c>
      <c r="I60" s="2" t="s">
        <v>36</v>
      </c>
      <c r="J60" s="5">
        <v>31185</v>
      </c>
      <c r="K60" t="str">
        <f t="shared" si="0"/>
        <v>5</v>
      </c>
      <c r="L60" t="str">
        <f t="shared" si="1"/>
        <v>2</v>
      </c>
      <c r="M60" t="str">
        <f t="shared" si="2"/>
        <v>2</v>
      </c>
      <c r="N60" t="str">
        <f t="shared" si="3"/>
        <v>5</v>
      </c>
      <c r="O60" t="str" cm="1">
        <f t="array" ref="O60">_xlfn.IFS(K60&gt;L60, E60, K60 &lt; L60, I60, K60 = L60, "draw")</f>
        <v>Brighton</v>
      </c>
      <c r="P60" t="str" cm="1">
        <f t="array" ref="P60">_xlfn.IFS(K60&lt;L60, E60, K60 &gt; L60, I60, K60 = L60, "draw")</f>
        <v>Leicester City</v>
      </c>
      <c r="Q60">
        <f t="shared" si="4"/>
        <v>0</v>
      </c>
    </row>
    <row r="61" spans="1:17" ht="14.5" x14ac:dyDescent="0.35">
      <c r="A61" s="1">
        <v>6</v>
      </c>
      <c r="B61" s="2" t="s">
        <v>34</v>
      </c>
      <c r="C61" s="3">
        <v>44808</v>
      </c>
      <c r="D61" s="2" t="s">
        <v>41</v>
      </c>
      <c r="E61" s="4" t="s">
        <v>38</v>
      </c>
      <c r="F61" s="2">
        <v>1.5</v>
      </c>
      <c r="G61" s="2" t="s">
        <v>50</v>
      </c>
      <c r="H61" s="2">
        <v>1.3</v>
      </c>
      <c r="I61" s="2" t="s">
        <v>12</v>
      </c>
      <c r="J61" s="5">
        <v>73431</v>
      </c>
      <c r="K61" t="str">
        <f t="shared" si="0"/>
        <v>3</v>
      </c>
      <c r="L61" t="str">
        <f t="shared" si="1"/>
        <v>1</v>
      </c>
      <c r="M61" t="str">
        <f t="shared" si="2"/>
        <v>1</v>
      </c>
      <c r="N61" t="str">
        <f t="shared" si="3"/>
        <v>3</v>
      </c>
      <c r="O61" t="str" cm="1">
        <f t="array" ref="O61">_xlfn.IFS(K61&gt;L61, E61, K61 &lt; L61, I61, K61 = L61, "draw")</f>
        <v>Manchester Utd</v>
      </c>
      <c r="P61" t="str" cm="1">
        <f t="array" ref="P61">_xlfn.IFS(K61&lt;L61, E61, K61 &gt; L61, I61, K61 = L61, "draw")</f>
        <v>Arsenal</v>
      </c>
      <c r="Q61">
        <f t="shared" si="4"/>
        <v>0</v>
      </c>
    </row>
    <row r="62" spans="1:17" ht="14.5" x14ac:dyDescent="0.35">
      <c r="A62" s="1">
        <v>8</v>
      </c>
      <c r="B62" s="2" t="s">
        <v>8</v>
      </c>
      <c r="C62" s="3">
        <v>44820</v>
      </c>
      <c r="D62" s="2" t="s">
        <v>9</v>
      </c>
      <c r="E62" s="4" t="s">
        <v>29</v>
      </c>
      <c r="F62" s="2">
        <v>1.5</v>
      </c>
      <c r="G62" s="2" t="s">
        <v>47</v>
      </c>
      <c r="H62" s="2">
        <v>0.3</v>
      </c>
      <c r="I62" s="2" t="s">
        <v>21</v>
      </c>
      <c r="J62" s="5">
        <v>40758</v>
      </c>
      <c r="K62" t="str">
        <f t="shared" ref="K62:K109" si="5">LEFT(G62, 1)</f>
        <v>1</v>
      </c>
      <c r="L62" t="str">
        <f t="shared" ref="L62:L109" si="6">RIGHT(G62, 1)</f>
        <v>0</v>
      </c>
      <c r="M62" t="str">
        <f t="shared" ref="M62:M109" si="7">L62</f>
        <v>0</v>
      </c>
      <c r="N62" t="str">
        <f t="shared" ref="N62:N109" si="8">K62</f>
        <v>1</v>
      </c>
      <c r="O62" t="str" cm="1">
        <f t="array" ref="O62">_xlfn.IFS(K62&gt;L62, E62, K62 &lt; L62, I62, K62 = L62, "draw")</f>
        <v>Aston Villa</v>
      </c>
      <c r="P62" t="str" cm="1">
        <f t="array" ref="P62">_xlfn.IFS(K62&lt;L62, E62, K62 &gt; L62, I62, K62 = L62, "draw")</f>
        <v>Southampton</v>
      </c>
      <c r="Q62">
        <f t="shared" si="4"/>
        <v>0</v>
      </c>
    </row>
    <row r="63" spans="1:17" ht="14.5" x14ac:dyDescent="0.35">
      <c r="A63" s="1">
        <v>8</v>
      </c>
      <c r="B63" s="2" t="s">
        <v>8</v>
      </c>
      <c r="C63" s="3">
        <v>44820</v>
      </c>
      <c r="D63" s="2" t="s">
        <v>9</v>
      </c>
      <c r="E63" s="2" t="s">
        <v>24</v>
      </c>
      <c r="F63" s="2">
        <v>1.4</v>
      </c>
      <c r="G63" s="2" t="s">
        <v>62</v>
      </c>
      <c r="H63" s="2">
        <v>0.9</v>
      </c>
      <c r="I63" s="4" t="s">
        <v>15</v>
      </c>
      <c r="J63" s="5">
        <v>28654</v>
      </c>
      <c r="K63" t="str">
        <f t="shared" si="5"/>
        <v>2</v>
      </c>
      <c r="L63" t="str">
        <f t="shared" si="6"/>
        <v>3</v>
      </c>
      <c r="M63" t="str">
        <f t="shared" si="7"/>
        <v>3</v>
      </c>
      <c r="N63" t="str">
        <f t="shared" si="8"/>
        <v>2</v>
      </c>
      <c r="O63" t="str" cm="1">
        <f t="array" ref="O63">_xlfn.IFS(K63&gt;L63, E63, K63 &lt; L63, I63, K63 = L63, "draw")</f>
        <v>Fulham</v>
      </c>
      <c r="P63" t="str" cm="1">
        <f t="array" ref="P63">_xlfn.IFS(K63&lt;L63, E63, K63 &gt; L63, I63, K63 = L63, "draw")</f>
        <v>Nott'ham Forest</v>
      </c>
      <c r="Q63">
        <f t="shared" si="4"/>
        <v>0</v>
      </c>
    </row>
    <row r="64" spans="1:17" ht="14.5" x14ac:dyDescent="0.35">
      <c r="A64" s="1">
        <v>8</v>
      </c>
      <c r="B64" s="2" t="s">
        <v>13</v>
      </c>
      <c r="C64" s="3">
        <v>44821</v>
      </c>
      <c r="D64" s="2" t="s">
        <v>14</v>
      </c>
      <c r="E64" s="2" t="s">
        <v>27</v>
      </c>
      <c r="F64" s="2">
        <v>0.4</v>
      </c>
      <c r="G64" s="2" t="s">
        <v>52</v>
      </c>
      <c r="H64" s="2">
        <v>1.1000000000000001</v>
      </c>
      <c r="I64" s="4" t="s">
        <v>43</v>
      </c>
      <c r="J64" s="5">
        <v>31578</v>
      </c>
      <c r="K64" t="str">
        <f t="shared" si="5"/>
        <v>0</v>
      </c>
      <c r="L64" t="str">
        <f t="shared" si="6"/>
        <v>3</v>
      </c>
      <c r="M64" t="str">
        <f t="shared" si="7"/>
        <v>3</v>
      </c>
      <c r="N64" t="str">
        <f t="shared" si="8"/>
        <v>0</v>
      </c>
      <c r="O64" t="str" cm="1">
        <f t="array" ref="O64">_xlfn.IFS(K64&gt;L64, E64, K64 &lt; L64, I64, K64 = L64, "draw")</f>
        <v>Manchester City</v>
      </c>
      <c r="P64" t="str" cm="1">
        <f t="array" ref="P64">_xlfn.IFS(K64&lt;L64, E64, K64 &gt; L64, I64, K64 = L64, "draw")</f>
        <v>Wolves</v>
      </c>
      <c r="Q64">
        <f t="shared" si="4"/>
        <v>0</v>
      </c>
    </row>
    <row r="65" spans="1:17" ht="14.5" x14ac:dyDescent="0.35">
      <c r="A65" s="1">
        <v>8</v>
      </c>
      <c r="B65" s="2" t="s">
        <v>13</v>
      </c>
      <c r="C65" s="3">
        <v>44821</v>
      </c>
      <c r="D65" s="2" t="s">
        <v>18</v>
      </c>
      <c r="E65" s="2" t="s">
        <v>22</v>
      </c>
      <c r="F65" s="2">
        <v>1.9</v>
      </c>
      <c r="G65" s="2" t="s">
        <v>49</v>
      </c>
      <c r="H65" s="2">
        <v>0.7</v>
      </c>
      <c r="I65" s="2" t="s">
        <v>28</v>
      </c>
      <c r="J65" s="5">
        <v>52238</v>
      </c>
      <c r="K65" t="str">
        <f t="shared" si="5"/>
        <v>1</v>
      </c>
      <c r="L65" t="str">
        <f t="shared" si="6"/>
        <v>1</v>
      </c>
      <c r="M65" t="str">
        <f t="shared" si="7"/>
        <v>1</v>
      </c>
      <c r="N65" t="str">
        <f t="shared" si="8"/>
        <v>1</v>
      </c>
      <c r="O65" t="str" cm="1">
        <f t="array" ref="O65">_xlfn.IFS(K65&gt;L65, E65, K65 &lt; L65, I65, K65 = L65, "draw")</f>
        <v>draw</v>
      </c>
      <c r="P65" t="str" cm="1">
        <f t="array" ref="P65">_xlfn.IFS(K65&lt;L65, E65, K65 &gt; L65, I65, K65 = L65, "draw")</f>
        <v>draw</v>
      </c>
      <c r="Q65">
        <f t="shared" si="4"/>
        <v>1</v>
      </c>
    </row>
    <row r="66" spans="1:17" ht="14.5" x14ac:dyDescent="0.35">
      <c r="A66" s="1">
        <v>8</v>
      </c>
      <c r="B66" s="2" t="s">
        <v>13</v>
      </c>
      <c r="C66" s="3">
        <v>44821</v>
      </c>
      <c r="D66" s="2" t="s">
        <v>30</v>
      </c>
      <c r="E66" s="4" t="s">
        <v>19</v>
      </c>
      <c r="F66" s="2">
        <v>2.2000000000000002</v>
      </c>
      <c r="G66" s="2" t="s">
        <v>64</v>
      </c>
      <c r="H66" s="2">
        <v>1.8</v>
      </c>
      <c r="I66" s="2" t="s">
        <v>36</v>
      </c>
      <c r="J66" s="5">
        <v>61450</v>
      </c>
      <c r="K66" t="str">
        <f t="shared" si="5"/>
        <v>6</v>
      </c>
      <c r="L66" t="str">
        <f t="shared" si="6"/>
        <v>2</v>
      </c>
      <c r="M66" t="str">
        <f t="shared" si="7"/>
        <v>2</v>
      </c>
      <c r="N66" t="str">
        <f t="shared" si="8"/>
        <v>6</v>
      </c>
      <c r="O66" t="str" cm="1">
        <f t="array" ref="O66">_xlfn.IFS(K66&gt;L66, E66, K66 &lt; L66, I66, K66 = L66, "draw")</f>
        <v>Tottenham</v>
      </c>
      <c r="P66" t="str" cm="1">
        <f t="array" ref="P66">_xlfn.IFS(K66&lt;L66, E66, K66 &gt; L66, I66, K66 = L66, "draw")</f>
        <v>Leicester City</v>
      </c>
      <c r="Q66">
        <f t="shared" si="4"/>
        <v>0</v>
      </c>
    </row>
    <row r="67" spans="1:17" ht="14.5" x14ac:dyDescent="0.35">
      <c r="A67" s="1">
        <v>8</v>
      </c>
      <c r="B67" s="2" t="s">
        <v>34</v>
      </c>
      <c r="C67" s="3">
        <v>44822</v>
      </c>
      <c r="D67" s="2" t="s">
        <v>65</v>
      </c>
      <c r="E67" s="2" t="s">
        <v>37</v>
      </c>
      <c r="F67" s="2">
        <v>0.5</v>
      </c>
      <c r="G67" s="2" t="s">
        <v>52</v>
      </c>
      <c r="H67" s="2">
        <v>1.5</v>
      </c>
      <c r="I67" s="4" t="s">
        <v>12</v>
      </c>
      <c r="J67" s="5">
        <v>17122</v>
      </c>
      <c r="K67" t="str">
        <f t="shared" si="5"/>
        <v>0</v>
      </c>
      <c r="L67" t="str">
        <f t="shared" si="6"/>
        <v>3</v>
      </c>
      <c r="M67" t="str">
        <f t="shared" si="7"/>
        <v>3</v>
      </c>
      <c r="N67" t="str">
        <f t="shared" si="8"/>
        <v>0</v>
      </c>
      <c r="O67" t="str" cm="1">
        <f t="array" ref="O67">_xlfn.IFS(K67&gt;L67, E67, K67 &lt; L67, I67, K67 = L67, "draw")</f>
        <v>Arsenal</v>
      </c>
      <c r="P67" t="str" cm="1">
        <f t="array" ref="P67">_xlfn.IFS(K67&lt;L67, E67, K67 &gt; L67, I67, K67 = L67, "draw")</f>
        <v>Brentford</v>
      </c>
      <c r="Q67">
        <f t="shared" ref="Q67:Q130" si="9">IF(K67=L67, 1, 0)</f>
        <v>0</v>
      </c>
    </row>
    <row r="68" spans="1:17" ht="14.5" x14ac:dyDescent="0.35">
      <c r="A68" s="1">
        <v>8</v>
      </c>
      <c r="B68" s="2" t="s">
        <v>34</v>
      </c>
      <c r="C68" s="3">
        <v>44822</v>
      </c>
      <c r="D68" s="2" t="s">
        <v>66</v>
      </c>
      <c r="E68" s="4" t="s">
        <v>31</v>
      </c>
      <c r="F68" s="2">
        <v>0.4</v>
      </c>
      <c r="G68" s="2" t="s">
        <v>47</v>
      </c>
      <c r="H68" s="2">
        <v>1</v>
      </c>
      <c r="I68" s="2" t="s">
        <v>42</v>
      </c>
      <c r="J68" s="5">
        <v>39298</v>
      </c>
      <c r="K68" t="str">
        <f t="shared" si="5"/>
        <v>1</v>
      </c>
      <c r="L68" t="str">
        <f t="shared" si="6"/>
        <v>0</v>
      </c>
      <c r="M68" t="str">
        <f t="shared" si="7"/>
        <v>0</v>
      </c>
      <c r="N68" t="str">
        <f t="shared" si="8"/>
        <v>1</v>
      </c>
      <c r="O68" t="str" cm="1">
        <f t="array" ref="O68">_xlfn.IFS(K68&gt;L68, E68, K68 &lt; L68, I68, K68 = L68, "draw")</f>
        <v>Everton</v>
      </c>
      <c r="P68" t="str" cm="1">
        <f t="array" ref="P68">_xlfn.IFS(K68&lt;L68, E68, K68 &gt; L68, I68, K68 = L68, "draw")</f>
        <v>West Ham</v>
      </c>
      <c r="Q68">
        <f t="shared" si="9"/>
        <v>0</v>
      </c>
    </row>
    <row r="69" spans="1:17" ht="14.5" x14ac:dyDescent="0.35">
      <c r="A69" s="1">
        <v>9</v>
      </c>
      <c r="B69" s="2" t="s">
        <v>13</v>
      </c>
      <c r="C69" s="3">
        <v>44835</v>
      </c>
      <c r="D69" s="2" t="s">
        <v>14</v>
      </c>
      <c r="E69" s="4" t="s">
        <v>12</v>
      </c>
      <c r="F69" s="2">
        <v>2.4</v>
      </c>
      <c r="G69" s="2" t="s">
        <v>50</v>
      </c>
      <c r="H69" s="2">
        <v>1.6</v>
      </c>
      <c r="I69" s="2" t="s">
        <v>19</v>
      </c>
      <c r="J69" s="5">
        <v>60278</v>
      </c>
      <c r="K69" t="str">
        <f t="shared" si="5"/>
        <v>3</v>
      </c>
      <c r="L69" t="str">
        <f t="shared" si="6"/>
        <v>1</v>
      </c>
      <c r="M69" t="str">
        <f t="shared" si="7"/>
        <v>1</v>
      </c>
      <c r="N69" t="str">
        <f t="shared" si="8"/>
        <v>3</v>
      </c>
      <c r="O69" t="str" cm="1">
        <f t="array" ref="O69">_xlfn.IFS(K69&gt;L69, E69, K69 &lt; L69, I69, K69 = L69, "draw")</f>
        <v>Arsenal</v>
      </c>
      <c r="P69" t="str" cm="1">
        <f t="array" ref="P69">_xlfn.IFS(K69&lt;L69, E69, K69 &gt; L69, I69, K69 = L69, "draw")</f>
        <v>Tottenham</v>
      </c>
      <c r="Q69">
        <f t="shared" si="9"/>
        <v>0</v>
      </c>
    </row>
    <row r="70" spans="1:17" ht="14.5" x14ac:dyDescent="0.35">
      <c r="A70" s="1">
        <v>9</v>
      </c>
      <c r="B70" s="2" t="s">
        <v>13</v>
      </c>
      <c r="C70" s="3">
        <v>44835</v>
      </c>
      <c r="D70" s="2" t="s">
        <v>18</v>
      </c>
      <c r="E70" s="2" t="s">
        <v>21</v>
      </c>
      <c r="F70" s="2">
        <v>1.7</v>
      </c>
      <c r="G70" s="2" t="s">
        <v>39</v>
      </c>
      <c r="H70" s="2">
        <v>2</v>
      </c>
      <c r="I70" s="4" t="s">
        <v>31</v>
      </c>
      <c r="J70" s="5">
        <v>30510</v>
      </c>
      <c r="K70" t="str">
        <f t="shared" si="5"/>
        <v>1</v>
      </c>
      <c r="L70" t="str">
        <f t="shared" si="6"/>
        <v>2</v>
      </c>
      <c r="M70" t="str">
        <f t="shared" si="7"/>
        <v>2</v>
      </c>
      <c r="N70" t="str">
        <f t="shared" si="8"/>
        <v>1</v>
      </c>
      <c r="O70" t="str" cm="1">
        <f t="array" ref="O70">_xlfn.IFS(K70&gt;L70, E70, K70 &lt; L70, I70, K70 = L70, "draw")</f>
        <v>Everton</v>
      </c>
      <c r="P70" t="str" cm="1">
        <f t="array" ref="P70">_xlfn.IFS(K70&lt;L70, E70, K70 &gt; L70, I70, K70 = L70, "draw")</f>
        <v>Southampton</v>
      </c>
      <c r="Q70">
        <f t="shared" si="9"/>
        <v>0</v>
      </c>
    </row>
    <row r="71" spans="1:17" ht="14.5" x14ac:dyDescent="0.35">
      <c r="A71" s="1">
        <v>9</v>
      </c>
      <c r="B71" s="2" t="s">
        <v>13</v>
      </c>
      <c r="C71" s="3">
        <v>44835</v>
      </c>
      <c r="D71" s="2" t="s">
        <v>18</v>
      </c>
      <c r="E71" s="2" t="s">
        <v>10</v>
      </c>
      <c r="F71" s="2">
        <v>0.4</v>
      </c>
      <c r="G71" s="2" t="s">
        <v>39</v>
      </c>
      <c r="H71" s="2">
        <v>1.1000000000000001</v>
      </c>
      <c r="I71" s="4" t="s">
        <v>33</v>
      </c>
      <c r="J71" s="5">
        <v>25198</v>
      </c>
      <c r="K71" t="str">
        <f t="shared" si="5"/>
        <v>1</v>
      </c>
      <c r="L71" t="str">
        <f t="shared" si="6"/>
        <v>2</v>
      </c>
      <c r="M71" t="str">
        <f t="shared" si="7"/>
        <v>2</v>
      </c>
      <c r="N71" t="str">
        <f t="shared" si="8"/>
        <v>1</v>
      </c>
      <c r="O71" t="str" cm="1">
        <f t="array" ref="O71">_xlfn.IFS(K71&gt;L71, E71, K71 &lt; L71, I71, K71 = L71, "draw")</f>
        <v>Chelsea</v>
      </c>
      <c r="P71" t="str" cm="1">
        <f t="array" ref="P71">_xlfn.IFS(K71&lt;L71, E71, K71 &gt; L71, I71, K71 = L71, "draw")</f>
        <v>Crystal Palace</v>
      </c>
      <c r="Q71">
        <f t="shared" si="9"/>
        <v>0</v>
      </c>
    </row>
    <row r="72" spans="1:17" ht="14.5" x14ac:dyDescent="0.35">
      <c r="A72" s="1">
        <v>9</v>
      </c>
      <c r="B72" s="2" t="s">
        <v>13</v>
      </c>
      <c r="C72" s="3">
        <v>44835</v>
      </c>
      <c r="D72" s="2" t="s">
        <v>18</v>
      </c>
      <c r="E72" s="2" t="s">
        <v>17</v>
      </c>
      <c r="F72" s="2">
        <v>1.5</v>
      </c>
      <c r="G72" s="2" t="s">
        <v>54</v>
      </c>
      <c r="H72" s="2">
        <v>1.4</v>
      </c>
      <c r="I72" s="2" t="s">
        <v>40</v>
      </c>
      <c r="J72" s="5">
        <v>53320</v>
      </c>
      <c r="K72" t="str">
        <f t="shared" si="5"/>
        <v>3</v>
      </c>
      <c r="L72" t="str">
        <f t="shared" si="6"/>
        <v>3</v>
      </c>
      <c r="M72" t="str">
        <f t="shared" si="7"/>
        <v>3</v>
      </c>
      <c r="N72" t="str">
        <f t="shared" si="8"/>
        <v>3</v>
      </c>
      <c r="O72" t="str" cm="1">
        <f t="array" ref="O72">_xlfn.IFS(K72&gt;L72, E72, K72 &lt; L72, I72, K72 = L72, "draw")</f>
        <v>draw</v>
      </c>
      <c r="P72" t="str" cm="1">
        <f t="array" ref="P72">_xlfn.IFS(K72&lt;L72, E72, K72 &gt; L72, I72, K72 = L72, "draw")</f>
        <v>draw</v>
      </c>
      <c r="Q72">
        <f t="shared" si="9"/>
        <v>1</v>
      </c>
    </row>
    <row r="73" spans="1:17" ht="14.5" x14ac:dyDescent="0.35">
      <c r="A73" s="1">
        <v>9</v>
      </c>
      <c r="B73" s="2" t="s">
        <v>13</v>
      </c>
      <c r="C73" s="3">
        <v>44835</v>
      </c>
      <c r="D73" s="2" t="s">
        <v>18</v>
      </c>
      <c r="E73" s="2" t="s">
        <v>15</v>
      </c>
      <c r="F73" s="2">
        <v>0.5</v>
      </c>
      <c r="G73" s="2" t="s">
        <v>67</v>
      </c>
      <c r="H73" s="2">
        <v>3.3</v>
      </c>
      <c r="I73" s="4" t="s">
        <v>22</v>
      </c>
      <c r="J73" s="5">
        <v>22913</v>
      </c>
      <c r="K73" t="str">
        <f t="shared" si="5"/>
        <v>1</v>
      </c>
      <c r="L73" t="str">
        <f t="shared" si="6"/>
        <v>4</v>
      </c>
      <c r="M73" t="str">
        <f t="shared" si="7"/>
        <v>4</v>
      </c>
      <c r="N73" t="str">
        <f t="shared" si="8"/>
        <v>1</v>
      </c>
      <c r="O73" t="str" cm="1">
        <f t="array" ref="O73">_xlfn.IFS(K73&gt;L73, E73, K73 &lt; L73, I73, K73 = L73, "draw")</f>
        <v>Newcastle Utd</v>
      </c>
      <c r="P73" t="str" cm="1">
        <f t="array" ref="P73">_xlfn.IFS(K73&lt;L73, E73, K73 &gt; L73, I73, K73 = L73, "draw")</f>
        <v>Fulham</v>
      </c>
      <c r="Q73">
        <f t="shared" si="9"/>
        <v>0</v>
      </c>
    </row>
    <row r="74" spans="1:17" ht="14.5" x14ac:dyDescent="0.35">
      <c r="A74" s="1">
        <v>9</v>
      </c>
      <c r="B74" s="2" t="s">
        <v>13</v>
      </c>
      <c r="C74" s="3">
        <v>44835</v>
      </c>
      <c r="D74" s="2" t="s">
        <v>18</v>
      </c>
      <c r="E74" s="2" t="s">
        <v>28</v>
      </c>
      <c r="F74" s="2">
        <v>0.4</v>
      </c>
      <c r="G74" s="2" t="s">
        <v>45</v>
      </c>
      <c r="H74" s="2">
        <v>0.9</v>
      </c>
      <c r="I74" s="2" t="s">
        <v>37</v>
      </c>
      <c r="J74" s="5">
        <v>10126</v>
      </c>
      <c r="K74" t="str">
        <f t="shared" si="5"/>
        <v>0</v>
      </c>
      <c r="L74" t="str">
        <f t="shared" si="6"/>
        <v>0</v>
      </c>
      <c r="M74" t="str">
        <f t="shared" si="7"/>
        <v>0</v>
      </c>
      <c r="N74" t="str">
        <f t="shared" si="8"/>
        <v>0</v>
      </c>
      <c r="O74" t="str" cm="1">
        <f t="array" ref="O74">_xlfn.IFS(K74&gt;L74, E74, K74 &lt; L74, I74, K74 = L74, "draw")</f>
        <v>draw</v>
      </c>
      <c r="P74" t="str" cm="1">
        <f t="array" ref="P74">_xlfn.IFS(K74&lt;L74, E74, K74 &gt; L74, I74, K74 = L74, "draw")</f>
        <v>draw</v>
      </c>
      <c r="Q74">
        <f t="shared" si="9"/>
        <v>1</v>
      </c>
    </row>
    <row r="75" spans="1:17" ht="14.5" x14ac:dyDescent="0.35">
      <c r="A75" s="1">
        <v>9</v>
      </c>
      <c r="B75" s="2" t="s">
        <v>13</v>
      </c>
      <c r="C75" s="3">
        <v>44835</v>
      </c>
      <c r="D75" s="2" t="s">
        <v>30</v>
      </c>
      <c r="E75" s="4" t="s">
        <v>42</v>
      </c>
      <c r="F75" s="2">
        <v>0.9</v>
      </c>
      <c r="G75" s="2" t="s">
        <v>23</v>
      </c>
      <c r="H75" s="2">
        <v>0.7</v>
      </c>
      <c r="I75" s="2" t="s">
        <v>27</v>
      </c>
      <c r="J75" s="5">
        <v>62444</v>
      </c>
      <c r="K75" t="str">
        <f t="shared" si="5"/>
        <v>2</v>
      </c>
      <c r="L75" t="str">
        <f t="shared" si="6"/>
        <v>0</v>
      </c>
      <c r="M75" t="str">
        <f t="shared" si="7"/>
        <v>0</v>
      </c>
      <c r="N75" t="str">
        <f t="shared" si="8"/>
        <v>2</v>
      </c>
      <c r="O75" t="str" cm="1">
        <f t="array" ref="O75">_xlfn.IFS(K75&gt;L75, E75, K75 &lt; L75, I75, K75 = L75, "draw")</f>
        <v>West Ham</v>
      </c>
      <c r="P75" t="str" cm="1">
        <f t="array" ref="P75">_xlfn.IFS(K75&lt;L75, E75, K75 &gt; L75, I75, K75 = L75, "draw")</f>
        <v>Wolves</v>
      </c>
      <c r="Q75">
        <f t="shared" si="9"/>
        <v>0</v>
      </c>
    </row>
    <row r="76" spans="1:17" ht="14.5" x14ac:dyDescent="0.35">
      <c r="A76" s="1">
        <v>9</v>
      </c>
      <c r="B76" s="2" t="s">
        <v>34</v>
      </c>
      <c r="C76" s="3">
        <v>44836</v>
      </c>
      <c r="D76" s="2" t="s">
        <v>35</v>
      </c>
      <c r="E76" s="4" t="s">
        <v>43</v>
      </c>
      <c r="F76" s="2">
        <v>3.2</v>
      </c>
      <c r="G76" s="2" t="s">
        <v>68</v>
      </c>
      <c r="H76" s="2">
        <v>1.7</v>
      </c>
      <c r="I76" s="2" t="s">
        <v>38</v>
      </c>
      <c r="J76" s="5">
        <v>53475</v>
      </c>
      <c r="K76" t="str">
        <f t="shared" si="5"/>
        <v>6</v>
      </c>
      <c r="L76" t="str">
        <f t="shared" si="6"/>
        <v>3</v>
      </c>
      <c r="M76" t="str">
        <f t="shared" si="7"/>
        <v>3</v>
      </c>
      <c r="N76" t="str">
        <f t="shared" si="8"/>
        <v>6</v>
      </c>
      <c r="O76" t="str" cm="1">
        <f t="array" ref="O76">_xlfn.IFS(K76&gt;L76, E76, K76 &lt; L76, I76, K76 = L76, "draw")</f>
        <v>Manchester City</v>
      </c>
      <c r="P76" t="str" cm="1">
        <f t="array" ref="P76">_xlfn.IFS(K76&lt;L76, E76, K76 &gt; L76, I76, K76 = L76, "draw")</f>
        <v>Manchester Utd</v>
      </c>
      <c r="Q76">
        <f t="shared" si="9"/>
        <v>0</v>
      </c>
    </row>
    <row r="77" spans="1:17" ht="14.5" x14ac:dyDescent="0.35">
      <c r="A77" s="1">
        <v>9</v>
      </c>
      <c r="B77" s="2" t="s">
        <v>34</v>
      </c>
      <c r="C77" s="3">
        <v>44836</v>
      </c>
      <c r="D77" s="2" t="s">
        <v>41</v>
      </c>
      <c r="E77" s="2" t="s">
        <v>25</v>
      </c>
      <c r="F77" s="2">
        <v>0.4</v>
      </c>
      <c r="G77" s="2" t="s">
        <v>45</v>
      </c>
      <c r="H77" s="2">
        <v>2.2000000000000002</v>
      </c>
      <c r="I77" s="2" t="s">
        <v>29</v>
      </c>
      <c r="J77" s="5">
        <v>36582</v>
      </c>
      <c r="K77" t="str">
        <f t="shared" si="5"/>
        <v>0</v>
      </c>
      <c r="L77" t="str">
        <f t="shared" si="6"/>
        <v>0</v>
      </c>
      <c r="M77" t="str">
        <f t="shared" si="7"/>
        <v>0</v>
      </c>
      <c r="N77" t="str">
        <f t="shared" si="8"/>
        <v>0</v>
      </c>
      <c r="O77" t="str" cm="1">
        <f t="array" ref="O77">_xlfn.IFS(K77&gt;L77, E77, K77 &lt; L77, I77, K77 = L77, "draw")</f>
        <v>draw</v>
      </c>
      <c r="P77" t="str" cm="1">
        <f t="array" ref="P77">_xlfn.IFS(K77&lt;L77, E77, K77 &gt; L77, I77, K77 = L77, "draw")</f>
        <v>draw</v>
      </c>
      <c r="Q77">
        <f t="shared" si="9"/>
        <v>1</v>
      </c>
    </row>
    <row r="78" spans="1:17" ht="14.5" x14ac:dyDescent="0.35">
      <c r="A78" s="1">
        <v>9</v>
      </c>
      <c r="B78" s="2" t="s">
        <v>48</v>
      </c>
      <c r="C78" s="3">
        <v>44837</v>
      </c>
      <c r="D78" s="2" t="s">
        <v>9</v>
      </c>
      <c r="E78" s="4" t="s">
        <v>36</v>
      </c>
      <c r="F78" s="2">
        <v>1.3</v>
      </c>
      <c r="G78" s="2" t="s">
        <v>44</v>
      </c>
      <c r="H78" s="2">
        <v>1.1000000000000001</v>
      </c>
      <c r="I78" s="2" t="s">
        <v>24</v>
      </c>
      <c r="J78" s="5">
        <v>32202</v>
      </c>
      <c r="K78" t="str">
        <f t="shared" si="5"/>
        <v>4</v>
      </c>
      <c r="L78" t="str">
        <f t="shared" si="6"/>
        <v>0</v>
      </c>
      <c r="M78" t="str">
        <f t="shared" si="7"/>
        <v>0</v>
      </c>
      <c r="N78" t="str">
        <f t="shared" si="8"/>
        <v>4</v>
      </c>
      <c r="O78" t="str" cm="1">
        <f t="array" ref="O78">_xlfn.IFS(K78&gt;L78, E78, K78 &lt; L78, I78, K78 = L78, "draw")</f>
        <v>Leicester City</v>
      </c>
      <c r="P78" t="str" cm="1">
        <f t="array" ref="P78">_xlfn.IFS(K78&lt;L78, E78, K78 &gt; L78, I78, K78 = L78, "draw")</f>
        <v>Nott'ham Forest</v>
      </c>
      <c r="Q78">
        <f t="shared" si="9"/>
        <v>0</v>
      </c>
    </row>
    <row r="79" spans="1:17" ht="14.5" x14ac:dyDescent="0.35">
      <c r="A79" s="1">
        <v>10</v>
      </c>
      <c r="B79" s="2" t="s">
        <v>13</v>
      </c>
      <c r="C79" s="3">
        <v>44842</v>
      </c>
      <c r="D79" s="2" t="s">
        <v>18</v>
      </c>
      <c r="E79" s="4" t="s">
        <v>28</v>
      </c>
      <c r="F79" s="2">
        <v>1.1000000000000001</v>
      </c>
      <c r="G79" s="2" t="s">
        <v>26</v>
      </c>
      <c r="H79" s="2">
        <v>1</v>
      </c>
      <c r="I79" s="2" t="s">
        <v>36</v>
      </c>
      <c r="J79" s="5">
        <v>10272</v>
      </c>
      <c r="K79" t="str">
        <f t="shared" si="5"/>
        <v>2</v>
      </c>
      <c r="L79" t="str">
        <f t="shared" si="6"/>
        <v>1</v>
      </c>
      <c r="M79" t="str">
        <f t="shared" si="7"/>
        <v>1</v>
      </c>
      <c r="N79" t="str">
        <f t="shared" si="8"/>
        <v>2</v>
      </c>
      <c r="O79" t="str" cm="1">
        <f t="array" ref="O79">_xlfn.IFS(K79&gt;L79, E79, K79 &lt; L79, I79, K79 = L79, "draw")</f>
        <v>Bournemouth</v>
      </c>
      <c r="P79" t="str" cm="1">
        <f t="array" ref="P79">_xlfn.IFS(K79&lt;L79, E79, K79 &gt; L79, I79, K79 = L79, "draw")</f>
        <v>Leicester City</v>
      </c>
      <c r="Q79">
        <f t="shared" si="9"/>
        <v>0</v>
      </c>
    </row>
    <row r="80" spans="1:17" ht="14.5" x14ac:dyDescent="0.35">
      <c r="A80" s="1">
        <v>10</v>
      </c>
      <c r="B80" s="2" t="s">
        <v>13</v>
      </c>
      <c r="C80" s="3">
        <v>44842</v>
      </c>
      <c r="D80" s="2" t="s">
        <v>18</v>
      </c>
      <c r="E80" s="4" t="s">
        <v>22</v>
      </c>
      <c r="F80" s="2">
        <v>1.5</v>
      </c>
      <c r="G80" s="2" t="s">
        <v>69</v>
      </c>
      <c r="H80" s="2">
        <v>1.2</v>
      </c>
      <c r="I80" s="2" t="s">
        <v>37</v>
      </c>
      <c r="J80" s="5">
        <v>52067</v>
      </c>
      <c r="K80" t="str">
        <f t="shared" si="5"/>
        <v>5</v>
      </c>
      <c r="L80" t="str">
        <f t="shared" si="6"/>
        <v>1</v>
      </c>
      <c r="M80" t="str">
        <f t="shared" si="7"/>
        <v>1</v>
      </c>
      <c r="N80" t="str">
        <f t="shared" si="8"/>
        <v>5</v>
      </c>
      <c r="O80" t="str" cm="1">
        <f t="array" ref="O80">_xlfn.IFS(K80&gt;L80, E80, K80 &lt; L80, I80, K80 = L80, "draw")</f>
        <v>Newcastle Utd</v>
      </c>
      <c r="P80" t="str" cm="1">
        <f t="array" ref="P80">_xlfn.IFS(K80&lt;L80, E80, K80 &gt; L80, I80, K80 = L80, "draw")</f>
        <v>Brentford</v>
      </c>
      <c r="Q80">
        <f t="shared" si="9"/>
        <v>0</v>
      </c>
    </row>
    <row r="81" spans="1:17" ht="14.5" x14ac:dyDescent="0.35">
      <c r="A81" s="1">
        <v>10</v>
      </c>
      <c r="B81" s="2" t="s">
        <v>13</v>
      </c>
      <c r="C81" s="3">
        <v>44842</v>
      </c>
      <c r="D81" s="2" t="s">
        <v>18</v>
      </c>
      <c r="E81" s="4" t="s">
        <v>43</v>
      </c>
      <c r="F81" s="2">
        <v>2.4</v>
      </c>
      <c r="G81" s="2" t="s">
        <v>44</v>
      </c>
      <c r="H81" s="2">
        <v>0.2</v>
      </c>
      <c r="I81" s="2" t="s">
        <v>21</v>
      </c>
      <c r="J81" s="5">
        <v>53365</v>
      </c>
      <c r="K81" t="str">
        <f t="shared" si="5"/>
        <v>4</v>
      </c>
      <c r="L81" t="str">
        <f t="shared" si="6"/>
        <v>0</v>
      </c>
      <c r="M81" t="str">
        <f t="shared" si="7"/>
        <v>0</v>
      </c>
      <c r="N81" t="str">
        <f t="shared" si="8"/>
        <v>4</v>
      </c>
      <c r="O81" t="str" cm="1">
        <f t="array" ref="O81">_xlfn.IFS(K81&gt;L81, E81, K81 &lt; L81, I81, K81 = L81, "draw")</f>
        <v>Manchester City</v>
      </c>
      <c r="P81" t="str" cm="1">
        <f t="array" ref="P81">_xlfn.IFS(K81&lt;L81, E81, K81 &gt; L81, I81, K81 = L81, "draw")</f>
        <v>Southampton</v>
      </c>
      <c r="Q81">
        <f t="shared" si="9"/>
        <v>0</v>
      </c>
    </row>
    <row r="82" spans="1:17" ht="14.5" x14ac:dyDescent="0.35">
      <c r="A82" s="1">
        <v>10</v>
      </c>
      <c r="B82" s="2" t="s">
        <v>13</v>
      </c>
      <c r="C82" s="3">
        <v>44842</v>
      </c>
      <c r="D82" s="2" t="s">
        <v>18</v>
      </c>
      <c r="E82" s="4" t="s">
        <v>33</v>
      </c>
      <c r="F82" s="2">
        <v>1.9</v>
      </c>
      <c r="G82" s="2" t="s">
        <v>53</v>
      </c>
      <c r="H82" s="2">
        <v>1.1000000000000001</v>
      </c>
      <c r="I82" s="2" t="s">
        <v>27</v>
      </c>
      <c r="J82" s="5">
        <v>39940</v>
      </c>
      <c r="K82" t="str">
        <f t="shared" si="5"/>
        <v>3</v>
      </c>
      <c r="L82" t="str">
        <f t="shared" si="6"/>
        <v>0</v>
      </c>
      <c r="M82" t="str">
        <f t="shared" si="7"/>
        <v>0</v>
      </c>
      <c r="N82" t="str">
        <f t="shared" si="8"/>
        <v>3</v>
      </c>
      <c r="O82" t="str" cm="1">
        <f t="array" ref="O82">_xlfn.IFS(K82&gt;L82, E82, K82 &lt; L82, I82, K82 = L82, "draw")</f>
        <v>Chelsea</v>
      </c>
      <c r="P82" t="str" cm="1">
        <f t="array" ref="P82">_xlfn.IFS(K82&lt;L82, E82, K82 &gt; L82, I82, K82 = L82, "draw")</f>
        <v>Wolves</v>
      </c>
      <c r="Q82">
        <f t="shared" si="9"/>
        <v>0</v>
      </c>
    </row>
    <row r="83" spans="1:17" ht="14.5" x14ac:dyDescent="0.35">
      <c r="A83" s="1">
        <v>10</v>
      </c>
      <c r="B83" s="2" t="s">
        <v>13</v>
      </c>
      <c r="C83" s="3">
        <v>44842</v>
      </c>
      <c r="D83" s="2" t="s">
        <v>30</v>
      </c>
      <c r="E83" s="2" t="s">
        <v>40</v>
      </c>
      <c r="F83" s="2">
        <v>0.7</v>
      </c>
      <c r="G83" s="2" t="s">
        <v>32</v>
      </c>
      <c r="H83" s="2">
        <v>0.8</v>
      </c>
      <c r="I83" s="4" t="s">
        <v>19</v>
      </c>
      <c r="J83" s="5">
        <v>31498</v>
      </c>
      <c r="K83" t="str">
        <f t="shared" si="5"/>
        <v>0</v>
      </c>
      <c r="L83" t="str">
        <f t="shared" si="6"/>
        <v>1</v>
      </c>
      <c r="M83" t="str">
        <f t="shared" si="7"/>
        <v>1</v>
      </c>
      <c r="N83" t="str">
        <f t="shared" si="8"/>
        <v>0</v>
      </c>
      <c r="O83" t="str" cm="1">
        <f t="array" ref="O83">_xlfn.IFS(K83&gt;L83, E83, K83 &lt; L83, I83, K83 = L83, "draw")</f>
        <v>Tottenham</v>
      </c>
      <c r="P83" t="str" cm="1">
        <f t="array" ref="P83">_xlfn.IFS(K83&lt;L83, E83, K83 &gt; L83, I83, K83 = L83, "draw")</f>
        <v>Brighton</v>
      </c>
      <c r="Q83">
        <f t="shared" si="9"/>
        <v>0</v>
      </c>
    </row>
    <row r="84" spans="1:17" ht="14.5" x14ac:dyDescent="0.35">
      <c r="A84" s="1">
        <v>10</v>
      </c>
      <c r="B84" s="2" t="s">
        <v>34</v>
      </c>
      <c r="C84" s="3">
        <v>44843</v>
      </c>
      <c r="D84" s="2" t="s">
        <v>35</v>
      </c>
      <c r="E84" s="4" t="s">
        <v>42</v>
      </c>
      <c r="F84" s="2">
        <v>2.4</v>
      </c>
      <c r="G84" s="2" t="s">
        <v>50</v>
      </c>
      <c r="H84" s="2">
        <v>0.7</v>
      </c>
      <c r="I84" s="2" t="s">
        <v>15</v>
      </c>
      <c r="J84" s="5">
        <v>62407</v>
      </c>
      <c r="K84" t="str">
        <f t="shared" si="5"/>
        <v>3</v>
      </c>
      <c r="L84" t="str">
        <f t="shared" si="6"/>
        <v>1</v>
      </c>
      <c r="M84" t="str">
        <f t="shared" si="7"/>
        <v>1</v>
      </c>
      <c r="N84" t="str">
        <f t="shared" si="8"/>
        <v>3</v>
      </c>
      <c r="O84" t="str" cm="1">
        <f t="array" ref="O84">_xlfn.IFS(K84&gt;L84, E84, K84 &lt; L84, I84, K84 = L84, "draw")</f>
        <v>West Ham</v>
      </c>
      <c r="P84" t="str" cm="1">
        <f t="array" ref="P84">_xlfn.IFS(K84&lt;L84, E84, K84 &gt; L84, I84, K84 = L84, "draw")</f>
        <v>Fulham</v>
      </c>
      <c r="Q84">
        <f t="shared" si="9"/>
        <v>0</v>
      </c>
    </row>
    <row r="85" spans="1:17" ht="14.5" x14ac:dyDescent="0.35">
      <c r="A85" s="1">
        <v>10</v>
      </c>
      <c r="B85" s="2" t="s">
        <v>34</v>
      </c>
      <c r="C85" s="3">
        <v>44843</v>
      </c>
      <c r="D85" s="2" t="s">
        <v>35</v>
      </c>
      <c r="E85" s="4" t="s">
        <v>10</v>
      </c>
      <c r="F85" s="2">
        <v>1.1000000000000001</v>
      </c>
      <c r="G85" s="2" t="s">
        <v>26</v>
      </c>
      <c r="H85" s="2">
        <v>1</v>
      </c>
      <c r="I85" s="2" t="s">
        <v>25</v>
      </c>
      <c r="J85" s="5">
        <v>25042</v>
      </c>
      <c r="K85" t="str">
        <f t="shared" si="5"/>
        <v>2</v>
      </c>
      <c r="L85" t="str">
        <f t="shared" si="6"/>
        <v>1</v>
      </c>
      <c r="M85" t="str">
        <f t="shared" si="7"/>
        <v>1</v>
      </c>
      <c r="N85" t="str">
        <f t="shared" si="8"/>
        <v>2</v>
      </c>
      <c r="O85" t="str" cm="1">
        <f t="array" ref="O85">_xlfn.IFS(K85&gt;L85, E85, K85 &lt; L85, I85, K85 = L85, "draw")</f>
        <v>Crystal Palace</v>
      </c>
      <c r="P85" t="str" cm="1">
        <f t="array" ref="P85">_xlfn.IFS(K85&lt;L85, E85, K85 &gt; L85, I85, K85 = L85, "draw")</f>
        <v>Leeds United</v>
      </c>
      <c r="Q85">
        <f t="shared" si="9"/>
        <v>0</v>
      </c>
    </row>
    <row r="86" spans="1:17" ht="14.5" x14ac:dyDescent="0.35">
      <c r="A86" s="1">
        <v>10</v>
      </c>
      <c r="B86" s="2" t="s">
        <v>34</v>
      </c>
      <c r="C86" s="3">
        <v>44843</v>
      </c>
      <c r="D86" s="2" t="s">
        <v>41</v>
      </c>
      <c r="E86" s="4" t="s">
        <v>12</v>
      </c>
      <c r="F86" s="2">
        <v>2.7</v>
      </c>
      <c r="G86" s="2" t="s">
        <v>51</v>
      </c>
      <c r="H86" s="2">
        <v>1.1000000000000001</v>
      </c>
      <c r="I86" s="2" t="s">
        <v>17</v>
      </c>
      <c r="J86" s="5">
        <v>60059</v>
      </c>
      <c r="K86" t="str">
        <f t="shared" si="5"/>
        <v>3</v>
      </c>
      <c r="L86" t="str">
        <f t="shared" si="6"/>
        <v>2</v>
      </c>
      <c r="M86" t="str">
        <f t="shared" si="7"/>
        <v>2</v>
      </c>
      <c r="N86" t="str">
        <f t="shared" si="8"/>
        <v>3</v>
      </c>
      <c r="O86" t="str" cm="1">
        <f t="array" ref="O86">_xlfn.IFS(K86&gt;L86, E86, K86 &lt; L86, I86, K86 = L86, "draw")</f>
        <v>Arsenal</v>
      </c>
      <c r="P86" t="str" cm="1">
        <f t="array" ref="P86">_xlfn.IFS(K86&lt;L86, E86, K86 &gt; L86, I86, K86 = L86, "draw")</f>
        <v>Liverpool</v>
      </c>
      <c r="Q86">
        <f t="shared" si="9"/>
        <v>0</v>
      </c>
    </row>
    <row r="87" spans="1:17" ht="14.5" x14ac:dyDescent="0.35">
      <c r="A87" s="1">
        <v>10</v>
      </c>
      <c r="B87" s="2" t="s">
        <v>34</v>
      </c>
      <c r="C87" s="3">
        <v>44843</v>
      </c>
      <c r="D87" s="2" t="s">
        <v>70</v>
      </c>
      <c r="E87" s="2" t="s">
        <v>31</v>
      </c>
      <c r="F87" s="2">
        <v>0.6</v>
      </c>
      <c r="G87" s="2" t="s">
        <v>39</v>
      </c>
      <c r="H87" s="2">
        <v>1.4</v>
      </c>
      <c r="I87" s="4" t="s">
        <v>38</v>
      </c>
      <c r="J87" s="5">
        <v>39258</v>
      </c>
      <c r="K87" t="str">
        <f t="shared" si="5"/>
        <v>1</v>
      </c>
      <c r="L87" t="str">
        <f t="shared" si="6"/>
        <v>2</v>
      </c>
      <c r="M87" t="str">
        <f t="shared" si="7"/>
        <v>2</v>
      </c>
      <c r="N87" t="str">
        <f t="shared" si="8"/>
        <v>1</v>
      </c>
      <c r="O87" t="str" cm="1">
        <f t="array" ref="O87">_xlfn.IFS(K87&gt;L87, E87, K87 &lt; L87, I87, K87 = L87, "draw")</f>
        <v>Manchester Utd</v>
      </c>
      <c r="P87" t="str" cm="1">
        <f t="array" ref="P87">_xlfn.IFS(K87&lt;L87, E87, K87 &gt; L87, I87, K87 = L87, "draw")</f>
        <v>Everton</v>
      </c>
      <c r="Q87">
        <f t="shared" si="9"/>
        <v>0</v>
      </c>
    </row>
    <row r="88" spans="1:17" ht="14.5" x14ac:dyDescent="0.35">
      <c r="A88" s="1">
        <v>10</v>
      </c>
      <c r="B88" s="2" t="s">
        <v>48</v>
      </c>
      <c r="C88" s="3">
        <v>44844</v>
      </c>
      <c r="D88" s="2" t="s">
        <v>9</v>
      </c>
      <c r="E88" s="2" t="s">
        <v>24</v>
      </c>
      <c r="F88" s="2">
        <v>0.3</v>
      </c>
      <c r="G88" s="2" t="s">
        <v>49</v>
      </c>
      <c r="H88" s="2">
        <v>0.7</v>
      </c>
      <c r="I88" s="2" t="s">
        <v>29</v>
      </c>
      <c r="J88" s="5">
        <v>29208</v>
      </c>
      <c r="K88" t="str">
        <f t="shared" si="5"/>
        <v>1</v>
      </c>
      <c r="L88" t="str">
        <f t="shared" si="6"/>
        <v>1</v>
      </c>
      <c r="M88" t="str">
        <f t="shared" si="7"/>
        <v>1</v>
      </c>
      <c r="N88" t="str">
        <f t="shared" si="8"/>
        <v>1</v>
      </c>
      <c r="O88" t="str" cm="1">
        <f t="array" ref="O88">_xlfn.IFS(K88&gt;L88, E88, K88 &lt; L88, I88, K88 = L88, "draw")</f>
        <v>draw</v>
      </c>
      <c r="P88" t="str" cm="1">
        <f t="array" ref="P88">_xlfn.IFS(K88&lt;L88, E88, K88 &gt; L88, I88, K88 = L88, "draw")</f>
        <v>draw</v>
      </c>
      <c r="Q88">
        <f t="shared" si="9"/>
        <v>1</v>
      </c>
    </row>
    <row r="89" spans="1:17" ht="14.5" x14ac:dyDescent="0.35">
      <c r="A89" s="1">
        <v>11</v>
      </c>
      <c r="B89" s="2" t="s">
        <v>8</v>
      </c>
      <c r="C89" s="3">
        <v>44848</v>
      </c>
      <c r="D89" s="2" t="s">
        <v>9</v>
      </c>
      <c r="E89" s="4" t="s">
        <v>37</v>
      </c>
      <c r="F89" s="2">
        <v>1.5</v>
      </c>
      <c r="G89" s="2" t="s">
        <v>23</v>
      </c>
      <c r="H89" s="2">
        <v>1.9</v>
      </c>
      <c r="I89" s="2" t="s">
        <v>40</v>
      </c>
      <c r="J89" s="5">
        <v>17016</v>
      </c>
      <c r="K89" t="str">
        <f t="shared" si="5"/>
        <v>2</v>
      </c>
      <c r="L89" t="str">
        <f t="shared" si="6"/>
        <v>0</v>
      </c>
      <c r="M89" t="str">
        <f t="shared" si="7"/>
        <v>0</v>
      </c>
      <c r="N89" t="str">
        <f t="shared" si="8"/>
        <v>2</v>
      </c>
      <c r="O89" t="str" cm="1">
        <f t="array" ref="O89">_xlfn.IFS(K89&gt;L89, E89, K89 &lt; L89, I89, K89 = L89, "draw")</f>
        <v>Brentford</v>
      </c>
      <c r="P89" t="str" cm="1">
        <f t="array" ref="P89">_xlfn.IFS(K89&lt;L89, E89, K89 &gt; L89, I89, K89 = L89, "draw")</f>
        <v>Brighton</v>
      </c>
      <c r="Q89">
        <f t="shared" si="9"/>
        <v>0</v>
      </c>
    </row>
    <row r="90" spans="1:17" ht="14.5" x14ac:dyDescent="0.35">
      <c r="A90" s="1">
        <v>11</v>
      </c>
      <c r="B90" s="2" t="s">
        <v>13</v>
      </c>
      <c r="C90" s="3">
        <v>44849</v>
      </c>
      <c r="D90" s="2" t="s">
        <v>14</v>
      </c>
      <c r="E90" s="2" t="s">
        <v>36</v>
      </c>
      <c r="F90" s="2">
        <v>1</v>
      </c>
      <c r="G90" s="2" t="s">
        <v>45</v>
      </c>
      <c r="H90" s="2">
        <v>0.4</v>
      </c>
      <c r="I90" s="2" t="s">
        <v>10</v>
      </c>
      <c r="J90" s="5">
        <v>31298</v>
      </c>
      <c r="K90" t="str">
        <f t="shared" si="5"/>
        <v>0</v>
      </c>
      <c r="L90" t="str">
        <f t="shared" si="6"/>
        <v>0</v>
      </c>
      <c r="M90" t="str">
        <f t="shared" si="7"/>
        <v>0</v>
      </c>
      <c r="N90" t="str">
        <f t="shared" si="8"/>
        <v>0</v>
      </c>
      <c r="O90" t="str" cm="1">
        <f t="array" ref="O90">_xlfn.IFS(K90&gt;L90, E90, K90 &lt; L90, I90, K90 = L90, "draw")</f>
        <v>draw</v>
      </c>
      <c r="P90" t="str" cm="1">
        <f t="array" ref="P90">_xlfn.IFS(K90&lt;L90, E90, K90 &gt; L90, I90, K90 = L90, "draw")</f>
        <v>draw</v>
      </c>
      <c r="Q90">
        <f t="shared" si="9"/>
        <v>1</v>
      </c>
    </row>
    <row r="91" spans="1:17" ht="14.5" x14ac:dyDescent="0.35">
      <c r="A91" s="1">
        <v>11</v>
      </c>
      <c r="B91" s="2" t="s">
        <v>13</v>
      </c>
      <c r="C91" s="3">
        <v>44849</v>
      </c>
      <c r="D91" s="2" t="s">
        <v>18</v>
      </c>
      <c r="E91" s="2" t="s">
        <v>15</v>
      </c>
      <c r="F91" s="2">
        <v>2.1</v>
      </c>
      <c r="G91" s="2" t="s">
        <v>16</v>
      </c>
      <c r="H91" s="2">
        <v>1</v>
      </c>
      <c r="I91" s="2" t="s">
        <v>28</v>
      </c>
      <c r="J91" s="5">
        <v>22541</v>
      </c>
      <c r="K91" t="str">
        <f t="shared" si="5"/>
        <v>2</v>
      </c>
      <c r="L91" t="str">
        <f t="shared" si="6"/>
        <v>2</v>
      </c>
      <c r="M91" t="str">
        <f t="shared" si="7"/>
        <v>2</v>
      </c>
      <c r="N91" t="str">
        <f t="shared" si="8"/>
        <v>2</v>
      </c>
      <c r="O91" t="str" cm="1">
        <f t="array" ref="O91">_xlfn.IFS(K91&gt;L91, E91, K91 &lt; L91, I91, K91 = L91, "draw")</f>
        <v>draw</v>
      </c>
      <c r="P91" t="str" cm="1">
        <f t="array" ref="P91">_xlfn.IFS(K91&lt;L91, E91, K91 &gt; L91, I91, K91 = L91, "draw")</f>
        <v>draw</v>
      </c>
      <c r="Q91">
        <f t="shared" si="9"/>
        <v>1</v>
      </c>
    </row>
    <row r="92" spans="1:17" ht="14.5" x14ac:dyDescent="0.35">
      <c r="A92" s="1">
        <v>11</v>
      </c>
      <c r="B92" s="2" t="s">
        <v>13</v>
      </c>
      <c r="C92" s="3">
        <v>44849</v>
      </c>
      <c r="D92" s="2" t="s">
        <v>18</v>
      </c>
      <c r="E92" s="4" t="s">
        <v>27</v>
      </c>
      <c r="F92" s="2">
        <v>1.3</v>
      </c>
      <c r="G92" s="2" t="s">
        <v>47</v>
      </c>
      <c r="H92" s="2">
        <v>1.5</v>
      </c>
      <c r="I92" s="2" t="s">
        <v>24</v>
      </c>
      <c r="J92" s="5">
        <v>31554</v>
      </c>
      <c r="K92" t="str">
        <f t="shared" si="5"/>
        <v>1</v>
      </c>
      <c r="L92" t="str">
        <f t="shared" si="6"/>
        <v>0</v>
      </c>
      <c r="M92" t="str">
        <f t="shared" si="7"/>
        <v>0</v>
      </c>
      <c r="N92" t="str">
        <f t="shared" si="8"/>
        <v>1</v>
      </c>
      <c r="O92" t="str" cm="1">
        <f t="array" ref="O92">_xlfn.IFS(K92&gt;L92, E92, K92 &lt; L92, I92, K92 = L92, "draw")</f>
        <v>Wolves</v>
      </c>
      <c r="P92" t="str" cm="1">
        <f t="array" ref="P92">_xlfn.IFS(K92&lt;L92, E92, K92 &gt; L92, I92, K92 = L92, "draw")</f>
        <v>Nott'ham Forest</v>
      </c>
      <c r="Q92">
        <f t="shared" si="9"/>
        <v>0</v>
      </c>
    </row>
    <row r="93" spans="1:17" ht="14.5" x14ac:dyDescent="0.35">
      <c r="A93" s="1">
        <v>11</v>
      </c>
      <c r="B93" s="2" t="s">
        <v>13</v>
      </c>
      <c r="C93" s="3">
        <v>44849</v>
      </c>
      <c r="D93" s="2" t="s">
        <v>30</v>
      </c>
      <c r="E93" s="4" t="s">
        <v>19</v>
      </c>
      <c r="F93" s="2">
        <v>2.2000000000000002</v>
      </c>
      <c r="G93" s="2" t="s">
        <v>23</v>
      </c>
      <c r="H93" s="2">
        <v>0.4</v>
      </c>
      <c r="I93" s="2" t="s">
        <v>31</v>
      </c>
      <c r="J93" s="5">
        <v>61812</v>
      </c>
      <c r="K93" t="str">
        <f t="shared" si="5"/>
        <v>2</v>
      </c>
      <c r="L93" t="str">
        <f t="shared" si="6"/>
        <v>0</v>
      </c>
      <c r="M93" t="str">
        <f t="shared" si="7"/>
        <v>0</v>
      </c>
      <c r="N93" t="str">
        <f t="shared" si="8"/>
        <v>2</v>
      </c>
      <c r="O93" t="str" cm="1">
        <f t="array" ref="O93">_xlfn.IFS(K93&gt;L93, E93, K93 &lt; L93, I93, K93 = L93, "draw")</f>
        <v>Tottenham</v>
      </c>
      <c r="P93" t="str" cm="1">
        <f t="array" ref="P93">_xlfn.IFS(K93&lt;L93, E93, K93 &gt; L93, I93, K93 = L93, "draw")</f>
        <v>Everton</v>
      </c>
      <c r="Q93">
        <f t="shared" si="9"/>
        <v>0</v>
      </c>
    </row>
    <row r="94" spans="1:17" ht="14.5" x14ac:dyDescent="0.35">
      <c r="A94" s="1">
        <v>11</v>
      </c>
      <c r="B94" s="2" t="s">
        <v>34</v>
      </c>
      <c r="C94" s="3">
        <v>44850</v>
      </c>
      <c r="D94" s="2" t="s">
        <v>35</v>
      </c>
      <c r="E94" s="2" t="s">
        <v>21</v>
      </c>
      <c r="F94" s="2">
        <v>0.5</v>
      </c>
      <c r="G94" s="2" t="s">
        <v>49</v>
      </c>
      <c r="H94" s="2">
        <v>1.7</v>
      </c>
      <c r="I94" s="2" t="s">
        <v>42</v>
      </c>
      <c r="J94" s="5">
        <v>29159</v>
      </c>
      <c r="K94" t="str">
        <f t="shared" si="5"/>
        <v>1</v>
      </c>
      <c r="L94" t="str">
        <f t="shared" si="6"/>
        <v>1</v>
      </c>
      <c r="M94" t="str">
        <f t="shared" si="7"/>
        <v>1</v>
      </c>
      <c r="N94" t="str">
        <f t="shared" si="8"/>
        <v>1</v>
      </c>
      <c r="O94" t="str" cm="1">
        <f t="array" ref="O94">_xlfn.IFS(K94&gt;L94, E94, K94 &lt; L94, I94, K94 = L94, "draw")</f>
        <v>draw</v>
      </c>
      <c r="P94" t="str" cm="1">
        <f t="array" ref="P94">_xlfn.IFS(K94&lt;L94, E94, K94 &gt; L94, I94, K94 = L94, "draw")</f>
        <v>draw</v>
      </c>
      <c r="Q94">
        <f t="shared" si="9"/>
        <v>1</v>
      </c>
    </row>
    <row r="95" spans="1:17" ht="14.5" x14ac:dyDescent="0.35">
      <c r="A95" s="1">
        <v>11</v>
      </c>
      <c r="B95" s="2" t="s">
        <v>34</v>
      </c>
      <c r="C95" s="3">
        <v>44850</v>
      </c>
      <c r="D95" s="2" t="s">
        <v>35</v>
      </c>
      <c r="E95" s="2" t="s">
        <v>29</v>
      </c>
      <c r="F95" s="2">
        <v>1.8</v>
      </c>
      <c r="G95" s="2" t="s">
        <v>11</v>
      </c>
      <c r="H95" s="2">
        <v>0.9</v>
      </c>
      <c r="I95" s="4" t="s">
        <v>33</v>
      </c>
      <c r="J95" s="5">
        <v>41754</v>
      </c>
      <c r="K95" t="str">
        <f t="shared" si="5"/>
        <v>0</v>
      </c>
      <c r="L95" t="str">
        <f t="shared" si="6"/>
        <v>2</v>
      </c>
      <c r="M95" t="str">
        <f t="shared" si="7"/>
        <v>2</v>
      </c>
      <c r="N95" t="str">
        <f t="shared" si="8"/>
        <v>0</v>
      </c>
      <c r="O95" t="str" cm="1">
        <f t="array" ref="O95">_xlfn.IFS(K95&gt;L95, E95, K95 &lt; L95, I95, K95 = L95, "draw")</f>
        <v>Chelsea</v>
      </c>
      <c r="P95" t="str" cm="1">
        <f t="array" ref="P95">_xlfn.IFS(K95&lt;L95, E95, K95 &gt; L95, I95, K95 = L95, "draw")</f>
        <v>Aston Villa</v>
      </c>
      <c r="Q95">
        <f t="shared" si="9"/>
        <v>0</v>
      </c>
    </row>
    <row r="96" spans="1:17" ht="14.5" x14ac:dyDescent="0.35">
      <c r="A96" s="1">
        <v>11</v>
      </c>
      <c r="B96" s="2" t="s">
        <v>34</v>
      </c>
      <c r="C96" s="3">
        <v>44850</v>
      </c>
      <c r="D96" s="2" t="s">
        <v>35</v>
      </c>
      <c r="E96" s="2" t="s">
        <v>25</v>
      </c>
      <c r="F96" s="2">
        <v>1.8</v>
      </c>
      <c r="G96" s="2" t="s">
        <v>32</v>
      </c>
      <c r="H96" s="2">
        <v>0.5</v>
      </c>
      <c r="I96" s="4" t="s">
        <v>12</v>
      </c>
      <c r="J96" s="5">
        <v>36700</v>
      </c>
      <c r="K96" t="str">
        <f t="shared" si="5"/>
        <v>0</v>
      </c>
      <c r="L96" t="str">
        <f t="shared" si="6"/>
        <v>1</v>
      </c>
      <c r="M96" t="str">
        <f t="shared" si="7"/>
        <v>1</v>
      </c>
      <c r="N96" t="str">
        <f t="shared" si="8"/>
        <v>0</v>
      </c>
      <c r="O96" t="str" cm="1">
        <f t="array" ref="O96">_xlfn.IFS(K96&gt;L96, E96, K96 &lt; L96, I96, K96 = L96, "draw")</f>
        <v>Arsenal</v>
      </c>
      <c r="P96" t="str" cm="1">
        <f t="array" ref="P96">_xlfn.IFS(K96&lt;L96, E96, K96 &gt; L96, I96, K96 = L96, "draw")</f>
        <v>Leeds United</v>
      </c>
      <c r="Q96">
        <f t="shared" si="9"/>
        <v>0</v>
      </c>
    </row>
    <row r="97" spans="1:17" ht="14.5" x14ac:dyDescent="0.35">
      <c r="A97" s="1">
        <v>11</v>
      </c>
      <c r="B97" s="2" t="s">
        <v>34</v>
      </c>
      <c r="C97" s="3">
        <v>44850</v>
      </c>
      <c r="D97" s="2" t="s">
        <v>35</v>
      </c>
      <c r="E97" s="2" t="s">
        <v>38</v>
      </c>
      <c r="F97" s="2">
        <v>0.8</v>
      </c>
      <c r="G97" s="2" t="s">
        <v>45</v>
      </c>
      <c r="H97" s="2">
        <v>0.8</v>
      </c>
      <c r="I97" s="2" t="s">
        <v>22</v>
      </c>
      <c r="J97" s="5">
        <v>73726</v>
      </c>
      <c r="K97" t="str">
        <f t="shared" si="5"/>
        <v>0</v>
      </c>
      <c r="L97" t="str">
        <f t="shared" si="6"/>
        <v>0</v>
      </c>
      <c r="M97" t="str">
        <f t="shared" si="7"/>
        <v>0</v>
      </c>
      <c r="N97" t="str">
        <f t="shared" si="8"/>
        <v>0</v>
      </c>
      <c r="O97" t="str" cm="1">
        <f t="array" ref="O97">_xlfn.IFS(K97&gt;L97, E97, K97 &lt; L97, I97, K97 = L97, "draw")</f>
        <v>draw</v>
      </c>
      <c r="P97" t="str" cm="1">
        <f t="array" ref="P97">_xlfn.IFS(K97&lt;L97, E97, K97 &gt; L97, I97, K97 = L97, "draw")</f>
        <v>draw</v>
      </c>
      <c r="Q97">
        <f t="shared" si="9"/>
        <v>1</v>
      </c>
    </row>
    <row r="98" spans="1:17" ht="14.5" x14ac:dyDescent="0.35">
      <c r="A98" s="1">
        <v>11</v>
      </c>
      <c r="B98" s="2" t="s">
        <v>34</v>
      </c>
      <c r="C98" s="3">
        <v>44850</v>
      </c>
      <c r="D98" s="2" t="s">
        <v>41</v>
      </c>
      <c r="E98" s="4" t="s">
        <v>17</v>
      </c>
      <c r="F98" s="2">
        <v>2.1</v>
      </c>
      <c r="G98" s="2" t="s">
        <v>47</v>
      </c>
      <c r="H98" s="2">
        <v>1</v>
      </c>
      <c r="I98" s="2" t="s">
        <v>43</v>
      </c>
      <c r="J98" s="5">
        <v>53286</v>
      </c>
      <c r="K98" t="str">
        <f t="shared" si="5"/>
        <v>1</v>
      </c>
      <c r="L98" t="str">
        <f t="shared" si="6"/>
        <v>0</v>
      </c>
      <c r="M98" t="str">
        <f t="shared" si="7"/>
        <v>0</v>
      </c>
      <c r="N98" t="str">
        <f t="shared" si="8"/>
        <v>1</v>
      </c>
      <c r="O98" t="str" cm="1">
        <f t="array" ref="O98">_xlfn.IFS(K98&gt;L98, E98, K98 &lt; L98, I98, K98 = L98, "draw")</f>
        <v>Liverpool</v>
      </c>
      <c r="P98" t="str" cm="1">
        <f t="array" ref="P98">_xlfn.IFS(K98&lt;L98, E98, K98 &gt; L98, I98, K98 = L98, "draw")</f>
        <v>Manchester City</v>
      </c>
      <c r="Q98">
        <f t="shared" si="9"/>
        <v>0</v>
      </c>
    </row>
    <row r="99" spans="1:17" ht="14.5" x14ac:dyDescent="0.35">
      <c r="A99" s="1">
        <v>12</v>
      </c>
      <c r="B99" s="2" t="s">
        <v>56</v>
      </c>
      <c r="C99" s="3">
        <v>44852</v>
      </c>
      <c r="D99" s="2" t="s">
        <v>57</v>
      </c>
      <c r="E99" s="2" t="s">
        <v>40</v>
      </c>
      <c r="F99" s="2">
        <v>1.7</v>
      </c>
      <c r="G99" s="2" t="s">
        <v>45</v>
      </c>
      <c r="H99" s="2">
        <v>0.1</v>
      </c>
      <c r="I99" s="2" t="s">
        <v>24</v>
      </c>
      <c r="J99" s="5">
        <v>31463</v>
      </c>
      <c r="K99" t="str">
        <f t="shared" si="5"/>
        <v>0</v>
      </c>
      <c r="L99" t="str">
        <f t="shared" si="6"/>
        <v>0</v>
      </c>
      <c r="M99" t="str">
        <f t="shared" si="7"/>
        <v>0</v>
      </c>
      <c r="N99" t="str">
        <f t="shared" si="8"/>
        <v>0</v>
      </c>
      <c r="O99" t="str" cm="1">
        <f t="array" ref="O99">_xlfn.IFS(K99&gt;L99, E99, K99 &lt; L99, I99, K99 = L99, "draw")</f>
        <v>draw</v>
      </c>
      <c r="P99" t="str" cm="1">
        <f t="array" ref="P99">_xlfn.IFS(K99&lt;L99, E99, K99 &gt; L99, I99, K99 = L99, "draw")</f>
        <v>draw</v>
      </c>
      <c r="Q99">
        <f t="shared" si="9"/>
        <v>1</v>
      </c>
    </row>
    <row r="100" spans="1:17" ht="14.5" x14ac:dyDescent="0.35">
      <c r="A100" s="1">
        <v>12</v>
      </c>
      <c r="B100" s="2" t="s">
        <v>56</v>
      </c>
      <c r="C100" s="3">
        <v>44852</v>
      </c>
      <c r="D100" s="2" t="s">
        <v>71</v>
      </c>
      <c r="E100" s="4" t="s">
        <v>10</v>
      </c>
      <c r="F100" s="2">
        <v>1.2</v>
      </c>
      <c r="G100" s="2" t="s">
        <v>26</v>
      </c>
      <c r="H100" s="2">
        <v>0.8</v>
      </c>
      <c r="I100" s="2" t="s">
        <v>27</v>
      </c>
      <c r="J100" s="5">
        <v>25125</v>
      </c>
      <c r="K100" t="str">
        <f t="shared" si="5"/>
        <v>2</v>
      </c>
      <c r="L100" t="str">
        <f t="shared" si="6"/>
        <v>1</v>
      </c>
      <c r="M100" t="str">
        <f t="shared" si="7"/>
        <v>1</v>
      </c>
      <c r="N100" t="str">
        <f t="shared" si="8"/>
        <v>2</v>
      </c>
      <c r="O100" t="str" cm="1">
        <f t="array" ref="O100">_xlfn.IFS(K100&gt;L100, E100, K100 &lt; L100, I100, K100 = L100, "draw")</f>
        <v>Crystal Palace</v>
      </c>
      <c r="P100" t="str" cm="1">
        <f t="array" ref="P100">_xlfn.IFS(K100&lt;L100, E100, K100 &gt; L100, I100, K100 = L100, "draw")</f>
        <v>Wolves</v>
      </c>
      <c r="Q100">
        <f t="shared" si="9"/>
        <v>0</v>
      </c>
    </row>
    <row r="101" spans="1:17" ht="14.5" x14ac:dyDescent="0.35">
      <c r="A101" s="1">
        <v>12</v>
      </c>
      <c r="B101" s="2" t="s">
        <v>59</v>
      </c>
      <c r="C101" s="3">
        <v>44853</v>
      </c>
      <c r="D101" s="2" t="s">
        <v>57</v>
      </c>
      <c r="E101" s="2" t="s">
        <v>28</v>
      </c>
      <c r="F101" s="2">
        <v>1</v>
      </c>
      <c r="G101" s="2" t="s">
        <v>32</v>
      </c>
      <c r="H101" s="2">
        <v>1</v>
      </c>
      <c r="I101" s="4" t="s">
        <v>21</v>
      </c>
      <c r="J101" s="5">
        <v>10405</v>
      </c>
      <c r="K101" t="str">
        <f t="shared" si="5"/>
        <v>0</v>
      </c>
      <c r="L101" t="str">
        <f t="shared" si="6"/>
        <v>1</v>
      </c>
      <c r="M101" t="str">
        <f t="shared" si="7"/>
        <v>1</v>
      </c>
      <c r="N101" t="str">
        <f t="shared" si="8"/>
        <v>0</v>
      </c>
      <c r="O101" t="str" cm="1">
        <f t="array" ref="O101">_xlfn.IFS(K101&gt;L101, E101, K101 &lt; L101, I101, K101 = L101, "draw")</f>
        <v>Southampton</v>
      </c>
      <c r="P101" t="str" cm="1">
        <f t="array" ref="P101">_xlfn.IFS(K101&lt;L101, E101, K101 &gt; L101, I101, K101 = L101, "draw")</f>
        <v>Bournemouth</v>
      </c>
      <c r="Q101">
        <f t="shared" si="9"/>
        <v>0</v>
      </c>
    </row>
    <row r="102" spans="1:17" ht="14.5" x14ac:dyDescent="0.35">
      <c r="A102" s="1">
        <v>12</v>
      </c>
      <c r="B102" s="2" t="s">
        <v>59</v>
      </c>
      <c r="C102" s="3">
        <v>44853</v>
      </c>
      <c r="D102" s="2" t="s">
        <v>57</v>
      </c>
      <c r="E102" s="2" t="s">
        <v>37</v>
      </c>
      <c r="F102" s="2">
        <v>1.3</v>
      </c>
      <c r="G102" s="2" t="s">
        <v>45</v>
      </c>
      <c r="H102" s="2">
        <v>0.9</v>
      </c>
      <c r="I102" s="2" t="s">
        <v>33</v>
      </c>
      <c r="J102" s="5">
        <v>17118</v>
      </c>
      <c r="K102" t="str">
        <f t="shared" si="5"/>
        <v>0</v>
      </c>
      <c r="L102" t="str">
        <f t="shared" si="6"/>
        <v>0</v>
      </c>
      <c r="M102" t="str">
        <f t="shared" si="7"/>
        <v>0</v>
      </c>
      <c r="N102" t="str">
        <f t="shared" si="8"/>
        <v>0</v>
      </c>
      <c r="O102" t="str" cm="1">
        <f t="array" ref="O102">_xlfn.IFS(K102&gt;L102, E102, K102 &lt; L102, I102, K102 = L102, "draw")</f>
        <v>draw</v>
      </c>
      <c r="P102" t="str" cm="1">
        <f t="array" ref="P102">_xlfn.IFS(K102&lt;L102, E102, K102 &gt; L102, I102, K102 = L102, "draw")</f>
        <v>draw</v>
      </c>
      <c r="Q102">
        <f t="shared" si="9"/>
        <v>1</v>
      </c>
    </row>
    <row r="103" spans="1:17" ht="14.5" x14ac:dyDescent="0.35">
      <c r="A103" s="1">
        <v>12</v>
      </c>
      <c r="B103" s="2" t="s">
        <v>59</v>
      </c>
      <c r="C103" s="3">
        <v>44853</v>
      </c>
      <c r="D103" s="2" t="s">
        <v>57</v>
      </c>
      <c r="E103" s="4" t="s">
        <v>17</v>
      </c>
      <c r="F103" s="2">
        <v>1.7</v>
      </c>
      <c r="G103" s="2" t="s">
        <v>47</v>
      </c>
      <c r="H103" s="2">
        <v>1.7</v>
      </c>
      <c r="I103" s="2" t="s">
        <v>42</v>
      </c>
      <c r="J103" s="5">
        <v>52982</v>
      </c>
      <c r="K103" t="str">
        <f t="shared" si="5"/>
        <v>1</v>
      </c>
      <c r="L103" t="str">
        <f t="shared" si="6"/>
        <v>0</v>
      </c>
      <c r="M103" t="str">
        <f t="shared" si="7"/>
        <v>0</v>
      </c>
      <c r="N103" t="str">
        <f t="shared" si="8"/>
        <v>1</v>
      </c>
      <c r="O103" t="str" cm="1">
        <f t="array" ref="O103">_xlfn.IFS(K103&gt;L103, E103, K103 &lt; L103, I103, K103 = L103, "draw")</f>
        <v>Liverpool</v>
      </c>
      <c r="P103" t="str" cm="1">
        <f t="array" ref="P103">_xlfn.IFS(K103&lt;L103, E103, K103 &gt; L103, I103, K103 = L103, "draw")</f>
        <v>West Ham</v>
      </c>
      <c r="Q103">
        <f t="shared" si="9"/>
        <v>0</v>
      </c>
    </row>
    <row r="104" spans="1:17" ht="14.5" x14ac:dyDescent="0.35">
      <c r="A104" s="1">
        <v>12</v>
      </c>
      <c r="B104" s="2" t="s">
        <v>59</v>
      </c>
      <c r="C104" s="3">
        <v>44853</v>
      </c>
      <c r="D104" s="2" t="s">
        <v>57</v>
      </c>
      <c r="E104" s="4" t="s">
        <v>22</v>
      </c>
      <c r="F104" s="2">
        <v>1.5</v>
      </c>
      <c r="G104" s="2" t="s">
        <v>47</v>
      </c>
      <c r="H104" s="2">
        <v>0.2</v>
      </c>
      <c r="I104" s="2" t="s">
        <v>31</v>
      </c>
      <c r="J104" s="5">
        <v>52247</v>
      </c>
      <c r="K104" t="str">
        <f t="shared" si="5"/>
        <v>1</v>
      </c>
      <c r="L104" t="str">
        <f t="shared" si="6"/>
        <v>0</v>
      </c>
      <c r="M104" t="str">
        <f t="shared" si="7"/>
        <v>0</v>
      </c>
      <c r="N104" t="str">
        <f t="shared" si="8"/>
        <v>1</v>
      </c>
      <c r="O104" t="str" cm="1">
        <f t="array" ref="O104">_xlfn.IFS(K104&gt;L104, E104, K104 &lt; L104, I104, K104 = L104, "draw")</f>
        <v>Newcastle Utd</v>
      </c>
      <c r="P104" t="str" cm="1">
        <f t="array" ref="P104">_xlfn.IFS(K104&lt;L104, E104, K104 &gt; L104, I104, K104 = L104, "draw")</f>
        <v>Everton</v>
      </c>
      <c r="Q104">
        <f t="shared" si="9"/>
        <v>0</v>
      </c>
    </row>
    <row r="105" spans="1:17" ht="14.5" x14ac:dyDescent="0.35">
      <c r="A105" s="1">
        <v>12</v>
      </c>
      <c r="B105" s="2" t="s">
        <v>59</v>
      </c>
      <c r="C105" s="3">
        <v>44853</v>
      </c>
      <c r="D105" s="2" t="s">
        <v>71</v>
      </c>
      <c r="E105" s="4" t="s">
        <v>38</v>
      </c>
      <c r="F105" s="2">
        <v>1.5</v>
      </c>
      <c r="G105" s="2" t="s">
        <v>23</v>
      </c>
      <c r="H105" s="2">
        <v>0.6</v>
      </c>
      <c r="I105" s="2" t="s">
        <v>19</v>
      </c>
      <c r="J105" s="5">
        <v>73677</v>
      </c>
      <c r="K105" t="str">
        <f t="shared" si="5"/>
        <v>2</v>
      </c>
      <c r="L105" t="str">
        <f t="shared" si="6"/>
        <v>0</v>
      </c>
      <c r="M105" t="str">
        <f t="shared" si="7"/>
        <v>0</v>
      </c>
      <c r="N105" t="str">
        <f t="shared" si="8"/>
        <v>2</v>
      </c>
      <c r="O105" t="str" cm="1">
        <f t="array" ref="O105">_xlfn.IFS(K105&gt;L105, E105, K105 &lt; L105, I105, K105 = L105, "draw")</f>
        <v>Manchester Utd</v>
      </c>
      <c r="P105" t="str" cm="1">
        <f t="array" ref="P105">_xlfn.IFS(K105&lt;L105, E105, K105 &gt; L105, I105, K105 = L105, "draw")</f>
        <v>Tottenham</v>
      </c>
      <c r="Q105">
        <f t="shared" si="9"/>
        <v>0</v>
      </c>
    </row>
    <row r="106" spans="1:17" ht="14.5" x14ac:dyDescent="0.35">
      <c r="A106" s="1">
        <v>12</v>
      </c>
      <c r="B106" s="2" t="s">
        <v>61</v>
      </c>
      <c r="C106" s="3">
        <v>44854</v>
      </c>
      <c r="D106" s="2" t="s">
        <v>57</v>
      </c>
      <c r="E106" s="4" t="s">
        <v>15</v>
      </c>
      <c r="F106" s="2">
        <v>2.1</v>
      </c>
      <c r="G106" s="2" t="s">
        <v>53</v>
      </c>
      <c r="H106" s="2">
        <v>1.2</v>
      </c>
      <c r="I106" s="2" t="s">
        <v>29</v>
      </c>
      <c r="J106" s="5">
        <v>23508</v>
      </c>
      <c r="K106" t="str">
        <f t="shared" si="5"/>
        <v>3</v>
      </c>
      <c r="L106" t="str">
        <f t="shared" si="6"/>
        <v>0</v>
      </c>
      <c r="M106" t="str">
        <f t="shared" si="7"/>
        <v>0</v>
      </c>
      <c r="N106" t="str">
        <f t="shared" si="8"/>
        <v>3</v>
      </c>
      <c r="O106" t="str" cm="1">
        <f t="array" ref="O106">_xlfn.IFS(K106&gt;L106, E106, K106 &lt; L106, I106, K106 = L106, "draw")</f>
        <v>Fulham</v>
      </c>
      <c r="P106" t="str" cm="1">
        <f t="array" ref="P106">_xlfn.IFS(K106&lt;L106, E106, K106 &gt; L106, I106, K106 = L106, "draw")</f>
        <v>Aston Villa</v>
      </c>
      <c r="Q106">
        <f t="shared" si="9"/>
        <v>0</v>
      </c>
    </row>
    <row r="107" spans="1:17" ht="14.5" x14ac:dyDescent="0.35">
      <c r="A107" s="1">
        <v>12</v>
      </c>
      <c r="B107" s="2" t="s">
        <v>61</v>
      </c>
      <c r="C107" s="3">
        <v>44854</v>
      </c>
      <c r="D107" s="2" t="s">
        <v>71</v>
      </c>
      <c r="E107" s="4" t="s">
        <v>36</v>
      </c>
      <c r="F107" s="2">
        <v>0.8</v>
      </c>
      <c r="G107" s="2" t="s">
        <v>23</v>
      </c>
      <c r="H107" s="2">
        <v>1.3</v>
      </c>
      <c r="I107" s="2" t="s">
        <v>25</v>
      </c>
      <c r="J107" s="5">
        <v>30814</v>
      </c>
      <c r="K107" t="str">
        <f t="shared" si="5"/>
        <v>2</v>
      </c>
      <c r="L107" t="str">
        <f t="shared" si="6"/>
        <v>0</v>
      </c>
      <c r="M107" t="str">
        <f t="shared" si="7"/>
        <v>0</v>
      </c>
      <c r="N107" t="str">
        <f t="shared" si="8"/>
        <v>2</v>
      </c>
      <c r="O107" t="str" cm="1">
        <f t="array" ref="O107">_xlfn.IFS(K107&gt;L107, E107, K107 &lt; L107, I107, K107 = L107, "draw")</f>
        <v>Leicester City</v>
      </c>
      <c r="P107" t="str" cm="1">
        <f t="array" ref="P107">_xlfn.IFS(K107&lt;L107, E107, K107 &gt; L107, I107, K107 = L107, "draw")</f>
        <v>Leeds United</v>
      </c>
      <c r="Q107">
        <f t="shared" si="9"/>
        <v>0</v>
      </c>
    </row>
    <row r="108" spans="1:17" ht="14.5" x14ac:dyDescent="0.35">
      <c r="A108" s="1">
        <v>13</v>
      </c>
      <c r="B108" s="2" t="s">
        <v>13</v>
      </c>
      <c r="C108" s="3">
        <v>44856</v>
      </c>
      <c r="D108" s="2" t="s">
        <v>14</v>
      </c>
      <c r="E108" s="4" t="s">
        <v>24</v>
      </c>
      <c r="F108" s="2">
        <v>1.9</v>
      </c>
      <c r="G108" s="2" t="s">
        <v>47</v>
      </c>
      <c r="H108" s="2">
        <v>1.6</v>
      </c>
      <c r="I108" s="2" t="s">
        <v>17</v>
      </c>
      <c r="J108" s="5">
        <v>29245</v>
      </c>
      <c r="K108" t="str">
        <f t="shared" si="5"/>
        <v>1</v>
      </c>
      <c r="L108" t="str">
        <f t="shared" si="6"/>
        <v>0</v>
      </c>
      <c r="M108" t="str">
        <f t="shared" si="7"/>
        <v>0</v>
      </c>
      <c r="N108" t="str">
        <f t="shared" si="8"/>
        <v>1</v>
      </c>
      <c r="O108" t="str" cm="1">
        <f t="array" ref="O108">_xlfn.IFS(K108&gt;L108, E108, K108 &lt; L108, I108, K108 = L108, "draw")</f>
        <v>Nott'ham Forest</v>
      </c>
      <c r="P108" t="str" cm="1">
        <f t="array" ref="P108">_xlfn.IFS(K108&lt;L108, E108, K108 &gt; L108, I108, K108 = L108, "draw")</f>
        <v>Liverpool</v>
      </c>
      <c r="Q108">
        <f t="shared" si="9"/>
        <v>0</v>
      </c>
    </row>
    <row r="109" spans="1:17" ht="14.5" x14ac:dyDescent="0.35">
      <c r="A109" s="1">
        <v>13</v>
      </c>
      <c r="B109" s="2" t="s">
        <v>13</v>
      </c>
      <c r="C109" s="3">
        <v>44856</v>
      </c>
      <c r="D109" s="2" t="s">
        <v>18</v>
      </c>
      <c r="E109" s="4" t="s">
        <v>31</v>
      </c>
      <c r="F109" s="2">
        <v>1.4</v>
      </c>
      <c r="G109" s="2" t="s">
        <v>53</v>
      </c>
      <c r="H109" s="2">
        <v>0.9</v>
      </c>
      <c r="I109" s="2" t="s">
        <v>10</v>
      </c>
      <c r="J109" s="5">
        <v>38939</v>
      </c>
      <c r="K109" t="str">
        <f t="shared" si="5"/>
        <v>3</v>
      </c>
      <c r="L109" t="str">
        <f t="shared" si="6"/>
        <v>0</v>
      </c>
      <c r="M109" t="str">
        <f t="shared" si="7"/>
        <v>0</v>
      </c>
      <c r="N109" t="str">
        <f t="shared" si="8"/>
        <v>3</v>
      </c>
      <c r="O109" t="str" cm="1">
        <f t="array" ref="O109">_xlfn.IFS(K109&gt;L109, E109, K109 &lt; L109, I109, K109 = L109, "draw")</f>
        <v>Everton</v>
      </c>
      <c r="P109" t="str" cm="1">
        <f t="array" ref="P109">_xlfn.IFS(K109&lt;L109, E109, K109 &gt; L109, I109, K109 = L109, "draw")</f>
        <v>Crystal Palace</v>
      </c>
      <c r="Q109">
        <f t="shared" si="9"/>
        <v>0</v>
      </c>
    </row>
    <row r="110" spans="1:17" ht="14.5" x14ac:dyDescent="0.35">
      <c r="A110" s="1">
        <v>13</v>
      </c>
      <c r="B110" s="2" t="s">
        <v>13</v>
      </c>
      <c r="C110" s="3">
        <v>44856</v>
      </c>
      <c r="D110" s="2" t="s">
        <v>18</v>
      </c>
      <c r="E110" s="4" t="s">
        <v>43</v>
      </c>
      <c r="F110" s="2">
        <v>1.6</v>
      </c>
      <c r="G110" s="2" t="s">
        <v>50</v>
      </c>
      <c r="H110" s="2">
        <v>0.5</v>
      </c>
      <c r="I110" s="2" t="s">
        <v>40</v>
      </c>
      <c r="J110" s="5">
        <v>53223</v>
      </c>
      <c r="K110" t="str">
        <f t="shared" ref="K110:K167" si="10">LEFT(G110, 1)</f>
        <v>3</v>
      </c>
      <c r="L110" t="str">
        <f t="shared" ref="L110:L167" si="11">RIGHT(G110, 1)</f>
        <v>1</v>
      </c>
      <c r="M110" t="str">
        <f t="shared" ref="M110:M167" si="12">L110</f>
        <v>1</v>
      </c>
      <c r="N110" t="str">
        <f t="shared" ref="N110:N167" si="13">K110</f>
        <v>3</v>
      </c>
      <c r="O110" t="str" cm="1">
        <f t="array" ref="O110">_xlfn.IFS(K110&gt;L110, E110, K110 &lt; L110, I110, K110 = L110, "draw")</f>
        <v>Manchester City</v>
      </c>
      <c r="P110" t="str" cm="1">
        <f t="array" ref="P110">_xlfn.IFS(K110&lt;L110, E110, K110 &gt; L110, I110, K110 = L110, "draw")</f>
        <v>Brighton</v>
      </c>
      <c r="Q110">
        <f t="shared" si="9"/>
        <v>0</v>
      </c>
    </row>
    <row r="111" spans="1:17" ht="14.5" x14ac:dyDescent="0.35">
      <c r="A111" s="1">
        <v>13</v>
      </c>
      <c r="B111" s="2" t="s">
        <v>13</v>
      </c>
      <c r="C111" s="3">
        <v>44856</v>
      </c>
      <c r="D111" s="2" t="s">
        <v>30</v>
      </c>
      <c r="E111" s="2" t="s">
        <v>33</v>
      </c>
      <c r="F111" s="2">
        <v>1.1000000000000001</v>
      </c>
      <c r="G111" s="2" t="s">
        <v>49</v>
      </c>
      <c r="H111" s="2">
        <v>0.8</v>
      </c>
      <c r="I111" s="2" t="s">
        <v>38</v>
      </c>
      <c r="J111" s="5">
        <v>39503</v>
      </c>
      <c r="K111" t="str">
        <f t="shared" si="10"/>
        <v>1</v>
      </c>
      <c r="L111" t="str">
        <f t="shared" si="11"/>
        <v>1</v>
      </c>
      <c r="M111" t="str">
        <f t="shared" si="12"/>
        <v>1</v>
      </c>
      <c r="N111" t="str">
        <f t="shared" si="13"/>
        <v>1</v>
      </c>
      <c r="O111" t="str" cm="1">
        <f t="array" ref="O111">_xlfn.IFS(K111&gt;L111, E111, K111 &lt; L111, I111, K111 = L111, "draw")</f>
        <v>draw</v>
      </c>
      <c r="P111" t="str" cm="1">
        <f t="array" ref="P111">_xlfn.IFS(K111&lt;L111, E111, K111 &gt; L111, I111, K111 = L111, "draw")</f>
        <v>draw</v>
      </c>
      <c r="Q111">
        <f t="shared" si="9"/>
        <v>1</v>
      </c>
    </row>
    <row r="112" spans="1:17" ht="14.5" x14ac:dyDescent="0.35">
      <c r="A112" s="1">
        <v>13</v>
      </c>
      <c r="B112" s="2" t="s">
        <v>34</v>
      </c>
      <c r="C112" s="3">
        <v>44857</v>
      </c>
      <c r="D112" s="2" t="s">
        <v>35</v>
      </c>
      <c r="E112" s="4" t="s">
        <v>29</v>
      </c>
      <c r="F112" s="2">
        <v>2.8</v>
      </c>
      <c r="G112" s="2" t="s">
        <v>44</v>
      </c>
      <c r="H112" s="2">
        <v>0.9</v>
      </c>
      <c r="I112" s="2" t="s">
        <v>37</v>
      </c>
      <c r="J112" s="5">
        <v>41693</v>
      </c>
      <c r="K112" t="str">
        <f t="shared" si="10"/>
        <v>4</v>
      </c>
      <c r="L112" t="str">
        <f t="shared" si="11"/>
        <v>0</v>
      </c>
      <c r="M112" t="str">
        <f t="shared" si="12"/>
        <v>0</v>
      </c>
      <c r="N112" t="str">
        <f t="shared" si="13"/>
        <v>4</v>
      </c>
      <c r="O112" t="str" cm="1">
        <f t="array" ref="O112">_xlfn.IFS(K112&gt;L112, E112, K112 &lt; L112, I112, K112 = L112, "draw")</f>
        <v>Aston Villa</v>
      </c>
      <c r="P112" t="str" cm="1">
        <f t="array" ref="P112">_xlfn.IFS(K112&lt;L112, E112, K112 &gt; L112, I112, K112 = L112, "draw")</f>
        <v>Brentford</v>
      </c>
      <c r="Q112">
        <f t="shared" si="9"/>
        <v>0</v>
      </c>
    </row>
    <row r="113" spans="1:17" ht="14.5" x14ac:dyDescent="0.35">
      <c r="A113" s="1">
        <v>13</v>
      </c>
      <c r="B113" s="2" t="s">
        <v>34</v>
      </c>
      <c r="C113" s="3">
        <v>44857</v>
      </c>
      <c r="D113" s="2" t="s">
        <v>35</v>
      </c>
      <c r="E113" s="2" t="s">
        <v>27</v>
      </c>
      <c r="F113" s="2">
        <v>2.1</v>
      </c>
      <c r="G113" s="2" t="s">
        <v>72</v>
      </c>
      <c r="H113" s="2">
        <v>0.9</v>
      </c>
      <c r="I113" s="4" t="s">
        <v>36</v>
      </c>
      <c r="J113" s="5">
        <v>31425</v>
      </c>
      <c r="K113" t="str">
        <f t="shared" si="10"/>
        <v>0</v>
      </c>
      <c r="L113" t="str">
        <f t="shared" si="11"/>
        <v>4</v>
      </c>
      <c r="M113" t="str">
        <f t="shared" si="12"/>
        <v>4</v>
      </c>
      <c r="N113" t="str">
        <f t="shared" si="13"/>
        <v>0</v>
      </c>
      <c r="O113" t="str" cm="1">
        <f t="array" ref="O113">_xlfn.IFS(K113&gt;L113, E113, K113 &lt; L113, I113, K113 = L113, "draw")</f>
        <v>Leicester City</v>
      </c>
      <c r="P113" t="str" cm="1">
        <f t="array" ref="P113">_xlfn.IFS(K113&lt;L113, E113, K113 &gt; L113, I113, K113 = L113, "draw")</f>
        <v>Wolves</v>
      </c>
      <c r="Q113">
        <f t="shared" si="9"/>
        <v>0</v>
      </c>
    </row>
    <row r="114" spans="1:17" ht="14.5" x14ac:dyDescent="0.35">
      <c r="A114" s="1">
        <v>13</v>
      </c>
      <c r="B114" s="2" t="s">
        <v>34</v>
      </c>
      <c r="C114" s="3">
        <v>44857</v>
      </c>
      <c r="D114" s="2" t="s">
        <v>35</v>
      </c>
      <c r="E114" s="2" t="s">
        <v>25</v>
      </c>
      <c r="F114" s="2">
        <v>1.6</v>
      </c>
      <c r="G114" s="2" t="s">
        <v>62</v>
      </c>
      <c r="H114" s="2">
        <v>1.8</v>
      </c>
      <c r="I114" s="4" t="s">
        <v>15</v>
      </c>
      <c r="J114" s="5">
        <v>36447</v>
      </c>
      <c r="K114" t="str">
        <f t="shared" si="10"/>
        <v>2</v>
      </c>
      <c r="L114" t="str">
        <f t="shared" si="11"/>
        <v>3</v>
      </c>
      <c r="M114" t="str">
        <f t="shared" si="12"/>
        <v>3</v>
      </c>
      <c r="N114" t="str">
        <f t="shared" si="13"/>
        <v>2</v>
      </c>
      <c r="O114" t="str" cm="1">
        <f t="array" ref="O114">_xlfn.IFS(K114&gt;L114, E114, K114 &lt; L114, I114, K114 = L114, "draw")</f>
        <v>Fulham</v>
      </c>
      <c r="P114" t="str" cm="1">
        <f t="array" ref="P114">_xlfn.IFS(K114&lt;L114, E114, K114 &gt; L114, I114, K114 = L114, "draw")</f>
        <v>Leeds United</v>
      </c>
      <c r="Q114">
        <f t="shared" si="9"/>
        <v>0</v>
      </c>
    </row>
    <row r="115" spans="1:17" ht="14.5" x14ac:dyDescent="0.35">
      <c r="A115" s="1">
        <v>13</v>
      </c>
      <c r="B115" s="2" t="s">
        <v>34</v>
      </c>
      <c r="C115" s="3">
        <v>44857</v>
      </c>
      <c r="D115" s="2" t="s">
        <v>35</v>
      </c>
      <c r="E115" s="2" t="s">
        <v>21</v>
      </c>
      <c r="F115" s="2">
        <v>0.7</v>
      </c>
      <c r="G115" s="2" t="s">
        <v>49</v>
      </c>
      <c r="H115" s="2">
        <v>1</v>
      </c>
      <c r="I115" s="2" t="s">
        <v>12</v>
      </c>
      <c r="J115" s="5">
        <v>31145</v>
      </c>
      <c r="K115" t="str">
        <f t="shared" si="10"/>
        <v>1</v>
      </c>
      <c r="L115" t="str">
        <f t="shared" si="11"/>
        <v>1</v>
      </c>
      <c r="M115" t="str">
        <f t="shared" si="12"/>
        <v>1</v>
      </c>
      <c r="N115" t="str">
        <f t="shared" si="13"/>
        <v>1</v>
      </c>
      <c r="O115" t="str" cm="1">
        <f t="array" ref="O115">_xlfn.IFS(K115&gt;L115, E115, K115 &lt; L115, I115, K115 = L115, "draw")</f>
        <v>draw</v>
      </c>
      <c r="P115" t="str" cm="1">
        <f t="array" ref="P115">_xlfn.IFS(K115&lt;L115, E115, K115 &gt; L115, I115, K115 = L115, "draw")</f>
        <v>draw</v>
      </c>
      <c r="Q115">
        <f t="shared" si="9"/>
        <v>1</v>
      </c>
    </row>
    <row r="116" spans="1:17" ht="14.5" x14ac:dyDescent="0.35">
      <c r="A116" s="1">
        <v>13</v>
      </c>
      <c r="B116" s="2" t="s">
        <v>34</v>
      </c>
      <c r="C116" s="3">
        <v>44857</v>
      </c>
      <c r="D116" s="2" t="s">
        <v>41</v>
      </c>
      <c r="E116" s="2" t="s">
        <v>19</v>
      </c>
      <c r="F116" s="2">
        <v>1.6</v>
      </c>
      <c r="G116" s="2" t="s">
        <v>39</v>
      </c>
      <c r="H116" s="2">
        <v>1.2</v>
      </c>
      <c r="I116" s="4" t="s">
        <v>22</v>
      </c>
      <c r="J116" s="5">
        <v>61726</v>
      </c>
      <c r="K116" t="str">
        <f t="shared" si="10"/>
        <v>1</v>
      </c>
      <c r="L116" t="str">
        <f t="shared" si="11"/>
        <v>2</v>
      </c>
      <c r="M116" t="str">
        <f t="shared" si="12"/>
        <v>2</v>
      </c>
      <c r="N116" t="str">
        <f t="shared" si="13"/>
        <v>1</v>
      </c>
      <c r="O116" t="str" cm="1">
        <f t="array" ref="O116">_xlfn.IFS(K116&gt;L116, E116, K116 &lt; L116, I116, K116 = L116, "draw")</f>
        <v>Newcastle Utd</v>
      </c>
      <c r="P116" t="str" cm="1">
        <f t="array" ref="P116">_xlfn.IFS(K116&lt;L116, E116, K116 &gt; L116, I116, K116 = L116, "draw")</f>
        <v>Tottenham</v>
      </c>
      <c r="Q116">
        <f t="shared" si="9"/>
        <v>0</v>
      </c>
    </row>
    <row r="117" spans="1:17" ht="14.5" x14ac:dyDescent="0.35">
      <c r="A117" s="1">
        <v>13</v>
      </c>
      <c r="B117" s="2" t="s">
        <v>48</v>
      </c>
      <c r="C117" s="3">
        <v>44858</v>
      </c>
      <c r="D117" s="2" t="s">
        <v>9</v>
      </c>
      <c r="E117" s="4" t="s">
        <v>42</v>
      </c>
      <c r="F117" s="2">
        <v>1.9</v>
      </c>
      <c r="G117" s="2" t="s">
        <v>23</v>
      </c>
      <c r="H117" s="2">
        <v>0.4</v>
      </c>
      <c r="I117" s="2" t="s">
        <v>28</v>
      </c>
      <c r="J117" s="5">
        <v>62447</v>
      </c>
      <c r="K117" t="str">
        <f t="shared" si="10"/>
        <v>2</v>
      </c>
      <c r="L117" t="str">
        <f t="shared" si="11"/>
        <v>0</v>
      </c>
      <c r="M117" t="str">
        <f t="shared" si="12"/>
        <v>0</v>
      </c>
      <c r="N117" t="str">
        <f t="shared" si="13"/>
        <v>2</v>
      </c>
      <c r="O117" t="str" cm="1">
        <f t="array" ref="O117">_xlfn.IFS(K117&gt;L117, E117, K117 &lt; L117, I117, K117 = L117, "draw")</f>
        <v>West Ham</v>
      </c>
      <c r="P117" t="str" cm="1">
        <f t="array" ref="P117">_xlfn.IFS(K117&lt;L117, E117, K117 &gt; L117, I117, K117 = L117, "draw")</f>
        <v>Bournemouth</v>
      </c>
      <c r="Q117">
        <f t="shared" si="9"/>
        <v>0</v>
      </c>
    </row>
    <row r="118" spans="1:17" ht="14.5" x14ac:dyDescent="0.35">
      <c r="A118" s="1">
        <v>14</v>
      </c>
      <c r="B118" s="2" t="s">
        <v>13</v>
      </c>
      <c r="C118" s="3">
        <v>44863</v>
      </c>
      <c r="D118" s="2" t="s">
        <v>14</v>
      </c>
      <c r="E118" s="2" t="s">
        <v>36</v>
      </c>
      <c r="F118" s="2">
        <v>0.7</v>
      </c>
      <c r="G118" s="2" t="s">
        <v>32</v>
      </c>
      <c r="H118" s="2">
        <v>1</v>
      </c>
      <c r="I118" s="4" t="s">
        <v>43</v>
      </c>
      <c r="J118" s="5">
        <v>32223</v>
      </c>
      <c r="K118" t="str">
        <f t="shared" si="10"/>
        <v>0</v>
      </c>
      <c r="L118" t="str">
        <f t="shared" si="11"/>
        <v>1</v>
      </c>
      <c r="M118" t="str">
        <f t="shared" si="12"/>
        <v>1</v>
      </c>
      <c r="N118" t="str">
        <f t="shared" si="13"/>
        <v>0</v>
      </c>
      <c r="O118" t="str" cm="1">
        <f t="array" ref="O118">_xlfn.IFS(K118&gt;L118, E118, K118 &lt; L118, I118, K118 = L118, "draw")</f>
        <v>Manchester City</v>
      </c>
      <c r="P118" t="str" cm="1">
        <f t="array" ref="P118">_xlfn.IFS(K118&lt;L118, E118, K118 &gt; L118, I118, K118 = L118, "draw")</f>
        <v>Leicester City</v>
      </c>
      <c r="Q118">
        <f t="shared" si="9"/>
        <v>0</v>
      </c>
    </row>
    <row r="119" spans="1:17" ht="14.5" x14ac:dyDescent="0.35">
      <c r="A119" s="1">
        <v>14</v>
      </c>
      <c r="B119" s="2" t="s">
        <v>13</v>
      </c>
      <c r="C119" s="3">
        <v>44863</v>
      </c>
      <c r="D119" s="2" t="s">
        <v>18</v>
      </c>
      <c r="E119" s="2" t="s">
        <v>37</v>
      </c>
      <c r="F119" s="2">
        <v>1.4</v>
      </c>
      <c r="G119" s="2" t="s">
        <v>49</v>
      </c>
      <c r="H119" s="2">
        <v>0.6</v>
      </c>
      <c r="I119" s="2" t="s">
        <v>27</v>
      </c>
      <c r="J119" s="5">
        <v>17051</v>
      </c>
      <c r="K119" t="str">
        <f t="shared" si="10"/>
        <v>1</v>
      </c>
      <c r="L119" t="str">
        <f t="shared" si="11"/>
        <v>1</v>
      </c>
      <c r="M119" t="str">
        <f t="shared" si="12"/>
        <v>1</v>
      </c>
      <c r="N119" t="str">
        <f t="shared" si="13"/>
        <v>1</v>
      </c>
      <c r="O119" t="str" cm="1">
        <f t="array" ref="O119">_xlfn.IFS(K119&gt;L119, E119, K119 &lt; L119, I119, K119 = L119, "draw")</f>
        <v>draw</v>
      </c>
      <c r="P119" t="str" cm="1">
        <f t="array" ref="P119">_xlfn.IFS(K119&lt;L119, E119, K119 &gt; L119, I119, K119 = L119, "draw")</f>
        <v>draw</v>
      </c>
      <c r="Q119">
        <f t="shared" si="9"/>
        <v>1</v>
      </c>
    </row>
    <row r="120" spans="1:17" ht="14.5" x14ac:dyDescent="0.35">
      <c r="A120" s="1">
        <v>14</v>
      </c>
      <c r="B120" s="2" t="s">
        <v>13</v>
      </c>
      <c r="C120" s="3">
        <v>44863</v>
      </c>
      <c r="D120" s="2" t="s">
        <v>18</v>
      </c>
      <c r="E120" s="4" t="s">
        <v>10</v>
      </c>
      <c r="F120" s="2">
        <v>0.9</v>
      </c>
      <c r="G120" s="2" t="s">
        <v>47</v>
      </c>
      <c r="H120" s="2">
        <v>1.3</v>
      </c>
      <c r="I120" s="2" t="s">
        <v>21</v>
      </c>
      <c r="J120" s="5">
        <v>25130</v>
      </c>
      <c r="K120" t="str">
        <f t="shared" si="10"/>
        <v>1</v>
      </c>
      <c r="L120" t="str">
        <f t="shared" si="11"/>
        <v>0</v>
      </c>
      <c r="M120" t="str">
        <f t="shared" si="12"/>
        <v>0</v>
      </c>
      <c r="N120" t="str">
        <f t="shared" si="13"/>
        <v>1</v>
      </c>
      <c r="O120" t="str" cm="1">
        <f t="array" ref="O120">_xlfn.IFS(K120&gt;L120, E120, K120 &lt; L120, I120, K120 = L120, "draw")</f>
        <v>Crystal Palace</v>
      </c>
      <c r="P120" t="str" cm="1">
        <f t="array" ref="P120">_xlfn.IFS(K120&lt;L120, E120, K120 &gt; L120, I120, K120 = L120, "draw")</f>
        <v>Southampton</v>
      </c>
      <c r="Q120">
        <f t="shared" si="9"/>
        <v>0</v>
      </c>
    </row>
    <row r="121" spans="1:17" ht="14.5" x14ac:dyDescent="0.35">
      <c r="A121" s="1">
        <v>14</v>
      </c>
      <c r="B121" s="2" t="s">
        <v>13</v>
      </c>
      <c r="C121" s="3">
        <v>44863</v>
      </c>
      <c r="D121" s="2" t="s">
        <v>18</v>
      </c>
      <c r="E121" s="4" t="s">
        <v>22</v>
      </c>
      <c r="F121" s="2">
        <v>3.4</v>
      </c>
      <c r="G121" s="2" t="s">
        <v>44</v>
      </c>
      <c r="H121" s="2">
        <v>0.4</v>
      </c>
      <c r="I121" s="2" t="s">
        <v>29</v>
      </c>
      <c r="J121" s="5">
        <v>52233</v>
      </c>
      <c r="K121" t="str">
        <f t="shared" si="10"/>
        <v>4</v>
      </c>
      <c r="L121" t="str">
        <f t="shared" si="11"/>
        <v>0</v>
      </c>
      <c r="M121" t="str">
        <f t="shared" si="12"/>
        <v>0</v>
      </c>
      <c r="N121" t="str">
        <f t="shared" si="13"/>
        <v>4</v>
      </c>
      <c r="O121" t="str" cm="1">
        <f t="array" ref="O121">_xlfn.IFS(K121&gt;L121, E121, K121 &lt; L121, I121, K121 = L121, "draw")</f>
        <v>Newcastle Utd</v>
      </c>
      <c r="P121" t="str" cm="1">
        <f t="array" ref="P121">_xlfn.IFS(K121&lt;L121, E121, K121 &gt; L121, I121, K121 = L121, "draw")</f>
        <v>Aston Villa</v>
      </c>
      <c r="Q121">
        <f t="shared" si="9"/>
        <v>0</v>
      </c>
    </row>
    <row r="122" spans="1:17" ht="14.5" x14ac:dyDescent="0.35">
      <c r="A122" s="1">
        <v>14</v>
      </c>
      <c r="B122" s="2" t="s">
        <v>13</v>
      </c>
      <c r="C122" s="3">
        <v>44863</v>
      </c>
      <c r="D122" s="2" t="s">
        <v>18</v>
      </c>
      <c r="E122" s="4" t="s">
        <v>40</v>
      </c>
      <c r="F122" s="2">
        <v>2.4</v>
      </c>
      <c r="G122" s="2" t="s">
        <v>20</v>
      </c>
      <c r="H122" s="2">
        <v>1.4</v>
      </c>
      <c r="I122" s="2" t="s">
        <v>33</v>
      </c>
      <c r="J122" s="5">
        <v>31746</v>
      </c>
      <c r="K122" t="str">
        <f t="shared" si="10"/>
        <v>4</v>
      </c>
      <c r="L122" t="str">
        <f t="shared" si="11"/>
        <v>1</v>
      </c>
      <c r="M122" t="str">
        <f t="shared" si="12"/>
        <v>1</v>
      </c>
      <c r="N122" t="str">
        <f t="shared" si="13"/>
        <v>4</v>
      </c>
      <c r="O122" t="str" cm="1">
        <f t="array" ref="O122">_xlfn.IFS(K122&gt;L122, E122, K122 &lt; L122, I122, K122 = L122, "draw")</f>
        <v>Brighton</v>
      </c>
      <c r="P122" t="str" cm="1">
        <f t="array" ref="P122">_xlfn.IFS(K122&lt;L122, E122, K122 &gt; L122, I122, K122 = L122, "draw")</f>
        <v>Chelsea</v>
      </c>
      <c r="Q122">
        <f t="shared" si="9"/>
        <v>0</v>
      </c>
    </row>
    <row r="123" spans="1:17" ht="14.5" x14ac:dyDescent="0.35">
      <c r="A123" s="1">
        <v>14</v>
      </c>
      <c r="B123" s="2" t="s">
        <v>13</v>
      </c>
      <c r="C123" s="3">
        <v>44863</v>
      </c>
      <c r="D123" s="2" t="s">
        <v>18</v>
      </c>
      <c r="E123" s="2" t="s">
        <v>28</v>
      </c>
      <c r="F123" s="2">
        <v>0.5</v>
      </c>
      <c r="G123" s="2" t="s">
        <v>62</v>
      </c>
      <c r="H123" s="2">
        <v>2</v>
      </c>
      <c r="I123" s="4" t="s">
        <v>19</v>
      </c>
      <c r="J123" s="5">
        <v>10430</v>
      </c>
      <c r="K123" t="str">
        <f t="shared" si="10"/>
        <v>2</v>
      </c>
      <c r="L123" t="str">
        <f t="shared" si="11"/>
        <v>3</v>
      </c>
      <c r="M123" t="str">
        <f t="shared" si="12"/>
        <v>3</v>
      </c>
      <c r="N123" t="str">
        <f t="shared" si="13"/>
        <v>2</v>
      </c>
      <c r="O123" t="str" cm="1">
        <f t="array" ref="O123">_xlfn.IFS(K123&gt;L123, E123, K123 &lt; L123, I123, K123 = L123, "draw")</f>
        <v>Tottenham</v>
      </c>
      <c r="P123" t="str" cm="1">
        <f t="array" ref="P123">_xlfn.IFS(K123&lt;L123, E123, K123 &gt; L123, I123, K123 = L123, "draw")</f>
        <v>Bournemouth</v>
      </c>
      <c r="Q123">
        <f t="shared" si="9"/>
        <v>0</v>
      </c>
    </row>
    <row r="124" spans="1:17" ht="14.5" x14ac:dyDescent="0.35">
      <c r="A124" s="1">
        <v>14</v>
      </c>
      <c r="B124" s="2" t="s">
        <v>13</v>
      </c>
      <c r="C124" s="3">
        <v>44863</v>
      </c>
      <c r="D124" s="2" t="s">
        <v>30</v>
      </c>
      <c r="E124" s="2" t="s">
        <v>15</v>
      </c>
      <c r="F124" s="2">
        <v>1.9</v>
      </c>
      <c r="G124" s="2" t="s">
        <v>45</v>
      </c>
      <c r="H124" s="2">
        <v>0.9</v>
      </c>
      <c r="I124" s="2" t="s">
        <v>31</v>
      </c>
      <c r="J124" s="5">
        <v>23534</v>
      </c>
      <c r="K124" t="str">
        <f t="shared" si="10"/>
        <v>0</v>
      </c>
      <c r="L124" t="str">
        <f t="shared" si="11"/>
        <v>0</v>
      </c>
      <c r="M124" t="str">
        <f t="shared" si="12"/>
        <v>0</v>
      </c>
      <c r="N124" t="str">
        <f t="shared" si="13"/>
        <v>0</v>
      </c>
      <c r="O124" t="str" cm="1">
        <f t="array" ref="O124">_xlfn.IFS(K124&gt;L124, E124, K124 &lt; L124, I124, K124 = L124, "draw")</f>
        <v>draw</v>
      </c>
      <c r="P124" t="str" cm="1">
        <f t="array" ref="P124">_xlfn.IFS(K124&lt;L124, E124, K124 &gt; L124, I124, K124 = L124, "draw")</f>
        <v>draw</v>
      </c>
      <c r="Q124">
        <f t="shared" si="9"/>
        <v>1</v>
      </c>
    </row>
    <row r="125" spans="1:17" ht="14.5" x14ac:dyDescent="0.35">
      <c r="A125" s="1">
        <v>14</v>
      </c>
      <c r="B125" s="2" t="s">
        <v>13</v>
      </c>
      <c r="C125" s="3">
        <v>44863</v>
      </c>
      <c r="D125" s="2" t="s">
        <v>58</v>
      </c>
      <c r="E125" s="2" t="s">
        <v>17</v>
      </c>
      <c r="F125" s="2">
        <v>1.7</v>
      </c>
      <c r="G125" s="2" t="s">
        <v>39</v>
      </c>
      <c r="H125" s="2">
        <v>1.8</v>
      </c>
      <c r="I125" s="4" t="s">
        <v>25</v>
      </c>
      <c r="J125" s="5">
        <v>53274</v>
      </c>
      <c r="K125" t="str">
        <f t="shared" si="10"/>
        <v>1</v>
      </c>
      <c r="L125" t="str">
        <f t="shared" si="11"/>
        <v>2</v>
      </c>
      <c r="M125" t="str">
        <f t="shared" si="12"/>
        <v>2</v>
      </c>
      <c r="N125" t="str">
        <f t="shared" si="13"/>
        <v>1</v>
      </c>
      <c r="O125" t="str" cm="1">
        <f t="array" ref="O125">_xlfn.IFS(K125&gt;L125, E125, K125 &lt; L125, I125, K125 = L125, "draw")</f>
        <v>Leeds United</v>
      </c>
      <c r="P125" t="str" cm="1">
        <f t="array" ref="P125">_xlfn.IFS(K125&lt;L125, E125, K125 &gt; L125, I125, K125 = L125, "draw")</f>
        <v>Liverpool</v>
      </c>
      <c r="Q125">
        <f t="shared" si="9"/>
        <v>0</v>
      </c>
    </row>
    <row r="126" spans="1:17" ht="14.5" x14ac:dyDescent="0.35">
      <c r="A126" s="1">
        <v>14</v>
      </c>
      <c r="B126" s="2" t="s">
        <v>34</v>
      </c>
      <c r="C126" s="3">
        <v>44864</v>
      </c>
      <c r="D126" s="2" t="s">
        <v>73</v>
      </c>
      <c r="E126" s="4" t="s">
        <v>12</v>
      </c>
      <c r="F126" s="2">
        <v>2.2999999999999998</v>
      </c>
      <c r="G126" s="2" t="s">
        <v>74</v>
      </c>
      <c r="H126" s="2">
        <v>0.4</v>
      </c>
      <c r="I126" s="2" t="s">
        <v>24</v>
      </c>
      <c r="J126" s="5">
        <v>60263</v>
      </c>
      <c r="K126" t="str">
        <f t="shared" si="10"/>
        <v>5</v>
      </c>
      <c r="L126" t="str">
        <f t="shared" si="11"/>
        <v>0</v>
      </c>
      <c r="M126" t="str">
        <f t="shared" si="12"/>
        <v>0</v>
      </c>
      <c r="N126" t="str">
        <f t="shared" si="13"/>
        <v>5</v>
      </c>
      <c r="O126" t="str" cm="1">
        <f t="array" ref="O126">_xlfn.IFS(K126&gt;L126, E126, K126 &lt; L126, I126, K126 = L126, "draw")</f>
        <v>Arsenal</v>
      </c>
      <c r="P126" t="str" cm="1">
        <f t="array" ref="P126">_xlfn.IFS(K126&lt;L126, E126, K126 &gt; L126, I126, K126 = L126, "draw")</f>
        <v>Nott'ham Forest</v>
      </c>
      <c r="Q126">
        <f t="shared" si="9"/>
        <v>0</v>
      </c>
    </row>
    <row r="127" spans="1:17" ht="14.5" x14ac:dyDescent="0.35">
      <c r="A127" s="1">
        <v>14</v>
      </c>
      <c r="B127" s="2" t="s">
        <v>34</v>
      </c>
      <c r="C127" s="3">
        <v>44864</v>
      </c>
      <c r="D127" s="2" t="s">
        <v>75</v>
      </c>
      <c r="E127" s="4" t="s">
        <v>38</v>
      </c>
      <c r="F127" s="2">
        <v>1.2</v>
      </c>
      <c r="G127" s="2" t="s">
        <v>47</v>
      </c>
      <c r="H127" s="2">
        <v>1.1000000000000001</v>
      </c>
      <c r="I127" s="2" t="s">
        <v>42</v>
      </c>
      <c r="J127" s="5">
        <v>73682</v>
      </c>
      <c r="K127" t="str">
        <f t="shared" si="10"/>
        <v>1</v>
      </c>
      <c r="L127" t="str">
        <f t="shared" si="11"/>
        <v>0</v>
      </c>
      <c r="M127" t="str">
        <f t="shared" si="12"/>
        <v>0</v>
      </c>
      <c r="N127" t="str">
        <f t="shared" si="13"/>
        <v>1</v>
      </c>
      <c r="O127" t="str" cm="1">
        <f t="array" ref="O127">_xlfn.IFS(K127&gt;L127, E127, K127 &lt; L127, I127, K127 = L127, "draw")</f>
        <v>Manchester Utd</v>
      </c>
      <c r="P127" t="str" cm="1">
        <f t="array" ref="P127">_xlfn.IFS(K127&lt;L127, E127, K127 &gt; L127, I127, K127 = L127, "draw")</f>
        <v>West Ham</v>
      </c>
      <c r="Q127">
        <f t="shared" si="9"/>
        <v>0</v>
      </c>
    </row>
    <row r="128" spans="1:17" ht="14.5" x14ac:dyDescent="0.35">
      <c r="A128" s="1">
        <v>15</v>
      </c>
      <c r="B128" s="2" t="s">
        <v>13</v>
      </c>
      <c r="C128" s="3">
        <v>44870</v>
      </c>
      <c r="D128" s="2" t="s">
        <v>76</v>
      </c>
      <c r="E128" s="2" t="s">
        <v>24</v>
      </c>
      <c r="F128" s="2">
        <v>1.5</v>
      </c>
      <c r="G128" s="2" t="s">
        <v>16</v>
      </c>
      <c r="H128" s="2">
        <v>1.5</v>
      </c>
      <c r="I128" s="2" t="s">
        <v>37</v>
      </c>
      <c r="J128" s="5">
        <v>28869</v>
      </c>
      <c r="K128" t="str">
        <f t="shared" si="10"/>
        <v>2</v>
      </c>
      <c r="L128" t="str">
        <f t="shared" si="11"/>
        <v>2</v>
      </c>
      <c r="M128" t="str">
        <f t="shared" si="12"/>
        <v>2</v>
      </c>
      <c r="N128" t="str">
        <f t="shared" si="13"/>
        <v>2</v>
      </c>
      <c r="O128" t="str" cm="1">
        <f t="array" ref="O128">_xlfn.IFS(K128&gt;L128, E128, K128 &lt; L128, I128, K128 = L128, "draw")</f>
        <v>draw</v>
      </c>
      <c r="P128" t="str" cm="1">
        <f t="array" ref="P128">_xlfn.IFS(K128&lt;L128, E128, K128 &gt; L128, I128, K128 = L128, "draw")</f>
        <v>draw</v>
      </c>
      <c r="Q128">
        <f t="shared" si="9"/>
        <v>1</v>
      </c>
    </row>
    <row r="129" spans="1:17" ht="14.5" x14ac:dyDescent="0.35">
      <c r="A129" s="1">
        <v>15</v>
      </c>
      <c r="B129" s="2" t="s">
        <v>13</v>
      </c>
      <c r="C129" s="3">
        <v>44870</v>
      </c>
      <c r="D129" s="2" t="s">
        <v>76</v>
      </c>
      <c r="E129" s="4" t="s">
        <v>25</v>
      </c>
      <c r="F129" s="2">
        <v>2.2000000000000002</v>
      </c>
      <c r="G129" s="2" t="s">
        <v>77</v>
      </c>
      <c r="H129" s="2">
        <v>1.5</v>
      </c>
      <c r="I129" s="2" t="s">
        <v>28</v>
      </c>
      <c r="J129" s="5">
        <v>36304</v>
      </c>
      <c r="K129" t="str">
        <f t="shared" si="10"/>
        <v>4</v>
      </c>
      <c r="L129" t="str">
        <f t="shared" si="11"/>
        <v>3</v>
      </c>
      <c r="M129" t="str">
        <f t="shared" si="12"/>
        <v>3</v>
      </c>
      <c r="N129" t="str">
        <f t="shared" si="13"/>
        <v>4</v>
      </c>
      <c r="O129" t="str" cm="1">
        <f t="array" ref="O129">_xlfn.IFS(K129&gt;L129, E129, K129 &lt; L129, I129, K129 = L129, "draw")</f>
        <v>Leeds United</v>
      </c>
      <c r="P129" t="str" cm="1">
        <f t="array" ref="P129">_xlfn.IFS(K129&lt;L129, E129, K129 &gt; L129, I129, K129 = L129, "draw")</f>
        <v>Bournemouth</v>
      </c>
      <c r="Q129">
        <f t="shared" si="9"/>
        <v>0</v>
      </c>
    </row>
    <row r="130" spans="1:17" ht="14.5" x14ac:dyDescent="0.35">
      <c r="A130" s="1">
        <v>15</v>
      </c>
      <c r="B130" s="2" t="s">
        <v>13</v>
      </c>
      <c r="C130" s="3">
        <v>44870</v>
      </c>
      <c r="D130" s="2" t="s">
        <v>76</v>
      </c>
      <c r="E130" s="4" t="s">
        <v>43</v>
      </c>
      <c r="F130" s="2">
        <v>2.1</v>
      </c>
      <c r="G130" s="2" t="s">
        <v>26</v>
      </c>
      <c r="H130" s="2">
        <v>1</v>
      </c>
      <c r="I130" s="2" t="s">
        <v>15</v>
      </c>
      <c r="J130" s="5">
        <v>52395</v>
      </c>
      <c r="K130" t="str">
        <f t="shared" si="10"/>
        <v>2</v>
      </c>
      <c r="L130" t="str">
        <f t="shared" si="11"/>
        <v>1</v>
      </c>
      <c r="M130" t="str">
        <f t="shared" si="12"/>
        <v>1</v>
      </c>
      <c r="N130" t="str">
        <f t="shared" si="13"/>
        <v>2</v>
      </c>
      <c r="O130" t="str" cm="1">
        <f t="array" ref="O130">_xlfn.IFS(K130&gt;L130, E130, K130 &lt; L130, I130, K130 = L130, "draw")</f>
        <v>Manchester City</v>
      </c>
      <c r="P130" t="str" cm="1">
        <f t="array" ref="P130">_xlfn.IFS(K130&lt;L130, E130, K130 &gt; L130, I130, K130 = L130, "draw")</f>
        <v>Fulham</v>
      </c>
      <c r="Q130">
        <f t="shared" si="9"/>
        <v>0</v>
      </c>
    </row>
    <row r="131" spans="1:17" ht="14.5" x14ac:dyDescent="0.35">
      <c r="A131" s="1">
        <v>15</v>
      </c>
      <c r="B131" s="2" t="s">
        <v>13</v>
      </c>
      <c r="C131" s="3">
        <v>44870</v>
      </c>
      <c r="D131" s="2" t="s">
        <v>76</v>
      </c>
      <c r="E131" s="2" t="s">
        <v>27</v>
      </c>
      <c r="F131" s="2">
        <v>1.2</v>
      </c>
      <c r="G131" s="2" t="s">
        <v>62</v>
      </c>
      <c r="H131" s="2">
        <v>1.5</v>
      </c>
      <c r="I131" s="4" t="s">
        <v>40</v>
      </c>
      <c r="J131" s="5">
        <v>30732</v>
      </c>
      <c r="K131" t="str">
        <f t="shared" si="10"/>
        <v>2</v>
      </c>
      <c r="L131" t="str">
        <f t="shared" si="11"/>
        <v>3</v>
      </c>
      <c r="M131" t="str">
        <f t="shared" si="12"/>
        <v>3</v>
      </c>
      <c r="N131" t="str">
        <f t="shared" si="13"/>
        <v>2</v>
      </c>
      <c r="O131" t="str" cm="1">
        <f t="array" ref="O131">_xlfn.IFS(K131&gt;L131, E131, K131 &lt; L131, I131, K131 = L131, "draw")</f>
        <v>Brighton</v>
      </c>
      <c r="P131" t="str" cm="1">
        <f t="array" ref="P131">_xlfn.IFS(K131&lt;L131, E131, K131 &gt; L131, I131, K131 = L131, "draw")</f>
        <v>Wolves</v>
      </c>
      <c r="Q131">
        <f t="shared" ref="Q131:Q194" si="14">IF(K131=L131, 1, 0)</f>
        <v>0</v>
      </c>
    </row>
    <row r="132" spans="1:17" ht="14.5" x14ac:dyDescent="0.35">
      <c r="A132" s="1">
        <v>15</v>
      </c>
      <c r="B132" s="2" t="s">
        <v>13</v>
      </c>
      <c r="C132" s="3">
        <v>44870</v>
      </c>
      <c r="D132" s="2" t="s">
        <v>78</v>
      </c>
      <c r="E132" s="2" t="s">
        <v>31</v>
      </c>
      <c r="F132" s="2">
        <v>1.2</v>
      </c>
      <c r="G132" s="2" t="s">
        <v>11</v>
      </c>
      <c r="H132" s="2">
        <v>2.2999999999999998</v>
      </c>
      <c r="I132" s="4" t="s">
        <v>36</v>
      </c>
      <c r="J132" s="5">
        <v>39206</v>
      </c>
      <c r="K132" t="str">
        <f t="shared" si="10"/>
        <v>0</v>
      </c>
      <c r="L132" t="str">
        <f t="shared" si="11"/>
        <v>2</v>
      </c>
      <c r="M132" t="str">
        <f t="shared" si="12"/>
        <v>2</v>
      </c>
      <c r="N132" t="str">
        <f t="shared" si="13"/>
        <v>0</v>
      </c>
      <c r="O132" t="str" cm="1">
        <f t="array" ref="O132">_xlfn.IFS(K132&gt;L132, E132, K132 &lt; L132, I132, K132 = L132, "draw")</f>
        <v>Leicester City</v>
      </c>
      <c r="P132" t="str" cm="1">
        <f t="array" ref="P132">_xlfn.IFS(K132&lt;L132, E132, K132 &gt; L132, I132, K132 = L132, "draw")</f>
        <v>Everton</v>
      </c>
      <c r="Q132">
        <f t="shared" si="14"/>
        <v>0</v>
      </c>
    </row>
    <row r="133" spans="1:17" ht="14.5" x14ac:dyDescent="0.35">
      <c r="A133" s="1">
        <v>15</v>
      </c>
      <c r="B133" s="2" t="s">
        <v>34</v>
      </c>
      <c r="C133" s="3">
        <v>44871</v>
      </c>
      <c r="D133" s="2" t="s">
        <v>65</v>
      </c>
      <c r="E133" s="2" t="s">
        <v>33</v>
      </c>
      <c r="F133" s="2">
        <v>0.3</v>
      </c>
      <c r="G133" s="2" t="s">
        <v>32</v>
      </c>
      <c r="H133" s="2">
        <v>2.1</v>
      </c>
      <c r="I133" s="4" t="s">
        <v>12</v>
      </c>
      <c r="J133" s="5">
        <v>40142</v>
      </c>
      <c r="K133" t="str">
        <f t="shared" si="10"/>
        <v>0</v>
      </c>
      <c r="L133" t="str">
        <f t="shared" si="11"/>
        <v>1</v>
      </c>
      <c r="M133" t="str">
        <f t="shared" si="12"/>
        <v>1</v>
      </c>
      <c r="N133" t="str">
        <f t="shared" si="13"/>
        <v>0</v>
      </c>
      <c r="O133" t="str" cm="1">
        <f t="array" ref="O133">_xlfn.IFS(K133&gt;L133, E133, K133 &lt; L133, I133, K133 = L133, "draw")</f>
        <v>Arsenal</v>
      </c>
      <c r="P133" t="str" cm="1">
        <f t="array" ref="P133">_xlfn.IFS(K133&lt;L133, E133, K133 &gt; L133, I133, K133 = L133, "draw")</f>
        <v>Chelsea</v>
      </c>
      <c r="Q133">
        <f t="shared" si="14"/>
        <v>0</v>
      </c>
    </row>
    <row r="134" spans="1:17" ht="14.5" x14ac:dyDescent="0.35">
      <c r="A134" s="1">
        <v>15</v>
      </c>
      <c r="B134" s="2" t="s">
        <v>34</v>
      </c>
      <c r="C134" s="3">
        <v>44871</v>
      </c>
      <c r="D134" s="2" t="s">
        <v>35</v>
      </c>
      <c r="E134" s="2" t="s">
        <v>42</v>
      </c>
      <c r="F134" s="2">
        <v>0.3</v>
      </c>
      <c r="G134" s="2" t="s">
        <v>39</v>
      </c>
      <c r="H134" s="2">
        <v>1</v>
      </c>
      <c r="I134" s="4" t="s">
        <v>10</v>
      </c>
      <c r="J134" s="5">
        <v>62451</v>
      </c>
      <c r="K134" t="str">
        <f t="shared" si="10"/>
        <v>1</v>
      </c>
      <c r="L134" t="str">
        <f t="shared" si="11"/>
        <v>2</v>
      </c>
      <c r="M134" t="str">
        <f t="shared" si="12"/>
        <v>2</v>
      </c>
      <c r="N134" t="str">
        <f t="shared" si="13"/>
        <v>1</v>
      </c>
      <c r="O134" t="str" cm="1">
        <f t="array" ref="O134">_xlfn.IFS(K134&gt;L134, E134, K134 &lt; L134, I134, K134 = L134, "draw")</f>
        <v>Crystal Palace</v>
      </c>
      <c r="P134" t="str" cm="1">
        <f t="array" ref="P134">_xlfn.IFS(K134&lt;L134, E134, K134 &gt; L134, I134, K134 = L134, "draw")</f>
        <v>West Ham</v>
      </c>
      <c r="Q134">
        <f t="shared" si="14"/>
        <v>0</v>
      </c>
    </row>
    <row r="135" spans="1:17" ht="14.5" x14ac:dyDescent="0.35">
      <c r="A135" s="1">
        <v>15</v>
      </c>
      <c r="B135" s="2" t="s">
        <v>34</v>
      </c>
      <c r="C135" s="3">
        <v>44871</v>
      </c>
      <c r="D135" s="2" t="s">
        <v>35</v>
      </c>
      <c r="E135" s="2" t="s">
        <v>21</v>
      </c>
      <c r="F135" s="2">
        <v>1.7</v>
      </c>
      <c r="G135" s="2" t="s">
        <v>67</v>
      </c>
      <c r="H135" s="2">
        <v>0.9</v>
      </c>
      <c r="I135" s="4" t="s">
        <v>22</v>
      </c>
      <c r="J135" s="5">
        <v>30402</v>
      </c>
      <c r="K135" t="str">
        <f t="shared" si="10"/>
        <v>1</v>
      </c>
      <c r="L135" t="str">
        <f t="shared" si="11"/>
        <v>4</v>
      </c>
      <c r="M135" t="str">
        <f t="shared" si="12"/>
        <v>4</v>
      </c>
      <c r="N135" t="str">
        <f t="shared" si="13"/>
        <v>1</v>
      </c>
      <c r="O135" t="str" cm="1">
        <f t="array" ref="O135">_xlfn.IFS(K135&gt;L135, E135, K135 &lt; L135, I135, K135 = L135, "draw")</f>
        <v>Newcastle Utd</v>
      </c>
      <c r="P135" t="str" cm="1">
        <f t="array" ref="P135">_xlfn.IFS(K135&lt;L135, E135, K135 &gt; L135, I135, K135 = L135, "draw")</f>
        <v>Southampton</v>
      </c>
      <c r="Q135">
        <f t="shared" si="14"/>
        <v>0</v>
      </c>
    </row>
    <row r="136" spans="1:17" ht="14.5" x14ac:dyDescent="0.35">
      <c r="A136" s="1">
        <v>15</v>
      </c>
      <c r="B136" s="2" t="s">
        <v>34</v>
      </c>
      <c r="C136" s="3">
        <v>44871</v>
      </c>
      <c r="D136" s="2" t="s">
        <v>35</v>
      </c>
      <c r="E136" s="4" t="s">
        <v>29</v>
      </c>
      <c r="F136" s="2">
        <v>0.6</v>
      </c>
      <c r="G136" s="2" t="s">
        <v>50</v>
      </c>
      <c r="H136" s="2">
        <v>0.5</v>
      </c>
      <c r="I136" s="2" t="s">
        <v>38</v>
      </c>
      <c r="J136" s="5">
        <v>42058</v>
      </c>
      <c r="K136" t="str">
        <f t="shared" si="10"/>
        <v>3</v>
      </c>
      <c r="L136" t="str">
        <f t="shared" si="11"/>
        <v>1</v>
      </c>
      <c r="M136" t="str">
        <f t="shared" si="12"/>
        <v>1</v>
      </c>
      <c r="N136" t="str">
        <f t="shared" si="13"/>
        <v>3</v>
      </c>
      <c r="O136" t="str" cm="1">
        <f t="array" ref="O136">_xlfn.IFS(K136&gt;L136, E136, K136 &lt; L136, I136, K136 = L136, "draw")</f>
        <v>Aston Villa</v>
      </c>
      <c r="P136" t="str" cm="1">
        <f t="array" ref="P136">_xlfn.IFS(K136&lt;L136, E136, K136 &gt; L136, I136, K136 = L136, "draw")</f>
        <v>Manchester Utd</v>
      </c>
      <c r="Q136">
        <f t="shared" si="14"/>
        <v>0</v>
      </c>
    </row>
    <row r="137" spans="1:17" ht="14.5" x14ac:dyDescent="0.35">
      <c r="A137" s="1">
        <v>15</v>
      </c>
      <c r="B137" s="2" t="s">
        <v>34</v>
      </c>
      <c r="C137" s="3">
        <v>44871</v>
      </c>
      <c r="D137" s="2" t="s">
        <v>41</v>
      </c>
      <c r="E137" s="2" t="s">
        <v>19</v>
      </c>
      <c r="F137" s="2">
        <v>1.2</v>
      </c>
      <c r="G137" s="2" t="s">
        <v>39</v>
      </c>
      <c r="H137" s="2">
        <v>1.2</v>
      </c>
      <c r="I137" s="4" t="s">
        <v>17</v>
      </c>
      <c r="J137" s="5">
        <v>62008</v>
      </c>
      <c r="K137" t="str">
        <f t="shared" si="10"/>
        <v>1</v>
      </c>
      <c r="L137" t="str">
        <f t="shared" si="11"/>
        <v>2</v>
      </c>
      <c r="M137" t="str">
        <f t="shared" si="12"/>
        <v>2</v>
      </c>
      <c r="N137" t="str">
        <f t="shared" si="13"/>
        <v>1</v>
      </c>
      <c r="O137" t="str" cm="1">
        <f t="array" ref="O137">_xlfn.IFS(K137&gt;L137, E137, K137 &lt; L137, I137, K137 = L137, "draw")</f>
        <v>Liverpool</v>
      </c>
      <c r="P137" t="str" cm="1">
        <f t="array" ref="P137">_xlfn.IFS(K137&lt;L137, E137, K137 &gt; L137, I137, K137 = L137, "draw")</f>
        <v>Tottenham</v>
      </c>
      <c r="Q137">
        <f t="shared" si="14"/>
        <v>0</v>
      </c>
    </row>
    <row r="138" spans="1:17" ht="14.5" x14ac:dyDescent="0.35">
      <c r="A138" s="1">
        <v>16</v>
      </c>
      <c r="B138" s="2" t="s">
        <v>13</v>
      </c>
      <c r="C138" s="3">
        <v>44877</v>
      </c>
      <c r="D138" s="2" t="s">
        <v>14</v>
      </c>
      <c r="E138" s="2" t="s">
        <v>43</v>
      </c>
      <c r="F138" s="2">
        <v>1.6</v>
      </c>
      <c r="G138" s="2" t="s">
        <v>39</v>
      </c>
      <c r="H138" s="2">
        <v>1.3</v>
      </c>
      <c r="I138" s="4" t="s">
        <v>37</v>
      </c>
      <c r="J138" s="5">
        <v>52786</v>
      </c>
      <c r="K138" t="str">
        <f t="shared" si="10"/>
        <v>1</v>
      </c>
      <c r="L138" t="str">
        <f t="shared" si="11"/>
        <v>2</v>
      </c>
      <c r="M138" t="str">
        <f t="shared" si="12"/>
        <v>2</v>
      </c>
      <c r="N138" t="str">
        <f t="shared" si="13"/>
        <v>1</v>
      </c>
      <c r="O138" t="str" cm="1">
        <f t="array" ref="O138">_xlfn.IFS(K138&gt;L138, E138, K138 &lt; L138, I138, K138 = L138, "draw")</f>
        <v>Brentford</v>
      </c>
      <c r="P138" t="str" cm="1">
        <f t="array" ref="P138">_xlfn.IFS(K138&lt;L138, E138, K138 &gt; L138, I138, K138 = L138, "draw")</f>
        <v>Manchester City</v>
      </c>
      <c r="Q138">
        <f t="shared" si="14"/>
        <v>0</v>
      </c>
    </row>
    <row r="139" spans="1:17" ht="14.5" x14ac:dyDescent="0.35">
      <c r="A139" s="1">
        <v>16</v>
      </c>
      <c r="B139" s="2" t="s">
        <v>13</v>
      </c>
      <c r="C139" s="3">
        <v>44877</v>
      </c>
      <c r="D139" s="2" t="s">
        <v>18</v>
      </c>
      <c r="E139" s="4" t="s">
        <v>19</v>
      </c>
      <c r="F139" s="2">
        <v>1.8</v>
      </c>
      <c r="G139" s="2" t="s">
        <v>77</v>
      </c>
      <c r="H139" s="2">
        <v>1.1000000000000001</v>
      </c>
      <c r="I139" s="2" t="s">
        <v>25</v>
      </c>
      <c r="J139" s="5">
        <v>61667</v>
      </c>
      <c r="K139" t="str">
        <f t="shared" si="10"/>
        <v>4</v>
      </c>
      <c r="L139" t="str">
        <f t="shared" si="11"/>
        <v>3</v>
      </c>
      <c r="M139" t="str">
        <f t="shared" si="12"/>
        <v>3</v>
      </c>
      <c r="N139" t="str">
        <f t="shared" si="13"/>
        <v>4</v>
      </c>
      <c r="O139" t="str" cm="1">
        <f t="array" ref="O139">_xlfn.IFS(K139&gt;L139, E139, K139 &lt; L139, I139, K139 = L139, "draw")</f>
        <v>Tottenham</v>
      </c>
      <c r="P139" t="str" cm="1">
        <f t="array" ref="P139">_xlfn.IFS(K139&lt;L139, E139, K139 &gt; L139, I139, K139 = L139, "draw")</f>
        <v>Leeds United</v>
      </c>
      <c r="Q139">
        <f t="shared" si="14"/>
        <v>0</v>
      </c>
    </row>
    <row r="140" spans="1:17" ht="14.5" x14ac:dyDescent="0.35">
      <c r="A140" s="1">
        <v>16</v>
      </c>
      <c r="B140" s="2" t="s">
        <v>13</v>
      </c>
      <c r="C140" s="3">
        <v>44877</v>
      </c>
      <c r="D140" s="2" t="s">
        <v>18</v>
      </c>
      <c r="E140" s="4" t="s">
        <v>17</v>
      </c>
      <c r="F140" s="2">
        <v>1.9</v>
      </c>
      <c r="G140" s="2" t="s">
        <v>50</v>
      </c>
      <c r="H140" s="2">
        <v>1.1000000000000001</v>
      </c>
      <c r="I140" s="2" t="s">
        <v>21</v>
      </c>
      <c r="J140" s="5">
        <v>53331</v>
      </c>
      <c r="K140" t="str">
        <f t="shared" si="10"/>
        <v>3</v>
      </c>
      <c r="L140" t="str">
        <f t="shared" si="11"/>
        <v>1</v>
      </c>
      <c r="M140" t="str">
        <f t="shared" si="12"/>
        <v>1</v>
      </c>
      <c r="N140" t="str">
        <f t="shared" si="13"/>
        <v>3</v>
      </c>
      <c r="O140" t="str" cm="1">
        <f t="array" ref="O140">_xlfn.IFS(K140&gt;L140, E140, K140 &lt; L140, I140, K140 = L140, "draw")</f>
        <v>Liverpool</v>
      </c>
      <c r="P140" t="str" cm="1">
        <f t="array" ref="P140">_xlfn.IFS(K140&lt;L140, E140, K140 &gt; L140, I140, K140 = L140, "draw")</f>
        <v>Southampton</v>
      </c>
      <c r="Q140">
        <f t="shared" si="14"/>
        <v>0</v>
      </c>
    </row>
    <row r="141" spans="1:17" ht="14.5" x14ac:dyDescent="0.35">
      <c r="A141" s="1">
        <v>16</v>
      </c>
      <c r="B141" s="2" t="s">
        <v>13</v>
      </c>
      <c r="C141" s="3">
        <v>44877</v>
      </c>
      <c r="D141" s="2" t="s">
        <v>18</v>
      </c>
      <c r="E141" s="4" t="s">
        <v>28</v>
      </c>
      <c r="F141" s="2">
        <v>2.4</v>
      </c>
      <c r="G141" s="2" t="s">
        <v>53</v>
      </c>
      <c r="H141" s="2">
        <v>0.8</v>
      </c>
      <c r="I141" s="2" t="s">
        <v>31</v>
      </c>
      <c r="J141" s="5">
        <v>10382</v>
      </c>
      <c r="K141" t="str">
        <f t="shared" si="10"/>
        <v>3</v>
      </c>
      <c r="L141" t="str">
        <f t="shared" si="11"/>
        <v>0</v>
      </c>
      <c r="M141" t="str">
        <f t="shared" si="12"/>
        <v>0</v>
      </c>
      <c r="N141" t="str">
        <f t="shared" si="13"/>
        <v>3</v>
      </c>
      <c r="O141" t="str" cm="1">
        <f t="array" ref="O141">_xlfn.IFS(K141&gt;L141, E141, K141 &lt; L141, I141, K141 = L141, "draw")</f>
        <v>Bournemouth</v>
      </c>
      <c r="P141" t="str" cm="1">
        <f t="array" ref="P141">_xlfn.IFS(K141&lt;L141, E141, K141 &gt; L141, I141, K141 = L141, "draw")</f>
        <v>Everton</v>
      </c>
      <c r="Q141">
        <f t="shared" si="14"/>
        <v>0</v>
      </c>
    </row>
    <row r="142" spans="1:17" ht="14.5" x14ac:dyDescent="0.35">
      <c r="A142" s="1">
        <v>16</v>
      </c>
      <c r="B142" s="2" t="s">
        <v>13</v>
      </c>
      <c r="C142" s="3">
        <v>44877</v>
      </c>
      <c r="D142" s="2" t="s">
        <v>18</v>
      </c>
      <c r="E142" s="2" t="s">
        <v>42</v>
      </c>
      <c r="F142" s="2">
        <v>1.4</v>
      </c>
      <c r="G142" s="2" t="s">
        <v>11</v>
      </c>
      <c r="H142" s="2">
        <v>1.8</v>
      </c>
      <c r="I142" s="4" t="s">
        <v>36</v>
      </c>
      <c r="J142" s="5">
        <v>62459</v>
      </c>
      <c r="K142" t="str">
        <f t="shared" si="10"/>
        <v>0</v>
      </c>
      <c r="L142" t="str">
        <f t="shared" si="11"/>
        <v>2</v>
      </c>
      <c r="M142" t="str">
        <f t="shared" si="12"/>
        <v>2</v>
      </c>
      <c r="N142" t="str">
        <f t="shared" si="13"/>
        <v>0</v>
      </c>
      <c r="O142" t="str" cm="1">
        <f t="array" ref="O142">_xlfn.IFS(K142&gt;L142, E142, K142 &lt; L142, I142, K142 = L142, "draw")</f>
        <v>Leicester City</v>
      </c>
      <c r="P142" t="str" cm="1">
        <f t="array" ref="P142">_xlfn.IFS(K142&lt;L142, E142, K142 &gt; L142, I142, K142 = L142, "draw")</f>
        <v>West Ham</v>
      </c>
      <c r="Q142">
        <f t="shared" si="14"/>
        <v>0</v>
      </c>
    </row>
    <row r="143" spans="1:17" ht="14.5" x14ac:dyDescent="0.35">
      <c r="A143" s="1">
        <v>16</v>
      </c>
      <c r="B143" s="2" t="s">
        <v>13</v>
      </c>
      <c r="C143" s="3">
        <v>44877</v>
      </c>
      <c r="D143" s="2" t="s">
        <v>18</v>
      </c>
      <c r="E143" s="4" t="s">
        <v>24</v>
      </c>
      <c r="F143" s="2">
        <v>1.1000000000000001</v>
      </c>
      <c r="G143" s="2" t="s">
        <v>47</v>
      </c>
      <c r="H143" s="2">
        <v>1.2</v>
      </c>
      <c r="I143" s="2" t="s">
        <v>10</v>
      </c>
      <c r="J143" s="5">
        <v>29045</v>
      </c>
      <c r="K143" t="str">
        <f t="shared" si="10"/>
        <v>1</v>
      </c>
      <c r="L143" t="str">
        <f t="shared" si="11"/>
        <v>0</v>
      </c>
      <c r="M143" t="str">
        <f t="shared" si="12"/>
        <v>0</v>
      </c>
      <c r="N143" t="str">
        <f t="shared" si="13"/>
        <v>1</v>
      </c>
      <c r="O143" t="str" cm="1">
        <f t="array" ref="O143">_xlfn.IFS(K143&gt;L143, E143, K143 &lt; L143, I143, K143 = L143, "draw")</f>
        <v>Nott'ham Forest</v>
      </c>
      <c r="P143" t="str" cm="1">
        <f t="array" ref="P143">_xlfn.IFS(K143&lt;L143, E143, K143 &gt; L143, I143, K143 = L143, "draw")</f>
        <v>Crystal Palace</v>
      </c>
      <c r="Q143">
        <f t="shared" si="14"/>
        <v>0</v>
      </c>
    </row>
    <row r="144" spans="1:17" ht="14.5" x14ac:dyDescent="0.35">
      <c r="A144" s="1">
        <v>16</v>
      </c>
      <c r="B144" s="2" t="s">
        <v>13</v>
      </c>
      <c r="C144" s="3">
        <v>44877</v>
      </c>
      <c r="D144" s="2" t="s">
        <v>30</v>
      </c>
      <c r="E144" s="4" t="s">
        <v>22</v>
      </c>
      <c r="F144" s="2">
        <v>1</v>
      </c>
      <c r="G144" s="2" t="s">
        <v>47</v>
      </c>
      <c r="H144" s="2">
        <v>0.3</v>
      </c>
      <c r="I144" s="2" t="s">
        <v>33</v>
      </c>
      <c r="J144" s="5">
        <v>52264</v>
      </c>
      <c r="K144" t="str">
        <f t="shared" si="10"/>
        <v>1</v>
      </c>
      <c r="L144" t="str">
        <f t="shared" si="11"/>
        <v>0</v>
      </c>
      <c r="M144" t="str">
        <f t="shared" si="12"/>
        <v>0</v>
      </c>
      <c r="N144" t="str">
        <f t="shared" si="13"/>
        <v>1</v>
      </c>
      <c r="O144" t="str" cm="1">
        <f t="array" ref="O144">_xlfn.IFS(K144&gt;L144, E144, K144 &lt; L144, I144, K144 = L144, "draw")</f>
        <v>Newcastle Utd</v>
      </c>
      <c r="P144" t="str" cm="1">
        <f t="array" ref="P144">_xlfn.IFS(K144&lt;L144, E144, K144 &gt; L144, I144, K144 = L144, "draw")</f>
        <v>Chelsea</v>
      </c>
      <c r="Q144">
        <f t="shared" si="14"/>
        <v>0</v>
      </c>
    </row>
    <row r="145" spans="1:17" ht="14.5" x14ac:dyDescent="0.35">
      <c r="A145" s="1">
        <v>16</v>
      </c>
      <c r="B145" s="2" t="s">
        <v>13</v>
      </c>
      <c r="C145" s="3">
        <v>44877</v>
      </c>
      <c r="D145" s="2" t="s">
        <v>58</v>
      </c>
      <c r="E145" s="2" t="s">
        <v>27</v>
      </c>
      <c r="F145" s="2">
        <v>0.7</v>
      </c>
      <c r="G145" s="2" t="s">
        <v>11</v>
      </c>
      <c r="H145" s="2">
        <v>2.1</v>
      </c>
      <c r="I145" s="4" t="s">
        <v>12</v>
      </c>
      <c r="J145" s="5">
        <v>34624</v>
      </c>
      <c r="K145" t="str">
        <f t="shared" si="10"/>
        <v>0</v>
      </c>
      <c r="L145" t="str">
        <f t="shared" si="11"/>
        <v>2</v>
      </c>
      <c r="M145" t="str">
        <f t="shared" si="12"/>
        <v>2</v>
      </c>
      <c r="N145" t="str">
        <f t="shared" si="13"/>
        <v>0</v>
      </c>
      <c r="O145" t="str" cm="1">
        <f t="array" ref="O145">_xlfn.IFS(K145&gt;L145, E145, K145 &lt; L145, I145, K145 = L145, "draw")</f>
        <v>Arsenal</v>
      </c>
      <c r="P145" t="str" cm="1">
        <f t="array" ref="P145">_xlfn.IFS(K145&lt;L145, E145, K145 &gt; L145, I145, K145 = L145, "draw")</f>
        <v>Wolves</v>
      </c>
      <c r="Q145">
        <f t="shared" si="14"/>
        <v>0</v>
      </c>
    </row>
    <row r="146" spans="1:17" ht="14.5" x14ac:dyDescent="0.35">
      <c r="A146" s="1">
        <v>16</v>
      </c>
      <c r="B146" s="2" t="s">
        <v>34</v>
      </c>
      <c r="C146" s="3">
        <v>44878</v>
      </c>
      <c r="D146" s="2" t="s">
        <v>35</v>
      </c>
      <c r="E146" s="2" t="s">
        <v>40</v>
      </c>
      <c r="F146" s="2">
        <v>0.6</v>
      </c>
      <c r="G146" s="2" t="s">
        <v>39</v>
      </c>
      <c r="H146" s="2">
        <v>1.5</v>
      </c>
      <c r="I146" s="4" t="s">
        <v>29</v>
      </c>
      <c r="J146" s="5">
        <v>31581</v>
      </c>
      <c r="K146" t="str">
        <f t="shared" si="10"/>
        <v>1</v>
      </c>
      <c r="L146" t="str">
        <f t="shared" si="11"/>
        <v>2</v>
      </c>
      <c r="M146" t="str">
        <f t="shared" si="12"/>
        <v>2</v>
      </c>
      <c r="N146" t="str">
        <f t="shared" si="13"/>
        <v>1</v>
      </c>
      <c r="O146" t="str" cm="1">
        <f t="array" ref="O146">_xlfn.IFS(K146&gt;L146, E146, K146 &lt; L146, I146, K146 = L146, "draw")</f>
        <v>Aston Villa</v>
      </c>
      <c r="P146" t="str" cm="1">
        <f t="array" ref="P146">_xlfn.IFS(K146&lt;L146, E146, K146 &gt; L146, I146, K146 = L146, "draw")</f>
        <v>Brighton</v>
      </c>
      <c r="Q146">
        <f t="shared" si="14"/>
        <v>0</v>
      </c>
    </row>
    <row r="147" spans="1:17" ht="14.5" x14ac:dyDescent="0.35">
      <c r="A147" s="1">
        <v>16</v>
      </c>
      <c r="B147" s="2" t="s">
        <v>34</v>
      </c>
      <c r="C147" s="3">
        <v>44878</v>
      </c>
      <c r="D147" s="2" t="s">
        <v>41</v>
      </c>
      <c r="E147" s="2" t="s">
        <v>15</v>
      </c>
      <c r="F147" s="2">
        <v>1.4</v>
      </c>
      <c r="G147" s="2" t="s">
        <v>39</v>
      </c>
      <c r="H147" s="2">
        <v>2.5</v>
      </c>
      <c r="I147" s="4" t="s">
        <v>38</v>
      </c>
      <c r="J147" s="5">
        <v>24246</v>
      </c>
      <c r="K147" t="str">
        <f t="shared" si="10"/>
        <v>1</v>
      </c>
      <c r="L147" t="str">
        <f t="shared" si="11"/>
        <v>2</v>
      </c>
      <c r="M147" t="str">
        <f t="shared" si="12"/>
        <v>2</v>
      </c>
      <c r="N147" t="str">
        <f t="shared" si="13"/>
        <v>1</v>
      </c>
      <c r="O147" t="str" cm="1">
        <f t="array" ref="O147">_xlfn.IFS(K147&gt;L147, E147, K147 &lt; L147, I147, K147 = L147, "draw")</f>
        <v>Manchester Utd</v>
      </c>
      <c r="P147" t="str" cm="1">
        <f t="array" ref="P147">_xlfn.IFS(K147&lt;L147, E147, K147 &gt; L147, I147, K147 = L147, "draw")</f>
        <v>Fulham</v>
      </c>
      <c r="Q147">
        <f t="shared" si="14"/>
        <v>0</v>
      </c>
    </row>
    <row r="148" spans="1:17" ht="14.5" x14ac:dyDescent="0.35">
      <c r="A148" s="1">
        <v>17</v>
      </c>
      <c r="B148" s="2" t="s">
        <v>48</v>
      </c>
      <c r="C148" s="3">
        <v>44921</v>
      </c>
      <c r="D148" s="2" t="s">
        <v>14</v>
      </c>
      <c r="E148" s="2" t="s">
        <v>37</v>
      </c>
      <c r="F148" s="2">
        <v>2</v>
      </c>
      <c r="G148" s="2" t="s">
        <v>16</v>
      </c>
      <c r="H148" s="2">
        <v>1.1000000000000001</v>
      </c>
      <c r="I148" s="2" t="s">
        <v>19</v>
      </c>
      <c r="J148" s="5">
        <v>17137</v>
      </c>
      <c r="K148" t="str">
        <f t="shared" si="10"/>
        <v>2</v>
      </c>
      <c r="L148" t="str">
        <f t="shared" si="11"/>
        <v>2</v>
      </c>
      <c r="M148" t="str">
        <f t="shared" si="12"/>
        <v>2</v>
      </c>
      <c r="N148" t="str">
        <f t="shared" si="13"/>
        <v>2</v>
      </c>
      <c r="O148" t="str" cm="1">
        <f t="array" ref="O148">_xlfn.IFS(K148&gt;L148, E148, K148 &lt; L148, I148, K148 = L148, "draw")</f>
        <v>draw</v>
      </c>
      <c r="P148" t="str" cm="1">
        <f t="array" ref="P148">_xlfn.IFS(K148&lt;L148, E148, K148 &gt; L148, I148, K148 = L148, "draw")</f>
        <v>draw</v>
      </c>
      <c r="Q148">
        <f t="shared" si="14"/>
        <v>1</v>
      </c>
    </row>
    <row r="149" spans="1:17" ht="14.5" x14ac:dyDescent="0.35">
      <c r="A149" s="1">
        <v>17</v>
      </c>
      <c r="B149" s="2" t="s">
        <v>48</v>
      </c>
      <c r="C149" s="3">
        <v>44921</v>
      </c>
      <c r="D149" s="2" t="s">
        <v>18</v>
      </c>
      <c r="E149" s="2" t="s">
        <v>21</v>
      </c>
      <c r="F149" s="2">
        <v>1.9</v>
      </c>
      <c r="G149" s="2" t="s">
        <v>79</v>
      </c>
      <c r="H149" s="2">
        <v>0.6</v>
      </c>
      <c r="I149" s="4" t="s">
        <v>40</v>
      </c>
      <c r="J149" s="5">
        <v>31010</v>
      </c>
      <c r="K149" t="str">
        <f t="shared" si="10"/>
        <v>1</v>
      </c>
      <c r="L149" t="str">
        <f t="shared" si="11"/>
        <v>3</v>
      </c>
      <c r="M149" t="str">
        <f t="shared" si="12"/>
        <v>3</v>
      </c>
      <c r="N149" t="str">
        <f t="shared" si="13"/>
        <v>1</v>
      </c>
      <c r="O149" t="str" cm="1">
        <f t="array" ref="O149">_xlfn.IFS(K149&gt;L149, E149, K149 &lt; L149, I149, K149 = L149, "draw")</f>
        <v>Brighton</v>
      </c>
      <c r="P149" t="str" cm="1">
        <f t="array" ref="P149">_xlfn.IFS(K149&lt;L149, E149, K149 &gt; L149, I149, K149 = L149, "draw")</f>
        <v>Southampton</v>
      </c>
      <c r="Q149">
        <f t="shared" si="14"/>
        <v>0</v>
      </c>
    </row>
    <row r="150" spans="1:17" ht="14.5" x14ac:dyDescent="0.35">
      <c r="A150" s="1">
        <v>17</v>
      </c>
      <c r="B150" s="2" t="s">
        <v>48</v>
      </c>
      <c r="C150" s="3">
        <v>44921</v>
      </c>
      <c r="D150" s="2" t="s">
        <v>18</v>
      </c>
      <c r="E150" s="2" t="s">
        <v>36</v>
      </c>
      <c r="F150" s="2">
        <v>0.5</v>
      </c>
      <c r="G150" s="2" t="s">
        <v>52</v>
      </c>
      <c r="H150" s="2">
        <v>1.9</v>
      </c>
      <c r="I150" s="4" t="s">
        <v>22</v>
      </c>
      <c r="J150" s="5">
        <v>32185</v>
      </c>
      <c r="K150" t="str">
        <f t="shared" si="10"/>
        <v>0</v>
      </c>
      <c r="L150" t="str">
        <f t="shared" si="11"/>
        <v>3</v>
      </c>
      <c r="M150" t="str">
        <f t="shared" si="12"/>
        <v>3</v>
      </c>
      <c r="N150" t="str">
        <f t="shared" si="13"/>
        <v>0</v>
      </c>
      <c r="O150" t="str" cm="1">
        <f t="array" ref="O150">_xlfn.IFS(K150&gt;L150, E150, K150 &lt; L150, I150, K150 = L150, "draw")</f>
        <v>Newcastle Utd</v>
      </c>
      <c r="P150" t="str" cm="1">
        <f t="array" ref="P150">_xlfn.IFS(K150&lt;L150, E150, K150 &gt; L150, I150, K150 = L150, "draw")</f>
        <v>Leicester City</v>
      </c>
      <c r="Q150">
        <f t="shared" si="14"/>
        <v>0</v>
      </c>
    </row>
    <row r="151" spans="1:17" ht="14.5" x14ac:dyDescent="0.35">
      <c r="A151" s="1">
        <v>17</v>
      </c>
      <c r="B151" s="2" t="s">
        <v>48</v>
      </c>
      <c r="C151" s="3">
        <v>44921</v>
      </c>
      <c r="D151" s="2" t="s">
        <v>18</v>
      </c>
      <c r="E151" s="2" t="s">
        <v>10</v>
      </c>
      <c r="F151" s="2">
        <v>0.4</v>
      </c>
      <c r="G151" s="2" t="s">
        <v>52</v>
      </c>
      <c r="H151" s="2">
        <v>2.5</v>
      </c>
      <c r="I151" s="4" t="s">
        <v>15</v>
      </c>
      <c r="J151" s="5">
        <v>25176</v>
      </c>
      <c r="K151" t="str">
        <f t="shared" si="10"/>
        <v>0</v>
      </c>
      <c r="L151" t="str">
        <f t="shared" si="11"/>
        <v>3</v>
      </c>
      <c r="M151" t="str">
        <f t="shared" si="12"/>
        <v>3</v>
      </c>
      <c r="N151" t="str">
        <f t="shared" si="13"/>
        <v>0</v>
      </c>
      <c r="O151" t="str" cm="1">
        <f t="array" ref="O151">_xlfn.IFS(K151&gt;L151, E151, K151 &lt; L151, I151, K151 = L151, "draw")</f>
        <v>Fulham</v>
      </c>
      <c r="P151" t="str" cm="1">
        <f t="array" ref="P151">_xlfn.IFS(K151&lt;L151, E151, K151 &gt; L151, I151, K151 = L151, "draw")</f>
        <v>Crystal Palace</v>
      </c>
      <c r="Q151">
        <f t="shared" si="14"/>
        <v>0</v>
      </c>
    </row>
    <row r="152" spans="1:17" ht="14.5" x14ac:dyDescent="0.35">
      <c r="A152" s="1">
        <v>17</v>
      </c>
      <c r="B152" s="2" t="s">
        <v>48</v>
      </c>
      <c r="C152" s="3">
        <v>44921</v>
      </c>
      <c r="D152" s="2" t="s">
        <v>18</v>
      </c>
      <c r="E152" s="2" t="s">
        <v>31</v>
      </c>
      <c r="F152" s="2">
        <v>1.7</v>
      </c>
      <c r="G152" s="2" t="s">
        <v>39</v>
      </c>
      <c r="H152" s="2">
        <v>0.8</v>
      </c>
      <c r="I152" s="4" t="s">
        <v>27</v>
      </c>
      <c r="J152" s="5">
        <v>39252</v>
      </c>
      <c r="K152" t="str">
        <f t="shared" si="10"/>
        <v>1</v>
      </c>
      <c r="L152" t="str">
        <f t="shared" si="11"/>
        <v>2</v>
      </c>
      <c r="M152" t="str">
        <f t="shared" si="12"/>
        <v>2</v>
      </c>
      <c r="N152" t="str">
        <f t="shared" si="13"/>
        <v>1</v>
      </c>
      <c r="O152" t="str" cm="1">
        <f t="array" ref="O152">_xlfn.IFS(K152&gt;L152, E152, K152 &lt; L152, I152, K152 = L152, "draw")</f>
        <v>Wolves</v>
      </c>
      <c r="P152" t="str" cm="1">
        <f t="array" ref="P152">_xlfn.IFS(K152&lt;L152, E152, K152 &gt; L152, I152, K152 = L152, "draw")</f>
        <v>Everton</v>
      </c>
      <c r="Q152">
        <f t="shared" si="14"/>
        <v>0</v>
      </c>
    </row>
    <row r="153" spans="1:17" ht="14.5" x14ac:dyDescent="0.35">
      <c r="A153" s="1">
        <v>17</v>
      </c>
      <c r="B153" s="2" t="s">
        <v>48</v>
      </c>
      <c r="C153" s="3">
        <v>44921</v>
      </c>
      <c r="D153" s="2" t="s">
        <v>30</v>
      </c>
      <c r="E153" s="2" t="s">
        <v>29</v>
      </c>
      <c r="F153" s="2">
        <v>1.4</v>
      </c>
      <c r="G153" s="2" t="s">
        <v>79</v>
      </c>
      <c r="H153" s="2">
        <v>2.7</v>
      </c>
      <c r="I153" s="4" t="s">
        <v>17</v>
      </c>
      <c r="J153" s="5">
        <v>42085</v>
      </c>
      <c r="K153" t="str">
        <f t="shared" si="10"/>
        <v>1</v>
      </c>
      <c r="L153" t="str">
        <f t="shared" si="11"/>
        <v>3</v>
      </c>
      <c r="M153" t="str">
        <f t="shared" si="12"/>
        <v>3</v>
      </c>
      <c r="N153" t="str">
        <f t="shared" si="13"/>
        <v>1</v>
      </c>
      <c r="O153" t="str" cm="1">
        <f t="array" ref="O153">_xlfn.IFS(K153&gt;L153, E153, K153 &lt; L153, I153, K153 = L153, "draw")</f>
        <v>Liverpool</v>
      </c>
      <c r="P153" t="str" cm="1">
        <f t="array" ref="P153">_xlfn.IFS(K153&lt;L153, E153, K153 &gt; L153, I153, K153 = L153, "draw")</f>
        <v>Aston Villa</v>
      </c>
      <c r="Q153">
        <f t="shared" si="14"/>
        <v>0</v>
      </c>
    </row>
    <row r="154" spans="1:17" ht="14.5" x14ac:dyDescent="0.35">
      <c r="A154" s="1">
        <v>17</v>
      </c>
      <c r="B154" s="2" t="s">
        <v>48</v>
      </c>
      <c r="C154" s="3">
        <v>44921</v>
      </c>
      <c r="D154" s="2" t="s">
        <v>9</v>
      </c>
      <c r="E154" s="4" t="s">
        <v>12</v>
      </c>
      <c r="F154" s="2">
        <v>2.1</v>
      </c>
      <c r="G154" s="2" t="s">
        <v>50</v>
      </c>
      <c r="H154" s="2">
        <v>1</v>
      </c>
      <c r="I154" s="2" t="s">
        <v>42</v>
      </c>
      <c r="J154" s="5">
        <v>60125</v>
      </c>
      <c r="K154" t="str">
        <f t="shared" si="10"/>
        <v>3</v>
      </c>
      <c r="L154" t="str">
        <f t="shared" si="11"/>
        <v>1</v>
      </c>
      <c r="M154" t="str">
        <f t="shared" si="12"/>
        <v>1</v>
      </c>
      <c r="N154" t="str">
        <f t="shared" si="13"/>
        <v>3</v>
      </c>
      <c r="O154" t="str" cm="1">
        <f t="array" ref="O154">_xlfn.IFS(K154&gt;L154, E154, K154 &lt; L154, I154, K154 = L154, "draw")</f>
        <v>Arsenal</v>
      </c>
      <c r="P154" t="str" cm="1">
        <f t="array" ref="P154">_xlfn.IFS(K154&lt;L154, E154, K154 &gt; L154, I154, K154 = L154, "draw")</f>
        <v>West Ham</v>
      </c>
      <c r="Q154">
        <f t="shared" si="14"/>
        <v>0</v>
      </c>
    </row>
    <row r="155" spans="1:17" ht="14.5" x14ac:dyDescent="0.35">
      <c r="A155" s="1">
        <v>17</v>
      </c>
      <c r="B155" s="2" t="s">
        <v>56</v>
      </c>
      <c r="C155" s="3">
        <v>44922</v>
      </c>
      <c r="D155" s="2" t="s">
        <v>30</v>
      </c>
      <c r="E155" s="4" t="s">
        <v>33</v>
      </c>
      <c r="F155" s="2">
        <v>1.8</v>
      </c>
      <c r="G155" s="2" t="s">
        <v>23</v>
      </c>
      <c r="H155" s="2">
        <v>0.5</v>
      </c>
      <c r="I155" s="2" t="s">
        <v>28</v>
      </c>
      <c r="J155" s="5">
        <v>40046</v>
      </c>
      <c r="K155" t="str">
        <f t="shared" si="10"/>
        <v>2</v>
      </c>
      <c r="L155" t="str">
        <f t="shared" si="11"/>
        <v>0</v>
      </c>
      <c r="M155" t="str">
        <f t="shared" si="12"/>
        <v>0</v>
      </c>
      <c r="N155" t="str">
        <f t="shared" si="13"/>
        <v>2</v>
      </c>
      <c r="O155" t="str" cm="1">
        <f t="array" ref="O155">_xlfn.IFS(K155&gt;L155, E155, K155 &lt; L155, I155, K155 = L155, "draw")</f>
        <v>Chelsea</v>
      </c>
      <c r="P155" t="str" cm="1">
        <f t="array" ref="P155">_xlfn.IFS(K155&lt;L155, E155, K155 &gt; L155, I155, K155 = L155, "draw")</f>
        <v>Bournemouth</v>
      </c>
      <c r="Q155">
        <f t="shared" si="14"/>
        <v>0</v>
      </c>
    </row>
    <row r="156" spans="1:17" ht="14.5" x14ac:dyDescent="0.35">
      <c r="A156" s="1">
        <v>17</v>
      </c>
      <c r="B156" s="2" t="s">
        <v>56</v>
      </c>
      <c r="C156" s="3">
        <v>44922</v>
      </c>
      <c r="D156" s="2" t="s">
        <v>9</v>
      </c>
      <c r="E156" s="4" t="s">
        <v>38</v>
      </c>
      <c r="F156" s="2">
        <v>2.4</v>
      </c>
      <c r="G156" s="2" t="s">
        <v>53</v>
      </c>
      <c r="H156" s="2">
        <v>0.7</v>
      </c>
      <c r="I156" s="2" t="s">
        <v>24</v>
      </c>
      <c r="J156" s="5">
        <v>73608</v>
      </c>
      <c r="K156" t="str">
        <f t="shared" si="10"/>
        <v>3</v>
      </c>
      <c r="L156" t="str">
        <f t="shared" si="11"/>
        <v>0</v>
      </c>
      <c r="M156" t="str">
        <f t="shared" si="12"/>
        <v>0</v>
      </c>
      <c r="N156" t="str">
        <f t="shared" si="13"/>
        <v>3</v>
      </c>
      <c r="O156" t="str" cm="1">
        <f t="array" ref="O156">_xlfn.IFS(K156&gt;L156, E156, K156 &lt; L156, I156, K156 = L156, "draw")</f>
        <v>Manchester Utd</v>
      </c>
      <c r="P156" t="str" cm="1">
        <f t="array" ref="P156">_xlfn.IFS(K156&lt;L156, E156, K156 &gt; L156, I156, K156 = L156, "draw")</f>
        <v>Nott'ham Forest</v>
      </c>
      <c r="Q156">
        <f t="shared" si="14"/>
        <v>0</v>
      </c>
    </row>
    <row r="157" spans="1:17" ht="14.5" x14ac:dyDescent="0.35">
      <c r="A157" s="1">
        <v>17</v>
      </c>
      <c r="B157" s="2" t="s">
        <v>59</v>
      </c>
      <c r="C157" s="3">
        <v>44923</v>
      </c>
      <c r="D157" s="2" t="s">
        <v>9</v>
      </c>
      <c r="E157" s="2" t="s">
        <v>25</v>
      </c>
      <c r="F157" s="2">
        <v>0.6</v>
      </c>
      <c r="G157" s="2" t="s">
        <v>79</v>
      </c>
      <c r="H157" s="2">
        <v>4.3</v>
      </c>
      <c r="I157" s="4" t="s">
        <v>43</v>
      </c>
      <c r="J157" s="5">
        <v>36889</v>
      </c>
      <c r="K157" t="str">
        <f t="shared" si="10"/>
        <v>1</v>
      </c>
      <c r="L157" t="str">
        <f t="shared" si="11"/>
        <v>3</v>
      </c>
      <c r="M157" t="str">
        <f t="shared" si="12"/>
        <v>3</v>
      </c>
      <c r="N157" t="str">
        <f t="shared" si="13"/>
        <v>1</v>
      </c>
      <c r="O157" t="str" cm="1">
        <f t="array" ref="O157">_xlfn.IFS(K157&gt;L157, E157, K157 &lt; L157, I157, K157 = L157, "draw")</f>
        <v>Manchester City</v>
      </c>
      <c r="P157" t="str" cm="1">
        <f t="array" ref="P157">_xlfn.IFS(K157&lt;L157, E157, K157 &gt; L157, I157, K157 = L157, "draw")</f>
        <v>Leeds United</v>
      </c>
      <c r="Q157">
        <f t="shared" si="14"/>
        <v>0</v>
      </c>
    </row>
    <row r="158" spans="1:17" ht="14.5" x14ac:dyDescent="0.35">
      <c r="A158" s="1">
        <v>18</v>
      </c>
      <c r="B158" s="2" t="s">
        <v>8</v>
      </c>
      <c r="C158" s="3">
        <v>44925</v>
      </c>
      <c r="D158" s="2" t="s">
        <v>58</v>
      </c>
      <c r="E158" s="2" t="s">
        <v>42</v>
      </c>
      <c r="F158" s="2">
        <v>1.3</v>
      </c>
      <c r="G158" s="2" t="s">
        <v>11</v>
      </c>
      <c r="H158" s="2">
        <v>1.6</v>
      </c>
      <c r="I158" s="4" t="s">
        <v>37</v>
      </c>
      <c r="J158" s="5">
        <v>62467</v>
      </c>
      <c r="K158" t="str">
        <f t="shared" si="10"/>
        <v>0</v>
      </c>
      <c r="L158" t="str">
        <f t="shared" si="11"/>
        <v>2</v>
      </c>
      <c r="M158" t="str">
        <f t="shared" si="12"/>
        <v>2</v>
      </c>
      <c r="N158" t="str">
        <f t="shared" si="13"/>
        <v>0</v>
      </c>
      <c r="O158" t="str" cm="1">
        <f t="array" ref="O158">_xlfn.IFS(K158&gt;L158, E158, K158 &lt; L158, I158, K158 = L158, "draw")</f>
        <v>Brentford</v>
      </c>
      <c r="P158" t="str" cm="1">
        <f t="array" ref="P158">_xlfn.IFS(K158&lt;L158, E158, K158 &gt; L158, I158, K158 = L158, "draw")</f>
        <v>West Ham</v>
      </c>
      <c r="Q158">
        <f t="shared" si="14"/>
        <v>0</v>
      </c>
    </row>
    <row r="159" spans="1:17" ht="14.5" x14ac:dyDescent="0.35">
      <c r="A159" s="1">
        <v>18</v>
      </c>
      <c r="B159" s="2" t="s">
        <v>8</v>
      </c>
      <c r="C159" s="3">
        <v>44925</v>
      </c>
      <c r="D159" s="2" t="s">
        <v>9</v>
      </c>
      <c r="E159" s="4" t="s">
        <v>17</v>
      </c>
      <c r="F159" s="2">
        <v>2.2000000000000002</v>
      </c>
      <c r="G159" s="2" t="s">
        <v>26</v>
      </c>
      <c r="H159" s="2">
        <v>1</v>
      </c>
      <c r="I159" s="2" t="s">
        <v>36</v>
      </c>
      <c r="J159" s="5">
        <v>53343</v>
      </c>
      <c r="K159" t="str">
        <f t="shared" si="10"/>
        <v>2</v>
      </c>
      <c r="L159" t="str">
        <f t="shared" si="11"/>
        <v>1</v>
      </c>
      <c r="M159" t="str">
        <f t="shared" si="12"/>
        <v>1</v>
      </c>
      <c r="N159" t="str">
        <f t="shared" si="13"/>
        <v>2</v>
      </c>
      <c r="O159" t="str" cm="1">
        <f t="array" ref="O159">_xlfn.IFS(K159&gt;L159, E159, K159 &lt; L159, I159, K159 = L159, "draw")</f>
        <v>Liverpool</v>
      </c>
      <c r="P159" t="str" cm="1">
        <f t="array" ref="P159">_xlfn.IFS(K159&lt;L159, E159, K159 &gt; L159, I159, K159 = L159, "draw")</f>
        <v>Leicester City</v>
      </c>
      <c r="Q159">
        <f t="shared" si="14"/>
        <v>0</v>
      </c>
    </row>
    <row r="160" spans="1:17" ht="14.5" x14ac:dyDescent="0.35">
      <c r="A160" s="1">
        <v>18</v>
      </c>
      <c r="B160" s="2" t="s">
        <v>13</v>
      </c>
      <c r="C160" s="3">
        <v>44926</v>
      </c>
      <c r="D160" s="2" t="s">
        <v>14</v>
      </c>
      <c r="E160" s="2" t="s">
        <v>27</v>
      </c>
      <c r="F160" s="2">
        <v>0.7</v>
      </c>
      <c r="G160" s="2" t="s">
        <v>32</v>
      </c>
      <c r="H160" s="2">
        <v>2</v>
      </c>
      <c r="I160" s="4" t="s">
        <v>38</v>
      </c>
      <c r="J160" s="5">
        <v>31658</v>
      </c>
      <c r="K160" t="str">
        <f t="shared" si="10"/>
        <v>0</v>
      </c>
      <c r="L160" t="str">
        <f t="shared" si="11"/>
        <v>1</v>
      </c>
      <c r="M160" t="str">
        <f t="shared" si="12"/>
        <v>1</v>
      </c>
      <c r="N160" t="str">
        <f t="shared" si="13"/>
        <v>0</v>
      </c>
      <c r="O160" t="str" cm="1">
        <f t="array" ref="O160">_xlfn.IFS(K160&gt;L160, E160, K160 &lt; L160, I160, K160 = L160, "draw")</f>
        <v>Manchester Utd</v>
      </c>
      <c r="P160" t="str" cm="1">
        <f t="array" ref="P160">_xlfn.IFS(K160&lt;L160, E160, K160 &gt; L160, I160, K160 = L160, "draw")</f>
        <v>Wolves</v>
      </c>
      <c r="Q160">
        <f t="shared" si="14"/>
        <v>0</v>
      </c>
    </row>
    <row r="161" spans="1:17" ht="14.5" x14ac:dyDescent="0.35">
      <c r="A161" s="1">
        <v>18</v>
      </c>
      <c r="B161" s="2" t="s">
        <v>13</v>
      </c>
      <c r="C161" s="3">
        <v>44926</v>
      </c>
      <c r="D161" s="2" t="s">
        <v>18</v>
      </c>
      <c r="E161" s="2" t="s">
        <v>22</v>
      </c>
      <c r="F161" s="2">
        <v>2.2000000000000002</v>
      </c>
      <c r="G161" s="2" t="s">
        <v>45</v>
      </c>
      <c r="H161" s="2">
        <v>0.4</v>
      </c>
      <c r="I161" s="2" t="s">
        <v>25</v>
      </c>
      <c r="J161" s="5">
        <v>52211</v>
      </c>
      <c r="K161" t="str">
        <f t="shared" si="10"/>
        <v>0</v>
      </c>
      <c r="L161" t="str">
        <f t="shared" si="11"/>
        <v>0</v>
      </c>
      <c r="M161" t="str">
        <f t="shared" si="12"/>
        <v>0</v>
      </c>
      <c r="N161" t="str">
        <f t="shared" si="13"/>
        <v>0</v>
      </c>
      <c r="O161" t="str" cm="1">
        <f t="array" ref="O161">_xlfn.IFS(K161&gt;L161, E161, K161 &lt; L161, I161, K161 = L161, "draw")</f>
        <v>draw</v>
      </c>
      <c r="P161" t="str" cm="1">
        <f t="array" ref="P161">_xlfn.IFS(K161&lt;L161, E161, K161 &gt; L161, I161, K161 = L161, "draw")</f>
        <v>draw</v>
      </c>
      <c r="Q161">
        <f t="shared" si="14"/>
        <v>1</v>
      </c>
    </row>
    <row r="162" spans="1:17" ht="14.5" x14ac:dyDescent="0.35">
      <c r="A162" s="1">
        <v>18</v>
      </c>
      <c r="B162" s="2" t="s">
        <v>13</v>
      </c>
      <c r="C162" s="3">
        <v>44926</v>
      </c>
      <c r="D162" s="2" t="s">
        <v>18</v>
      </c>
      <c r="E162" s="4" t="s">
        <v>15</v>
      </c>
      <c r="F162" s="2">
        <v>1.5</v>
      </c>
      <c r="G162" s="2" t="s">
        <v>26</v>
      </c>
      <c r="H162" s="2">
        <v>0.8</v>
      </c>
      <c r="I162" s="2" t="s">
        <v>21</v>
      </c>
      <c r="J162" s="5">
        <v>24344</v>
      </c>
      <c r="K162" t="str">
        <f t="shared" si="10"/>
        <v>2</v>
      </c>
      <c r="L162" t="str">
        <f t="shared" si="11"/>
        <v>1</v>
      </c>
      <c r="M162" t="str">
        <f t="shared" si="12"/>
        <v>1</v>
      </c>
      <c r="N162" t="str">
        <f t="shared" si="13"/>
        <v>2</v>
      </c>
      <c r="O162" t="str" cm="1">
        <f t="array" ref="O162">_xlfn.IFS(K162&gt;L162, E162, K162 &lt; L162, I162, K162 = L162, "draw")</f>
        <v>Fulham</v>
      </c>
      <c r="P162" t="str" cm="1">
        <f t="array" ref="P162">_xlfn.IFS(K162&lt;L162, E162, K162 &gt; L162, I162, K162 = L162, "draw")</f>
        <v>Southampton</v>
      </c>
      <c r="Q162">
        <f t="shared" si="14"/>
        <v>0</v>
      </c>
    </row>
    <row r="163" spans="1:17" ht="14.5" x14ac:dyDescent="0.35">
      <c r="A163" s="1">
        <v>18</v>
      </c>
      <c r="B163" s="2" t="s">
        <v>13</v>
      </c>
      <c r="C163" s="3">
        <v>44926</v>
      </c>
      <c r="D163" s="2" t="s">
        <v>18</v>
      </c>
      <c r="E163" s="2" t="s">
        <v>43</v>
      </c>
      <c r="F163" s="2">
        <v>1.7</v>
      </c>
      <c r="G163" s="2" t="s">
        <v>49</v>
      </c>
      <c r="H163" s="2">
        <v>0.1</v>
      </c>
      <c r="I163" s="2" t="s">
        <v>31</v>
      </c>
      <c r="J163" s="5">
        <v>53444</v>
      </c>
      <c r="K163" t="str">
        <f t="shared" si="10"/>
        <v>1</v>
      </c>
      <c r="L163" t="str">
        <f t="shared" si="11"/>
        <v>1</v>
      </c>
      <c r="M163" t="str">
        <f t="shared" si="12"/>
        <v>1</v>
      </c>
      <c r="N163" t="str">
        <f t="shared" si="13"/>
        <v>1</v>
      </c>
      <c r="O163" t="str" cm="1">
        <f t="array" ref="O163">_xlfn.IFS(K163&gt;L163, E163, K163 &lt; L163, I163, K163 = L163, "draw")</f>
        <v>draw</v>
      </c>
      <c r="P163" t="str" cm="1">
        <f t="array" ref="P163">_xlfn.IFS(K163&lt;L163, E163, K163 &gt; L163, I163, K163 = L163, "draw")</f>
        <v>draw</v>
      </c>
      <c r="Q163">
        <f t="shared" si="14"/>
        <v>1</v>
      </c>
    </row>
    <row r="164" spans="1:17" ht="14.5" x14ac:dyDescent="0.35">
      <c r="A164" s="1">
        <v>18</v>
      </c>
      <c r="B164" s="2" t="s">
        <v>13</v>
      </c>
      <c r="C164" s="3">
        <v>44926</v>
      </c>
      <c r="D164" s="2" t="s">
        <v>18</v>
      </c>
      <c r="E164" s="2" t="s">
        <v>28</v>
      </c>
      <c r="F164" s="2">
        <v>0.6</v>
      </c>
      <c r="G164" s="2" t="s">
        <v>11</v>
      </c>
      <c r="H164" s="2">
        <v>1.6</v>
      </c>
      <c r="I164" s="4" t="s">
        <v>10</v>
      </c>
      <c r="J164" s="5">
        <v>9972</v>
      </c>
      <c r="K164" t="str">
        <f t="shared" si="10"/>
        <v>0</v>
      </c>
      <c r="L164" t="str">
        <f t="shared" si="11"/>
        <v>2</v>
      </c>
      <c r="M164" t="str">
        <f t="shared" si="12"/>
        <v>2</v>
      </c>
      <c r="N164" t="str">
        <f t="shared" si="13"/>
        <v>0</v>
      </c>
      <c r="O164" t="str" cm="1">
        <f t="array" ref="O164">_xlfn.IFS(K164&gt;L164, E164, K164 &lt; L164, I164, K164 = L164, "draw")</f>
        <v>Crystal Palace</v>
      </c>
      <c r="P164" t="str" cm="1">
        <f t="array" ref="P164">_xlfn.IFS(K164&lt;L164, E164, K164 &gt; L164, I164, K164 = L164, "draw")</f>
        <v>Bournemouth</v>
      </c>
      <c r="Q164">
        <f t="shared" si="14"/>
        <v>0</v>
      </c>
    </row>
    <row r="165" spans="1:17" ht="14.5" x14ac:dyDescent="0.35">
      <c r="A165" s="1">
        <v>18</v>
      </c>
      <c r="B165" s="2" t="s">
        <v>13</v>
      </c>
      <c r="C165" s="3">
        <v>44926</v>
      </c>
      <c r="D165" s="2" t="s">
        <v>30</v>
      </c>
      <c r="E165" s="2" t="s">
        <v>40</v>
      </c>
      <c r="F165" s="2">
        <v>1.2</v>
      </c>
      <c r="G165" s="2" t="s">
        <v>80</v>
      </c>
      <c r="H165" s="2">
        <v>2.9</v>
      </c>
      <c r="I165" s="4" t="s">
        <v>12</v>
      </c>
      <c r="J165" s="5">
        <v>31647</v>
      </c>
      <c r="K165" t="str">
        <f t="shared" si="10"/>
        <v>2</v>
      </c>
      <c r="L165" t="str">
        <f t="shared" si="11"/>
        <v>4</v>
      </c>
      <c r="M165" t="str">
        <f t="shared" si="12"/>
        <v>4</v>
      </c>
      <c r="N165" t="str">
        <f t="shared" si="13"/>
        <v>2</v>
      </c>
      <c r="O165" t="str" cm="1">
        <f t="array" ref="O165">_xlfn.IFS(K165&gt;L165, E165, K165 &lt; L165, I165, K165 = L165, "draw")</f>
        <v>Arsenal</v>
      </c>
      <c r="P165" t="str" cm="1">
        <f t="array" ref="P165">_xlfn.IFS(K165&lt;L165, E165, K165 &gt; L165, I165, K165 = L165, "draw")</f>
        <v>Brighton</v>
      </c>
      <c r="Q165">
        <f t="shared" si="14"/>
        <v>0</v>
      </c>
    </row>
    <row r="166" spans="1:17" ht="14.5" x14ac:dyDescent="0.35">
      <c r="A166" s="1">
        <v>18</v>
      </c>
      <c r="B166" s="2" t="s">
        <v>34</v>
      </c>
      <c r="C166" s="3">
        <v>44927</v>
      </c>
      <c r="D166" s="2" t="s">
        <v>35</v>
      </c>
      <c r="E166" s="2" t="s">
        <v>19</v>
      </c>
      <c r="F166" s="2">
        <v>0.7</v>
      </c>
      <c r="G166" s="2" t="s">
        <v>11</v>
      </c>
      <c r="H166" s="2">
        <v>1</v>
      </c>
      <c r="I166" s="4" t="s">
        <v>29</v>
      </c>
      <c r="J166" s="5">
        <v>61651</v>
      </c>
      <c r="K166" t="str">
        <f t="shared" si="10"/>
        <v>0</v>
      </c>
      <c r="L166" t="str">
        <f t="shared" si="11"/>
        <v>2</v>
      </c>
      <c r="M166" t="str">
        <f t="shared" si="12"/>
        <v>2</v>
      </c>
      <c r="N166" t="str">
        <f t="shared" si="13"/>
        <v>0</v>
      </c>
      <c r="O166" t="str" cm="1">
        <f t="array" ref="O166">_xlfn.IFS(K166&gt;L166, E166, K166 &lt; L166, I166, K166 = L166, "draw")</f>
        <v>Aston Villa</v>
      </c>
      <c r="P166" t="str" cm="1">
        <f t="array" ref="P166">_xlfn.IFS(K166&lt;L166, E166, K166 &gt; L166, I166, K166 = L166, "draw")</f>
        <v>Tottenham</v>
      </c>
      <c r="Q166">
        <f t="shared" si="14"/>
        <v>0</v>
      </c>
    </row>
    <row r="167" spans="1:17" ht="14.5" x14ac:dyDescent="0.35">
      <c r="A167" s="1">
        <v>18</v>
      </c>
      <c r="B167" s="2" t="s">
        <v>34</v>
      </c>
      <c r="C167" s="3">
        <v>44927</v>
      </c>
      <c r="D167" s="2" t="s">
        <v>41</v>
      </c>
      <c r="E167" s="2" t="s">
        <v>24</v>
      </c>
      <c r="F167" s="2">
        <v>1.4</v>
      </c>
      <c r="G167" s="2" t="s">
        <v>49</v>
      </c>
      <c r="H167" s="2">
        <v>0.9</v>
      </c>
      <c r="I167" s="2" t="s">
        <v>33</v>
      </c>
      <c r="J167" s="5">
        <v>29229</v>
      </c>
      <c r="K167" t="str">
        <f t="shared" si="10"/>
        <v>1</v>
      </c>
      <c r="L167" t="str">
        <f t="shared" si="11"/>
        <v>1</v>
      </c>
      <c r="M167" t="str">
        <f t="shared" si="12"/>
        <v>1</v>
      </c>
      <c r="N167" t="str">
        <f t="shared" si="13"/>
        <v>1</v>
      </c>
      <c r="O167" t="str" cm="1">
        <f t="array" ref="O167">_xlfn.IFS(K167&gt;L167, E167, K167 &lt; L167, I167, K167 = L167, "draw")</f>
        <v>draw</v>
      </c>
      <c r="P167" t="str" cm="1">
        <f t="array" ref="P167">_xlfn.IFS(K167&lt;L167, E167, K167 &gt; L167, I167, K167 = L167, "draw")</f>
        <v>draw</v>
      </c>
      <c r="Q167">
        <f t="shared" si="14"/>
        <v>1</v>
      </c>
    </row>
    <row r="168" spans="1:17" ht="14.5" x14ac:dyDescent="0.35">
      <c r="A168" s="1">
        <v>19</v>
      </c>
      <c r="B168" s="2" t="s">
        <v>48</v>
      </c>
      <c r="C168" s="3">
        <v>44928</v>
      </c>
      <c r="D168" s="2" t="s">
        <v>30</v>
      </c>
      <c r="E168" s="4" t="s">
        <v>37</v>
      </c>
      <c r="F168" s="2">
        <v>1.7</v>
      </c>
      <c r="G168" s="2" t="s">
        <v>50</v>
      </c>
      <c r="H168" s="2">
        <v>2</v>
      </c>
      <c r="I168" s="2" t="s">
        <v>17</v>
      </c>
      <c r="J168" s="5">
        <v>17163</v>
      </c>
      <c r="K168" t="str">
        <f t="shared" ref="K168:K200" si="15">LEFT(G168, 1)</f>
        <v>3</v>
      </c>
      <c r="L168" t="str">
        <f t="shared" ref="L168:L200" si="16">RIGHT(G168, 1)</f>
        <v>1</v>
      </c>
      <c r="M168" t="str">
        <f t="shared" ref="M168:M200" si="17">L168</f>
        <v>1</v>
      </c>
      <c r="N168" t="str">
        <f t="shared" ref="N168:N200" si="18">K168</f>
        <v>3</v>
      </c>
      <c r="O168" t="str" cm="1">
        <f t="array" ref="O168">_xlfn.IFS(K168&gt;L168, E168, K168 &lt; L168, I168, K168 = L168, "draw")</f>
        <v>Brentford</v>
      </c>
      <c r="P168" t="str" cm="1">
        <f t="array" ref="P168">_xlfn.IFS(K168&lt;L168, E168, K168 &gt; L168, I168, K168 = L168, "draw")</f>
        <v>Liverpool</v>
      </c>
      <c r="Q168">
        <f t="shared" si="14"/>
        <v>0</v>
      </c>
    </row>
    <row r="169" spans="1:17" ht="14.5" x14ac:dyDescent="0.35">
      <c r="A169" s="1">
        <v>19</v>
      </c>
      <c r="B169" s="2" t="s">
        <v>56</v>
      </c>
      <c r="C169" s="3">
        <v>44929</v>
      </c>
      <c r="D169" s="2" t="s">
        <v>58</v>
      </c>
      <c r="E169" s="2" t="s">
        <v>36</v>
      </c>
      <c r="F169" s="2">
        <v>1.7</v>
      </c>
      <c r="G169" s="2" t="s">
        <v>32</v>
      </c>
      <c r="H169" s="2">
        <v>1.7</v>
      </c>
      <c r="I169" s="4" t="s">
        <v>15</v>
      </c>
      <c r="J169" s="5">
        <v>30813</v>
      </c>
      <c r="K169" t="str">
        <f t="shared" si="15"/>
        <v>0</v>
      </c>
      <c r="L169" t="str">
        <f t="shared" si="16"/>
        <v>1</v>
      </c>
      <c r="M169" t="str">
        <f t="shared" si="17"/>
        <v>1</v>
      </c>
      <c r="N169" t="str">
        <f t="shared" si="18"/>
        <v>0</v>
      </c>
      <c r="O169" t="str" cm="1">
        <f t="array" ref="O169">_xlfn.IFS(K169&gt;L169, E169, K169 &lt; L169, I169, K169 = L169, "draw")</f>
        <v>Fulham</v>
      </c>
      <c r="P169" t="str" cm="1">
        <f t="array" ref="P169">_xlfn.IFS(K169&lt;L169, E169, K169 &gt; L169, I169, K169 = L169, "draw")</f>
        <v>Leicester City</v>
      </c>
      <c r="Q169">
        <f t="shared" si="14"/>
        <v>0</v>
      </c>
    </row>
    <row r="170" spans="1:17" ht="14.5" x14ac:dyDescent="0.35">
      <c r="A170" s="1">
        <v>19</v>
      </c>
      <c r="B170" s="2" t="s">
        <v>56</v>
      </c>
      <c r="C170" s="3">
        <v>44929</v>
      </c>
      <c r="D170" s="2" t="s">
        <v>58</v>
      </c>
      <c r="E170" s="2" t="s">
        <v>31</v>
      </c>
      <c r="F170" s="2">
        <v>1.3</v>
      </c>
      <c r="G170" s="2" t="s">
        <v>67</v>
      </c>
      <c r="H170" s="2">
        <v>2.2000000000000002</v>
      </c>
      <c r="I170" s="4" t="s">
        <v>40</v>
      </c>
      <c r="J170" s="5">
        <v>39103</v>
      </c>
      <c r="K170" t="str">
        <f t="shared" si="15"/>
        <v>1</v>
      </c>
      <c r="L170" t="str">
        <f t="shared" si="16"/>
        <v>4</v>
      </c>
      <c r="M170" t="str">
        <f t="shared" si="17"/>
        <v>4</v>
      </c>
      <c r="N170" t="str">
        <f t="shared" si="18"/>
        <v>1</v>
      </c>
      <c r="O170" t="str" cm="1">
        <f t="array" ref="O170">_xlfn.IFS(K170&gt;L170, E170, K170 &lt; L170, I170, K170 = L170, "draw")</f>
        <v>Brighton</v>
      </c>
      <c r="P170" t="str" cm="1">
        <f t="array" ref="P170">_xlfn.IFS(K170&lt;L170, E170, K170 &gt; L170, I170, K170 = L170, "draw")</f>
        <v>Everton</v>
      </c>
      <c r="Q170">
        <f t="shared" si="14"/>
        <v>0</v>
      </c>
    </row>
    <row r="171" spans="1:17" ht="14.5" x14ac:dyDescent="0.35">
      <c r="A171" s="1">
        <v>19</v>
      </c>
      <c r="B171" s="2" t="s">
        <v>56</v>
      </c>
      <c r="C171" s="3">
        <v>44929</v>
      </c>
      <c r="D171" s="2" t="s">
        <v>58</v>
      </c>
      <c r="E171" s="2" t="s">
        <v>12</v>
      </c>
      <c r="F171" s="2">
        <v>1.1000000000000001</v>
      </c>
      <c r="G171" s="2" t="s">
        <v>45</v>
      </c>
      <c r="H171" s="2">
        <v>1</v>
      </c>
      <c r="I171" s="2" t="s">
        <v>22</v>
      </c>
      <c r="J171" s="5">
        <v>60319</v>
      </c>
      <c r="K171" t="str">
        <f t="shared" si="15"/>
        <v>0</v>
      </c>
      <c r="L171" t="str">
        <f t="shared" si="16"/>
        <v>0</v>
      </c>
      <c r="M171" t="str">
        <f t="shared" si="17"/>
        <v>0</v>
      </c>
      <c r="N171" t="str">
        <f t="shared" si="18"/>
        <v>0</v>
      </c>
      <c r="O171" t="str" cm="1">
        <f t="array" ref="O171">_xlfn.IFS(K171&gt;L171, E171, K171 &lt; L171, I171, K171 = L171, "draw")</f>
        <v>draw</v>
      </c>
      <c r="P171" t="str" cm="1">
        <f t="array" ref="P171">_xlfn.IFS(K171&lt;L171, E171, K171 &gt; L171, I171, K171 = L171, "draw")</f>
        <v>draw</v>
      </c>
      <c r="Q171">
        <f t="shared" si="14"/>
        <v>1</v>
      </c>
    </row>
    <row r="172" spans="1:17" ht="14.5" x14ac:dyDescent="0.35">
      <c r="A172" s="1">
        <v>19</v>
      </c>
      <c r="B172" s="2" t="s">
        <v>56</v>
      </c>
      <c r="C172" s="3">
        <v>44929</v>
      </c>
      <c r="D172" s="2" t="s">
        <v>9</v>
      </c>
      <c r="E172" s="4" t="s">
        <v>38</v>
      </c>
      <c r="F172" s="2">
        <v>2.2000000000000002</v>
      </c>
      <c r="G172" s="2" t="s">
        <v>53</v>
      </c>
      <c r="H172" s="2">
        <v>0.6</v>
      </c>
      <c r="I172" s="2" t="s">
        <v>28</v>
      </c>
      <c r="J172" s="5">
        <v>73322</v>
      </c>
      <c r="K172" t="str">
        <f t="shared" si="15"/>
        <v>3</v>
      </c>
      <c r="L172" t="str">
        <f t="shared" si="16"/>
        <v>0</v>
      </c>
      <c r="M172" t="str">
        <f t="shared" si="17"/>
        <v>0</v>
      </c>
      <c r="N172" t="str">
        <f t="shared" si="18"/>
        <v>3</v>
      </c>
      <c r="O172" t="str" cm="1">
        <f t="array" ref="O172">_xlfn.IFS(K172&gt;L172, E172, K172 &lt; L172, I172, K172 = L172, "draw")</f>
        <v>Manchester Utd</v>
      </c>
      <c r="P172" t="str" cm="1">
        <f t="array" ref="P172">_xlfn.IFS(K172&lt;L172, E172, K172 &gt; L172, I172, K172 = L172, "draw")</f>
        <v>Bournemouth</v>
      </c>
      <c r="Q172">
        <f t="shared" si="14"/>
        <v>0</v>
      </c>
    </row>
    <row r="173" spans="1:17" ht="14.5" x14ac:dyDescent="0.35">
      <c r="A173" s="1">
        <v>19</v>
      </c>
      <c r="B173" s="2" t="s">
        <v>59</v>
      </c>
      <c r="C173" s="3">
        <v>44930</v>
      </c>
      <c r="D173" s="2" t="s">
        <v>57</v>
      </c>
      <c r="E173" s="2" t="s">
        <v>21</v>
      </c>
      <c r="F173" s="2">
        <v>0.5</v>
      </c>
      <c r="G173" s="2" t="s">
        <v>32</v>
      </c>
      <c r="H173" s="2">
        <v>1.4</v>
      </c>
      <c r="I173" s="4" t="s">
        <v>24</v>
      </c>
      <c r="J173" s="5">
        <v>30150</v>
      </c>
      <c r="K173" t="str">
        <f t="shared" si="15"/>
        <v>0</v>
      </c>
      <c r="L173" t="str">
        <f t="shared" si="16"/>
        <v>1</v>
      </c>
      <c r="M173" t="str">
        <f t="shared" si="17"/>
        <v>1</v>
      </c>
      <c r="N173" t="str">
        <f t="shared" si="18"/>
        <v>0</v>
      </c>
      <c r="O173" t="str" cm="1">
        <f t="array" ref="O173">_xlfn.IFS(K173&gt;L173, E173, K173 &lt; L173, I173, K173 = L173, "draw")</f>
        <v>Nott'ham Forest</v>
      </c>
      <c r="P173" t="str" cm="1">
        <f t="array" ref="P173">_xlfn.IFS(K173&lt;L173, E173, K173 &gt; L173, I173, K173 = L173, "draw")</f>
        <v>Southampton</v>
      </c>
      <c r="Q173">
        <f t="shared" si="14"/>
        <v>0</v>
      </c>
    </row>
    <row r="174" spans="1:17" ht="14.5" x14ac:dyDescent="0.35">
      <c r="A174" s="1">
        <v>19</v>
      </c>
      <c r="B174" s="2" t="s">
        <v>59</v>
      </c>
      <c r="C174" s="3">
        <v>44930</v>
      </c>
      <c r="D174" s="2" t="s">
        <v>58</v>
      </c>
      <c r="E174" s="2" t="s">
        <v>25</v>
      </c>
      <c r="F174" s="2">
        <v>1.6</v>
      </c>
      <c r="G174" s="2" t="s">
        <v>16</v>
      </c>
      <c r="H174" s="2">
        <v>1.4</v>
      </c>
      <c r="I174" s="2" t="s">
        <v>42</v>
      </c>
      <c r="J174" s="5">
        <v>36173</v>
      </c>
      <c r="K174" t="str">
        <f t="shared" si="15"/>
        <v>2</v>
      </c>
      <c r="L174" t="str">
        <f t="shared" si="16"/>
        <v>2</v>
      </c>
      <c r="M174" t="str">
        <f t="shared" si="17"/>
        <v>2</v>
      </c>
      <c r="N174" t="str">
        <f t="shared" si="18"/>
        <v>2</v>
      </c>
      <c r="O174" t="str" cm="1">
        <f t="array" ref="O174">_xlfn.IFS(K174&gt;L174, E174, K174 &lt; L174, I174, K174 = L174, "draw")</f>
        <v>draw</v>
      </c>
      <c r="P174" t="str" cm="1">
        <f t="array" ref="P174">_xlfn.IFS(K174&lt;L174, E174, K174 &gt; L174, I174, K174 = L174, "draw")</f>
        <v>draw</v>
      </c>
      <c r="Q174">
        <f t="shared" si="14"/>
        <v>1</v>
      </c>
    </row>
    <row r="175" spans="1:17" ht="14.5" x14ac:dyDescent="0.35">
      <c r="A175" s="1">
        <v>19</v>
      </c>
      <c r="B175" s="2" t="s">
        <v>59</v>
      </c>
      <c r="C175" s="3">
        <v>44930</v>
      </c>
      <c r="D175" s="2" t="s">
        <v>9</v>
      </c>
      <c r="E175" s="2" t="s">
        <v>29</v>
      </c>
      <c r="F175" s="2">
        <v>1.8</v>
      </c>
      <c r="G175" s="2" t="s">
        <v>49</v>
      </c>
      <c r="H175" s="2">
        <v>0.9</v>
      </c>
      <c r="I175" s="2" t="s">
        <v>27</v>
      </c>
      <c r="J175" s="5">
        <v>39978</v>
      </c>
      <c r="K175" t="str">
        <f t="shared" si="15"/>
        <v>1</v>
      </c>
      <c r="L175" t="str">
        <f t="shared" si="16"/>
        <v>1</v>
      </c>
      <c r="M175" t="str">
        <f t="shared" si="17"/>
        <v>1</v>
      </c>
      <c r="N175" t="str">
        <f t="shared" si="18"/>
        <v>1</v>
      </c>
      <c r="O175" t="str" cm="1">
        <f t="array" ref="O175">_xlfn.IFS(K175&gt;L175, E175, K175 &lt; L175, I175, K175 = L175, "draw")</f>
        <v>draw</v>
      </c>
      <c r="P175" t="str" cm="1">
        <f t="array" ref="P175">_xlfn.IFS(K175&lt;L175, E175, K175 &gt; L175, I175, K175 = L175, "draw")</f>
        <v>draw</v>
      </c>
      <c r="Q175">
        <f t="shared" si="14"/>
        <v>1</v>
      </c>
    </row>
    <row r="176" spans="1:17" ht="14.5" x14ac:dyDescent="0.35">
      <c r="A176" s="1">
        <v>19</v>
      </c>
      <c r="B176" s="2" t="s">
        <v>59</v>
      </c>
      <c r="C176" s="3">
        <v>44930</v>
      </c>
      <c r="D176" s="2" t="s">
        <v>9</v>
      </c>
      <c r="E176" s="2" t="s">
        <v>10</v>
      </c>
      <c r="F176" s="2">
        <v>0.8</v>
      </c>
      <c r="G176" s="2" t="s">
        <v>72</v>
      </c>
      <c r="H176" s="2">
        <v>1.4</v>
      </c>
      <c r="I176" s="4" t="s">
        <v>19</v>
      </c>
      <c r="J176" s="5">
        <v>25132</v>
      </c>
      <c r="K176" t="str">
        <f t="shared" si="15"/>
        <v>0</v>
      </c>
      <c r="L176" t="str">
        <f t="shared" si="16"/>
        <v>4</v>
      </c>
      <c r="M176" t="str">
        <f t="shared" si="17"/>
        <v>4</v>
      </c>
      <c r="N176" t="str">
        <f t="shared" si="18"/>
        <v>0</v>
      </c>
      <c r="O176" t="str" cm="1">
        <f t="array" ref="O176">_xlfn.IFS(K176&gt;L176, E176, K176 &lt; L176, I176, K176 = L176, "draw")</f>
        <v>Tottenham</v>
      </c>
      <c r="P176" t="str" cm="1">
        <f t="array" ref="P176">_xlfn.IFS(K176&lt;L176, E176, K176 &gt; L176, I176, K176 = L176, "draw")</f>
        <v>Crystal Palace</v>
      </c>
      <c r="Q176">
        <f t="shared" si="14"/>
        <v>0</v>
      </c>
    </row>
    <row r="177" spans="1:17" ht="14.5" x14ac:dyDescent="0.35">
      <c r="A177" s="1">
        <v>19</v>
      </c>
      <c r="B177" s="2" t="s">
        <v>61</v>
      </c>
      <c r="C177" s="3">
        <v>44931</v>
      </c>
      <c r="D177" s="2" t="s">
        <v>9</v>
      </c>
      <c r="E177" s="2" t="s">
        <v>33</v>
      </c>
      <c r="F177" s="2">
        <v>0.4</v>
      </c>
      <c r="G177" s="2" t="s">
        <v>32</v>
      </c>
      <c r="H177" s="2">
        <v>2.1</v>
      </c>
      <c r="I177" s="4" t="s">
        <v>43</v>
      </c>
      <c r="J177" s="5">
        <v>39998</v>
      </c>
      <c r="K177" t="str">
        <f t="shared" si="15"/>
        <v>0</v>
      </c>
      <c r="L177" t="str">
        <f t="shared" si="16"/>
        <v>1</v>
      </c>
      <c r="M177" t="str">
        <f t="shared" si="17"/>
        <v>1</v>
      </c>
      <c r="N177" t="str">
        <f t="shared" si="18"/>
        <v>0</v>
      </c>
      <c r="O177" t="str" cm="1">
        <f t="array" ref="O177">_xlfn.IFS(K177&gt;L177, E177, K177 &lt; L177, I177, K177 = L177, "draw")</f>
        <v>Manchester City</v>
      </c>
      <c r="P177" t="str" cm="1">
        <f t="array" ref="P177">_xlfn.IFS(K177&lt;L177, E177, K177 &gt; L177, I177, K177 = L177, "draw")</f>
        <v>Chelsea</v>
      </c>
      <c r="Q177">
        <f t="shared" si="14"/>
        <v>0</v>
      </c>
    </row>
    <row r="178" spans="1:17" ht="14.5" x14ac:dyDescent="0.35">
      <c r="A178" s="1">
        <v>7</v>
      </c>
      <c r="B178" s="2" t="s">
        <v>61</v>
      </c>
      <c r="C178" s="3">
        <v>44938</v>
      </c>
      <c r="D178" s="2" t="s">
        <v>9</v>
      </c>
      <c r="E178" s="4" t="s">
        <v>15</v>
      </c>
      <c r="F178" s="2">
        <v>1</v>
      </c>
      <c r="G178" s="2" t="s">
        <v>26</v>
      </c>
      <c r="H178" s="2">
        <v>2.1</v>
      </c>
      <c r="I178" s="2" t="s">
        <v>33</v>
      </c>
      <c r="J178" s="5">
        <v>24460</v>
      </c>
      <c r="K178" t="str">
        <f t="shared" si="15"/>
        <v>2</v>
      </c>
      <c r="L178" t="str">
        <f t="shared" si="16"/>
        <v>1</v>
      </c>
      <c r="M178" t="str">
        <f t="shared" si="17"/>
        <v>1</v>
      </c>
      <c r="N178" t="str">
        <f t="shared" si="18"/>
        <v>2</v>
      </c>
      <c r="O178" t="str" cm="1">
        <f t="array" ref="O178">_xlfn.IFS(K178&gt;L178, E178, K178 &lt; L178, I178, K178 = L178, "draw")</f>
        <v>Fulham</v>
      </c>
      <c r="P178" t="str" cm="1">
        <f t="array" ref="P178">_xlfn.IFS(K178&lt;L178, E178, K178 &gt; L178, I178, K178 = L178, "draw")</f>
        <v>Chelsea</v>
      </c>
      <c r="Q178">
        <f t="shared" si="14"/>
        <v>0</v>
      </c>
    </row>
    <row r="179" spans="1:17" ht="14.5" x14ac:dyDescent="0.35">
      <c r="A179" s="1">
        <v>20</v>
      </c>
      <c r="B179" s="2" t="s">
        <v>8</v>
      </c>
      <c r="C179" s="3">
        <v>44939</v>
      </c>
      <c r="D179" s="2" t="s">
        <v>9</v>
      </c>
      <c r="E179" s="4" t="s">
        <v>29</v>
      </c>
      <c r="F179" s="2">
        <v>1.2</v>
      </c>
      <c r="G179" s="2" t="s">
        <v>26</v>
      </c>
      <c r="H179" s="2">
        <v>2.4</v>
      </c>
      <c r="I179" s="2" t="s">
        <v>25</v>
      </c>
      <c r="J179" s="5">
        <v>42008</v>
      </c>
      <c r="K179" t="str">
        <f t="shared" si="15"/>
        <v>2</v>
      </c>
      <c r="L179" t="str">
        <f t="shared" si="16"/>
        <v>1</v>
      </c>
      <c r="M179" t="str">
        <f t="shared" si="17"/>
        <v>1</v>
      </c>
      <c r="N179" t="str">
        <f t="shared" si="18"/>
        <v>2</v>
      </c>
      <c r="O179" t="str" cm="1">
        <f t="array" ref="O179">_xlfn.IFS(K179&gt;L179, E179, K179 &lt; L179, I179, K179 = L179, "draw")</f>
        <v>Aston Villa</v>
      </c>
      <c r="P179" t="str" cm="1">
        <f t="array" ref="P179">_xlfn.IFS(K179&lt;L179, E179, K179 &gt; L179, I179, K179 = L179, "draw")</f>
        <v>Leeds United</v>
      </c>
      <c r="Q179">
        <f t="shared" si="14"/>
        <v>0</v>
      </c>
    </row>
    <row r="180" spans="1:17" ht="14.5" x14ac:dyDescent="0.35">
      <c r="A180" s="1">
        <v>20</v>
      </c>
      <c r="B180" s="2" t="s">
        <v>13</v>
      </c>
      <c r="C180" s="3">
        <v>44940</v>
      </c>
      <c r="D180" s="2" t="s">
        <v>14</v>
      </c>
      <c r="E180" s="4" t="s">
        <v>38</v>
      </c>
      <c r="F180" s="2">
        <v>1.7</v>
      </c>
      <c r="G180" s="2" t="s">
        <v>26</v>
      </c>
      <c r="H180" s="2">
        <v>0.6</v>
      </c>
      <c r="I180" s="2" t="s">
        <v>43</v>
      </c>
      <c r="J180" s="5">
        <v>75546</v>
      </c>
      <c r="K180" t="str">
        <f t="shared" si="15"/>
        <v>2</v>
      </c>
      <c r="L180" t="str">
        <f t="shared" si="16"/>
        <v>1</v>
      </c>
      <c r="M180" t="str">
        <f t="shared" si="17"/>
        <v>1</v>
      </c>
      <c r="N180" t="str">
        <f t="shared" si="18"/>
        <v>2</v>
      </c>
      <c r="O180" t="str" cm="1">
        <f t="array" ref="O180">_xlfn.IFS(K180&gt;L180, E180, K180 &lt; L180, I180, K180 = L180, "draw")</f>
        <v>Manchester Utd</v>
      </c>
      <c r="P180" t="str" cm="1">
        <f t="array" ref="P180">_xlfn.IFS(K180&lt;L180, E180, K180 &gt; L180, I180, K180 = L180, "draw")</f>
        <v>Manchester City</v>
      </c>
      <c r="Q180">
        <f t="shared" si="14"/>
        <v>0</v>
      </c>
    </row>
    <row r="181" spans="1:17" ht="14.5" x14ac:dyDescent="0.35">
      <c r="A181" s="1">
        <v>20</v>
      </c>
      <c r="B181" s="2" t="s">
        <v>13</v>
      </c>
      <c r="C181" s="3">
        <v>44940</v>
      </c>
      <c r="D181" s="2" t="s">
        <v>18</v>
      </c>
      <c r="E181" s="2" t="s">
        <v>31</v>
      </c>
      <c r="F181" s="2">
        <v>1.4</v>
      </c>
      <c r="G181" s="2" t="s">
        <v>39</v>
      </c>
      <c r="H181" s="2">
        <v>1.2</v>
      </c>
      <c r="I181" s="4" t="s">
        <v>21</v>
      </c>
      <c r="J181" s="5">
        <v>39305</v>
      </c>
      <c r="K181" t="str">
        <f t="shared" si="15"/>
        <v>1</v>
      </c>
      <c r="L181" t="str">
        <f t="shared" si="16"/>
        <v>2</v>
      </c>
      <c r="M181" t="str">
        <f t="shared" si="17"/>
        <v>2</v>
      </c>
      <c r="N181" t="str">
        <f t="shared" si="18"/>
        <v>1</v>
      </c>
      <c r="O181" t="str" cm="1">
        <f t="array" ref="O181">_xlfn.IFS(K181&gt;L181, E181, K181 &lt; L181, I181, K181 = L181, "draw")</f>
        <v>Southampton</v>
      </c>
      <c r="P181" t="str" cm="1">
        <f t="array" ref="P181">_xlfn.IFS(K181&lt;L181, E181, K181 &gt; L181, I181, K181 = L181, "draw")</f>
        <v>Everton</v>
      </c>
      <c r="Q181">
        <f t="shared" si="14"/>
        <v>0</v>
      </c>
    </row>
    <row r="182" spans="1:17" ht="14.5" x14ac:dyDescent="0.35">
      <c r="A182" s="1">
        <v>20</v>
      </c>
      <c r="B182" s="2" t="s">
        <v>13</v>
      </c>
      <c r="C182" s="3">
        <v>44940</v>
      </c>
      <c r="D182" s="2" t="s">
        <v>18</v>
      </c>
      <c r="E182" s="4" t="s">
        <v>27</v>
      </c>
      <c r="F182" s="2">
        <v>0.9</v>
      </c>
      <c r="G182" s="2" t="s">
        <v>47</v>
      </c>
      <c r="H182" s="2">
        <v>1.1000000000000001</v>
      </c>
      <c r="I182" s="2" t="s">
        <v>42</v>
      </c>
      <c r="J182" s="5">
        <v>31511</v>
      </c>
      <c r="K182" t="str">
        <f t="shared" si="15"/>
        <v>1</v>
      </c>
      <c r="L182" t="str">
        <f t="shared" si="16"/>
        <v>0</v>
      </c>
      <c r="M182" t="str">
        <f t="shared" si="17"/>
        <v>0</v>
      </c>
      <c r="N182" t="str">
        <f t="shared" si="18"/>
        <v>1</v>
      </c>
      <c r="O182" t="str" cm="1">
        <f t="array" ref="O182">_xlfn.IFS(K182&gt;L182, E182, K182 &lt; L182, I182, K182 = L182, "draw")</f>
        <v>Wolves</v>
      </c>
      <c r="P182" t="str" cm="1">
        <f t="array" ref="P182">_xlfn.IFS(K182&lt;L182, E182, K182 &gt; L182, I182, K182 = L182, "draw")</f>
        <v>West Ham</v>
      </c>
      <c r="Q182">
        <f t="shared" si="14"/>
        <v>0</v>
      </c>
    </row>
    <row r="183" spans="1:17" ht="14.5" x14ac:dyDescent="0.35">
      <c r="A183" s="1">
        <v>20</v>
      </c>
      <c r="B183" s="2" t="s">
        <v>13</v>
      </c>
      <c r="C183" s="3">
        <v>44940</v>
      </c>
      <c r="D183" s="2" t="s">
        <v>18</v>
      </c>
      <c r="E183" s="4" t="s">
        <v>24</v>
      </c>
      <c r="F183" s="2">
        <v>2.4</v>
      </c>
      <c r="G183" s="2" t="s">
        <v>23</v>
      </c>
      <c r="H183" s="2">
        <v>1</v>
      </c>
      <c r="I183" s="2" t="s">
        <v>36</v>
      </c>
      <c r="J183" s="5">
        <v>29301</v>
      </c>
      <c r="K183" t="str">
        <f t="shared" si="15"/>
        <v>2</v>
      </c>
      <c r="L183" t="str">
        <f t="shared" si="16"/>
        <v>0</v>
      </c>
      <c r="M183" t="str">
        <f t="shared" si="17"/>
        <v>0</v>
      </c>
      <c r="N183" t="str">
        <f t="shared" si="18"/>
        <v>2</v>
      </c>
      <c r="O183" t="str" cm="1">
        <f t="array" ref="O183">_xlfn.IFS(K183&gt;L183, E183, K183 &lt; L183, I183, K183 = L183, "draw")</f>
        <v>Nott'ham Forest</v>
      </c>
      <c r="P183" t="str" cm="1">
        <f t="array" ref="P183">_xlfn.IFS(K183&lt;L183, E183, K183 &gt; L183, I183, K183 = L183, "draw")</f>
        <v>Leicester City</v>
      </c>
      <c r="Q183">
        <f t="shared" si="14"/>
        <v>0</v>
      </c>
    </row>
    <row r="184" spans="1:17" ht="14.5" x14ac:dyDescent="0.35">
      <c r="A184" s="1">
        <v>20</v>
      </c>
      <c r="B184" s="2" t="s">
        <v>13</v>
      </c>
      <c r="C184" s="3">
        <v>44940</v>
      </c>
      <c r="D184" s="2" t="s">
        <v>18</v>
      </c>
      <c r="E184" s="4" t="s">
        <v>40</v>
      </c>
      <c r="F184" s="2">
        <v>1.9</v>
      </c>
      <c r="G184" s="2" t="s">
        <v>53</v>
      </c>
      <c r="H184" s="2">
        <v>1</v>
      </c>
      <c r="I184" s="2" t="s">
        <v>17</v>
      </c>
      <c r="J184" s="5">
        <v>31645</v>
      </c>
      <c r="K184" t="str">
        <f t="shared" si="15"/>
        <v>3</v>
      </c>
      <c r="L184" t="str">
        <f t="shared" si="16"/>
        <v>0</v>
      </c>
      <c r="M184" t="str">
        <f t="shared" si="17"/>
        <v>0</v>
      </c>
      <c r="N184" t="str">
        <f t="shared" si="18"/>
        <v>3</v>
      </c>
      <c r="O184" t="str" cm="1">
        <f t="array" ref="O184">_xlfn.IFS(K184&gt;L184, E184, K184 &lt; L184, I184, K184 = L184, "draw")</f>
        <v>Brighton</v>
      </c>
      <c r="P184" t="str" cm="1">
        <f t="array" ref="P184">_xlfn.IFS(K184&lt;L184, E184, K184 &gt; L184, I184, K184 = L184, "draw")</f>
        <v>Liverpool</v>
      </c>
      <c r="Q184">
        <f t="shared" si="14"/>
        <v>0</v>
      </c>
    </row>
    <row r="185" spans="1:17" ht="14.5" x14ac:dyDescent="0.35">
      <c r="A185" s="1">
        <v>20</v>
      </c>
      <c r="B185" s="2" t="s">
        <v>13</v>
      </c>
      <c r="C185" s="3">
        <v>44940</v>
      </c>
      <c r="D185" s="2" t="s">
        <v>30</v>
      </c>
      <c r="E185" s="4" t="s">
        <v>37</v>
      </c>
      <c r="F185" s="2">
        <v>1.4</v>
      </c>
      <c r="G185" s="2" t="s">
        <v>23</v>
      </c>
      <c r="H185" s="2">
        <v>0.6</v>
      </c>
      <c r="I185" s="2" t="s">
        <v>28</v>
      </c>
      <c r="J185" s="5">
        <v>17031</v>
      </c>
      <c r="K185" t="str">
        <f t="shared" si="15"/>
        <v>2</v>
      </c>
      <c r="L185" t="str">
        <f t="shared" si="16"/>
        <v>0</v>
      </c>
      <c r="M185" t="str">
        <f t="shared" si="17"/>
        <v>0</v>
      </c>
      <c r="N185" t="str">
        <f t="shared" si="18"/>
        <v>2</v>
      </c>
      <c r="O185" t="str" cm="1">
        <f t="array" ref="O185">_xlfn.IFS(K185&gt;L185, E185, K185 &lt; L185, I185, K185 = L185, "draw")</f>
        <v>Brentford</v>
      </c>
      <c r="P185" t="str" cm="1">
        <f t="array" ref="P185">_xlfn.IFS(K185&lt;L185, E185, K185 &gt; L185, I185, K185 = L185, "draw")</f>
        <v>Bournemouth</v>
      </c>
      <c r="Q185">
        <f t="shared" si="14"/>
        <v>0</v>
      </c>
    </row>
    <row r="186" spans="1:17" ht="14.5" x14ac:dyDescent="0.35">
      <c r="A186" s="1">
        <v>20</v>
      </c>
      <c r="B186" s="2" t="s">
        <v>34</v>
      </c>
      <c r="C186" s="3">
        <v>44941</v>
      </c>
      <c r="D186" s="2" t="s">
        <v>35</v>
      </c>
      <c r="E186" s="4" t="s">
        <v>33</v>
      </c>
      <c r="F186" s="2">
        <v>1.5</v>
      </c>
      <c r="G186" s="2" t="s">
        <v>47</v>
      </c>
      <c r="H186" s="2">
        <v>0.7</v>
      </c>
      <c r="I186" s="2" t="s">
        <v>10</v>
      </c>
      <c r="J186" s="5">
        <v>40075</v>
      </c>
      <c r="K186" t="str">
        <f t="shared" si="15"/>
        <v>1</v>
      </c>
      <c r="L186" t="str">
        <f t="shared" si="16"/>
        <v>0</v>
      </c>
      <c r="M186" t="str">
        <f t="shared" si="17"/>
        <v>0</v>
      </c>
      <c r="N186" t="str">
        <f t="shared" si="18"/>
        <v>1</v>
      </c>
      <c r="O186" t="str" cm="1">
        <f t="array" ref="O186">_xlfn.IFS(K186&gt;L186, E186, K186 &lt; L186, I186, K186 = L186, "draw")</f>
        <v>Chelsea</v>
      </c>
      <c r="P186" t="str" cm="1">
        <f t="array" ref="P186">_xlfn.IFS(K186&lt;L186, E186, K186 &gt; L186, I186, K186 = L186, "draw")</f>
        <v>Crystal Palace</v>
      </c>
      <c r="Q186">
        <f t="shared" si="14"/>
        <v>0</v>
      </c>
    </row>
    <row r="187" spans="1:17" ht="14.5" x14ac:dyDescent="0.35">
      <c r="A187" s="1">
        <v>20</v>
      </c>
      <c r="B187" s="2" t="s">
        <v>34</v>
      </c>
      <c r="C187" s="3">
        <v>44941</v>
      </c>
      <c r="D187" s="2" t="s">
        <v>35</v>
      </c>
      <c r="E187" s="4" t="s">
        <v>22</v>
      </c>
      <c r="F187" s="2">
        <v>2.2000000000000002</v>
      </c>
      <c r="G187" s="2" t="s">
        <v>47</v>
      </c>
      <c r="H187" s="2">
        <v>1.1000000000000001</v>
      </c>
      <c r="I187" s="2" t="s">
        <v>15</v>
      </c>
      <c r="J187" s="5">
        <v>52247</v>
      </c>
      <c r="K187" t="str">
        <f t="shared" si="15"/>
        <v>1</v>
      </c>
      <c r="L187" t="str">
        <f t="shared" si="16"/>
        <v>0</v>
      </c>
      <c r="M187" t="str">
        <f t="shared" si="17"/>
        <v>0</v>
      </c>
      <c r="N187" t="str">
        <f t="shared" si="18"/>
        <v>1</v>
      </c>
      <c r="O187" t="str" cm="1">
        <f t="array" ref="O187">_xlfn.IFS(K187&gt;L187, E187, K187 &lt; L187, I187, K187 = L187, "draw")</f>
        <v>Newcastle Utd</v>
      </c>
      <c r="P187" t="str" cm="1">
        <f t="array" ref="P187">_xlfn.IFS(K187&lt;L187, E187, K187 &gt; L187, I187, K187 = L187, "draw")</f>
        <v>Fulham</v>
      </c>
      <c r="Q187">
        <f t="shared" si="14"/>
        <v>0</v>
      </c>
    </row>
    <row r="188" spans="1:17" ht="14.5" x14ac:dyDescent="0.35">
      <c r="A188" s="1">
        <v>20</v>
      </c>
      <c r="B188" s="2" t="s">
        <v>34</v>
      </c>
      <c r="C188" s="3">
        <v>44941</v>
      </c>
      <c r="D188" s="2" t="s">
        <v>41</v>
      </c>
      <c r="E188" s="2" t="s">
        <v>19</v>
      </c>
      <c r="F188" s="2">
        <v>1.6</v>
      </c>
      <c r="G188" s="2" t="s">
        <v>11</v>
      </c>
      <c r="H188" s="2">
        <v>1.8</v>
      </c>
      <c r="I188" s="4" t="s">
        <v>12</v>
      </c>
      <c r="J188" s="5">
        <v>61870</v>
      </c>
      <c r="K188" t="str">
        <f t="shared" si="15"/>
        <v>0</v>
      </c>
      <c r="L188" t="str">
        <f t="shared" si="16"/>
        <v>2</v>
      </c>
      <c r="M188" t="str">
        <f t="shared" si="17"/>
        <v>2</v>
      </c>
      <c r="N188" t="str">
        <f t="shared" si="18"/>
        <v>0</v>
      </c>
      <c r="O188" t="str" cm="1">
        <f t="array" ref="O188">_xlfn.IFS(K188&gt;L188, E188, K188 &lt; L188, I188, K188 = L188, "draw")</f>
        <v>Arsenal</v>
      </c>
      <c r="P188" t="str" cm="1">
        <f t="array" ref="P188">_xlfn.IFS(K188&lt;L188, E188, K188 &gt; L188, I188, K188 = L188, "draw")</f>
        <v>Tottenham</v>
      </c>
      <c r="Q188">
        <f t="shared" si="14"/>
        <v>0</v>
      </c>
    </row>
    <row r="189" spans="1:17" ht="14.5" x14ac:dyDescent="0.35">
      <c r="A189" s="1">
        <v>7</v>
      </c>
      <c r="B189" s="2" t="s">
        <v>59</v>
      </c>
      <c r="C189" s="3">
        <v>44944</v>
      </c>
      <c r="D189" s="2" t="s">
        <v>9</v>
      </c>
      <c r="E189" s="2" t="s">
        <v>10</v>
      </c>
      <c r="F189" s="2">
        <v>0.5</v>
      </c>
      <c r="G189" s="2" t="s">
        <v>49</v>
      </c>
      <c r="H189" s="2">
        <v>2.1</v>
      </c>
      <c r="I189" s="2" t="s">
        <v>38</v>
      </c>
      <c r="J189" s="5">
        <v>23343</v>
      </c>
      <c r="K189" t="str">
        <f t="shared" si="15"/>
        <v>1</v>
      </c>
      <c r="L189" t="str">
        <f t="shared" si="16"/>
        <v>1</v>
      </c>
      <c r="M189" t="str">
        <f t="shared" si="17"/>
        <v>1</v>
      </c>
      <c r="N189" t="str">
        <f t="shared" si="18"/>
        <v>1</v>
      </c>
      <c r="O189" t="str" cm="1">
        <f t="array" ref="O189">_xlfn.IFS(K189&gt;L189, E189, K189 &lt; L189, I189, K189 = L189, "draw")</f>
        <v>draw</v>
      </c>
      <c r="P189" t="str" cm="1">
        <f t="array" ref="P189">_xlfn.IFS(K189&lt;L189, E189, K189 &gt; L189, I189, K189 = L189, "draw")</f>
        <v>draw</v>
      </c>
      <c r="Q189">
        <f t="shared" si="14"/>
        <v>1</v>
      </c>
    </row>
    <row r="190" spans="1:17" ht="14.5" x14ac:dyDescent="0.35">
      <c r="A190" s="1">
        <v>7</v>
      </c>
      <c r="B190" s="2" t="s">
        <v>61</v>
      </c>
      <c r="C190" s="3">
        <v>44945</v>
      </c>
      <c r="D190" s="2" t="s">
        <v>9</v>
      </c>
      <c r="E190" s="4" t="s">
        <v>43</v>
      </c>
      <c r="F190" s="2">
        <v>2.2999999999999998</v>
      </c>
      <c r="G190" s="2" t="s">
        <v>46</v>
      </c>
      <c r="H190" s="2">
        <v>0.8</v>
      </c>
      <c r="I190" s="2" t="s">
        <v>19</v>
      </c>
      <c r="J190" s="5">
        <v>53088</v>
      </c>
      <c r="K190" t="str">
        <f t="shared" si="15"/>
        <v>4</v>
      </c>
      <c r="L190" t="str">
        <f t="shared" si="16"/>
        <v>2</v>
      </c>
      <c r="M190" t="str">
        <f t="shared" si="17"/>
        <v>2</v>
      </c>
      <c r="N190" t="str">
        <f t="shared" si="18"/>
        <v>4</v>
      </c>
      <c r="O190" t="str" cm="1">
        <f t="array" ref="O190">_xlfn.IFS(K190&gt;L190, E190, K190 &lt; L190, I190, K190 = L190, "draw")</f>
        <v>Manchester City</v>
      </c>
      <c r="P190" t="str" cm="1">
        <f t="array" ref="P190">_xlfn.IFS(K190&lt;L190, E190, K190 &gt; L190, I190, K190 = L190, "draw")</f>
        <v>Tottenham</v>
      </c>
      <c r="Q190">
        <f t="shared" si="14"/>
        <v>0</v>
      </c>
    </row>
    <row r="191" spans="1:17" ht="14.5" x14ac:dyDescent="0.35">
      <c r="A191" s="1">
        <v>21</v>
      </c>
      <c r="B191" s="2" t="s">
        <v>13</v>
      </c>
      <c r="C191" s="3">
        <v>44947</v>
      </c>
      <c r="D191" s="2" t="s">
        <v>14</v>
      </c>
      <c r="E191" s="2" t="s">
        <v>17</v>
      </c>
      <c r="F191" s="2">
        <v>1.4</v>
      </c>
      <c r="G191" s="2" t="s">
        <v>45</v>
      </c>
      <c r="H191" s="2">
        <v>1.6</v>
      </c>
      <c r="I191" s="2" t="s">
        <v>33</v>
      </c>
      <c r="J191" s="5">
        <v>53126</v>
      </c>
      <c r="K191" t="str">
        <f t="shared" si="15"/>
        <v>0</v>
      </c>
      <c r="L191" t="str">
        <f t="shared" si="16"/>
        <v>0</v>
      </c>
      <c r="M191" t="str">
        <f t="shared" si="17"/>
        <v>0</v>
      </c>
      <c r="N191" t="str">
        <f t="shared" si="18"/>
        <v>0</v>
      </c>
      <c r="O191" t="str" cm="1">
        <f t="array" ref="O191">_xlfn.IFS(K191&gt;L191, E191, K191 &lt; L191, I191, K191 = L191, "draw")</f>
        <v>draw</v>
      </c>
      <c r="P191" t="str" cm="1">
        <f t="array" ref="P191">_xlfn.IFS(K191&lt;L191, E191, K191 &gt; L191, I191, K191 = L191, "draw")</f>
        <v>draw</v>
      </c>
      <c r="Q191">
        <f t="shared" si="14"/>
        <v>1</v>
      </c>
    </row>
    <row r="192" spans="1:17" ht="14.5" x14ac:dyDescent="0.35">
      <c r="A192" s="1">
        <v>21</v>
      </c>
      <c r="B192" s="2" t="s">
        <v>13</v>
      </c>
      <c r="C192" s="3">
        <v>44947</v>
      </c>
      <c r="D192" s="2" t="s">
        <v>18</v>
      </c>
      <c r="E192" s="2" t="s">
        <v>28</v>
      </c>
      <c r="F192" s="2">
        <v>1.4</v>
      </c>
      <c r="G192" s="2" t="s">
        <v>49</v>
      </c>
      <c r="H192" s="2">
        <v>1.9</v>
      </c>
      <c r="I192" s="2" t="s">
        <v>24</v>
      </c>
      <c r="J192" s="5">
        <v>10248</v>
      </c>
      <c r="K192" t="str">
        <f t="shared" si="15"/>
        <v>1</v>
      </c>
      <c r="L192" t="str">
        <f t="shared" si="16"/>
        <v>1</v>
      </c>
      <c r="M192" t="str">
        <f t="shared" si="17"/>
        <v>1</v>
      </c>
      <c r="N192" t="str">
        <f t="shared" si="18"/>
        <v>1</v>
      </c>
      <c r="O192" t="str" cm="1">
        <f t="array" ref="O192">_xlfn.IFS(K192&gt;L192, E192, K192 &lt; L192, I192, K192 = L192, "draw")</f>
        <v>draw</v>
      </c>
      <c r="P192" t="str" cm="1">
        <f t="array" ref="P192">_xlfn.IFS(K192&lt;L192, E192, K192 &gt; L192, I192, K192 = L192, "draw")</f>
        <v>draw</v>
      </c>
      <c r="Q192">
        <f t="shared" si="14"/>
        <v>1</v>
      </c>
    </row>
    <row r="193" spans="1:17" ht="14.5" x14ac:dyDescent="0.35">
      <c r="A193" s="1">
        <v>21</v>
      </c>
      <c r="B193" s="2" t="s">
        <v>13</v>
      </c>
      <c r="C193" s="3">
        <v>44947</v>
      </c>
      <c r="D193" s="2" t="s">
        <v>18</v>
      </c>
      <c r="E193" s="2" t="s">
        <v>21</v>
      </c>
      <c r="F193" s="2">
        <v>0.6</v>
      </c>
      <c r="G193" s="2" t="s">
        <v>32</v>
      </c>
      <c r="H193" s="2">
        <v>1.4</v>
      </c>
      <c r="I193" s="4" t="s">
        <v>29</v>
      </c>
      <c r="J193" s="5">
        <v>30158</v>
      </c>
      <c r="K193" t="str">
        <f t="shared" si="15"/>
        <v>0</v>
      </c>
      <c r="L193" t="str">
        <f t="shared" si="16"/>
        <v>1</v>
      </c>
      <c r="M193" t="str">
        <f t="shared" si="17"/>
        <v>1</v>
      </c>
      <c r="N193" t="str">
        <f t="shared" si="18"/>
        <v>0</v>
      </c>
      <c r="O193" t="str" cm="1">
        <f t="array" ref="O193">_xlfn.IFS(K193&gt;L193, E193, K193 &lt; L193, I193, K193 = L193, "draw")</f>
        <v>Aston Villa</v>
      </c>
      <c r="P193" t="str" cm="1">
        <f t="array" ref="P193">_xlfn.IFS(K193&lt;L193, E193, K193 &gt; L193, I193, K193 = L193, "draw")</f>
        <v>Southampton</v>
      </c>
      <c r="Q193">
        <f t="shared" si="14"/>
        <v>0</v>
      </c>
    </row>
    <row r="194" spans="1:17" ht="14.5" x14ac:dyDescent="0.35">
      <c r="A194" s="1">
        <v>21</v>
      </c>
      <c r="B194" s="2" t="s">
        <v>13</v>
      </c>
      <c r="C194" s="3">
        <v>44947</v>
      </c>
      <c r="D194" s="2" t="s">
        <v>18</v>
      </c>
      <c r="E194" s="2" t="s">
        <v>36</v>
      </c>
      <c r="F194" s="2">
        <v>0.9</v>
      </c>
      <c r="G194" s="2" t="s">
        <v>16</v>
      </c>
      <c r="H194" s="2">
        <v>1.7</v>
      </c>
      <c r="I194" s="2" t="s">
        <v>40</v>
      </c>
      <c r="J194" s="5">
        <v>32056</v>
      </c>
      <c r="K194" t="str">
        <f t="shared" si="15"/>
        <v>2</v>
      </c>
      <c r="L194" t="str">
        <f t="shared" si="16"/>
        <v>2</v>
      </c>
      <c r="M194" t="str">
        <f t="shared" si="17"/>
        <v>2</v>
      </c>
      <c r="N194" t="str">
        <f t="shared" si="18"/>
        <v>2</v>
      </c>
      <c r="O194" t="str" cm="1">
        <f t="array" ref="O194">_xlfn.IFS(K194&gt;L194, E194, K194 &lt; L194, I194, K194 = L194, "draw")</f>
        <v>draw</v>
      </c>
      <c r="P194" t="str" cm="1">
        <f t="array" ref="P194">_xlfn.IFS(K194&lt;L194, E194, K194 &gt; L194, I194, K194 = L194, "draw")</f>
        <v>draw</v>
      </c>
      <c r="Q194">
        <f t="shared" si="14"/>
        <v>1</v>
      </c>
    </row>
    <row r="195" spans="1:17" ht="14.5" x14ac:dyDescent="0.35">
      <c r="A195" s="1">
        <v>21</v>
      </c>
      <c r="B195" s="2" t="s">
        <v>13</v>
      </c>
      <c r="C195" s="3">
        <v>44947</v>
      </c>
      <c r="D195" s="2" t="s">
        <v>18</v>
      </c>
      <c r="E195" s="4" t="s">
        <v>42</v>
      </c>
      <c r="F195" s="2">
        <v>2.2000000000000002</v>
      </c>
      <c r="G195" s="2" t="s">
        <v>23</v>
      </c>
      <c r="H195" s="2">
        <v>0.5</v>
      </c>
      <c r="I195" s="2" t="s">
        <v>31</v>
      </c>
      <c r="J195" s="5">
        <v>62470</v>
      </c>
      <c r="K195" t="str">
        <f t="shared" si="15"/>
        <v>2</v>
      </c>
      <c r="L195" t="str">
        <f t="shared" si="16"/>
        <v>0</v>
      </c>
      <c r="M195" t="str">
        <f t="shared" si="17"/>
        <v>0</v>
      </c>
      <c r="N195" t="str">
        <f t="shared" si="18"/>
        <v>2</v>
      </c>
      <c r="O195" t="str" cm="1">
        <f t="array" ref="O195">_xlfn.IFS(K195&gt;L195, E195, K195 &lt; L195, I195, K195 = L195, "draw")</f>
        <v>West Ham</v>
      </c>
      <c r="P195" t="str" cm="1">
        <f t="array" ref="P195">_xlfn.IFS(K195&lt;L195, E195, K195 &gt; L195, I195, K195 = L195, "draw")</f>
        <v>Everton</v>
      </c>
      <c r="Q195">
        <f t="shared" ref="Q195:Q200" si="19">IF(K195=L195, 1, 0)</f>
        <v>0</v>
      </c>
    </row>
    <row r="196" spans="1:17" ht="14.5" x14ac:dyDescent="0.35">
      <c r="A196" s="1">
        <v>21</v>
      </c>
      <c r="B196" s="2" t="s">
        <v>13</v>
      </c>
      <c r="C196" s="3">
        <v>44947</v>
      </c>
      <c r="D196" s="2" t="s">
        <v>30</v>
      </c>
      <c r="E196" s="2" t="s">
        <v>10</v>
      </c>
      <c r="F196" s="2">
        <v>0.3</v>
      </c>
      <c r="G196" s="2" t="s">
        <v>45</v>
      </c>
      <c r="H196" s="2">
        <v>1.2</v>
      </c>
      <c r="I196" s="2" t="s">
        <v>22</v>
      </c>
      <c r="J196" s="5">
        <v>25350</v>
      </c>
      <c r="K196" t="str">
        <f t="shared" si="15"/>
        <v>0</v>
      </c>
      <c r="L196" t="str">
        <f t="shared" si="16"/>
        <v>0</v>
      </c>
      <c r="M196" t="str">
        <f t="shared" si="17"/>
        <v>0</v>
      </c>
      <c r="N196" t="str">
        <f t="shared" si="18"/>
        <v>0</v>
      </c>
      <c r="O196" t="str" cm="1">
        <f t="array" ref="O196">_xlfn.IFS(K196&gt;L196, E196, K196 &lt; L196, I196, K196 = L196, "draw")</f>
        <v>draw</v>
      </c>
      <c r="P196" t="str" cm="1">
        <f t="array" ref="P196">_xlfn.IFS(K196&lt;L196, E196, K196 &gt; L196, I196, K196 = L196, "draw")</f>
        <v>draw</v>
      </c>
      <c r="Q196">
        <f t="shared" si="19"/>
        <v>1</v>
      </c>
    </row>
    <row r="197" spans="1:17" ht="14.5" x14ac:dyDescent="0.35">
      <c r="A197" s="1">
        <v>21</v>
      </c>
      <c r="B197" s="2" t="s">
        <v>34</v>
      </c>
      <c r="C197" s="3">
        <v>44948</v>
      </c>
      <c r="D197" s="2" t="s">
        <v>35</v>
      </c>
      <c r="E197" s="4" t="s">
        <v>43</v>
      </c>
      <c r="F197" s="2">
        <v>2.8</v>
      </c>
      <c r="G197" s="2" t="s">
        <v>53</v>
      </c>
      <c r="H197" s="2">
        <v>0.8</v>
      </c>
      <c r="I197" s="2" t="s">
        <v>27</v>
      </c>
      <c r="J197" s="5">
        <v>53282</v>
      </c>
      <c r="K197" t="str">
        <f t="shared" si="15"/>
        <v>3</v>
      </c>
      <c r="L197" t="str">
        <f t="shared" si="16"/>
        <v>0</v>
      </c>
      <c r="M197" t="str">
        <f t="shared" si="17"/>
        <v>0</v>
      </c>
      <c r="N197" t="str">
        <f t="shared" si="18"/>
        <v>3</v>
      </c>
      <c r="O197" t="str" cm="1">
        <f t="array" ref="O197">_xlfn.IFS(K197&gt;L197, E197, K197 &lt; L197, I197, K197 = L197, "draw")</f>
        <v>Manchester City</v>
      </c>
      <c r="P197" t="str" cm="1">
        <f t="array" ref="P197">_xlfn.IFS(K197&lt;L197, E197, K197 &gt; L197, I197, K197 = L197, "draw")</f>
        <v>Wolves</v>
      </c>
      <c r="Q197">
        <f t="shared" si="19"/>
        <v>0</v>
      </c>
    </row>
    <row r="198" spans="1:17" ht="14.5" x14ac:dyDescent="0.35">
      <c r="A198" s="1">
        <v>21</v>
      </c>
      <c r="B198" s="2" t="s">
        <v>34</v>
      </c>
      <c r="C198" s="3">
        <v>44948</v>
      </c>
      <c r="D198" s="2" t="s">
        <v>35</v>
      </c>
      <c r="E198" s="2" t="s">
        <v>25</v>
      </c>
      <c r="F198" s="2">
        <v>0.5</v>
      </c>
      <c r="G198" s="2" t="s">
        <v>45</v>
      </c>
      <c r="H198" s="2">
        <v>0.4</v>
      </c>
      <c r="I198" s="2" t="s">
        <v>37</v>
      </c>
      <c r="J198" s="5">
        <v>36260</v>
      </c>
      <c r="K198" t="str">
        <f t="shared" si="15"/>
        <v>0</v>
      </c>
      <c r="L198" t="str">
        <f t="shared" si="16"/>
        <v>0</v>
      </c>
      <c r="M198" t="str">
        <f t="shared" si="17"/>
        <v>0</v>
      </c>
      <c r="N198" t="str">
        <f t="shared" si="18"/>
        <v>0</v>
      </c>
      <c r="O198" t="str" cm="1">
        <f t="array" ref="O198">_xlfn.IFS(K198&gt;L198, E198, K198 &lt; L198, I198, K198 = L198, "draw")</f>
        <v>draw</v>
      </c>
      <c r="P198" t="str" cm="1">
        <f t="array" ref="P198">_xlfn.IFS(K198&lt;L198, E198, K198 &gt; L198, I198, K198 = L198, "draw")</f>
        <v>draw</v>
      </c>
      <c r="Q198">
        <f t="shared" si="19"/>
        <v>1</v>
      </c>
    </row>
    <row r="199" spans="1:17" ht="14.5" x14ac:dyDescent="0.35">
      <c r="A199" s="1">
        <v>21</v>
      </c>
      <c r="B199" s="2" t="s">
        <v>34</v>
      </c>
      <c r="C199" s="3">
        <v>44948</v>
      </c>
      <c r="D199" s="2" t="s">
        <v>41</v>
      </c>
      <c r="E199" s="4" t="s">
        <v>12</v>
      </c>
      <c r="F199" s="2">
        <v>3.1</v>
      </c>
      <c r="G199" s="2" t="s">
        <v>51</v>
      </c>
      <c r="H199" s="2">
        <v>0.4</v>
      </c>
      <c r="I199" s="2" t="s">
        <v>38</v>
      </c>
      <c r="J199" s="5">
        <v>60325</v>
      </c>
      <c r="K199" t="str">
        <f t="shared" si="15"/>
        <v>3</v>
      </c>
      <c r="L199" t="str">
        <f t="shared" si="16"/>
        <v>2</v>
      </c>
      <c r="M199" t="str">
        <f t="shared" si="17"/>
        <v>2</v>
      </c>
      <c r="N199" t="str">
        <f t="shared" si="18"/>
        <v>3</v>
      </c>
      <c r="O199" t="str" cm="1">
        <f t="array" ref="O199">_xlfn.IFS(K199&gt;L199, E199, K199 &lt; L199, I199, K199 = L199, "draw")</f>
        <v>Arsenal</v>
      </c>
      <c r="P199" t="str" cm="1">
        <f t="array" ref="P199">_xlfn.IFS(K199&lt;L199, E199, K199 &gt; L199, I199, K199 = L199, "draw")</f>
        <v>Manchester Utd</v>
      </c>
      <c r="Q199">
        <f t="shared" si="19"/>
        <v>0</v>
      </c>
    </row>
    <row r="200" spans="1:17" ht="14.5" x14ac:dyDescent="0.35">
      <c r="A200" s="1">
        <v>21</v>
      </c>
      <c r="B200" s="2" t="s">
        <v>48</v>
      </c>
      <c r="C200" s="3">
        <v>44949</v>
      </c>
      <c r="D200" s="2" t="s">
        <v>9</v>
      </c>
      <c r="E200" s="2" t="s">
        <v>15</v>
      </c>
      <c r="F200" s="2">
        <v>1</v>
      </c>
      <c r="G200" s="2" t="s">
        <v>32</v>
      </c>
      <c r="H200" s="2">
        <v>0.9</v>
      </c>
      <c r="I200" s="4" t="s">
        <v>19</v>
      </c>
      <c r="J200" s="5">
        <v>24190</v>
      </c>
      <c r="K200" t="str">
        <f t="shared" si="15"/>
        <v>0</v>
      </c>
      <c r="L200" t="str">
        <f t="shared" si="16"/>
        <v>1</v>
      </c>
      <c r="M200" t="str">
        <f t="shared" si="17"/>
        <v>1</v>
      </c>
      <c r="N200" t="str">
        <f t="shared" si="18"/>
        <v>0</v>
      </c>
      <c r="O200" t="str" cm="1">
        <f t="array" ref="O200">_xlfn.IFS(K200&gt;L200, E200, K200 &lt; L200, I200, K200 = L200, "draw")</f>
        <v>Tottenham</v>
      </c>
      <c r="P200" t="str" cm="1">
        <f t="array" ref="P200">_xlfn.IFS(K200&lt;L200, E200, K200 &gt; L200, I200, K200 = L200, "draw")</f>
        <v>Fulham</v>
      </c>
      <c r="Q200">
        <f t="shared" si="19"/>
        <v>0</v>
      </c>
    </row>
    <row r="201" spans="1:17" ht="14.5" x14ac:dyDescent="0.35">
      <c r="A201" s="1">
        <v>22</v>
      </c>
      <c r="B201" s="2" t="s">
        <v>8</v>
      </c>
      <c r="C201" s="3">
        <v>44960</v>
      </c>
      <c r="D201" s="2" t="s">
        <v>9</v>
      </c>
      <c r="E201" s="2" t="s">
        <v>33</v>
      </c>
      <c r="F201" s="2"/>
      <c r="G201" s="2"/>
      <c r="H201" s="2"/>
      <c r="I201" s="2" t="s">
        <v>15</v>
      </c>
      <c r="J201" s="2"/>
    </row>
    <row r="202" spans="1:17" ht="14.5" x14ac:dyDescent="0.35">
      <c r="A202" s="1">
        <v>22</v>
      </c>
      <c r="B202" s="2" t="s">
        <v>13</v>
      </c>
      <c r="C202" s="3">
        <v>44961</v>
      </c>
      <c r="D202" s="2" t="s">
        <v>14</v>
      </c>
      <c r="E202" s="2" t="s">
        <v>31</v>
      </c>
      <c r="F202" s="2"/>
      <c r="G202" s="2"/>
      <c r="H202" s="2"/>
      <c r="I202" s="2" t="s">
        <v>12</v>
      </c>
      <c r="J202" s="2"/>
    </row>
    <row r="203" spans="1:17" ht="14.5" x14ac:dyDescent="0.35">
      <c r="A203" s="1">
        <v>22</v>
      </c>
      <c r="B203" s="2" t="s">
        <v>13</v>
      </c>
      <c r="C203" s="3">
        <v>44961</v>
      </c>
      <c r="D203" s="2" t="s">
        <v>18</v>
      </c>
      <c r="E203" s="2" t="s">
        <v>29</v>
      </c>
      <c r="F203" s="2"/>
      <c r="G203" s="2"/>
      <c r="H203" s="2"/>
      <c r="I203" s="2" t="s">
        <v>36</v>
      </c>
      <c r="J203" s="2"/>
    </row>
    <row r="204" spans="1:17" ht="14.5" x14ac:dyDescent="0.35">
      <c r="A204" s="1">
        <v>22</v>
      </c>
      <c r="B204" s="2" t="s">
        <v>13</v>
      </c>
      <c r="C204" s="3">
        <v>44961</v>
      </c>
      <c r="D204" s="2" t="s">
        <v>18</v>
      </c>
      <c r="E204" s="2" t="s">
        <v>27</v>
      </c>
      <c r="F204" s="2"/>
      <c r="G204" s="2"/>
      <c r="H204" s="2"/>
      <c r="I204" s="2" t="s">
        <v>17</v>
      </c>
      <c r="J204" s="2"/>
    </row>
    <row r="205" spans="1:17" ht="14.5" x14ac:dyDescent="0.35">
      <c r="A205" s="1">
        <v>22</v>
      </c>
      <c r="B205" s="2" t="s">
        <v>13</v>
      </c>
      <c r="C205" s="3">
        <v>44961</v>
      </c>
      <c r="D205" s="2" t="s">
        <v>18</v>
      </c>
      <c r="E205" s="2" t="s">
        <v>38</v>
      </c>
      <c r="F205" s="2"/>
      <c r="G205" s="2"/>
      <c r="H205" s="2"/>
      <c r="I205" s="2" t="s">
        <v>10</v>
      </c>
      <c r="J205" s="2"/>
    </row>
    <row r="206" spans="1:17" ht="14.5" x14ac:dyDescent="0.35">
      <c r="A206" s="1">
        <v>22</v>
      </c>
      <c r="B206" s="2" t="s">
        <v>13</v>
      </c>
      <c r="C206" s="3">
        <v>44961</v>
      </c>
      <c r="D206" s="2" t="s">
        <v>18</v>
      </c>
      <c r="E206" s="2" t="s">
        <v>40</v>
      </c>
      <c r="F206" s="2"/>
      <c r="G206" s="2"/>
      <c r="H206" s="2"/>
      <c r="I206" s="2" t="s">
        <v>28</v>
      </c>
      <c r="J206" s="2"/>
    </row>
    <row r="207" spans="1:17" ht="14.5" x14ac:dyDescent="0.35">
      <c r="A207" s="1">
        <v>22</v>
      </c>
      <c r="B207" s="2" t="s">
        <v>13</v>
      </c>
      <c r="C207" s="3">
        <v>44961</v>
      </c>
      <c r="D207" s="2" t="s">
        <v>18</v>
      </c>
      <c r="E207" s="2" t="s">
        <v>37</v>
      </c>
      <c r="F207" s="2"/>
      <c r="G207" s="2"/>
      <c r="H207" s="2"/>
      <c r="I207" s="2" t="s">
        <v>21</v>
      </c>
      <c r="J207" s="2"/>
    </row>
    <row r="208" spans="1:17" ht="14.5" x14ac:dyDescent="0.35">
      <c r="A208" s="1">
        <v>22</v>
      </c>
      <c r="B208" s="2" t="s">
        <v>13</v>
      </c>
      <c r="C208" s="3">
        <v>44961</v>
      </c>
      <c r="D208" s="2" t="s">
        <v>30</v>
      </c>
      <c r="E208" s="2" t="s">
        <v>22</v>
      </c>
      <c r="F208" s="2"/>
      <c r="G208" s="2"/>
      <c r="H208" s="2"/>
      <c r="I208" s="2" t="s">
        <v>42</v>
      </c>
      <c r="J208" s="2"/>
    </row>
    <row r="209" spans="1:10" ht="14.5" x14ac:dyDescent="0.35">
      <c r="A209" s="1">
        <v>22</v>
      </c>
      <c r="B209" s="2" t="s">
        <v>34</v>
      </c>
      <c r="C209" s="3">
        <v>44962</v>
      </c>
      <c r="D209" s="2" t="s">
        <v>35</v>
      </c>
      <c r="E209" s="2" t="s">
        <v>24</v>
      </c>
      <c r="F209" s="2"/>
      <c r="G209" s="2"/>
      <c r="H209" s="2"/>
      <c r="I209" s="2" t="s">
        <v>25</v>
      </c>
      <c r="J209" s="2"/>
    </row>
    <row r="210" spans="1:10" ht="14.5" x14ac:dyDescent="0.35">
      <c r="A210" s="1">
        <v>22</v>
      </c>
      <c r="B210" s="2" t="s">
        <v>34</v>
      </c>
      <c r="C210" s="3">
        <v>44962</v>
      </c>
      <c r="D210" s="2" t="s">
        <v>41</v>
      </c>
      <c r="E210" s="2" t="s">
        <v>19</v>
      </c>
      <c r="F210" s="2"/>
      <c r="G210" s="2"/>
      <c r="H210" s="2"/>
      <c r="I210" s="2" t="s">
        <v>43</v>
      </c>
      <c r="J210" s="2"/>
    </row>
    <row r="211" spans="1:10" ht="14.5" x14ac:dyDescent="0.35">
      <c r="A211" s="1">
        <v>8</v>
      </c>
      <c r="B211" s="2" t="s">
        <v>59</v>
      </c>
      <c r="C211" s="3">
        <v>44965</v>
      </c>
      <c r="D211" s="2" t="s">
        <v>9</v>
      </c>
      <c r="E211" s="2" t="s">
        <v>38</v>
      </c>
      <c r="F211" s="2"/>
      <c r="G211" s="2"/>
      <c r="H211" s="2"/>
      <c r="I211" s="2" t="s">
        <v>25</v>
      </c>
      <c r="J211" s="2"/>
    </row>
    <row r="212" spans="1:10" ht="14.5" x14ac:dyDescent="0.35">
      <c r="A212" s="1">
        <v>23</v>
      </c>
      <c r="B212" s="2" t="s">
        <v>13</v>
      </c>
      <c r="C212" s="3">
        <v>44968</v>
      </c>
      <c r="D212" s="2" t="s">
        <v>14</v>
      </c>
      <c r="E212" s="2" t="s">
        <v>42</v>
      </c>
      <c r="F212" s="2"/>
      <c r="G212" s="2"/>
      <c r="H212" s="2"/>
      <c r="I212" s="2" t="s">
        <v>33</v>
      </c>
      <c r="J212" s="2"/>
    </row>
    <row r="213" spans="1:10" ht="14.5" x14ac:dyDescent="0.35">
      <c r="A213" s="1">
        <v>23</v>
      </c>
      <c r="B213" s="2" t="s">
        <v>13</v>
      </c>
      <c r="C213" s="3">
        <v>44968</v>
      </c>
      <c r="D213" s="2" t="s">
        <v>18</v>
      </c>
      <c r="E213" s="2" t="s">
        <v>36</v>
      </c>
      <c r="F213" s="2"/>
      <c r="G213" s="2"/>
      <c r="H213" s="2"/>
      <c r="I213" s="2" t="s">
        <v>19</v>
      </c>
      <c r="J213" s="2"/>
    </row>
    <row r="214" spans="1:10" ht="14.5" x14ac:dyDescent="0.35">
      <c r="A214" s="1">
        <v>23</v>
      </c>
      <c r="B214" s="2" t="s">
        <v>13</v>
      </c>
      <c r="C214" s="3">
        <v>44968</v>
      </c>
      <c r="D214" s="2" t="s">
        <v>18</v>
      </c>
      <c r="E214" s="2" t="s">
        <v>10</v>
      </c>
      <c r="F214" s="2"/>
      <c r="G214" s="2"/>
      <c r="H214" s="2"/>
      <c r="I214" s="2" t="s">
        <v>40</v>
      </c>
      <c r="J214" s="2"/>
    </row>
    <row r="215" spans="1:10" ht="14.5" x14ac:dyDescent="0.35">
      <c r="A215" s="1">
        <v>23</v>
      </c>
      <c r="B215" s="2" t="s">
        <v>13</v>
      </c>
      <c r="C215" s="3">
        <v>44968</v>
      </c>
      <c r="D215" s="2" t="s">
        <v>18</v>
      </c>
      <c r="E215" s="2" t="s">
        <v>12</v>
      </c>
      <c r="F215" s="2"/>
      <c r="G215" s="2"/>
      <c r="H215" s="2"/>
      <c r="I215" s="2" t="s">
        <v>37</v>
      </c>
      <c r="J215" s="2"/>
    </row>
    <row r="216" spans="1:10" ht="14.5" x14ac:dyDescent="0.35">
      <c r="A216" s="1">
        <v>23</v>
      </c>
      <c r="B216" s="2" t="s">
        <v>13</v>
      </c>
      <c r="C216" s="3">
        <v>44968</v>
      </c>
      <c r="D216" s="2" t="s">
        <v>18</v>
      </c>
      <c r="E216" s="2" t="s">
        <v>21</v>
      </c>
      <c r="F216" s="2"/>
      <c r="G216" s="2"/>
      <c r="H216" s="2"/>
      <c r="I216" s="2" t="s">
        <v>27</v>
      </c>
      <c r="J216" s="2"/>
    </row>
    <row r="217" spans="1:10" ht="14.5" x14ac:dyDescent="0.35">
      <c r="A217" s="1">
        <v>23</v>
      </c>
      <c r="B217" s="2" t="s">
        <v>13</v>
      </c>
      <c r="C217" s="3">
        <v>44968</v>
      </c>
      <c r="D217" s="2" t="s">
        <v>18</v>
      </c>
      <c r="E217" s="2" t="s">
        <v>15</v>
      </c>
      <c r="F217" s="2"/>
      <c r="G217" s="2"/>
      <c r="H217" s="2"/>
      <c r="I217" s="2" t="s">
        <v>24</v>
      </c>
      <c r="J217" s="2"/>
    </row>
    <row r="218" spans="1:10" ht="14.5" x14ac:dyDescent="0.35">
      <c r="A218" s="1">
        <v>23</v>
      </c>
      <c r="B218" s="2" t="s">
        <v>13</v>
      </c>
      <c r="C218" s="3">
        <v>44968</v>
      </c>
      <c r="D218" s="2" t="s">
        <v>30</v>
      </c>
      <c r="E218" s="2" t="s">
        <v>28</v>
      </c>
      <c r="F218" s="2"/>
      <c r="G218" s="2"/>
      <c r="H218" s="2"/>
      <c r="I218" s="2" t="s">
        <v>22</v>
      </c>
      <c r="J218" s="2"/>
    </row>
    <row r="219" spans="1:10" ht="14.5" x14ac:dyDescent="0.35">
      <c r="A219" s="1">
        <v>23</v>
      </c>
      <c r="B219" s="2" t="s">
        <v>34</v>
      </c>
      <c r="C219" s="3">
        <v>44969</v>
      </c>
      <c r="D219" s="2" t="s">
        <v>35</v>
      </c>
      <c r="E219" s="2" t="s">
        <v>25</v>
      </c>
      <c r="F219" s="2"/>
      <c r="G219" s="2"/>
      <c r="H219" s="2"/>
      <c r="I219" s="2" t="s">
        <v>38</v>
      </c>
      <c r="J219" s="2"/>
    </row>
    <row r="220" spans="1:10" ht="14.5" x14ac:dyDescent="0.35">
      <c r="A220" s="1">
        <v>23</v>
      </c>
      <c r="B220" s="2" t="s">
        <v>34</v>
      </c>
      <c r="C220" s="3">
        <v>44969</v>
      </c>
      <c r="D220" s="2" t="s">
        <v>41</v>
      </c>
      <c r="E220" s="2" t="s">
        <v>43</v>
      </c>
      <c r="F220" s="2"/>
      <c r="G220" s="2"/>
      <c r="H220" s="2"/>
      <c r="I220" s="2" t="s">
        <v>29</v>
      </c>
      <c r="J220" s="2"/>
    </row>
    <row r="221" spans="1:10" ht="14.5" x14ac:dyDescent="0.35">
      <c r="A221" s="1">
        <v>23</v>
      </c>
      <c r="B221" s="2" t="s">
        <v>48</v>
      </c>
      <c r="C221" s="3">
        <v>44970</v>
      </c>
      <c r="D221" s="2" t="s">
        <v>9</v>
      </c>
      <c r="E221" s="2" t="s">
        <v>17</v>
      </c>
      <c r="F221" s="2"/>
      <c r="G221" s="2"/>
      <c r="H221" s="2"/>
      <c r="I221" s="2" t="s">
        <v>31</v>
      </c>
      <c r="J221" s="2"/>
    </row>
    <row r="222" spans="1:10" ht="14.5" x14ac:dyDescent="0.35">
      <c r="A222" s="1">
        <v>12</v>
      </c>
      <c r="B222" s="2" t="s">
        <v>59</v>
      </c>
      <c r="C222" s="3">
        <v>44972</v>
      </c>
      <c r="D222" s="2" t="s">
        <v>57</v>
      </c>
      <c r="E222" s="2" t="s">
        <v>12</v>
      </c>
      <c r="F222" s="2"/>
      <c r="G222" s="2"/>
      <c r="H222" s="2"/>
      <c r="I222" s="2" t="s">
        <v>43</v>
      </c>
      <c r="J222" s="2"/>
    </row>
    <row r="223" spans="1:10" ht="14.5" x14ac:dyDescent="0.35">
      <c r="A223" s="1">
        <v>24</v>
      </c>
      <c r="B223" s="2" t="s">
        <v>13</v>
      </c>
      <c r="C223" s="3">
        <v>44975</v>
      </c>
      <c r="D223" s="2" t="s">
        <v>14</v>
      </c>
      <c r="E223" s="2" t="s">
        <v>29</v>
      </c>
      <c r="F223" s="2"/>
      <c r="G223" s="2"/>
      <c r="H223" s="2"/>
      <c r="I223" s="2" t="s">
        <v>12</v>
      </c>
      <c r="J223" s="2"/>
    </row>
    <row r="224" spans="1:10" ht="14.5" x14ac:dyDescent="0.35">
      <c r="A224" s="1">
        <v>24</v>
      </c>
      <c r="B224" s="2" t="s">
        <v>13</v>
      </c>
      <c r="C224" s="3">
        <v>44975</v>
      </c>
      <c r="D224" s="2" t="s">
        <v>18</v>
      </c>
      <c r="E224" s="2" t="s">
        <v>40</v>
      </c>
      <c r="F224" s="2"/>
      <c r="G224" s="2"/>
      <c r="H224" s="2"/>
      <c r="I224" s="2" t="s">
        <v>15</v>
      </c>
      <c r="J224" s="2"/>
    </row>
    <row r="225" spans="1:10" ht="14.5" x14ac:dyDescent="0.35">
      <c r="A225" s="1">
        <v>24</v>
      </c>
      <c r="B225" s="2" t="s">
        <v>13</v>
      </c>
      <c r="C225" s="3">
        <v>44975</v>
      </c>
      <c r="D225" s="2" t="s">
        <v>18</v>
      </c>
      <c r="E225" s="2" t="s">
        <v>24</v>
      </c>
      <c r="F225" s="2"/>
      <c r="G225" s="2"/>
      <c r="H225" s="2"/>
      <c r="I225" s="2" t="s">
        <v>43</v>
      </c>
      <c r="J225" s="2"/>
    </row>
    <row r="226" spans="1:10" ht="14.5" x14ac:dyDescent="0.35">
      <c r="A226" s="1">
        <v>24</v>
      </c>
      <c r="B226" s="2" t="s">
        <v>13</v>
      </c>
      <c r="C226" s="3">
        <v>44975</v>
      </c>
      <c r="D226" s="2" t="s">
        <v>18</v>
      </c>
      <c r="E226" s="2" t="s">
        <v>33</v>
      </c>
      <c r="F226" s="2"/>
      <c r="G226" s="2"/>
      <c r="H226" s="2"/>
      <c r="I226" s="2" t="s">
        <v>21</v>
      </c>
      <c r="J226" s="2"/>
    </row>
    <row r="227" spans="1:10" ht="14.5" x14ac:dyDescent="0.35">
      <c r="A227" s="1">
        <v>24</v>
      </c>
      <c r="B227" s="2" t="s">
        <v>13</v>
      </c>
      <c r="C227" s="3">
        <v>44975</v>
      </c>
      <c r="D227" s="2" t="s">
        <v>18</v>
      </c>
      <c r="E227" s="2" t="s">
        <v>31</v>
      </c>
      <c r="F227" s="2"/>
      <c r="G227" s="2"/>
      <c r="H227" s="2"/>
      <c r="I227" s="2" t="s">
        <v>25</v>
      </c>
      <c r="J227" s="2"/>
    </row>
    <row r="228" spans="1:10" ht="14.5" x14ac:dyDescent="0.35">
      <c r="A228" s="1">
        <v>24</v>
      </c>
      <c r="B228" s="2" t="s">
        <v>13</v>
      </c>
      <c r="C228" s="3">
        <v>44975</v>
      </c>
      <c r="D228" s="2" t="s">
        <v>18</v>
      </c>
      <c r="E228" s="2" t="s">
        <v>27</v>
      </c>
      <c r="F228" s="2"/>
      <c r="G228" s="2"/>
      <c r="H228" s="2"/>
      <c r="I228" s="2" t="s">
        <v>28</v>
      </c>
      <c r="J228" s="2"/>
    </row>
    <row r="229" spans="1:10" ht="14.5" x14ac:dyDescent="0.35">
      <c r="A229" s="1">
        <v>24</v>
      </c>
      <c r="B229" s="2" t="s">
        <v>13</v>
      </c>
      <c r="C229" s="3">
        <v>44975</v>
      </c>
      <c r="D229" s="2" t="s">
        <v>18</v>
      </c>
      <c r="E229" s="2" t="s">
        <v>37</v>
      </c>
      <c r="F229" s="2"/>
      <c r="G229" s="2"/>
      <c r="H229" s="2"/>
      <c r="I229" s="2" t="s">
        <v>10</v>
      </c>
      <c r="J229" s="2"/>
    </row>
    <row r="230" spans="1:10" ht="14.5" x14ac:dyDescent="0.35">
      <c r="A230" s="1">
        <v>24</v>
      </c>
      <c r="B230" s="2" t="s">
        <v>13</v>
      </c>
      <c r="C230" s="3">
        <v>44975</v>
      </c>
      <c r="D230" s="2" t="s">
        <v>30</v>
      </c>
      <c r="E230" s="2" t="s">
        <v>22</v>
      </c>
      <c r="F230" s="2"/>
      <c r="G230" s="2"/>
      <c r="H230" s="2"/>
      <c r="I230" s="2" t="s">
        <v>17</v>
      </c>
      <c r="J230" s="2"/>
    </row>
    <row r="231" spans="1:10" ht="14.5" x14ac:dyDescent="0.35">
      <c r="A231" s="1">
        <v>24</v>
      </c>
      <c r="B231" s="2" t="s">
        <v>34</v>
      </c>
      <c r="C231" s="3">
        <v>44976</v>
      </c>
      <c r="D231" s="2" t="s">
        <v>35</v>
      </c>
      <c r="E231" s="2" t="s">
        <v>38</v>
      </c>
      <c r="F231" s="2"/>
      <c r="G231" s="2"/>
      <c r="H231" s="2"/>
      <c r="I231" s="2" t="s">
        <v>36</v>
      </c>
      <c r="J231" s="2"/>
    </row>
    <row r="232" spans="1:10" ht="14.5" x14ac:dyDescent="0.35">
      <c r="A232" s="1">
        <v>24</v>
      </c>
      <c r="B232" s="2" t="s">
        <v>34</v>
      </c>
      <c r="C232" s="3">
        <v>44976</v>
      </c>
      <c r="D232" s="2" t="s">
        <v>41</v>
      </c>
      <c r="E232" s="2" t="s">
        <v>19</v>
      </c>
      <c r="F232" s="2"/>
      <c r="G232" s="2"/>
      <c r="H232" s="2"/>
      <c r="I232" s="2" t="s">
        <v>42</v>
      </c>
      <c r="J232" s="2"/>
    </row>
    <row r="233" spans="1:10" ht="14.5" x14ac:dyDescent="0.35">
      <c r="A233" s="1">
        <v>25</v>
      </c>
      <c r="B233" s="2" t="s">
        <v>8</v>
      </c>
      <c r="C233" s="3">
        <v>44981</v>
      </c>
      <c r="D233" s="2" t="s">
        <v>9</v>
      </c>
      <c r="E233" s="2" t="s">
        <v>15</v>
      </c>
      <c r="F233" s="2"/>
      <c r="G233" s="2"/>
      <c r="H233" s="2"/>
      <c r="I233" s="2" t="s">
        <v>27</v>
      </c>
      <c r="J233" s="2"/>
    </row>
    <row r="234" spans="1:10" ht="14.5" x14ac:dyDescent="0.35">
      <c r="A234" s="1">
        <v>25</v>
      </c>
      <c r="B234" s="2" t="s">
        <v>13</v>
      </c>
      <c r="C234" s="3">
        <v>44982</v>
      </c>
      <c r="D234" s="2" t="s">
        <v>14</v>
      </c>
      <c r="E234" s="2" t="s">
        <v>22</v>
      </c>
      <c r="F234" s="2"/>
      <c r="G234" s="2"/>
      <c r="H234" s="2"/>
      <c r="I234" s="2" t="s">
        <v>40</v>
      </c>
      <c r="J234" s="2"/>
    </row>
    <row r="235" spans="1:10" ht="14.5" x14ac:dyDescent="0.35">
      <c r="A235" s="1">
        <v>25</v>
      </c>
      <c r="B235" s="2" t="s">
        <v>13</v>
      </c>
      <c r="C235" s="3">
        <v>44982</v>
      </c>
      <c r="D235" s="2" t="s">
        <v>18</v>
      </c>
      <c r="E235" s="2" t="s">
        <v>36</v>
      </c>
      <c r="F235" s="2"/>
      <c r="G235" s="2"/>
      <c r="H235" s="2"/>
      <c r="I235" s="2" t="s">
        <v>12</v>
      </c>
      <c r="J235" s="2"/>
    </row>
    <row r="236" spans="1:10" ht="14.5" x14ac:dyDescent="0.35">
      <c r="A236" s="1">
        <v>25</v>
      </c>
      <c r="B236" s="2" t="s">
        <v>13</v>
      </c>
      <c r="C236" s="3">
        <v>44982</v>
      </c>
      <c r="D236" s="2" t="s">
        <v>18</v>
      </c>
      <c r="E236" s="2" t="s">
        <v>31</v>
      </c>
      <c r="F236" s="2"/>
      <c r="G236" s="2"/>
      <c r="H236" s="2"/>
      <c r="I236" s="2" t="s">
        <v>29</v>
      </c>
      <c r="J236" s="2"/>
    </row>
    <row r="237" spans="1:10" ht="14.5" x14ac:dyDescent="0.35">
      <c r="A237" s="1">
        <v>25</v>
      </c>
      <c r="B237" s="2" t="s">
        <v>13</v>
      </c>
      <c r="C237" s="3">
        <v>44982</v>
      </c>
      <c r="D237" s="2" t="s">
        <v>18</v>
      </c>
      <c r="E237" s="2" t="s">
        <v>42</v>
      </c>
      <c r="F237" s="2"/>
      <c r="G237" s="2"/>
      <c r="H237" s="2"/>
      <c r="I237" s="2" t="s">
        <v>24</v>
      </c>
      <c r="J237" s="2"/>
    </row>
    <row r="238" spans="1:10" ht="14.5" x14ac:dyDescent="0.35">
      <c r="A238" s="1">
        <v>25</v>
      </c>
      <c r="B238" s="2" t="s">
        <v>13</v>
      </c>
      <c r="C238" s="3">
        <v>44982</v>
      </c>
      <c r="D238" s="2" t="s">
        <v>18</v>
      </c>
      <c r="E238" s="2" t="s">
        <v>25</v>
      </c>
      <c r="F238" s="2"/>
      <c r="G238" s="2"/>
      <c r="H238" s="2"/>
      <c r="I238" s="2" t="s">
        <v>21</v>
      </c>
      <c r="J238" s="2"/>
    </row>
    <row r="239" spans="1:10" ht="14.5" x14ac:dyDescent="0.35">
      <c r="A239" s="1">
        <v>25</v>
      </c>
      <c r="B239" s="2" t="s">
        <v>13</v>
      </c>
      <c r="C239" s="3">
        <v>44982</v>
      </c>
      <c r="D239" s="2" t="s">
        <v>30</v>
      </c>
      <c r="E239" s="2" t="s">
        <v>28</v>
      </c>
      <c r="F239" s="2"/>
      <c r="G239" s="2"/>
      <c r="H239" s="2"/>
      <c r="I239" s="2" t="s">
        <v>43</v>
      </c>
      <c r="J239" s="2"/>
    </row>
    <row r="240" spans="1:10" ht="14.5" x14ac:dyDescent="0.35">
      <c r="A240" s="1">
        <v>25</v>
      </c>
      <c r="B240" s="2" t="s">
        <v>13</v>
      </c>
      <c r="C240" s="3">
        <v>44982</v>
      </c>
      <c r="D240" s="2" t="s">
        <v>58</v>
      </c>
      <c r="E240" s="2" t="s">
        <v>10</v>
      </c>
      <c r="F240" s="2"/>
      <c r="G240" s="2"/>
      <c r="H240" s="2"/>
      <c r="I240" s="2" t="s">
        <v>17</v>
      </c>
      <c r="J240" s="2"/>
    </row>
    <row r="241" spans="1:10" ht="14.5" x14ac:dyDescent="0.35">
      <c r="A241" s="1">
        <v>25</v>
      </c>
      <c r="B241" s="2" t="s">
        <v>34</v>
      </c>
      <c r="C241" s="3">
        <v>44983</v>
      </c>
      <c r="D241" s="2" t="s">
        <v>81</v>
      </c>
      <c r="E241" s="2" t="s">
        <v>19</v>
      </c>
      <c r="F241" s="2"/>
      <c r="G241" s="2"/>
      <c r="H241" s="2"/>
      <c r="I241" s="2" t="s">
        <v>33</v>
      </c>
      <c r="J241" s="2"/>
    </row>
    <row r="242" spans="1:10" ht="14.5" x14ac:dyDescent="0.35">
      <c r="A242" s="1">
        <v>25</v>
      </c>
      <c r="B242" s="2" t="s">
        <v>34</v>
      </c>
      <c r="C242" s="3">
        <v>44983</v>
      </c>
      <c r="D242" s="2" t="s">
        <v>81</v>
      </c>
      <c r="E242" s="2" t="s">
        <v>38</v>
      </c>
      <c r="F242" s="2"/>
      <c r="G242" s="2"/>
      <c r="H242" s="2"/>
      <c r="I242" s="2" t="s">
        <v>37</v>
      </c>
      <c r="J242" s="2"/>
    </row>
    <row r="243" spans="1:10" ht="14.5" x14ac:dyDescent="0.35">
      <c r="A243" s="1">
        <v>26</v>
      </c>
      <c r="B243" s="2" t="s">
        <v>13</v>
      </c>
      <c r="C243" s="3">
        <v>44989</v>
      </c>
      <c r="D243" s="2" t="s">
        <v>18</v>
      </c>
      <c r="E243" s="2" t="s">
        <v>37</v>
      </c>
      <c r="F243" s="2"/>
      <c r="G243" s="2"/>
      <c r="H243" s="2"/>
      <c r="I243" s="2" t="s">
        <v>15</v>
      </c>
      <c r="J243" s="2"/>
    </row>
    <row r="244" spans="1:10" ht="14.5" x14ac:dyDescent="0.35">
      <c r="A244" s="1">
        <v>26</v>
      </c>
      <c r="B244" s="2" t="s">
        <v>13</v>
      </c>
      <c r="C244" s="3">
        <v>44989</v>
      </c>
      <c r="D244" s="2" t="s">
        <v>18</v>
      </c>
      <c r="E244" s="2" t="s">
        <v>12</v>
      </c>
      <c r="F244" s="2"/>
      <c r="G244" s="2"/>
      <c r="H244" s="2"/>
      <c r="I244" s="2" t="s">
        <v>28</v>
      </c>
      <c r="J244" s="2"/>
    </row>
    <row r="245" spans="1:10" ht="14.5" x14ac:dyDescent="0.35">
      <c r="A245" s="1">
        <v>26</v>
      </c>
      <c r="B245" s="2" t="s">
        <v>13</v>
      </c>
      <c r="C245" s="3">
        <v>44989</v>
      </c>
      <c r="D245" s="2" t="s">
        <v>18</v>
      </c>
      <c r="E245" s="2" t="s">
        <v>29</v>
      </c>
      <c r="F245" s="2"/>
      <c r="G245" s="2"/>
      <c r="H245" s="2"/>
      <c r="I245" s="2" t="s">
        <v>10</v>
      </c>
      <c r="J245" s="2"/>
    </row>
    <row r="246" spans="1:10" ht="14.5" x14ac:dyDescent="0.35">
      <c r="A246" s="1">
        <v>26</v>
      </c>
      <c r="B246" s="2" t="s">
        <v>13</v>
      </c>
      <c r="C246" s="3">
        <v>44989</v>
      </c>
      <c r="D246" s="2" t="s">
        <v>18</v>
      </c>
      <c r="E246" s="2" t="s">
        <v>21</v>
      </c>
      <c r="F246" s="2"/>
      <c r="G246" s="2"/>
      <c r="H246" s="2"/>
      <c r="I246" s="2" t="s">
        <v>36</v>
      </c>
      <c r="J246" s="2"/>
    </row>
    <row r="247" spans="1:10" ht="14.5" x14ac:dyDescent="0.35">
      <c r="A247" s="1">
        <v>26</v>
      </c>
      <c r="B247" s="2" t="s">
        <v>13</v>
      </c>
      <c r="C247" s="3">
        <v>44989</v>
      </c>
      <c r="D247" s="2" t="s">
        <v>18</v>
      </c>
      <c r="E247" s="2" t="s">
        <v>33</v>
      </c>
      <c r="F247" s="2"/>
      <c r="G247" s="2"/>
      <c r="H247" s="2"/>
      <c r="I247" s="2" t="s">
        <v>25</v>
      </c>
      <c r="J247" s="2"/>
    </row>
    <row r="248" spans="1:10" ht="14.5" x14ac:dyDescent="0.35">
      <c r="A248" s="1">
        <v>26</v>
      </c>
      <c r="B248" s="2" t="s">
        <v>13</v>
      </c>
      <c r="C248" s="3">
        <v>44989</v>
      </c>
      <c r="D248" s="2" t="s">
        <v>18</v>
      </c>
      <c r="E248" s="2" t="s">
        <v>17</v>
      </c>
      <c r="F248" s="2"/>
      <c r="G248" s="2"/>
      <c r="H248" s="2"/>
      <c r="I248" s="2" t="s">
        <v>38</v>
      </c>
      <c r="J248" s="2"/>
    </row>
    <row r="249" spans="1:10" ht="14.5" x14ac:dyDescent="0.35">
      <c r="A249" s="1">
        <v>26</v>
      </c>
      <c r="B249" s="2" t="s">
        <v>13</v>
      </c>
      <c r="C249" s="3">
        <v>44989</v>
      </c>
      <c r="D249" s="2" t="s">
        <v>18</v>
      </c>
      <c r="E249" s="2" t="s">
        <v>43</v>
      </c>
      <c r="F249" s="2"/>
      <c r="G249" s="2"/>
      <c r="H249" s="2"/>
      <c r="I249" s="2" t="s">
        <v>22</v>
      </c>
      <c r="J249" s="2"/>
    </row>
    <row r="250" spans="1:10" ht="14.5" x14ac:dyDescent="0.35">
      <c r="A250" s="1">
        <v>26</v>
      </c>
      <c r="B250" s="2" t="s">
        <v>13</v>
      </c>
      <c r="C250" s="3">
        <v>44989</v>
      </c>
      <c r="D250" s="2" t="s">
        <v>18</v>
      </c>
      <c r="E250" s="2" t="s">
        <v>40</v>
      </c>
      <c r="F250" s="2"/>
      <c r="G250" s="2"/>
      <c r="H250" s="2"/>
      <c r="I250" s="2" t="s">
        <v>42</v>
      </c>
      <c r="J250" s="2"/>
    </row>
    <row r="251" spans="1:10" ht="14.5" x14ac:dyDescent="0.35">
      <c r="A251" s="1">
        <v>26</v>
      </c>
      <c r="B251" s="2" t="s">
        <v>13</v>
      </c>
      <c r="C251" s="3">
        <v>44989</v>
      </c>
      <c r="D251" s="2" t="s">
        <v>18</v>
      </c>
      <c r="E251" s="2" t="s">
        <v>27</v>
      </c>
      <c r="F251" s="2"/>
      <c r="G251" s="2"/>
      <c r="H251" s="2"/>
      <c r="I251" s="2" t="s">
        <v>19</v>
      </c>
      <c r="J251" s="2"/>
    </row>
    <row r="252" spans="1:10" ht="14.5" x14ac:dyDescent="0.35">
      <c r="A252" s="1">
        <v>26</v>
      </c>
      <c r="B252" s="2" t="s">
        <v>13</v>
      </c>
      <c r="C252" s="3">
        <v>44989</v>
      </c>
      <c r="D252" s="2" t="s">
        <v>18</v>
      </c>
      <c r="E252" s="2" t="s">
        <v>24</v>
      </c>
      <c r="F252" s="2"/>
      <c r="G252" s="2"/>
      <c r="H252" s="2"/>
      <c r="I252" s="2" t="s">
        <v>31</v>
      </c>
      <c r="J252" s="2"/>
    </row>
    <row r="253" spans="1:10" ht="14.5" x14ac:dyDescent="0.35">
      <c r="A253" s="1">
        <v>27</v>
      </c>
      <c r="B253" s="2" t="s">
        <v>13</v>
      </c>
      <c r="C253" s="3">
        <v>44996</v>
      </c>
      <c r="D253" s="2" t="s">
        <v>18</v>
      </c>
      <c r="E253" s="2" t="s">
        <v>25</v>
      </c>
      <c r="F253" s="2"/>
      <c r="G253" s="2"/>
      <c r="H253" s="2"/>
      <c r="I253" s="2" t="s">
        <v>40</v>
      </c>
      <c r="J253" s="2"/>
    </row>
    <row r="254" spans="1:10" ht="14.5" x14ac:dyDescent="0.35">
      <c r="A254" s="1">
        <v>27</v>
      </c>
      <c r="B254" s="2" t="s">
        <v>13</v>
      </c>
      <c r="C254" s="3">
        <v>44996</v>
      </c>
      <c r="D254" s="2" t="s">
        <v>18</v>
      </c>
      <c r="E254" s="2" t="s">
        <v>31</v>
      </c>
      <c r="F254" s="2"/>
      <c r="G254" s="2"/>
      <c r="H254" s="2"/>
      <c r="I254" s="2" t="s">
        <v>37</v>
      </c>
      <c r="J254" s="2"/>
    </row>
    <row r="255" spans="1:10" ht="14.5" x14ac:dyDescent="0.35">
      <c r="A255" s="1">
        <v>27</v>
      </c>
      <c r="B255" s="2" t="s">
        <v>13</v>
      </c>
      <c r="C255" s="3">
        <v>44996</v>
      </c>
      <c r="D255" s="2" t="s">
        <v>18</v>
      </c>
      <c r="E255" s="2" t="s">
        <v>38</v>
      </c>
      <c r="F255" s="2"/>
      <c r="G255" s="2"/>
      <c r="H255" s="2"/>
      <c r="I255" s="2" t="s">
        <v>21</v>
      </c>
      <c r="J255" s="2"/>
    </row>
    <row r="256" spans="1:10" ht="14.5" x14ac:dyDescent="0.35">
      <c r="A256" s="1">
        <v>27</v>
      </c>
      <c r="B256" s="2" t="s">
        <v>13</v>
      </c>
      <c r="C256" s="3">
        <v>44996</v>
      </c>
      <c r="D256" s="2" t="s">
        <v>18</v>
      </c>
      <c r="E256" s="2" t="s">
        <v>36</v>
      </c>
      <c r="F256" s="2"/>
      <c r="G256" s="2"/>
      <c r="H256" s="2"/>
      <c r="I256" s="2" t="s">
        <v>33</v>
      </c>
      <c r="J256" s="2"/>
    </row>
    <row r="257" spans="1:10" ht="14.5" x14ac:dyDescent="0.35">
      <c r="A257" s="1">
        <v>27</v>
      </c>
      <c r="B257" s="2" t="s">
        <v>13</v>
      </c>
      <c r="C257" s="3">
        <v>44996</v>
      </c>
      <c r="D257" s="2" t="s">
        <v>18</v>
      </c>
      <c r="E257" s="2" t="s">
        <v>22</v>
      </c>
      <c r="F257" s="2"/>
      <c r="G257" s="2"/>
      <c r="H257" s="2"/>
      <c r="I257" s="2" t="s">
        <v>27</v>
      </c>
      <c r="J257" s="2"/>
    </row>
    <row r="258" spans="1:10" ht="14.5" x14ac:dyDescent="0.35">
      <c r="A258" s="1">
        <v>27</v>
      </c>
      <c r="B258" s="2" t="s">
        <v>13</v>
      </c>
      <c r="C258" s="3">
        <v>44996</v>
      </c>
      <c r="D258" s="2" t="s">
        <v>18</v>
      </c>
      <c r="E258" s="2" t="s">
        <v>19</v>
      </c>
      <c r="F258" s="2"/>
      <c r="G258" s="2"/>
      <c r="H258" s="2"/>
      <c r="I258" s="2" t="s">
        <v>24</v>
      </c>
      <c r="J258" s="2"/>
    </row>
    <row r="259" spans="1:10" ht="14.5" x14ac:dyDescent="0.35">
      <c r="A259" s="1">
        <v>27</v>
      </c>
      <c r="B259" s="2" t="s">
        <v>13</v>
      </c>
      <c r="C259" s="3">
        <v>44996</v>
      </c>
      <c r="D259" s="2" t="s">
        <v>18</v>
      </c>
      <c r="E259" s="2" t="s">
        <v>15</v>
      </c>
      <c r="F259" s="2"/>
      <c r="G259" s="2"/>
      <c r="H259" s="2"/>
      <c r="I259" s="2" t="s">
        <v>12</v>
      </c>
      <c r="J259" s="2"/>
    </row>
    <row r="260" spans="1:10" ht="14.5" x14ac:dyDescent="0.35">
      <c r="A260" s="1">
        <v>27</v>
      </c>
      <c r="B260" s="2" t="s">
        <v>13</v>
      </c>
      <c r="C260" s="3">
        <v>44996</v>
      </c>
      <c r="D260" s="2" t="s">
        <v>18</v>
      </c>
      <c r="E260" s="2" t="s">
        <v>10</v>
      </c>
      <c r="F260" s="2"/>
      <c r="G260" s="2"/>
      <c r="H260" s="2"/>
      <c r="I260" s="2" t="s">
        <v>43</v>
      </c>
      <c r="J260" s="2"/>
    </row>
    <row r="261" spans="1:10" ht="14.5" x14ac:dyDescent="0.35">
      <c r="A261" s="1">
        <v>27</v>
      </c>
      <c r="B261" s="2" t="s">
        <v>13</v>
      </c>
      <c r="C261" s="3">
        <v>44996</v>
      </c>
      <c r="D261" s="2" t="s">
        <v>18</v>
      </c>
      <c r="E261" s="2" t="s">
        <v>28</v>
      </c>
      <c r="F261" s="2"/>
      <c r="G261" s="2"/>
      <c r="H261" s="2"/>
      <c r="I261" s="2" t="s">
        <v>17</v>
      </c>
      <c r="J261" s="2"/>
    </row>
    <row r="262" spans="1:10" ht="14.5" x14ac:dyDescent="0.35">
      <c r="A262" s="1">
        <v>27</v>
      </c>
      <c r="B262" s="2" t="s">
        <v>13</v>
      </c>
      <c r="C262" s="3">
        <v>44996</v>
      </c>
      <c r="D262" s="2" t="s">
        <v>18</v>
      </c>
      <c r="E262" s="2" t="s">
        <v>42</v>
      </c>
      <c r="F262" s="2"/>
      <c r="G262" s="2"/>
      <c r="H262" s="2"/>
      <c r="I262" s="2" t="s">
        <v>29</v>
      </c>
      <c r="J262" s="2"/>
    </row>
    <row r="263" spans="1:10" ht="14.5" x14ac:dyDescent="0.35">
      <c r="A263" s="1">
        <v>28</v>
      </c>
      <c r="B263" s="2" t="s">
        <v>13</v>
      </c>
      <c r="C263" s="3">
        <v>45003</v>
      </c>
      <c r="D263" s="2" t="s">
        <v>76</v>
      </c>
      <c r="E263" s="2" t="s">
        <v>40</v>
      </c>
      <c r="F263" s="2"/>
      <c r="G263" s="2"/>
      <c r="H263" s="2"/>
      <c r="I263" s="2" t="s">
        <v>38</v>
      </c>
      <c r="J263" s="2"/>
    </row>
    <row r="264" spans="1:10" ht="14.5" x14ac:dyDescent="0.35">
      <c r="A264" s="1">
        <v>28</v>
      </c>
      <c r="B264" s="2" t="s">
        <v>13</v>
      </c>
      <c r="C264" s="3">
        <v>45003</v>
      </c>
      <c r="D264" s="2" t="s">
        <v>76</v>
      </c>
      <c r="E264" s="2" t="s">
        <v>17</v>
      </c>
      <c r="F264" s="2"/>
      <c r="G264" s="2"/>
      <c r="H264" s="2"/>
      <c r="I264" s="2" t="s">
        <v>15</v>
      </c>
      <c r="J264" s="2"/>
    </row>
    <row r="265" spans="1:10" ht="14.5" x14ac:dyDescent="0.35">
      <c r="A265" s="1">
        <v>28</v>
      </c>
      <c r="B265" s="2" t="s">
        <v>13</v>
      </c>
      <c r="C265" s="3">
        <v>45003</v>
      </c>
      <c r="D265" s="2" t="s">
        <v>76</v>
      </c>
      <c r="E265" s="2" t="s">
        <v>27</v>
      </c>
      <c r="F265" s="2"/>
      <c r="G265" s="2"/>
      <c r="H265" s="2"/>
      <c r="I265" s="2" t="s">
        <v>25</v>
      </c>
      <c r="J265" s="2"/>
    </row>
    <row r="266" spans="1:10" ht="14.5" x14ac:dyDescent="0.35">
      <c r="A266" s="1">
        <v>28</v>
      </c>
      <c r="B266" s="2" t="s">
        <v>13</v>
      </c>
      <c r="C266" s="3">
        <v>45003</v>
      </c>
      <c r="D266" s="2" t="s">
        <v>76</v>
      </c>
      <c r="E266" s="2" t="s">
        <v>24</v>
      </c>
      <c r="F266" s="2"/>
      <c r="G266" s="2"/>
      <c r="H266" s="2"/>
      <c r="I266" s="2" t="s">
        <v>22</v>
      </c>
      <c r="J266" s="2"/>
    </row>
    <row r="267" spans="1:10" ht="14.5" x14ac:dyDescent="0.35">
      <c r="A267" s="1">
        <v>28</v>
      </c>
      <c r="B267" s="2" t="s">
        <v>13</v>
      </c>
      <c r="C267" s="3">
        <v>45003</v>
      </c>
      <c r="D267" s="2" t="s">
        <v>76</v>
      </c>
      <c r="E267" s="2" t="s">
        <v>37</v>
      </c>
      <c r="F267" s="2"/>
      <c r="G267" s="2"/>
      <c r="H267" s="2"/>
      <c r="I267" s="2" t="s">
        <v>36</v>
      </c>
      <c r="J267" s="2"/>
    </row>
    <row r="268" spans="1:10" ht="14.5" x14ac:dyDescent="0.35">
      <c r="A268" s="1">
        <v>28</v>
      </c>
      <c r="B268" s="2" t="s">
        <v>13</v>
      </c>
      <c r="C268" s="3">
        <v>45003</v>
      </c>
      <c r="D268" s="2" t="s">
        <v>76</v>
      </c>
      <c r="E268" s="2" t="s">
        <v>29</v>
      </c>
      <c r="F268" s="2"/>
      <c r="G268" s="2"/>
      <c r="H268" s="2"/>
      <c r="I268" s="2" t="s">
        <v>28</v>
      </c>
      <c r="J268" s="2"/>
    </row>
    <row r="269" spans="1:10" ht="14.5" x14ac:dyDescent="0.35">
      <c r="A269" s="1">
        <v>28</v>
      </c>
      <c r="B269" s="2" t="s">
        <v>13</v>
      </c>
      <c r="C269" s="3">
        <v>45003</v>
      </c>
      <c r="D269" s="2" t="s">
        <v>76</v>
      </c>
      <c r="E269" s="2" t="s">
        <v>33</v>
      </c>
      <c r="F269" s="2"/>
      <c r="G269" s="2"/>
      <c r="H269" s="2"/>
      <c r="I269" s="2" t="s">
        <v>31</v>
      </c>
      <c r="J269" s="2"/>
    </row>
    <row r="270" spans="1:10" ht="14.5" x14ac:dyDescent="0.35">
      <c r="A270" s="1">
        <v>28</v>
      </c>
      <c r="B270" s="2" t="s">
        <v>13</v>
      </c>
      <c r="C270" s="3">
        <v>45003</v>
      </c>
      <c r="D270" s="2" t="s">
        <v>76</v>
      </c>
      <c r="E270" s="2" t="s">
        <v>12</v>
      </c>
      <c r="F270" s="2"/>
      <c r="G270" s="2"/>
      <c r="H270" s="2"/>
      <c r="I270" s="2" t="s">
        <v>10</v>
      </c>
      <c r="J270" s="2"/>
    </row>
    <row r="271" spans="1:10" ht="14.5" x14ac:dyDescent="0.35">
      <c r="A271" s="1">
        <v>28</v>
      </c>
      <c r="B271" s="2" t="s">
        <v>13</v>
      </c>
      <c r="C271" s="3">
        <v>45003</v>
      </c>
      <c r="D271" s="2" t="s">
        <v>76</v>
      </c>
      <c r="E271" s="2" t="s">
        <v>21</v>
      </c>
      <c r="F271" s="2"/>
      <c r="G271" s="2"/>
      <c r="H271" s="2"/>
      <c r="I271" s="2" t="s">
        <v>19</v>
      </c>
      <c r="J271" s="2"/>
    </row>
    <row r="272" spans="1:10" ht="14.5" x14ac:dyDescent="0.35">
      <c r="A272" s="1">
        <v>28</v>
      </c>
      <c r="B272" s="2" t="s">
        <v>13</v>
      </c>
      <c r="C272" s="3">
        <v>45003</v>
      </c>
      <c r="D272" s="2" t="s">
        <v>76</v>
      </c>
      <c r="E272" s="2" t="s">
        <v>43</v>
      </c>
      <c r="F272" s="2"/>
      <c r="G272" s="2"/>
      <c r="H272" s="2"/>
      <c r="I272" s="2" t="s">
        <v>42</v>
      </c>
      <c r="J272" s="2"/>
    </row>
    <row r="273" spans="1:10" ht="14.5" x14ac:dyDescent="0.35">
      <c r="A273" s="1">
        <v>29</v>
      </c>
      <c r="B273" s="2" t="s">
        <v>13</v>
      </c>
      <c r="C273" s="3">
        <v>45017</v>
      </c>
      <c r="D273" s="2" t="s">
        <v>18</v>
      </c>
      <c r="E273" s="2" t="s">
        <v>22</v>
      </c>
      <c r="F273" s="2"/>
      <c r="G273" s="2"/>
      <c r="H273" s="2"/>
      <c r="I273" s="2" t="s">
        <v>38</v>
      </c>
      <c r="J273" s="2"/>
    </row>
    <row r="274" spans="1:10" ht="14.5" x14ac:dyDescent="0.35">
      <c r="A274" s="1">
        <v>29</v>
      </c>
      <c r="B274" s="2" t="s">
        <v>13</v>
      </c>
      <c r="C274" s="3">
        <v>45017</v>
      </c>
      <c r="D274" s="2" t="s">
        <v>18</v>
      </c>
      <c r="E274" s="2" t="s">
        <v>12</v>
      </c>
      <c r="F274" s="2"/>
      <c r="G274" s="2"/>
      <c r="H274" s="2"/>
      <c r="I274" s="2" t="s">
        <v>25</v>
      </c>
      <c r="J274" s="2"/>
    </row>
    <row r="275" spans="1:10" ht="14.5" x14ac:dyDescent="0.35">
      <c r="A275" s="1">
        <v>29</v>
      </c>
      <c r="B275" s="2" t="s">
        <v>13</v>
      </c>
      <c r="C275" s="3">
        <v>45017</v>
      </c>
      <c r="D275" s="2" t="s">
        <v>18</v>
      </c>
      <c r="E275" s="2" t="s">
        <v>43</v>
      </c>
      <c r="F275" s="2"/>
      <c r="G275" s="2"/>
      <c r="H275" s="2"/>
      <c r="I275" s="2" t="s">
        <v>17</v>
      </c>
      <c r="J275" s="2"/>
    </row>
    <row r="276" spans="1:10" ht="14.5" x14ac:dyDescent="0.35">
      <c r="A276" s="1">
        <v>29</v>
      </c>
      <c r="B276" s="2" t="s">
        <v>13</v>
      </c>
      <c r="C276" s="3">
        <v>45017</v>
      </c>
      <c r="D276" s="2" t="s">
        <v>18</v>
      </c>
      <c r="E276" s="2" t="s">
        <v>42</v>
      </c>
      <c r="F276" s="2"/>
      <c r="G276" s="2"/>
      <c r="H276" s="2"/>
      <c r="I276" s="2" t="s">
        <v>21</v>
      </c>
      <c r="J276" s="2"/>
    </row>
    <row r="277" spans="1:10" ht="14.5" x14ac:dyDescent="0.35">
      <c r="A277" s="1">
        <v>29</v>
      </c>
      <c r="B277" s="2" t="s">
        <v>13</v>
      </c>
      <c r="C277" s="3">
        <v>45017</v>
      </c>
      <c r="D277" s="2" t="s">
        <v>18</v>
      </c>
      <c r="E277" s="2" t="s">
        <v>33</v>
      </c>
      <c r="F277" s="2"/>
      <c r="G277" s="2"/>
      <c r="H277" s="2"/>
      <c r="I277" s="2" t="s">
        <v>29</v>
      </c>
      <c r="J277" s="2"/>
    </row>
    <row r="278" spans="1:10" ht="14.5" x14ac:dyDescent="0.35">
      <c r="A278" s="1">
        <v>29</v>
      </c>
      <c r="B278" s="2" t="s">
        <v>13</v>
      </c>
      <c r="C278" s="3">
        <v>45017</v>
      </c>
      <c r="D278" s="2" t="s">
        <v>18</v>
      </c>
      <c r="E278" s="2" t="s">
        <v>31</v>
      </c>
      <c r="F278" s="2"/>
      <c r="G278" s="2"/>
      <c r="H278" s="2"/>
      <c r="I278" s="2" t="s">
        <v>19</v>
      </c>
      <c r="J278" s="2"/>
    </row>
    <row r="279" spans="1:10" ht="14.5" x14ac:dyDescent="0.35">
      <c r="A279" s="1">
        <v>29</v>
      </c>
      <c r="B279" s="2" t="s">
        <v>13</v>
      </c>
      <c r="C279" s="3">
        <v>45017</v>
      </c>
      <c r="D279" s="2" t="s">
        <v>18</v>
      </c>
      <c r="E279" s="2" t="s">
        <v>24</v>
      </c>
      <c r="F279" s="2"/>
      <c r="G279" s="2"/>
      <c r="H279" s="2"/>
      <c r="I279" s="2" t="s">
        <v>27</v>
      </c>
      <c r="J279" s="2"/>
    </row>
    <row r="280" spans="1:10" ht="14.5" x14ac:dyDescent="0.35">
      <c r="A280" s="1">
        <v>29</v>
      </c>
      <c r="B280" s="2" t="s">
        <v>13</v>
      </c>
      <c r="C280" s="3">
        <v>45017</v>
      </c>
      <c r="D280" s="2" t="s">
        <v>18</v>
      </c>
      <c r="E280" s="2" t="s">
        <v>40</v>
      </c>
      <c r="F280" s="2"/>
      <c r="G280" s="2"/>
      <c r="H280" s="2"/>
      <c r="I280" s="2" t="s">
        <v>37</v>
      </c>
      <c r="J280" s="2"/>
    </row>
    <row r="281" spans="1:10" ht="14.5" x14ac:dyDescent="0.35">
      <c r="A281" s="1">
        <v>29</v>
      </c>
      <c r="B281" s="2" t="s">
        <v>13</v>
      </c>
      <c r="C281" s="3">
        <v>45017</v>
      </c>
      <c r="D281" s="2" t="s">
        <v>18</v>
      </c>
      <c r="E281" s="2" t="s">
        <v>10</v>
      </c>
      <c r="F281" s="2"/>
      <c r="G281" s="2"/>
      <c r="H281" s="2"/>
      <c r="I281" s="2" t="s">
        <v>36</v>
      </c>
      <c r="J281" s="2"/>
    </row>
    <row r="282" spans="1:10" ht="14.5" x14ac:dyDescent="0.35">
      <c r="A282" s="1">
        <v>29</v>
      </c>
      <c r="B282" s="2" t="s">
        <v>13</v>
      </c>
      <c r="C282" s="3">
        <v>45017</v>
      </c>
      <c r="D282" s="2" t="s">
        <v>18</v>
      </c>
      <c r="E282" s="2" t="s">
        <v>28</v>
      </c>
      <c r="F282" s="2"/>
      <c r="G282" s="2"/>
      <c r="H282" s="2"/>
      <c r="I282" s="2" t="s">
        <v>15</v>
      </c>
      <c r="J282" s="2"/>
    </row>
    <row r="283" spans="1:10" ht="14.5" x14ac:dyDescent="0.35">
      <c r="A283" s="1">
        <v>30</v>
      </c>
      <c r="B283" s="2" t="s">
        <v>13</v>
      </c>
      <c r="C283" s="3">
        <v>45024</v>
      </c>
      <c r="D283" s="2" t="s">
        <v>18</v>
      </c>
      <c r="E283" s="2" t="s">
        <v>15</v>
      </c>
      <c r="F283" s="2"/>
      <c r="G283" s="2"/>
      <c r="H283" s="2"/>
      <c r="I283" s="2" t="s">
        <v>42</v>
      </c>
      <c r="J283" s="2"/>
    </row>
    <row r="284" spans="1:10" ht="14.5" x14ac:dyDescent="0.35">
      <c r="A284" s="1">
        <v>30</v>
      </c>
      <c r="B284" s="2" t="s">
        <v>13</v>
      </c>
      <c r="C284" s="3">
        <v>45024</v>
      </c>
      <c r="D284" s="2" t="s">
        <v>18</v>
      </c>
      <c r="E284" s="2" t="s">
        <v>29</v>
      </c>
      <c r="F284" s="2"/>
      <c r="G284" s="2"/>
      <c r="H284" s="2"/>
      <c r="I284" s="2" t="s">
        <v>24</v>
      </c>
      <c r="J284" s="2"/>
    </row>
    <row r="285" spans="1:10" ht="14.5" x14ac:dyDescent="0.35">
      <c r="A285" s="1">
        <v>30</v>
      </c>
      <c r="B285" s="2" t="s">
        <v>13</v>
      </c>
      <c r="C285" s="3">
        <v>45024</v>
      </c>
      <c r="D285" s="2" t="s">
        <v>18</v>
      </c>
      <c r="E285" s="2" t="s">
        <v>36</v>
      </c>
      <c r="F285" s="2"/>
      <c r="G285" s="2"/>
      <c r="H285" s="2"/>
      <c r="I285" s="2" t="s">
        <v>28</v>
      </c>
      <c r="J285" s="2"/>
    </row>
    <row r="286" spans="1:10" ht="14.5" x14ac:dyDescent="0.35">
      <c r="A286" s="1">
        <v>30</v>
      </c>
      <c r="B286" s="2" t="s">
        <v>13</v>
      </c>
      <c r="C286" s="3">
        <v>45024</v>
      </c>
      <c r="D286" s="2" t="s">
        <v>18</v>
      </c>
      <c r="E286" s="2" t="s">
        <v>25</v>
      </c>
      <c r="F286" s="2"/>
      <c r="G286" s="2"/>
      <c r="H286" s="2"/>
      <c r="I286" s="2" t="s">
        <v>10</v>
      </c>
      <c r="J286" s="2"/>
    </row>
    <row r="287" spans="1:10" ht="14.5" x14ac:dyDescent="0.35">
      <c r="A287" s="1">
        <v>30</v>
      </c>
      <c r="B287" s="2" t="s">
        <v>13</v>
      </c>
      <c r="C287" s="3">
        <v>45024</v>
      </c>
      <c r="D287" s="2" t="s">
        <v>18</v>
      </c>
      <c r="E287" s="2" t="s">
        <v>37</v>
      </c>
      <c r="F287" s="2"/>
      <c r="G287" s="2"/>
      <c r="H287" s="2"/>
      <c r="I287" s="2" t="s">
        <v>22</v>
      </c>
      <c r="J287" s="2"/>
    </row>
    <row r="288" spans="1:10" ht="14.5" x14ac:dyDescent="0.35">
      <c r="A288" s="1">
        <v>30</v>
      </c>
      <c r="B288" s="2" t="s">
        <v>13</v>
      </c>
      <c r="C288" s="3">
        <v>45024</v>
      </c>
      <c r="D288" s="2" t="s">
        <v>18</v>
      </c>
      <c r="E288" s="2" t="s">
        <v>27</v>
      </c>
      <c r="F288" s="2"/>
      <c r="G288" s="2"/>
      <c r="H288" s="2"/>
      <c r="I288" s="2" t="s">
        <v>33</v>
      </c>
      <c r="J288" s="2"/>
    </row>
    <row r="289" spans="1:10" ht="14.5" x14ac:dyDescent="0.35">
      <c r="A289" s="1">
        <v>30</v>
      </c>
      <c r="B289" s="2" t="s">
        <v>13</v>
      </c>
      <c r="C289" s="3">
        <v>45024</v>
      </c>
      <c r="D289" s="2" t="s">
        <v>18</v>
      </c>
      <c r="E289" s="2" t="s">
        <v>19</v>
      </c>
      <c r="F289" s="2"/>
      <c r="G289" s="2"/>
      <c r="H289" s="2"/>
      <c r="I289" s="2" t="s">
        <v>40</v>
      </c>
      <c r="J289" s="2"/>
    </row>
    <row r="290" spans="1:10" ht="14.5" x14ac:dyDescent="0.35">
      <c r="A290" s="1">
        <v>30</v>
      </c>
      <c r="B290" s="2" t="s">
        <v>13</v>
      </c>
      <c r="C290" s="3">
        <v>45024</v>
      </c>
      <c r="D290" s="2" t="s">
        <v>18</v>
      </c>
      <c r="E290" s="2" t="s">
        <v>38</v>
      </c>
      <c r="F290" s="2"/>
      <c r="G290" s="2"/>
      <c r="H290" s="2"/>
      <c r="I290" s="2" t="s">
        <v>31</v>
      </c>
      <c r="J290" s="2"/>
    </row>
    <row r="291" spans="1:10" ht="14.5" x14ac:dyDescent="0.35">
      <c r="A291" s="1">
        <v>30</v>
      </c>
      <c r="B291" s="2" t="s">
        <v>13</v>
      </c>
      <c r="C291" s="3">
        <v>45024</v>
      </c>
      <c r="D291" s="2" t="s">
        <v>18</v>
      </c>
      <c r="E291" s="2" t="s">
        <v>17</v>
      </c>
      <c r="F291" s="2"/>
      <c r="G291" s="2"/>
      <c r="H291" s="2"/>
      <c r="I291" s="2" t="s">
        <v>12</v>
      </c>
      <c r="J291" s="2"/>
    </row>
    <row r="292" spans="1:10" ht="14.5" x14ac:dyDescent="0.35">
      <c r="A292" s="1">
        <v>30</v>
      </c>
      <c r="B292" s="2" t="s">
        <v>13</v>
      </c>
      <c r="C292" s="3">
        <v>45024</v>
      </c>
      <c r="D292" s="2" t="s">
        <v>18</v>
      </c>
      <c r="E292" s="2" t="s">
        <v>21</v>
      </c>
      <c r="F292" s="2"/>
      <c r="G292" s="2"/>
      <c r="H292" s="2"/>
      <c r="I292" s="2" t="s">
        <v>43</v>
      </c>
      <c r="J292" s="2"/>
    </row>
    <row r="293" spans="1:10" ht="14.5" x14ac:dyDescent="0.35">
      <c r="A293" s="1">
        <v>31</v>
      </c>
      <c r="B293" s="2" t="s">
        <v>13</v>
      </c>
      <c r="C293" s="3">
        <v>45031</v>
      </c>
      <c r="D293" s="2" t="s">
        <v>18</v>
      </c>
      <c r="E293" s="2" t="s">
        <v>33</v>
      </c>
      <c r="F293" s="2"/>
      <c r="G293" s="2"/>
      <c r="H293" s="2"/>
      <c r="I293" s="2" t="s">
        <v>40</v>
      </c>
      <c r="J293" s="2"/>
    </row>
    <row r="294" spans="1:10" ht="14.5" x14ac:dyDescent="0.35">
      <c r="A294" s="1">
        <v>31</v>
      </c>
      <c r="B294" s="2" t="s">
        <v>13</v>
      </c>
      <c r="C294" s="3">
        <v>45031</v>
      </c>
      <c r="D294" s="2" t="s">
        <v>18</v>
      </c>
      <c r="E294" s="2" t="s">
        <v>42</v>
      </c>
      <c r="F294" s="2"/>
      <c r="G294" s="2"/>
      <c r="H294" s="2"/>
      <c r="I294" s="2" t="s">
        <v>12</v>
      </c>
      <c r="J294" s="2"/>
    </row>
    <row r="295" spans="1:10" ht="14.5" x14ac:dyDescent="0.35">
      <c r="A295" s="1">
        <v>31</v>
      </c>
      <c r="B295" s="2" t="s">
        <v>13</v>
      </c>
      <c r="C295" s="3">
        <v>45031</v>
      </c>
      <c r="D295" s="2" t="s">
        <v>18</v>
      </c>
      <c r="E295" s="2" t="s">
        <v>24</v>
      </c>
      <c r="F295" s="2"/>
      <c r="G295" s="2"/>
      <c r="H295" s="2"/>
      <c r="I295" s="2" t="s">
        <v>38</v>
      </c>
      <c r="J295" s="2"/>
    </row>
    <row r="296" spans="1:10" ht="14.5" x14ac:dyDescent="0.35">
      <c r="A296" s="1">
        <v>31</v>
      </c>
      <c r="B296" s="2" t="s">
        <v>13</v>
      </c>
      <c r="C296" s="3">
        <v>45031</v>
      </c>
      <c r="D296" s="2" t="s">
        <v>18</v>
      </c>
      <c r="E296" s="2" t="s">
        <v>21</v>
      </c>
      <c r="F296" s="2"/>
      <c r="G296" s="2"/>
      <c r="H296" s="2"/>
      <c r="I296" s="2" t="s">
        <v>10</v>
      </c>
      <c r="J296" s="2"/>
    </row>
    <row r="297" spans="1:10" ht="14.5" x14ac:dyDescent="0.35">
      <c r="A297" s="1">
        <v>31</v>
      </c>
      <c r="B297" s="2" t="s">
        <v>13</v>
      </c>
      <c r="C297" s="3">
        <v>45031</v>
      </c>
      <c r="D297" s="2" t="s">
        <v>18</v>
      </c>
      <c r="E297" s="2" t="s">
        <v>29</v>
      </c>
      <c r="F297" s="2"/>
      <c r="G297" s="2"/>
      <c r="H297" s="2"/>
      <c r="I297" s="2" t="s">
        <v>22</v>
      </c>
      <c r="J297" s="2"/>
    </row>
    <row r="298" spans="1:10" ht="14.5" x14ac:dyDescent="0.35">
      <c r="A298" s="1">
        <v>31</v>
      </c>
      <c r="B298" s="2" t="s">
        <v>13</v>
      </c>
      <c r="C298" s="3">
        <v>45031</v>
      </c>
      <c r="D298" s="2" t="s">
        <v>18</v>
      </c>
      <c r="E298" s="2" t="s">
        <v>27</v>
      </c>
      <c r="F298" s="2"/>
      <c r="G298" s="2"/>
      <c r="H298" s="2"/>
      <c r="I298" s="2" t="s">
        <v>37</v>
      </c>
      <c r="J298" s="2"/>
    </row>
    <row r="299" spans="1:10" ht="14.5" x14ac:dyDescent="0.35">
      <c r="A299" s="1">
        <v>31</v>
      </c>
      <c r="B299" s="2" t="s">
        <v>13</v>
      </c>
      <c r="C299" s="3">
        <v>45031</v>
      </c>
      <c r="D299" s="2" t="s">
        <v>18</v>
      </c>
      <c r="E299" s="2" t="s">
        <v>19</v>
      </c>
      <c r="F299" s="2"/>
      <c r="G299" s="2"/>
      <c r="H299" s="2"/>
      <c r="I299" s="2" t="s">
        <v>28</v>
      </c>
      <c r="J299" s="2"/>
    </row>
    <row r="300" spans="1:10" ht="14.5" x14ac:dyDescent="0.35">
      <c r="A300" s="1">
        <v>31</v>
      </c>
      <c r="B300" s="2" t="s">
        <v>13</v>
      </c>
      <c r="C300" s="3">
        <v>45031</v>
      </c>
      <c r="D300" s="2" t="s">
        <v>18</v>
      </c>
      <c r="E300" s="2" t="s">
        <v>43</v>
      </c>
      <c r="F300" s="2"/>
      <c r="G300" s="2"/>
      <c r="H300" s="2"/>
      <c r="I300" s="2" t="s">
        <v>36</v>
      </c>
      <c r="J300" s="2"/>
    </row>
    <row r="301" spans="1:10" ht="14.5" x14ac:dyDescent="0.35">
      <c r="A301" s="1">
        <v>31</v>
      </c>
      <c r="B301" s="2" t="s">
        <v>13</v>
      </c>
      <c r="C301" s="3">
        <v>45031</v>
      </c>
      <c r="D301" s="2" t="s">
        <v>18</v>
      </c>
      <c r="E301" s="2" t="s">
        <v>31</v>
      </c>
      <c r="F301" s="2"/>
      <c r="G301" s="2"/>
      <c r="H301" s="2"/>
      <c r="I301" s="2" t="s">
        <v>15</v>
      </c>
      <c r="J301" s="2"/>
    </row>
    <row r="302" spans="1:10" ht="14.5" x14ac:dyDescent="0.35">
      <c r="A302" s="1">
        <v>31</v>
      </c>
      <c r="B302" s="2" t="s">
        <v>13</v>
      </c>
      <c r="C302" s="3">
        <v>45031</v>
      </c>
      <c r="D302" s="2" t="s">
        <v>18</v>
      </c>
      <c r="E302" s="2" t="s">
        <v>25</v>
      </c>
      <c r="F302" s="2"/>
      <c r="G302" s="2"/>
      <c r="H302" s="2"/>
      <c r="I302" s="2" t="s">
        <v>17</v>
      </c>
      <c r="J302" s="2"/>
    </row>
    <row r="303" spans="1:10" ht="14.5" x14ac:dyDescent="0.35">
      <c r="A303" s="1">
        <v>32</v>
      </c>
      <c r="B303" s="2" t="s">
        <v>13</v>
      </c>
      <c r="C303" s="3">
        <v>45038</v>
      </c>
      <c r="D303" s="2" t="s">
        <v>18</v>
      </c>
      <c r="E303" s="2" t="s">
        <v>12</v>
      </c>
      <c r="F303" s="2"/>
      <c r="G303" s="2"/>
      <c r="H303" s="2"/>
      <c r="I303" s="2" t="s">
        <v>21</v>
      </c>
      <c r="J303" s="2"/>
    </row>
    <row r="304" spans="1:10" ht="14.5" x14ac:dyDescent="0.35">
      <c r="A304" s="1">
        <v>32</v>
      </c>
      <c r="B304" s="2" t="s">
        <v>13</v>
      </c>
      <c r="C304" s="3">
        <v>45038</v>
      </c>
      <c r="D304" s="2" t="s">
        <v>18</v>
      </c>
      <c r="E304" s="2" t="s">
        <v>10</v>
      </c>
      <c r="F304" s="2"/>
      <c r="G304" s="2"/>
      <c r="H304" s="2"/>
      <c r="I304" s="2" t="s">
        <v>31</v>
      </c>
      <c r="J304" s="2"/>
    </row>
    <row r="305" spans="1:10" ht="14.5" x14ac:dyDescent="0.35">
      <c r="A305" s="1">
        <v>32</v>
      </c>
      <c r="B305" s="2" t="s">
        <v>13</v>
      </c>
      <c r="C305" s="3">
        <v>45038</v>
      </c>
      <c r="D305" s="2" t="s">
        <v>18</v>
      </c>
      <c r="E305" s="2" t="s">
        <v>37</v>
      </c>
      <c r="F305" s="2"/>
      <c r="G305" s="2"/>
      <c r="H305" s="2"/>
      <c r="I305" s="2" t="s">
        <v>29</v>
      </c>
      <c r="J305" s="2"/>
    </row>
    <row r="306" spans="1:10" ht="14.5" x14ac:dyDescent="0.35">
      <c r="A306" s="1">
        <v>32</v>
      </c>
      <c r="B306" s="2" t="s">
        <v>13</v>
      </c>
      <c r="C306" s="3">
        <v>45038</v>
      </c>
      <c r="D306" s="2" t="s">
        <v>18</v>
      </c>
      <c r="E306" s="2" t="s">
        <v>28</v>
      </c>
      <c r="F306" s="2"/>
      <c r="G306" s="2"/>
      <c r="H306" s="2"/>
      <c r="I306" s="2" t="s">
        <v>42</v>
      </c>
      <c r="J306" s="2"/>
    </row>
    <row r="307" spans="1:10" ht="14.5" x14ac:dyDescent="0.35">
      <c r="A307" s="1">
        <v>32</v>
      </c>
      <c r="B307" s="2" t="s">
        <v>13</v>
      </c>
      <c r="C307" s="3">
        <v>45038</v>
      </c>
      <c r="D307" s="2" t="s">
        <v>18</v>
      </c>
      <c r="E307" s="2" t="s">
        <v>17</v>
      </c>
      <c r="F307" s="2"/>
      <c r="G307" s="2"/>
      <c r="H307" s="2"/>
      <c r="I307" s="2" t="s">
        <v>24</v>
      </c>
      <c r="J307" s="2"/>
    </row>
    <row r="308" spans="1:10" ht="14.5" x14ac:dyDescent="0.35">
      <c r="A308" s="1">
        <v>32</v>
      </c>
      <c r="B308" s="2" t="s">
        <v>13</v>
      </c>
      <c r="C308" s="3">
        <v>45038</v>
      </c>
      <c r="D308" s="2" t="s">
        <v>18</v>
      </c>
      <c r="E308" s="2" t="s">
        <v>36</v>
      </c>
      <c r="F308" s="2"/>
      <c r="G308" s="2"/>
      <c r="H308" s="2"/>
      <c r="I308" s="2" t="s">
        <v>27</v>
      </c>
      <c r="J308" s="2"/>
    </row>
    <row r="309" spans="1:10" ht="14.5" x14ac:dyDescent="0.35">
      <c r="A309" s="1">
        <v>32</v>
      </c>
      <c r="B309" s="2" t="s">
        <v>13</v>
      </c>
      <c r="C309" s="3">
        <v>45038</v>
      </c>
      <c r="D309" s="2" t="s">
        <v>18</v>
      </c>
      <c r="E309" s="2" t="s">
        <v>38</v>
      </c>
      <c r="F309" s="2"/>
      <c r="G309" s="2"/>
      <c r="H309" s="2"/>
      <c r="I309" s="2" t="s">
        <v>33</v>
      </c>
      <c r="J309" s="2"/>
    </row>
    <row r="310" spans="1:10" ht="14.5" x14ac:dyDescent="0.35">
      <c r="A310" s="1">
        <v>32</v>
      </c>
      <c r="B310" s="2" t="s">
        <v>13</v>
      </c>
      <c r="C310" s="3">
        <v>45038</v>
      </c>
      <c r="D310" s="2" t="s">
        <v>18</v>
      </c>
      <c r="E310" s="2" t="s">
        <v>40</v>
      </c>
      <c r="F310" s="2"/>
      <c r="G310" s="2"/>
      <c r="H310" s="2"/>
      <c r="I310" s="2" t="s">
        <v>43</v>
      </c>
      <c r="J310" s="2"/>
    </row>
    <row r="311" spans="1:10" ht="14.5" x14ac:dyDescent="0.35">
      <c r="A311" s="1">
        <v>32</v>
      </c>
      <c r="B311" s="2" t="s">
        <v>13</v>
      </c>
      <c r="C311" s="3">
        <v>45038</v>
      </c>
      <c r="D311" s="2" t="s">
        <v>18</v>
      </c>
      <c r="E311" s="2" t="s">
        <v>22</v>
      </c>
      <c r="F311" s="2"/>
      <c r="G311" s="2"/>
      <c r="H311" s="2"/>
      <c r="I311" s="2" t="s">
        <v>19</v>
      </c>
      <c r="J311" s="2"/>
    </row>
    <row r="312" spans="1:10" ht="14.5" x14ac:dyDescent="0.35">
      <c r="A312" s="1">
        <v>32</v>
      </c>
      <c r="B312" s="2" t="s">
        <v>13</v>
      </c>
      <c r="C312" s="3">
        <v>45038</v>
      </c>
      <c r="D312" s="2" t="s">
        <v>18</v>
      </c>
      <c r="E312" s="2" t="s">
        <v>15</v>
      </c>
      <c r="F312" s="2"/>
      <c r="G312" s="2"/>
      <c r="H312" s="2"/>
      <c r="I312" s="2" t="s">
        <v>25</v>
      </c>
      <c r="J312" s="2"/>
    </row>
    <row r="313" spans="1:10" ht="14.5" x14ac:dyDescent="0.35">
      <c r="A313" s="1">
        <v>33</v>
      </c>
      <c r="B313" s="2" t="s">
        <v>56</v>
      </c>
      <c r="C313" s="3">
        <v>45041</v>
      </c>
      <c r="D313" s="2" t="s">
        <v>58</v>
      </c>
      <c r="E313" s="2" t="s">
        <v>31</v>
      </c>
      <c r="F313" s="2"/>
      <c r="G313" s="2"/>
      <c r="H313" s="2"/>
      <c r="I313" s="2" t="s">
        <v>22</v>
      </c>
      <c r="J313" s="2"/>
    </row>
    <row r="314" spans="1:10" ht="14.5" x14ac:dyDescent="0.35">
      <c r="A314" s="1">
        <v>33</v>
      </c>
      <c r="B314" s="2" t="s">
        <v>56</v>
      </c>
      <c r="C314" s="3">
        <v>45041</v>
      </c>
      <c r="D314" s="2" t="s">
        <v>58</v>
      </c>
      <c r="E314" s="2" t="s">
        <v>25</v>
      </c>
      <c r="F314" s="2"/>
      <c r="G314" s="2"/>
      <c r="H314" s="2"/>
      <c r="I314" s="2" t="s">
        <v>36</v>
      </c>
      <c r="J314" s="2"/>
    </row>
    <row r="315" spans="1:10" ht="14.5" x14ac:dyDescent="0.35">
      <c r="A315" s="1">
        <v>33</v>
      </c>
      <c r="B315" s="2" t="s">
        <v>56</v>
      </c>
      <c r="C315" s="3">
        <v>45041</v>
      </c>
      <c r="D315" s="2" t="s">
        <v>58</v>
      </c>
      <c r="E315" s="2" t="s">
        <v>24</v>
      </c>
      <c r="F315" s="2"/>
      <c r="G315" s="2"/>
      <c r="H315" s="2"/>
      <c r="I315" s="2" t="s">
        <v>40</v>
      </c>
      <c r="J315" s="2"/>
    </row>
    <row r="316" spans="1:10" ht="14.5" x14ac:dyDescent="0.35">
      <c r="A316" s="1">
        <v>33</v>
      </c>
      <c r="B316" s="2" t="s">
        <v>56</v>
      </c>
      <c r="C316" s="3">
        <v>45041</v>
      </c>
      <c r="D316" s="2" t="s">
        <v>58</v>
      </c>
      <c r="E316" s="2" t="s">
        <v>27</v>
      </c>
      <c r="F316" s="2"/>
      <c r="G316" s="2"/>
      <c r="H316" s="2"/>
      <c r="I316" s="2" t="s">
        <v>10</v>
      </c>
      <c r="J316" s="2"/>
    </row>
    <row r="317" spans="1:10" ht="14.5" x14ac:dyDescent="0.35">
      <c r="A317" s="1">
        <v>33</v>
      </c>
      <c r="B317" s="2" t="s">
        <v>56</v>
      </c>
      <c r="C317" s="3">
        <v>45041</v>
      </c>
      <c r="D317" s="2" t="s">
        <v>58</v>
      </c>
      <c r="E317" s="2" t="s">
        <v>19</v>
      </c>
      <c r="F317" s="2"/>
      <c r="G317" s="2"/>
      <c r="H317" s="2"/>
      <c r="I317" s="2" t="s">
        <v>38</v>
      </c>
      <c r="J317" s="2"/>
    </row>
    <row r="318" spans="1:10" ht="14.5" x14ac:dyDescent="0.35">
      <c r="A318" s="1">
        <v>33</v>
      </c>
      <c r="B318" s="2" t="s">
        <v>56</v>
      </c>
      <c r="C318" s="3">
        <v>45041</v>
      </c>
      <c r="D318" s="2" t="s">
        <v>58</v>
      </c>
      <c r="E318" s="2" t="s">
        <v>42</v>
      </c>
      <c r="F318" s="2"/>
      <c r="G318" s="2"/>
      <c r="H318" s="2"/>
      <c r="I318" s="2" t="s">
        <v>17</v>
      </c>
      <c r="J318" s="2"/>
    </row>
    <row r="319" spans="1:10" ht="14.5" x14ac:dyDescent="0.35">
      <c r="A319" s="1">
        <v>33</v>
      </c>
      <c r="B319" s="2" t="s">
        <v>56</v>
      </c>
      <c r="C319" s="3">
        <v>45041</v>
      </c>
      <c r="D319" s="2" t="s">
        <v>9</v>
      </c>
      <c r="E319" s="2" t="s">
        <v>29</v>
      </c>
      <c r="F319" s="2"/>
      <c r="G319" s="2"/>
      <c r="H319" s="2"/>
      <c r="I319" s="2" t="s">
        <v>15</v>
      </c>
      <c r="J319" s="2"/>
    </row>
    <row r="320" spans="1:10" ht="14.5" x14ac:dyDescent="0.35">
      <c r="A320" s="1">
        <v>33</v>
      </c>
      <c r="B320" s="2" t="s">
        <v>59</v>
      </c>
      <c r="C320" s="3">
        <v>45042</v>
      </c>
      <c r="D320" s="2" t="s">
        <v>58</v>
      </c>
      <c r="E320" s="2" t="s">
        <v>33</v>
      </c>
      <c r="F320" s="2"/>
      <c r="G320" s="2"/>
      <c r="H320" s="2"/>
      <c r="I320" s="2" t="s">
        <v>37</v>
      </c>
      <c r="J320" s="2"/>
    </row>
    <row r="321" spans="1:10" ht="14.5" x14ac:dyDescent="0.35">
      <c r="A321" s="1">
        <v>33</v>
      </c>
      <c r="B321" s="2" t="s">
        <v>59</v>
      </c>
      <c r="C321" s="3">
        <v>45042</v>
      </c>
      <c r="D321" s="2" t="s">
        <v>58</v>
      </c>
      <c r="E321" s="2" t="s">
        <v>21</v>
      </c>
      <c r="F321" s="2"/>
      <c r="G321" s="2"/>
      <c r="H321" s="2"/>
      <c r="I321" s="2" t="s">
        <v>28</v>
      </c>
      <c r="J321" s="2"/>
    </row>
    <row r="322" spans="1:10" ht="14.5" x14ac:dyDescent="0.35">
      <c r="A322" s="1">
        <v>33</v>
      </c>
      <c r="B322" s="2" t="s">
        <v>59</v>
      </c>
      <c r="C322" s="3">
        <v>45042</v>
      </c>
      <c r="D322" s="2" t="s">
        <v>9</v>
      </c>
      <c r="E322" s="2" t="s">
        <v>43</v>
      </c>
      <c r="F322" s="2"/>
      <c r="G322" s="2"/>
      <c r="H322" s="2"/>
      <c r="I322" s="2" t="s">
        <v>12</v>
      </c>
      <c r="J322" s="2"/>
    </row>
    <row r="323" spans="1:10" ht="14.5" x14ac:dyDescent="0.35">
      <c r="A323" s="1">
        <v>34</v>
      </c>
      <c r="B323" s="2" t="s">
        <v>13</v>
      </c>
      <c r="C323" s="3">
        <v>45045</v>
      </c>
      <c r="D323" s="2" t="s">
        <v>18</v>
      </c>
      <c r="E323" s="2" t="s">
        <v>38</v>
      </c>
      <c r="F323" s="2"/>
      <c r="G323" s="2"/>
      <c r="H323" s="2"/>
      <c r="I323" s="2" t="s">
        <v>29</v>
      </c>
      <c r="J323" s="2"/>
    </row>
    <row r="324" spans="1:10" ht="14.5" x14ac:dyDescent="0.35">
      <c r="A324" s="1">
        <v>34</v>
      </c>
      <c r="B324" s="2" t="s">
        <v>13</v>
      </c>
      <c r="C324" s="3">
        <v>45045</v>
      </c>
      <c r="D324" s="2" t="s">
        <v>18</v>
      </c>
      <c r="E324" s="2" t="s">
        <v>28</v>
      </c>
      <c r="F324" s="2"/>
      <c r="G324" s="2"/>
      <c r="H324" s="2"/>
      <c r="I324" s="2" t="s">
        <v>25</v>
      </c>
      <c r="J324" s="2"/>
    </row>
    <row r="325" spans="1:10" ht="14.5" x14ac:dyDescent="0.35">
      <c r="A325" s="1">
        <v>34</v>
      </c>
      <c r="B325" s="2" t="s">
        <v>13</v>
      </c>
      <c r="C325" s="3">
        <v>45045</v>
      </c>
      <c r="D325" s="2" t="s">
        <v>18</v>
      </c>
      <c r="E325" s="2" t="s">
        <v>40</v>
      </c>
      <c r="F325" s="2"/>
      <c r="G325" s="2"/>
      <c r="H325" s="2"/>
      <c r="I325" s="2" t="s">
        <v>27</v>
      </c>
      <c r="J325" s="2"/>
    </row>
    <row r="326" spans="1:10" ht="14.5" x14ac:dyDescent="0.35">
      <c r="A326" s="1">
        <v>34</v>
      </c>
      <c r="B326" s="2" t="s">
        <v>13</v>
      </c>
      <c r="C326" s="3">
        <v>45045</v>
      </c>
      <c r="D326" s="2" t="s">
        <v>18</v>
      </c>
      <c r="E326" s="2" t="s">
        <v>12</v>
      </c>
      <c r="F326" s="2"/>
      <c r="G326" s="2"/>
      <c r="H326" s="2"/>
      <c r="I326" s="2" t="s">
        <v>33</v>
      </c>
      <c r="J326" s="2"/>
    </row>
    <row r="327" spans="1:10" ht="14.5" x14ac:dyDescent="0.35">
      <c r="A327" s="1">
        <v>34</v>
      </c>
      <c r="B327" s="2" t="s">
        <v>13</v>
      </c>
      <c r="C327" s="3">
        <v>45045</v>
      </c>
      <c r="D327" s="2" t="s">
        <v>18</v>
      </c>
      <c r="E327" s="2" t="s">
        <v>37</v>
      </c>
      <c r="F327" s="2"/>
      <c r="G327" s="2"/>
      <c r="H327" s="2"/>
      <c r="I327" s="2" t="s">
        <v>24</v>
      </c>
      <c r="J327" s="2"/>
    </row>
    <row r="328" spans="1:10" ht="14.5" x14ac:dyDescent="0.35">
      <c r="A328" s="1">
        <v>34</v>
      </c>
      <c r="B328" s="2" t="s">
        <v>13</v>
      </c>
      <c r="C328" s="3">
        <v>45045</v>
      </c>
      <c r="D328" s="2" t="s">
        <v>18</v>
      </c>
      <c r="E328" s="2" t="s">
        <v>10</v>
      </c>
      <c r="F328" s="2"/>
      <c r="G328" s="2"/>
      <c r="H328" s="2"/>
      <c r="I328" s="2" t="s">
        <v>42</v>
      </c>
      <c r="J328" s="2"/>
    </row>
    <row r="329" spans="1:10" ht="14.5" x14ac:dyDescent="0.35">
      <c r="A329" s="1">
        <v>34</v>
      </c>
      <c r="B329" s="2" t="s">
        <v>13</v>
      </c>
      <c r="C329" s="3">
        <v>45045</v>
      </c>
      <c r="D329" s="2" t="s">
        <v>18</v>
      </c>
      <c r="E329" s="2" t="s">
        <v>36</v>
      </c>
      <c r="F329" s="2"/>
      <c r="G329" s="2"/>
      <c r="H329" s="2"/>
      <c r="I329" s="2" t="s">
        <v>31</v>
      </c>
      <c r="J329" s="2"/>
    </row>
    <row r="330" spans="1:10" ht="14.5" x14ac:dyDescent="0.35">
      <c r="A330" s="1">
        <v>34</v>
      </c>
      <c r="B330" s="2" t="s">
        <v>13</v>
      </c>
      <c r="C330" s="3">
        <v>45045</v>
      </c>
      <c r="D330" s="2" t="s">
        <v>18</v>
      </c>
      <c r="E330" s="2" t="s">
        <v>22</v>
      </c>
      <c r="F330" s="2"/>
      <c r="G330" s="2"/>
      <c r="H330" s="2"/>
      <c r="I330" s="2" t="s">
        <v>21</v>
      </c>
      <c r="J330" s="2"/>
    </row>
    <row r="331" spans="1:10" ht="14.5" x14ac:dyDescent="0.35">
      <c r="A331" s="1">
        <v>34</v>
      </c>
      <c r="B331" s="2" t="s">
        <v>13</v>
      </c>
      <c r="C331" s="3">
        <v>45045</v>
      </c>
      <c r="D331" s="2" t="s">
        <v>18</v>
      </c>
      <c r="E331" s="2" t="s">
        <v>15</v>
      </c>
      <c r="F331" s="2"/>
      <c r="G331" s="2"/>
      <c r="H331" s="2"/>
      <c r="I331" s="2" t="s">
        <v>43</v>
      </c>
      <c r="J331" s="2"/>
    </row>
    <row r="332" spans="1:10" ht="14.5" x14ac:dyDescent="0.35">
      <c r="A332" s="1">
        <v>34</v>
      </c>
      <c r="B332" s="2" t="s">
        <v>13</v>
      </c>
      <c r="C332" s="3">
        <v>45045</v>
      </c>
      <c r="D332" s="2" t="s">
        <v>18</v>
      </c>
      <c r="E332" s="2" t="s">
        <v>17</v>
      </c>
      <c r="F332" s="2"/>
      <c r="G332" s="2"/>
      <c r="H332" s="2"/>
      <c r="I332" s="2" t="s">
        <v>19</v>
      </c>
      <c r="J332" s="2"/>
    </row>
    <row r="333" spans="1:10" ht="14.5" x14ac:dyDescent="0.35">
      <c r="A333" s="1">
        <v>35</v>
      </c>
      <c r="B333" s="2" t="s">
        <v>13</v>
      </c>
      <c r="C333" s="3">
        <v>45052</v>
      </c>
      <c r="D333" s="2" t="s">
        <v>18</v>
      </c>
      <c r="E333" s="2" t="s">
        <v>19</v>
      </c>
      <c r="F333" s="2"/>
      <c r="G333" s="2"/>
      <c r="H333" s="2"/>
      <c r="I333" s="2" t="s">
        <v>10</v>
      </c>
      <c r="J333" s="2"/>
    </row>
    <row r="334" spans="1:10" ht="14.5" x14ac:dyDescent="0.35">
      <c r="A334" s="1">
        <v>35</v>
      </c>
      <c r="B334" s="2" t="s">
        <v>13</v>
      </c>
      <c r="C334" s="3">
        <v>45052</v>
      </c>
      <c r="D334" s="2" t="s">
        <v>18</v>
      </c>
      <c r="E334" s="2" t="s">
        <v>27</v>
      </c>
      <c r="F334" s="2"/>
      <c r="G334" s="2"/>
      <c r="H334" s="2"/>
      <c r="I334" s="2" t="s">
        <v>29</v>
      </c>
      <c r="J334" s="2"/>
    </row>
    <row r="335" spans="1:10" ht="14.5" x14ac:dyDescent="0.35">
      <c r="A335" s="1">
        <v>35</v>
      </c>
      <c r="B335" s="2" t="s">
        <v>13</v>
      </c>
      <c r="C335" s="3">
        <v>45052</v>
      </c>
      <c r="D335" s="2" t="s">
        <v>18</v>
      </c>
      <c r="E335" s="2" t="s">
        <v>24</v>
      </c>
      <c r="F335" s="2"/>
      <c r="G335" s="2"/>
      <c r="H335" s="2"/>
      <c r="I335" s="2" t="s">
        <v>21</v>
      </c>
      <c r="J335" s="2"/>
    </row>
    <row r="336" spans="1:10" ht="14.5" x14ac:dyDescent="0.35">
      <c r="A336" s="1">
        <v>35</v>
      </c>
      <c r="B336" s="2" t="s">
        <v>13</v>
      </c>
      <c r="C336" s="3">
        <v>45052</v>
      </c>
      <c r="D336" s="2" t="s">
        <v>18</v>
      </c>
      <c r="E336" s="2" t="s">
        <v>28</v>
      </c>
      <c r="F336" s="2"/>
      <c r="G336" s="2"/>
      <c r="H336" s="2"/>
      <c r="I336" s="2" t="s">
        <v>33</v>
      </c>
      <c r="J336" s="2"/>
    </row>
    <row r="337" spans="1:10" ht="14.5" x14ac:dyDescent="0.35">
      <c r="A337" s="1">
        <v>35</v>
      </c>
      <c r="B337" s="2" t="s">
        <v>13</v>
      </c>
      <c r="C337" s="3">
        <v>45052</v>
      </c>
      <c r="D337" s="2" t="s">
        <v>18</v>
      </c>
      <c r="E337" s="2" t="s">
        <v>17</v>
      </c>
      <c r="F337" s="2"/>
      <c r="G337" s="2"/>
      <c r="H337" s="2"/>
      <c r="I337" s="2" t="s">
        <v>37</v>
      </c>
      <c r="J337" s="2"/>
    </row>
    <row r="338" spans="1:10" ht="14.5" x14ac:dyDescent="0.35">
      <c r="A338" s="1">
        <v>35</v>
      </c>
      <c r="B338" s="2" t="s">
        <v>13</v>
      </c>
      <c r="C338" s="3">
        <v>45052</v>
      </c>
      <c r="D338" s="2" t="s">
        <v>18</v>
      </c>
      <c r="E338" s="2" t="s">
        <v>43</v>
      </c>
      <c r="F338" s="2"/>
      <c r="G338" s="2"/>
      <c r="H338" s="2"/>
      <c r="I338" s="2" t="s">
        <v>25</v>
      </c>
      <c r="J338" s="2"/>
    </row>
    <row r="339" spans="1:10" ht="14.5" x14ac:dyDescent="0.35">
      <c r="A339" s="1">
        <v>35</v>
      </c>
      <c r="B339" s="2" t="s">
        <v>13</v>
      </c>
      <c r="C339" s="3">
        <v>45052</v>
      </c>
      <c r="D339" s="2" t="s">
        <v>18</v>
      </c>
      <c r="E339" s="2" t="s">
        <v>42</v>
      </c>
      <c r="F339" s="2"/>
      <c r="G339" s="2"/>
      <c r="H339" s="2"/>
      <c r="I339" s="2" t="s">
        <v>38</v>
      </c>
      <c r="J339" s="2"/>
    </row>
    <row r="340" spans="1:10" ht="14.5" x14ac:dyDescent="0.35">
      <c r="A340" s="1">
        <v>35</v>
      </c>
      <c r="B340" s="2" t="s">
        <v>13</v>
      </c>
      <c r="C340" s="3">
        <v>45052</v>
      </c>
      <c r="D340" s="2" t="s">
        <v>18</v>
      </c>
      <c r="E340" s="2" t="s">
        <v>15</v>
      </c>
      <c r="F340" s="2"/>
      <c r="G340" s="2"/>
      <c r="H340" s="2"/>
      <c r="I340" s="2" t="s">
        <v>36</v>
      </c>
      <c r="J340" s="2"/>
    </row>
    <row r="341" spans="1:10" ht="14.5" x14ac:dyDescent="0.35">
      <c r="A341" s="1">
        <v>35</v>
      </c>
      <c r="B341" s="2" t="s">
        <v>13</v>
      </c>
      <c r="C341" s="3">
        <v>45052</v>
      </c>
      <c r="D341" s="2" t="s">
        <v>18</v>
      </c>
      <c r="E341" s="2" t="s">
        <v>22</v>
      </c>
      <c r="F341" s="2"/>
      <c r="G341" s="2"/>
      <c r="H341" s="2"/>
      <c r="I341" s="2" t="s">
        <v>12</v>
      </c>
      <c r="J341" s="2"/>
    </row>
    <row r="342" spans="1:10" ht="14.5" x14ac:dyDescent="0.35">
      <c r="A342" s="1">
        <v>35</v>
      </c>
      <c r="B342" s="2" t="s">
        <v>13</v>
      </c>
      <c r="C342" s="3">
        <v>45052</v>
      </c>
      <c r="D342" s="2" t="s">
        <v>18</v>
      </c>
      <c r="E342" s="2" t="s">
        <v>40</v>
      </c>
      <c r="F342" s="2"/>
      <c r="G342" s="2"/>
      <c r="H342" s="2"/>
      <c r="I342" s="2" t="s">
        <v>31</v>
      </c>
      <c r="J342" s="2"/>
    </row>
    <row r="343" spans="1:10" ht="14.5" x14ac:dyDescent="0.35">
      <c r="A343" s="1">
        <v>36</v>
      </c>
      <c r="B343" s="2" t="s">
        <v>13</v>
      </c>
      <c r="C343" s="3">
        <v>45059</v>
      </c>
      <c r="D343" s="2" t="s">
        <v>18</v>
      </c>
      <c r="E343" s="2" t="s">
        <v>29</v>
      </c>
      <c r="F343" s="2"/>
      <c r="G343" s="2"/>
      <c r="H343" s="2"/>
      <c r="I343" s="2" t="s">
        <v>19</v>
      </c>
      <c r="J343" s="2"/>
    </row>
    <row r="344" spans="1:10" ht="14.5" x14ac:dyDescent="0.35">
      <c r="A344" s="1">
        <v>36</v>
      </c>
      <c r="B344" s="2" t="s">
        <v>13</v>
      </c>
      <c r="C344" s="3">
        <v>45059</v>
      </c>
      <c r="D344" s="2" t="s">
        <v>18</v>
      </c>
      <c r="E344" s="2" t="s">
        <v>31</v>
      </c>
      <c r="F344" s="2"/>
      <c r="G344" s="2"/>
      <c r="H344" s="2"/>
      <c r="I344" s="2" t="s">
        <v>43</v>
      </c>
      <c r="J344" s="2"/>
    </row>
    <row r="345" spans="1:10" ht="14.5" x14ac:dyDescent="0.35">
      <c r="A345" s="1">
        <v>36</v>
      </c>
      <c r="B345" s="2" t="s">
        <v>13</v>
      </c>
      <c r="C345" s="3">
        <v>45059</v>
      </c>
      <c r="D345" s="2" t="s">
        <v>18</v>
      </c>
      <c r="E345" s="2" t="s">
        <v>36</v>
      </c>
      <c r="F345" s="2"/>
      <c r="G345" s="2"/>
      <c r="H345" s="2"/>
      <c r="I345" s="2" t="s">
        <v>17</v>
      </c>
      <c r="J345" s="2"/>
    </row>
    <row r="346" spans="1:10" ht="14.5" x14ac:dyDescent="0.35">
      <c r="A346" s="1">
        <v>36</v>
      </c>
      <c r="B346" s="2" t="s">
        <v>13</v>
      </c>
      <c r="C346" s="3">
        <v>45059</v>
      </c>
      <c r="D346" s="2" t="s">
        <v>18</v>
      </c>
      <c r="E346" s="2" t="s">
        <v>33</v>
      </c>
      <c r="F346" s="2"/>
      <c r="G346" s="2"/>
      <c r="H346" s="2"/>
      <c r="I346" s="2" t="s">
        <v>24</v>
      </c>
      <c r="J346" s="2"/>
    </row>
    <row r="347" spans="1:10" ht="14.5" x14ac:dyDescent="0.35">
      <c r="A347" s="1">
        <v>36</v>
      </c>
      <c r="B347" s="2" t="s">
        <v>13</v>
      </c>
      <c r="C347" s="3">
        <v>45059</v>
      </c>
      <c r="D347" s="2" t="s">
        <v>18</v>
      </c>
      <c r="E347" s="2" t="s">
        <v>37</v>
      </c>
      <c r="F347" s="2"/>
      <c r="G347" s="2"/>
      <c r="H347" s="2"/>
      <c r="I347" s="2" t="s">
        <v>42</v>
      </c>
      <c r="J347" s="2"/>
    </row>
    <row r="348" spans="1:10" ht="14.5" x14ac:dyDescent="0.35">
      <c r="A348" s="1">
        <v>36</v>
      </c>
      <c r="B348" s="2" t="s">
        <v>13</v>
      </c>
      <c r="C348" s="3">
        <v>45059</v>
      </c>
      <c r="D348" s="2" t="s">
        <v>18</v>
      </c>
      <c r="E348" s="2" t="s">
        <v>10</v>
      </c>
      <c r="F348" s="2"/>
      <c r="G348" s="2"/>
      <c r="H348" s="2"/>
      <c r="I348" s="2" t="s">
        <v>28</v>
      </c>
      <c r="J348" s="2"/>
    </row>
    <row r="349" spans="1:10" ht="14.5" x14ac:dyDescent="0.35">
      <c r="A349" s="1">
        <v>36</v>
      </c>
      <c r="B349" s="2" t="s">
        <v>13</v>
      </c>
      <c r="C349" s="3">
        <v>45059</v>
      </c>
      <c r="D349" s="2" t="s">
        <v>18</v>
      </c>
      <c r="E349" s="2" t="s">
        <v>25</v>
      </c>
      <c r="F349" s="2"/>
      <c r="G349" s="2"/>
      <c r="H349" s="2"/>
      <c r="I349" s="2" t="s">
        <v>22</v>
      </c>
      <c r="J349" s="2"/>
    </row>
    <row r="350" spans="1:10" ht="14.5" x14ac:dyDescent="0.35">
      <c r="A350" s="1">
        <v>36</v>
      </c>
      <c r="B350" s="2" t="s">
        <v>13</v>
      </c>
      <c r="C350" s="3">
        <v>45059</v>
      </c>
      <c r="D350" s="2" t="s">
        <v>18</v>
      </c>
      <c r="E350" s="2" t="s">
        <v>12</v>
      </c>
      <c r="F350" s="2"/>
      <c r="G350" s="2"/>
      <c r="H350" s="2"/>
      <c r="I350" s="2" t="s">
        <v>40</v>
      </c>
      <c r="J350" s="2"/>
    </row>
    <row r="351" spans="1:10" ht="14.5" x14ac:dyDescent="0.35">
      <c r="A351" s="1">
        <v>36</v>
      </c>
      <c r="B351" s="2" t="s">
        <v>13</v>
      </c>
      <c r="C351" s="3">
        <v>45059</v>
      </c>
      <c r="D351" s="2" t="s">
        <v>18</v>
      </c>
      <c r="E351" s="2" t="s">
        <v>21</v>
      </c>
      <c r="F351" s="2"/>
      <c r="G351" s="2"/>
      <c r="H351" s="2"/>
      <c r="I351" s="2" t="s">
        <v>15</v>
      </c>
      <c r="J351" s="2"/>
    </row>
    <row r="352" spans="1:10" ht="14.5" x14ac:dyDescent="0.35">
      <c r="A352" s="1">
        <v>36</v>
      </c>
      <c r="B352" s="2" t="s">
        <v>13</v>
      </c>
      <c r="C352" s="3">
        <v>45059</v>
      </c>
      <c r="D352" s="2" t="s">
        <v>18</v>
      </c>
      <c r="E352" s="2" t="s">
        <v>38</v>
      </c>
      <c r="F352" s="2"/>
      <c r="G352" s="2"/>
      <c r="H352" s="2"/>
      <c r="I352" s="2" t="s">
        <v>27</v>
      </c>
      <c r="J352" s="2"/>
    </row>
    <row r="353" spans="1:10" ht="14.5" x14ac:dyDescent="0.35">
      <c r="A353" s="1">
        <v>37</v>
      </c>
      <c r="B353" s="2" t="s">
        <v>13</v>
      </c>
      <c r="C353" s="3">
        <v>45066</v>
      </c>
      <c r="D353" s="2" t="s">
        <v>18</v>
      </c>
      <c r="E353" s="2" t="s">
        <v>40</v>
      </c>
      <c r="F353" s="2"/>
      <c r="G353" s="2"/>
      <c r="H353" s="2"/>
      <c r="I353" s="2" t="s">
        <v>21</v>
      </c>
      <c r="J353" s="2"/>
    </row>
    <row r="354" spans="1:10" ht="14.5" x14ac:dyDescent="0.35">
      <c r="A354" s="1">
        <v>37</v>
      </c>
      <c r="B354" s="2" t="s">
        <v>13</v>
      </c>
      <c r="C354" s="3">
        <v>45066</v>
      </c>
      <c r="D354" s="2" t="s">
        <v>18</v>
      </c>
      <c r="E354" s="2" t="s">
        <v>42</v>
      </c>
      <c r="F354" s="2"/>
      <c r="G354" s="2"/>
      <c r="H354" s="2"/>
      <c r="I354" s="2" t="s">
        <v>25</v>
      </c>
      <c r="J354" s="2"/>
    </row>
    <row r="355" spans="1:10" ht="14.5" x14ac:dyDescent="0.35">
      <c r="A355" s="1">
        <v>37</v>
      </c>
      <c r="B355" s="2" t="s">
        <v>13</v>
      </c>
      <c r="C355" s="3">
        <v>45066</v>
      </c>
      <c r="D355" s="2" t="s">
        <v>18</v>
      </c>
      <c r="E355" s="2" t="s">
        <v>19</v>
      </c>
      <c r="F355" s="2"/>
      <c r="G355" s="2"/>
      <c r="H355" s="2"/>
      <c r="I355" s="2" t="s">
        <v>37</v>
      </c>
      <c r="J355" s="2"/>
    </row>
    <row r="356" spans="1:10" ht="14.5" x14ac:dyDescent="0.35">
      <c r="A356" s="1">
        <v>37</v>
      </c>
      <c r="B356" s="2" t="s">
        <v>13</v>
      </c>
      <c r="C356" s="3">
        <v>45066</v>
      </c>
      <c r="D356" s="2" t="s">
        <v>18</v>
      </c>
      <c r="E356" s="2" t="s">
        <v>43</v>
      </c>
      <c r="F356" s="2"/>
      <c r="G356" s="2"/>
      <c r="H356" s="2"/>
      <c r="I356" s="2" t="s">
        <v>33</v>
      </c>
      <c r="J356" s="2"/>
    </row>
    <row r="357" spans="1:10" ht="14.5" x14ac:dyDescent="0.35">
      <c r="A357" s="1">
        <v>37</v>
      </c>
      <c r="B357" s="2" t="s">
        <v>13</v>
      </c>
      <c r="C357" s="3">
        <v>45066</v>
      </c>
      <c r="D357" s="2" t="s">
        <v>18</v>
      </c>
      <c r="E357" s="2" t="s">
        <v>17</v>
      </c>
      <c r="F357" s="2"/>
      <c r="G357" s="2"/>
      <c r="H357" s="2"/>
      <c r="I357" s="2" t="s">
        <v>29</v>
      </c>
      <c r="J357" s="2"/>
    </row>
    <row r="358" spans="1:10" ht="14.5" x14ac:dyDescent="0.35">
      <c r="A358" s="1">
        <v>37</v>
      </c>
      <c r="B358" s="2" t="s">
        <v>13</v>
      </c>
      <c r="C358" s="3">
        <v>45066</v>
      </c>
      <c r="D358" s="2" t="s">
        <v>18</v>
      </c>
      <c r="E358" s="2" t="s">
        <v>22</v>
      </c>
      <c r="F358" s="2"/>
      <c r="G358" s="2"/>
      <c r="H358" s="2"/>
      <c r="I358" s="2" t="s">
        <v>36</v>
      </c>
      <c r="J358" s="2"/>
    </row>
    <row r="359" spans="1:10" ht="14.5" x14ac:dyDescent="0.35">
      <c r="A359" s="1">
        <v>37</v>
      </c>
      <c r="B359" s="2" t="s">
        <v>13</v>
      </c>
      <c r="C359" s="3">
        <v>45066</v>
      </c>
      <c r="D359" s="2" t="s">
        <v>18</v>
      </c>
      <c r="E359" s="2" t="s">
        <v>15</v>
      </c>
      <c r="F359" s="2"/>
      <c r="G359" s="2"/>
      <c r="H359" s="2"/>
      <c r="I359" s="2" t="s">
        <v>10</v>
      </c>
      <c r="J359" s="2"/>
    </row>
    <row r="360" spans="1:10" ht="14.5" x14ac:dyDescent="0.35">
      <c r="A360" s="1">
        <v>37</v>
      </c>
      <c r="B360" s="2" t="s">
        <v>13</v>
      </c>
      <c r="C360" s="3">
        <v>45066</v>
      </c>
      <c r="D360" s="2" t="s">
        <v>18</v>
      </c>
      <c r="E360" s="2" t="s">
        <v>24</v>
      </c>
      <c r="F360" s="2"/>
      <c r="G360" s="2"/>
      <c r="H360" s="2"/>
      <c r="I360" s="2" t="s">
        <v>12</v>
      </c>
      <c r="J360" s="2"/>
    </row>
    <row r="361" spans="1:10" ht="14.5" x14ac:dyDescent="0.35">
      <c r="A361" s="1">
        <v>37</v>
      </c>
      <c r="B361" s="2" t="s">
        <v>13</v>
      </c>
      <c r="C361" s="3">
        <v>45066</v>
      </c>
      <c r="D361" s="2" t="s">
        <v>18</v>
      </c>
      <c r="E361" s="2" t="s">
        <v>28</v>
      </c>
      <c r="F361" s="2"/>
      <c r="G361" s="2"/>
      <c r="H361" s="2"/>
      <c r="I361" s="2" t="s">
        <v>38</v>
      </c>
      <c r="J361" s="2"/>
    </row>
    <row r="362" spans="1:10" ht="14.5" x14ac:dyDescent="0.35">
      <c r="A362" s="1">
        <v>37</v>
      </c>
      <c r="B362" s="2" t="s">
        <v>13</v>
      </c>
      <c r="C362" s="3">
        <v>45066</v>
      </c>
      <c r="D362" s="2" t="s">
        <v>18</v>
      </c>
      <c r="E362" s="2" t="s">
        <v>27</v>
      </c>
      <c r="F362" s="2"/>
      <c r="G362" s="2"/>
      <c r="H362" s="2"/>
      <c r="I362" s="2" t="s">
        <v>31</v>
      </c>
      <c r="J362" s="2"/>
    </row>
    <row r="363" spans="1:10" ht="14.5" x14ac:dyDescent="0.35">
      <c r="A363" s="1">
        <v>38</v>
      </c>
      <c r="B363" s="2" t="s">
        <v>34</v>
      </c>
      <c r="C363" s="3">
        <v>45074</v>
      </c>
      <c r="D363" s="2" t="s">
        <v>18</v>
      </c>
      <c r="E363" s="2" t="s">
        <v>10</v>
      </c>
      <c r="F363" s="2"/>
      <c r="G363" s="2"/>
      <c r="H363" s="2"/>
      <c r="I363" s="2" t="s">
        <v>24</v>
      </c>
      <c r="J363" s="2"/>
    </row>
    <row r="364" spans="1:10" ht="14.5" x14ac:dyDescent="0.35">
      <c r="A364" s="1">
        <v>38</v>
      </c>
      <c r="B364" s="2" t="s">
        <v>34</v>
      </c>
      <c r="C364" s="3">
        <v>45074</v>
      </c>
      <c r="D364" s="2" t="s">
        <v>18</v>
      </c>
      <c r="E364" s="2" t="s">
        <v>33</v>
      </c>
      <c r="F364" s="2"/>
      <c r="G364" s="2"/>
      <c r="H364" s="2"/>
      <c r="I364" s="2" t="s">
        <v>22</v>
      </c>
      <c r="J364" s="2"/>
    </row>
    <row r="365" spans="1:10" ht="14.5" x14ac:dyDescent="0.35">
      <c r="A365" s="1">
        <v>38</v>
      </c>
      <c r="B365" s="2" t="s">
        <v>34</v>
      </c>
      <c r="C365" s="3">
        <v>45074</v>
      </c>
      <c r="D365" s="2" t="s">
        <v>18</v>
      </c>
      <c r="E365" s="2" t="s">
        <v>38</v>
      </c>
      <c r="F365" s="2"/>
      <c r="G365" s="2"/>
      <c r="H365" s="2"/>
      <c r="I365" s="2" t="s">
        <v>15</v>
      </c>
      <c r="J365" s="2"/>
    </row>
    <row r="366" spans="1:10" ht="14.5" x14ac:dyDescent="0.35">
      <c r="A366" s="1">
        <v>38</v>
      </c>
      <c r="B366" s="2" t="s">
        <v>34</v>
      </c>
      <c r="C366" s="3">
        <v>45074</v>
      </c>
      <c r="D366" s="2" t="s">
        <v>18</v>
      </c>
      <c r="E366" s="2" t="s">
        <v>12</v>
      </c>
      <c r="F366" s="2"/>
      <c r="G366" s="2"/>
      <c r="H366" s="2"/>
      <c r="I366" s="2" t="s">
        <v>27</v>
      </c>
      <c r="J366" s="2"/>
    </row>
    <row r="367" spans="1:10" ht="14.5" x14ac:dyDescent="0.35">
      <c r="A367" s="1">
        <v>38</v>
      </c>
      <c r="B367" s="2" t="s">
        <v>34</v>
      </c>
      <c r="C367" s="3">
        <v>45074</v>
      </c>
      <c r="D367" s="2" t="s">
        <v>18</v>
      </c>
      <c r="E367" s="2" t="s">
        <v>21</v>
      </c>
      <c r="F367" s="2"/>
      <c r="G367" s="2"/>
      <c r="H367" s="2"/>
      <c r="I367" s="2" t="s">
        <v>17</v>
      </c>
      <c r="J367" s="2"/>
    </row>
    <row r="368" spans="1:10" ht="14.5" x14ac:dyDescent="0.35">
      <c r="A368" s="1">
        <v>38</v>
      </c>
      <c r="B368" s="2" t="s">
        <v>34</v>
      </c>
      <c r="C368" s="3">
        <v>45074</v>
      </c>
      <c r="D368" s="2" t="s">
        <v>18</v>
      </c>
      <c r="E368" s="2" t="s">
        <v>31</v>
      </c>
      <c r="F368" s="2"/>
      <c r="G368" s="2"/>
      <c r="H368" s="2"/>
      <c r="I368" s="2" t="s">
        <v>28</v>
      </c>
      <c r="J368" s="2"/>
    </row>
    <row r="369" spans="1:10" ht="14.5" x14ac:dyDescent="0.35">
      <c r="A369" s="1">
        <v>38</v>
      </c>
      <c r="B369" s="2" t="s">
        <v>34</v>
      </c>
      <c r="C369" s="3">
        <v>45074</v>
      </c>
      <c r="D369" s="2" t="s">
        <v>18</v>
      </c>
      <c r="E369" s="2" t="s">
        <v>36</v>
      </c>
      <c r="F369" s="2"/>
      <c r="G369" s="2"/>
      <c r="H369" s="2"/>
      <c r="I369" s="2" t="s">
        <v>42</v>
      </c>
      <c r="J369" s="2"/>
    </row>
    <row r="370" spans="1:10" ht="14.5" x14ac:dyDescent="0.35">
      <c r="A370" s="1">
        <v>38</v>
      </c>
      <c r="B370" s="2" t="s">
        <v>34</v>
      </c>
      <c r="C370" s="3">
        <v>45074</v>
      </c>
      <c r="D370" s="2" t="s">
        <v>18</v>
      </c>
      <c r="E370" s="2" t="s">
        <v>29</v>
      </c>
      <c r="F370" s="2"/>
      <c r="G370" s="2"/>
      <c r="H370" s="2"/>
      <c r="I370" s="2" t="s">
        <v>40</v>
      </c>
      <c r="J370" s="2"/>
    </row>
    <row r="371" spans="1:10" ht="14.5" x14ac:dyDescent="0.35">
      <c r="A371" s="1">
        <v>38</v>
      </c>
      <c r="B371" s="2" t="s">
        <v>34</v>
      </c>
      <c r="C371" s="3">
        <v>45074</v>
      </c>
      <c r="D371" s="2" t="s">
        <v>18</v>
      </c>
      <c r="E371" s="2" t="s">
        <v>25</v>
      </c>
      <c r="F371" s="2"/>
      <c r="G371" s="2"/>
      <c r="H371" s="2"/>
      <c r="I371" s="2" t="s">
        <v>19</v>
      </c>
      <c r="J371" s="2"/>
    </row>
    <row r="372" spans="1:10" ht="14.5" x14ac:dyDescent="0.35">
      <c r="A372" s="1">
        <v>38</v>
      </c>
      <c r="B372" s="2" t="s">
        <v>34</v>
      </c>
      <c r="C372" s="3">
        <v>45074</v>
      </c>
      <c r="D372" s="2" t="s">
        <v>18</v>
      </c>
      <c r="E372" s="2" t="s">
        <v>37</v>
      </c>
      <c r="F372" s="2"/>
      <c r="G372" s="2"/>
      <c r="H372" s="2"/>
      <c r="I372" s="2" t="s">
        <v>43</v>
      </c>
      <c r="J372" s="2"/>
    </row>
    <row r="373" spans="1:10" ht="14.5" x14ac:dyDescent="0.35"/>
    <row r="374" spans="1:10" ht="14.5" x14ac:dyDescent="0.35"/>
    <row r="375" spans="1:10" ht="14.5" x14ac:dyDescent="0.35"/>
    <row r="376" spans="1:10" ht="14.5" x14ac:dyDescent="0.35"/>
    <row r="377" spans="1:10" ht="14.5" x14ac:dyDescent="0.35"/>
    <row r="378" spans="1:10" ht="14.5" x14ac:dyDescent="0.35"/>
    <row r="379" spans="1:10" ht="14.5" x14ac:dyDescent="0.35"/>
    <row r="380" spans="1:10" ht="14.5" x14ac:dyDescent="0.35"/>
    <row r="381" spans="1:10" ht="14.5" x14ac:dyDescent="0.35"/>
    <row r="382" spans="1:10" ht="14.5" x14ac:dyDescent="0.35"/>
    <row r="383" spans="1:10" ht="14.5" x14ac:dyDescent="0.35"/>
    <row r="384" spans="1:10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21" ht="14.5" x14ac:dyDescent="0.35"/>
    <row r="42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Meerse</dc:creator>
  <cp:lastModifiedBy>John Meerse</cp:lastModifiedBy>
  <dcterms:created xsi:type="dcterms:W3CDTF">2023-01-26T22:56:31Z</dcterms:created>
  <dcterms:modified xsi:type="dcterms:W3CDTF">2023-01-26T23:50:39Z</dcterms:modified>
</cp:coreProperties>
</file>