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H:\Disk Google\Škola\SPS-CL\_ELE\MĚŘENÍ\3E0\3E3\"/>
    </mc:Choice>
  </mc:AlternateContent>
  <bookViews>
    <workbookView xWindow="0" yWindow="0" windowWidth="21570" windowHeight="9330" xr2:uid="{00000000-000D-0000-FFFF-FFFF00000000}"/>
  </bookViews>
  <sheets>
    <sheet name="Lis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F4" i="1" s="1"/>
  <c r="I4" i="1" s="1"/>
  <c r="E3" i="1"/>
  <c r="E2" i="1" s="1"/>
  <c r="G2" i="1" s="1"/>
  <c r="I2" i="1" l="1"/>
  <c r="G4" i="1"/>
  <c r="F3" i="1"/>
  <c r="H3" i="1" l="1"/>
  <c r="F5" i="1"/>
  <c r="I3" i="1" l="1"/>
  <c r="I5" i="1" s="1"/>
  <c r="H4" i="1"/>
  <c r="C4" i="1" s="1"/>
</calcChain>
</file>

<file path=xl/sharedStrings.xml><?xml version="1.0" encoding="utf-8"?>
<sst xmlns="http://schemas.openxmlformats.org/spreadsheetml/2006/main" count="18" uniqueCount="18">
  <si>
    <t>R-L</t>
  </si>
  <si>
    <t>I</t>
  </si>
  <si>
    <t>U</t>
  </si>
  <si>
    <t>ϕ [°]</t>
  </si>
  <si>
    <r>
      <t>Z [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  <charset val="238"/>
        <scheme val="minor"/>
      </rPr>
      <t>]</t>
    </r>
  </si>
  <si>
    <t>I [A]</t>
  </si>
  <si>
    <t>U [V]</t>
  </si>
  <si>
    <t>P [W]</t>
  </si>
  <si>
    <t>Q [var]</t>
  </si>
  <si>
    <t>S [VA]</t>
  </si>
  <si>
    <t>f</t>
  </si>
  <si>
    <t>L [H]</t>
  </si>
  <si>
    <t>R [Ω]</t>
  </si>
  <si>
    <t>UR</t>
  </si>
  <si>
    <t>x</t>
  </si>
  <si>
    <t>y</t>
  </si>
  <si>
    <t>UL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</si>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</sst>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337082660839306E-2"/>
          <c:y val="0.10757402746883836"/>
          <c:w val="0.89123853524793073"/>
          <c:h val="0.86052210889791225"/>
        </c:manualLayout>
      </c:layout>
      <c:scatterChart>
        <c:scatterStyle val="lineMarker"/>
        <c:varyColors val="0"/>
        <c:ser>
          <c:idx val="3"/>
          <c:order val="0"/>
          <c:tx>
            <c:strRef>
              <c:f>List1!$A$17</c:f>
              <c:strCache>
                <c:ptCount val="1"/>
                <c:pt idx="0">
                  <c:v>I</c:v>
                </c:pt>
              </c:strCache>
            </c:strRef>
          </c:tx>
          <c:spPr>
            <a:ln w="12700" cap="flat" cmpd="sng" algn="ctr">
              <a:solidFill>
                <a:schemeClr val="tx1"/>
              </a:solidFill>
              <a:prstDash val="dash"/>
              <a:round/>
              <a:tailEnd type="arrow" w="sm" len="med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F82-48C5-99D8-DFA19D46F607}"/>
                </c:ext>
              </c:extLst>
            </c:dLbl>
            <c:dLbl>
              <c:idx val="1"/>
              <c:layout>
                <c:manualLayout>
                  <c:x val="-1.7746824087051666E-2"/>
                  <c:y val="-1.45017561969315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82-48C5-99D8-DFA19D46F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List1!$B$17:$B$18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xVal>
          <c:yVal>
            <c:numRef>
              <c:f>List1!$C$17:$C$18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2-48C5-99D8-DFA19D46F607}"/>
            </c:ext>
          </c:extLst>
        </c:ser>
        <c:ser>
          <c:idx val="0"/>
          <c:order val="1"/>
          <c:spPr>
            <a:ln w="12700" cap="flat" cmpd="sng" algn="ctr">
              <a:solidFill>
                <a:schemeClr val="accent1"/>
              </a:solidFill>
              <a:round/>
              <a:tailEnd type="triangle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82-48C5-99D8-DFA19D46F6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91E050-A67D-48A6-ABC8-0228CCE66D1A}" type="CELLREF">
                      <a:rPr lang="en-US"/>
                      <a:pPr/>
                      <a:t>[ODKAZ NA BUŇKU]</a:t>
                    </a:fld>
                    <a:endParaRPr lang="cs-CZ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{2291E050-A67D-48A6-ABC8-0228CCE66D1A}</c15:txfldGUID>
                      <c15:f>List1!$A$14</c15:f>
                      <c15:dlblFieldTableCache>
                        <c:ptCount val="1"/>
                        <c:pt idx="0">
                          <c:v>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F82-48C5-99D8-DFA19D46F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List1!$B$14:$B$15</c:f>
              <c:numCache>
                <c:formatCode>General</c:formatCode>
                <c:ptCount val="2"/>
                <c:pt idx="0">
                  <c:v>0</c:v>
                </c:pt>
                <c:pt idx="1">
                  <c:v>48</c:v>
                </c:pt>
              </c:numCache>
            </c:numRef>
          </c:xVal>
          <c:yVal>
            <c:numRef>
              <c:f>List1!$C$14:$C$15</c:f>
              <c:numCache>
                <c:formatCode>General</c:formatCode>
                <c:ptCount val="2"/>
                <c:pt idx="0">
                  <c:v>0</c:v>
                </c:pt>
                <c:pt idx="1">
                  <c:v>75.400000000000006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2-48C5-99D8-DFA19D46F607}"/>
            </c:ext>
          </c:extLst>
        </c:ser>
        <c:ser>
          <c:idx val="1"/>
          <c:order val="2"/>
          <c:tx>
            <c:strRef>
              <c:f>List1!$A$11</c:f>
              <c:strCache>
                <c:ptCount val="1"/>
                <c:pt idx="0">
                  <c:v>UL</c:v>
                </c:pt>
              </c:strCache>
            </c:strRef>
          </c:tx>
          <c:spPr>
            <a:ln w="12700" cap="flat" cmpd="sng" algn="ctr">
              <a:solidFill>
                <a:schemeClr val="accent2"/>
              </a:solidFill>
              <a:round/>
              <a:tailEnd type="triangle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82-48C5-99D8-DFA19D46F6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U</a:t>
                    </a:r>
                    <a:r>
                      <a:rPr lang="en-US" baseline="-25000"/>
                      <a:t>L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82-48C5-99D8-DFA19D46F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List1!$B$11:$B$12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List1!$C$11:$C$12</c:f>
              <c:numCache>
                <c:formatCode>General</c:formatCode>
                <c:ptCount val="2"/>
                <c:pt idx="0">
                  <c:v>0</c:v>
                </c:pt>
                <c:pt idx="1">
                  <c:v>75.400000000000006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82-48C5-99D8-DFA19D46F607}"/>
            </c:ext>
          </c:extLst>
        </c:ser>
        <c:ser>
          <c:idx val="2"/>
          <c:order val="3"/>
          <c:tx>
            <c:strRef>
              <c:f>List1!$A$8</c:f>
              <c:strCache>
                <c:ptCount val="1"/>
                <c:pt idx="0">
                  <c:v>UR</c:v>
                </c:pt>
              </c:strCache>
            </c:strRef>
          </c:tx>
          <c:spPr>
            <a:ln w="15875" cap="flat" cmpd="sng" algn="ctr">
              <a:solidFill>
                <a:schemeClr val="accent6">
                  <a:lumMod val="75000"/>
                </a:schemeClr>
              </a:solidFill>
              <a:round/>
              <a:tailEnd type="triangle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82-48C5-99D8-DFA19D46F607}"/>
                </c:ext>
              </c:extLst>
            </c:dLbl>
            <c:dLbl>
              <c:idx val="1"/>
              <c:layout>
                <c:manualLayout>
                  <c:x val="-7.9860708391732607E-2"/>
                  <c:y val="-3.77045661120220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</a:t>
                    </a:r>
                    <a:r>
                      <a:rPr lang="en-US" baseline="-25000"/>
                      <a:t>R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82-48C5-99D8-DFA19D46F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List1!$B$8:$B$9</c:f>
              <c:numCache>
                <c:formatCode>General</c:formatCode>
                <c:ptCount val="2"/>
                <c:pt idx="0">
                  <c:v>0</c:v>
                </c:pt>
                <c:pt idx="1">
                  <c:v>48</c:v>
                </c:pt>
              </c:numCache>
            </c:numRef>
          </c:xVal>
          <c:yVal>
            <c:numRef>
              <c:f>List1!$C$8:$C$9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82-48C5-99D8-DFA19D46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34992"/>
        <c:axId val="343833904"/>
      </c:scatterChart>
      <c:valAx>
        <c:axId val="343834992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3833904"/>
        <c:crosses val="autoZero"/>
        <c:crossBetween val="midCat"/>
        <c:majorUnit val="20"/>
      </c:valAx>
      <c:valAx>
        <c:axId val="343833904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383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321023</xdr:colOff>
      <xdr:row>8</xdr:row>
      <xdr:rowOff>153520</xdr:rowOff>
    </xdr:from>
    <xdr:to>
      <xdr:col>12</xdr:col>
      <xdr:colOff>357807</xdr:colOff>
      <xdr:row>31</xdr:row>
      <xdr:rowOff>150800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0.45842</cdr:x>
      <cdr:y>0.47494</cdr:y>
    </cdr:from>
    <cdr:to>
      <cdr:x>0.56351</cdr:x>
      <cdr:y>0.60545</cdr:y>
    </cdr:to>
    <cdr:sp macro="" textlink="">
      <cdr:nvSpPr>
        <cdr:cNvPr id="2" name="Oblouk 1"/>
        <cdr:cNvSpPr/>
      </cdr:nvSpPr>
      <cdr:spPr>
        <a:xfrm xmlns:a="http://schemas.openxmlformats.org/drawingml/2006/main">
          <a:off x="1970050" y="2079658"/>
          <a:ext cx="451622" cy="571474"/>
        </a:xfrm>
        <a:prstGeom xmlns:a="http://schemas.openxmlformats.org/drawingml/2006/main" prst="arc">
          <a:avLst>
            <a:gd name="adj1" fmla="val 17768571"/>
            <a:gd name="adj2" fmla="val 21249233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cs-CZ"/>
        </a:p>
      </cdr:txBody>
    </cdr:sp>
  </cdr:relSizeAnchor>
</c:userShape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130" zoomScaleNormal="130" workbookViewId="0">
      <selection activeCell="L6" sqref="L6"/>
    </sheetView>
  </sheetViews>
  <sheetFormatPr defaultRowHeight="15" x14ac:dyDescent="0.25"/>
  <sheetData>
    <row r="1" spans="1:9" x14ac:dyDescent="0.25">
      <c r="C1" s="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12</v>
      </c>
      <c r="B2">
        <v>1500</v>
      </c>
      <c r="C2">
        <v>0</v>
      </c>
      <c r="D2">
        <v>1500</v>
      </c>
      <c r="E2">
        <f>E3</f>
        <v>0.05</v>
      </c>
      <c r="F2">
        <v>75</v>
      </c>
      <c r="G2">
        <f>F2*E2</f>
        <v>3.75</v>
      </c>
      <c r="H2">
        <v>0</v>
      </c>
      <c r="I2">
        <f>G2</f>
        <v>3.75</v>
      </c>
    </row>
    <row r="3" spans="1:9" x14ac:dyDescent="0.25">
      <c r="A3" t="s">
        <v>11</v>
      </c>
      <c r="B3">
        <v>2</v>
      </c>
      <c r="C3">
        <v>-90</v>
      </c>
      <c r="D3">
        <f>2*PI()*B5*B3</f>
        <v>5026.5482457436692</v>
      </c>
      <c r="E3">
        <f>E4</f>
        <v>0.05</v>
      </c>
      <c r="F3">
        <f>D3*E3</f>
        <v>251.32741228718348</v>
      </c>
      <c r="G3">
        <v>0</v>
      </c>
      <c r="H3">
        <f>E3*F3</f>
        <v>12.566370614359174</v>
      </c>
      <c r="I3">
        <f>H3</f>
        <v>12.566370614359174</v>
      </c>
    </row>
    <row r="4" spans="1:9" x14ac:dyDescent="0.25">
      <c r="A4" t="s">
        <v>0</v>
      </c>
      <c r="B4" t="s">
        <v>17</v>
      </c>
      <c r="C4">
        <f>-DEGREES(ATAN(H4/G4))</f>
        <v>-73.38408022298087</v>
      </c>
      <c r="D4">
        <f>SQRT(D2*D2+D3*D3)</f>
        <v>5245.5874091267187</v>
      </c>
      <c r="E4">
        <v>0.05</v>
      </c>
      <c r="F4">
        <f>D4*E4</f>
        <v>262.27937045633593</v>
      </c>
      <c r="G4">
        <f>G2</f>
        <v>3.75</v>
      </c>
      <c r="H4">
        <f>H3</f>
        <v>12.566370614359174</v>
      </c>
      <c r="I4">
        <f>E4*F4</f>
        <v>13.113968522816798</v>
      </c>
    </row>
    <row r="5" spans="1:9" x14ac:dyDescent="0.25">
      <c r="A5" t="s">
        <v>10</v>
      </c>
      <c r="B5">
        <v>400</v>
      </c>
      <c r="F5">
        <f>SQRT(F2*F2+F3*F3)</f>
        <v>262.27937045633593</v>
      </c>
      <c r="I5">
        <f>SQRT(I2*I2+I3*I3)</f>
        <v>13.113968522816796</v>
      </c>
    </row>
    <row r="7" spans="1:9" x14ac:dyDescent="0.25">
      <c r="B7" t="s">
        <v>14</v>
      </c>
      <c r="C7" t="s">
        <v>15</v>
      </c>
    </row>
    <row r="8" spans="1:9" x14ac:dyDescent="0.25">
      <c r="A8" t="s">
        <v>13</v>
      </c>
      <c r="B8">
        <v>0</v>
      </c>
      <c r="C8">
        <v>0</v>
      </c>
    </row>
    <row r="9" spans="1:9" x14ac:dyDescent="0.25">
      <c r="B9">
        <v>48</v>
      </c>
      <c r="C9">
        <v>0</v>
      </c>
    </row>
    <row r="11" spans="1:9" x14ac:dyDescent="0.25">
      <c r="A11" t="s">
        <v>16</v>
      </c>
      <c r="B11">
        <v>0</v>
      </c>
      <c r="C11">
        <v>0</v>
      </c>
    </row>
    <row r="12" spans="1:9" x14ac:dyDescent="0.25">
      <c r="B12">
        <v>0</v>
      </c>
      <c r="C12">
        <v>75.400000000000006</v>
      </c>
    </row>
    <row r="14" spans="1:9" x14ac:dyDescent="0.25">
      <c r="A14" t="s">
        <v>2</v>
      </c>
      <c r="B14">
        <v>0</v>
      </c>
      <c r="C14">
        <v>0</v>
      </c>
    </row>
    <row r="15" spans="1:9" x14ac:dyDescent="0.25">
      <c r="B15">
        <v>48</v>
      </c>
      <c r="C15">
        <v>75.400000000000006</v>
      </c>
    </row>
    <row r="17" spans="1:3" x14ac:dyDescent="0.25">
      <c r="A17" t="s">
        <v>1</v>
      </c>
      <c r="B17">
        <v>0</v>
      </c>
      <c r="C17">
        <v>0</v>
      </c>
    </row>
    <row r="18" spans="1:3" x14ac:dyDescent="0.25">
      <c r="B18">
        <v>60</v>
      </c>
      <c r="C18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SPS-CL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jakub.meinlschmidt</cp:lastModifiedBy>
  <dcterms:created xsi:type="dcterms:W3CDTF">2017-10-16T06:46:17Z</dcterms:created>
  <dcterms:modified xsi:type="dcterms:W3CDTF">2017-10-31T20:26:55Z</dcterms:modified>
</cp:coreProperties>
</file>