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H:\Disk Google\Škola\SPS-CL\_ELE\MĚŘENÍ\3F0\3F4\"/>
    </mc:Choice>
  </mc:AlternateContent>
  <bookViews>
    <workbookView xWindow="0" yWindow="0" windowWidth="28800" windowHeight="14010" xr2:uid="{00000000-000D-0000-FFFF-FFFF00000000}"/>
  </bookViews>
  <sheets>
    <sheet name="Lis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I18" i="1"/>
  <c r="E31" i="1"/>
  <c r="F31" i="1"/>
  <c r="F27" i="1"/>
  <c r="F28" i="1"/>
  <c r="F29" i="1"/>
  <c r="F30" i="1"/>
  <c r="E28" i="1"/>
  <c r="E29" i="1"/>
  <c r="E30" i="1"/>
  <c r="E27" i="1"/>
  <c r="F17" i="1"/>
  <c r="G17" i="1" s="1"/>
  <c r="G4" i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8" i="1"/>
  <c r="G18" i="1" s="1"/>
  <c r="F19" i="1"/>
  <c r="G19" i="1" s="1"/>
  <c r="F20" i="1"/>
  <c r="G20" i="1" s="1"/>
  <c r="F21" i="1"/>
  <c r="G21" i="1" s="1"/>
  <c r="F22" i="1"/>
  <c r="G22" i="1" s="1"/>
  <c r="F5" i="1"/>
  <c r="G5" i="1" s="1"/>
  <c r="F6" i="1"/>
  <c r="G6" i="1" s="1"/>
  <c r="F7" i="1"/>
  <c r="G7" i="1" s="1"/>
  <c r="F4" i="1"/>
  <c r="F3" i="1"/>
  <c r="G3" i="1" s="1"/>
  <c r="H3" i="1" l="1"/>
  <c r="I3" i="1" s="1"/>
  <c r="H18" i="1"/>
  <c r="H8" i="1"/>
  <c r="I8" i="1" s="1"/>
  <c r="H13" i="1"/>
  <c r="I13" i="1" s="1"/>
</calcChain>
</file>

<file path=xl/sharedStrings.xml><?xml version="1.0" encoding="utf-8"?>
<sst xmlns="http://schemas.openxmlformats.org/spreadsheetml/2006/main" count="16" uniqueCount="16">
  <si>
    <t>I</t>
  </si>
  <si>
    <t>Baterie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</si>
  <si>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0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</si>
  <si>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Z</t>
    </r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</si>
  <si>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Z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</si>
  <si>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iN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</si>
  <si>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</si>
  <si>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K</t>
    </r>
  </si>
  <si>
    <t>Síťový adaptér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</si>
  <si>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 xml:space="preserve"> [V]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</si>
  <si>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 xml:space="preserve"> [</t>
    </r>
    <r>
      <rPr>
        <sz val="11"/>
        <color theme="1"/>
        <rFont val="Calibri"/>
        <family val="2"/>
        <charset val="238"/>
      </rPr>
      <t>Ω]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</si>
  <si>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K</t>
    </r>
    <r>
      <rPr>
        <sz val="11"/>
        <color theme="1"/>
        <rFont val="Calibri"/>
        <family val="2"/>
        <charset val="238"/>
        <scheme val="minor"/>
      </rPr>
      <t xml:space="preserve"> [A]</t>
    </r>
  </si>
  <si>
    <t>I [A]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</si>
  <si>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Z</t>
    </r>
    <r>
      <rPr>
        <sz val="11"/>
        <color theme="1"/>
        <rFont val="Calibri"/>
        <family val="2"/>
        <charset val="238"/>
        <scheme val="minor"/>
      </rPr>
      <t xml:space="preserve"> [V]</t>
    </r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</si>
  <si>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Z</t>
    </r>
    <r>
      <rPr>
        <sz val="11"/>
        <color theme="1"/>
        <rFont val="Calibri"/>
        <family val="2"/>
        <charset val="238"/>
        <scheme val="minor"/>
      </rPr>
      <t xml:space="preserve"> [W]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</si>
  <si>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iN</t>
    </r>
    <r>
      <rPr>
        <sz val="11"/>
        <color theme="1"/>
        <rFont val="Calibri"/>
        <family val="2"/>
        <charset val="238"/>
        <scheme val="minor"/>
      </rPr>
      <t xml:space="preserve"> [</t>
    </r>
    <r>
      <rPr>
        <sz val="11"/>
        <color theme="1"/>
        <rFont val="Calibri"/>
        <family val="2"/>
        <charset val="238"/>
      </rPr>
      <t>Ω]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</si>
</sst>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0"/>
      <color theme="1"/>
      <name val="Times New Roman"/>
      <family val="1"/>
      <charset val="238"/>
    </font>
    <font>
      <vertAlign val="subscript"/>
      <sz val="11"/>
      <color theme="1"/>
      <name val="Calibri"/>
      <family val="2"/>
      <charset val="238"/>
      <scheme val="minor"/>
    </font>
    <font>
      <sz val="10"/>
      <color theme="1"/>
      <name val="Cambria Math"/>
      <family val="1"/>
      <charset val="238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Border="1"/>
    <xf numFmtId="165" fontId="5" fillId="0" borderId="2" xfId="0" applyNumberFormat="1" applyFont="1" applyBorder="1"/>
    <xf numFmtId="165" fontId="5" fillId="0" borderId="0" xfId="0" applyNumberFormat="1" applyFont="1" applyBorder="1"/>
    <xf numFmtId="165" fontId="5" fillId="0" borderId="1" xfId="0" applyNumberFormat="1" applyFont="1" applyBorder="1"/>
    <xf numFmtId="0" fontId="5" fillId="0" borderId="0" xfId="0" applyNumberFormat="1" applyFont="1" applyBorder="1"/>
    <xf numFmtId="0" fontId="5" fillId="0" borderId="1" xfId="0" applyNumberFormat="1" applyFont="1" applyBorder="1"/>
    <xf numFmtId="0" fontId="5" fillId="0" borderId="2" xfId="0" applyNumberFormat="1" applyFont="1" applyBorder="1"/>
    <xf numFmtId="0" fontId="0" fillId="0" borderId="3" xfId="0" applyBorder="1"/>
    <xf numFmtId="0" fontId="5" fillId="0" borderId="0" xfId="0" applyFont="1"/>
    <xf numFmtId="164" fontId="5" fillId="0" borderId="0" xfId="0" applyNumberFormat="1" applyFont="1"/>
    <xf numFmtId="0" fontId="0" fillId="0" borderId="0" xfId="0" applyNumberFormat="1"/>
    <xf numFmtId="0" fontId="5" fillId="0" borderId="0" xfId="0" applyNumberFormat="1" applyFont="1"/>
    <xf numFmtId="0" fontId="0" fillId="0" borderId="3" xfId="0" applyFont="1" applyBorder="1"/>
    <xf numFmtId="0" fontId="0" fillId="0" borderId="0" xfId="0" applyFont="1"/>
    <xf numFmtId="0" fontId="0" fillId="0" borderId="3" xfId="0" applyFont="1" applyBorder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/>
              <a:t>Voltampérová charakteristika síťového adaptéru</a:t>
            </a:r>
            <a:endParaRPr lang="cs-CZ" sz="1400" baseline="0"/>
          </a:p>
        </c:rich>
      </c:tx>
      <c:layout>
        <c:manualLayout>
          <c:xMode val="edge"/>
          <c:yMode val="edge"/>
          <c:x val="0.27506049338701188"/>
          <c:y val="1.8248115981210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List1!$C$26</c:f>
              <c:strCache>
                <c:ptCount val="1"/>
                <c:pt idx="0">
                  <c:v>I [A]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List1!$C$27:$C$31</c:f>
              <c:numCache>
                <c:formatCode>General</c:formatCode>
                <c:ptCount val="5"/>
                <c:pt idx="0">
                  <c:v>1.193E-2</c:v>
                </c:pt>
                <c:pt idx="1">
                  <c:v>1.8870000000000001E-2</c:v>
                </c:pt>
                <c:pt idx="2">
                  <c:v>4.4810000000000003E-2</c:v>
                </c:pt>
                <c:pt idx="3">
                  <c:v>7.6920000000000002E-2</c:v>
                </c:pt>
                <c:pt idx="4">
                  <c:v>0.14141000000000001</c:v>
                </c:pt>
              </c:numCache>
            </c:numRef>
          </c:xVal>
          <c:yVal>
            <c:numRef>
              <c:f>List1!$D$27:$D$31</c:f>
              <c:numCache>
                <c:formatCode>General</c:formatCode>
                <c:ptCount val="5"/>
                <c:pt idx="0">
                  <c:v>6.391</c:v>
                </c:pt>
                <c:pt idx="1">
                  <c:v>6.3440000000000003</c:v>
                </c:pt>
                <c:pt idx="2">
                  <c:v>6.0830000000000002</c:v>
                </c:pt>
                <c:pt idx="3">
                  <c:v>5.7839999999999998</c:v>
                </c:pt>
                <c:pt idx="4">
                  <c:v>5.2619999999999996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C5-4D54-93D2-817648354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66376"/>
        <c:axId val="556166704"/>
      </c:scatterChart>
      <c:valAx>
        <c:axId val="55616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baseline="0">
                    <a:effectLst/>
                  </a:rPr>
                  <a:t>I [A]</a:t>
                </a:r>
                <a:r>
                  <a:rPr lang="cs-CZ" sz="1000" b="0" i="0" u="none" strike="noStrike" baseline="0"/>
                  <a:t> 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704"/>
        <c:crosses val="autoZero"/>
        <c:crossBetween val="midCat"/>
      </c:valAx>
      <c:valAx>
        <c:axId val="556166704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</a:t>
                </a:r>
                <a:r>
                  <a:rPr lang="cs-CZ" baseline="-25000"/>
                  <a:t>Z</a:t>
                </a:r>
                <a:r>
                  <a:rPr lang="en-US"/>
                  <a:t> [</a:t>
                </a:r>
                <a:r>
                  <a:rPr lang="cs-CZ"/>
                  <a:t>V</a:t>
                </a:r>
                <a:r>
                  <a:rPr lang="en-US"/>
                  <a:t>]</a:t>
                </a:r>
              </a:p>
            </c:rich>
          </c:tx>
          <c:layout>
            <c:manualLayout>
              <c:xMode val="edge"/>
              <c:yMode val="edge"/>
              <c:x val="8.5158150851581509E-3"/>
              <c:y val="0.40593226846813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/>
              <a:t>Voltampérová charakteristika </a:t>
            </a:r>
            <a:r>
              <a:rPr lang="en-US" sz="1400"/>
              <a:t>baterie Panasonic AAA R03; 1,5V; Size</a:t>
            </a:r>
            <a:r>
              <a:rPr lang="en-US" sz="1400" baseline="0"/>
              <a:t> S</a:t>
            </a:r>
            <a:endParaRPr lang="cs-CZ" sz="1400" baseline="0"/>
          </a:p>
        </c:rich>
      </c:tx>
      <c:layout>
        <c:manualLayout>
          <c:xMode val="edge"/>
          <c:yMode val="edge"/>
          <c:x val="0.16395911738536675"/>
          <c:y val="1.8248115981210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List1!$F$2</c:f>
              <c:strCache>
                <c:ptCount val="1"/>
                <c:pt idx="0">
                  <c:v>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List1!$F$3:$F$7</c:f>
              <c:numCache>
                <c:formatCode>General</c:formatCode>
                <c:ptCount val="5"/>
                <c:pt idx="0">
                  <c:v>1.6200000000000001E-3</c:v>
                </c:pt>
                <c:pt idx="1">
                  <c:v>2.542E-3</c:v>
                </c:pt>
                <c:pt idx="2">
                  <c:v>5.0639999999999999E-3</c:v>
                </c:pt>
                <c:pt idx="3">
                  <c:v>2.3780000000000003E-2</c:v>
                </c:pt>
                <c:pt idx="4">
                  <c:v>5.5684210526315794E-2</c:v>
                </c:pt>
              </c:numCache>
            </c:numRef>
          </c:xVal>
          <c:yVal>
            <c:numRef>
              <c:f>List1!$E$3:$E$7</c:f>
              <c:numCache>
                <c:formatCode>General</c:formatCode>
                <c:ptCount val="5"/>
                <c:pt idx="0">
                  <c:v>1.296</c:v>
                </c:pt>
                <c:pt idx="1">
                  <c:v>1.2709999999999999</c:v>
                </c:pt>
                <c:pt idx="2">
                  <c:v>1.266</c:v>
                </c:pt>
                <c:pt idx="3">
                  <c:v>1.1890000000000001</c:v>
                </c:pt>
                <c:pt idx="4">
                  <c:v>1.0580000000000001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5-4EB9-967E-8A2D262AF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66376"/>
        <c:axId val="556166704"/>
      </c:scatterChart>
      <c:valAx>
        <c:axId val="55616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50" b="0" i="0" baseline="0">
                    <a:effectLst/>
                  </a:rPr>
                  <a:t>I [A] </a:t>
                </a:r>
                <a:endParaRPr lang="cs-CZ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704"/>
        <c:crosses val="autoZero"/>
        <c:crossBetween val="midCat"/>
      </c:valAx>
      <c:valAx>
        <c:axId val="556166704"/>
        <c:scaling>
          <c:orientation val="minMax"/>
          <c:max val="1.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</a:t>
                </a:r>
                <a:r>
                  <a:rPr lang="cs-CZ" baseline="-25000"/>
                  <a:t>Z</a:t>
                </a:r>
                <a:r>
                  <a:rPr lang="en-US"/>
                  <a:t> [</a:t>
                </a:r>
                <a:r>
                  <a:rPr lang="cs-CZ"/>
                  <a:t>V</a:t>
                </a:r>
                <a:r>
                  <a:rPr lang="en-US"/>
                  <a:t>]</a:t>
                </a:r>
              </a:p>
            </c:rich>
          </c:tx>
          <c:layout>
            <c:manualLayout>
              <c:xMode val="edge"/>
              <c:yMode val="edge"/>
              <c:x val="8.5158150851581509E-3"/>
              <c:y val="0.40593226846813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/>
              <a:t>Voltampérová charakteristika </a:t>
            </a:r>
            <a:r>
              <a:rPr lang="en-US" sz="1400"/>
              <a:t>baterie Panasonic UM3; 1,5V; -</a:t>
            </a:r>
            <a:endParaRPr lang="cs-CZ" sz="1400" baseline="0"/>
          </a:p>
        </c:rich>
      </c:tx>
      <c:layout>
        <c:manualLayout>
          <c:xMode val="edge"/>
          <c:yMode val="edge"/>
          <c:x val="0.21010891972451168"/>
          <c:y val="1.8248115981210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List1!$F$2</c:f>
              <c:strCache>
                <c:ptCount val="1"/>
                <c:pt idx="0">
                  <c:v>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List1!$F$8:$F$12</c:f>
              <c:numCache>
                <c:formatCode>General</c:formatCode>
                <c:ptCount val="5"/>
                <c:pt idx="0">
                  <c:v>4.8433333333333332E-3</c:v>
                </c:pt>
                <c:pt idx="1">
                  <c:v>7.045E-3</c:v>
                </c:pt>
                <c:pt idx="2">
                  <c:v>1.3950000000000001E-2</c:v>
                </c:pt>
                <c:pt idx="3">
                  <c:v>6.3449999999999993E-2</c:v>
                </c:pt>
                <c:pt idx="4">
                  <c:v>8.4857142857142853E-2</c:v>
                </c:pt>
              </c:numCache>
            </c:numRef>
          </c:xVal>
          <c:yVal>
            <c:numRef>
              <c:f>List1!$E$8:$E$12</c:f>
              <c:numCache>
                <c:formatCode>General</c:formatCode>
                <c:ptCount val="5"/>
                <c:pt idx="0">
                  <c:v>1.4530000000000001</c:v>
                </c:pt>
                <c:pt idx="1">
                  <c:v>1.409</c:v>
                </c:pt>
                <c:pt idx="2">
                  <c:v>1.395</c:v>
                </c:pt>
                <c:pt idx="3">
                  <c:v>1.2689999999999999</c:v>
                </c:pt>
                <c:pt idx="4">
                  <c:v>1.1879999999999999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95-4148-B8E3-20BC96BB0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66376"/>
        <c:axId val="556166704"/>
      </c:scatterChart>
      <c:valAx>
        <c:axId val="556166376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baseline="0">
                    <a:effectLst/>
                  </a:rPr>
                  <a:t>I [A] </a:t>
                </a:r>
                <a:endParaRPr lang="cs-CZ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704"/>
        <c:crosses val="autoZero"/>
        <c:crossBetween val="midCat"/>
      </c:valAx>
      <c:valAx>
        <c:axId val="556166704"/>
        <c:scaling>
          <c:orientation val="minMax"/>
          <c:max val="1.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</a:t>
                </a:r>
                <a:r>
                  <a:rPr lang="cs-CZ" baseline="-25000"/>
                  <a:t>Z</a:t>
                </a:r>
                <a:r>
                  <a:rPr lang="en-US"/>
                  <a:t> [</a:t>
                </a:r>
                <a:r>
                  <a:rPr lang="cs-CZ"/>
                  <a:t>V</a:t>
                </a:r>
                <a:r>
                  <a:rPr lang="en-US"/>
                  <a:t>]</a:t>
                </a:r>
              </a:p>
            </c:rich>
          </c:tx>
          <c:layout>
            <c:manualLayout>
              <c:xMode val="edge"/>
              <c:yMode val="edge"/>
              <c:x val="8.5158150851581509E-3"/>
              <c:y val="0.40593226846813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/>
              <a:t>Voltampérová charakteristika </a:t>
            </a:r>
            <a:r>
              <a:rPr lang="en-US" sz="1400"/>
              <a:t>baterie Greencell 146 R14; 1,5V; Size</a:t>
            </a:r>
            <a:r>
              <a:rPr lang="en-US" sz="1400" baseline="0"/>
              <a:t> C</a:t>
            </a:r>
            <a:endParaRPr lang="cs-CZ" sz="1400" baseline="0"/>
          </a:p>
        </c:rich>
      </c:tx>
      <c:layout>
        <c:manualLayout>
          <c:xMode val="edge"/>
          <c:yMode val="edge"/>
          <c:x val="0.19643490421661686"/>
          <c:y val="1.8248115981210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List1!$F$2</c:f>
              <c:strCache>
                <c:ptCount val="1"/>
                <c:pt idx="0">
                  <c:v>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List1!$F$13:$F$17</c:f>
              <c:numCache>
                <c:formatCode>General</c:formatCode>
                <c:ptCount val="5"/>
                <c:pt idx="0">
                  <c:v>1.9112499999999998E-2</c:v>
                </c:pt>
                <c:pt idx="1">
                  <c:v>4.8933333333333336E-2</c:v>
                </c:pt>
                <c:pt idx="2">
                  <c:v>0.14330000000000001</c:v>
                </c:pt>
                <c:pt idx="3">
                  <c:v>0.2757</c:v>
                </c:pt>
                <c:pt idx="4">
                  <c:v>0.41599999999999998</c:v>
                </c:pt>
              </c:numCache>
            </c:numRef>
          </c:xVal>
          <c:yVal>
            <c:numRef>
              <c:f>List1!$E$13:$E$17</c:f>
              <c:numCache>
                <c:formatCode>General</c:formatCode>
                <c:ptCount val="5"/>
                <c:pt idx="0">
                  <c:v>1.5289999999999999</c:v>
                </c:pt>
                <c:pt idx="1">
                  <c:v>1.468</c:v>
                </c:pt>
                <c:pt idx="2">
                  <c:v>1.4330000000000001</c:v>
                </c:pt>
                <c:pt idx="3">
                  <c:v>1.3785000000000001</c:v>
                </c:pt>
                <c:pt idx="4">
                  <c:v>1.248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86-4579-BBE8-5922BB0C3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66376"/>
        <c:axId val="556166704"/>
      </c:scatterChart>
      <c:valAx>
        <c:axId val="55616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baseline="0">
                    <a:effectLst/>
                  </a:rPr>
                  <a:t>I [A] </a:t>
                </a:r>
                <a:endParaRPr lang="cs-CZ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704"/>
        <c:crosses val="autoZero"/>
        <c:crossBetween val="midCat"/>
      </c:valAx>
      <c:valAx>
        <c:axId val="556166704"/>
        <c:scaling>
          <c:orientation val="minMax"/>
          <c:max val="1.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</a:t>
                </a:r>
                <a:r>
                  <a:rPr lang="cs-CZ" baseline="-25000"/>
                  <a:t>Z</a:t>
                </a:r>
                <a:r>
                  <a:rPr lang="en-US"/>
                  <a:t> [</a:t>
                </a:r>
                <a:r>
                  <a:rPr lang="cs-CZ"/>
                  <a:t>V</a:t>
                </a:r>
                <a:r>
                  <a:rPr lang="en-US"/>
                  <a:t>]</a:t>
                </a:r>
              </a:p>
            </c:rich>
          </c:tx>
          <c:layout>
            <c:manualLayout>
              <c:xMode val="edge"/>
              <c:yMode val="edge"/>
              <c:x val="8.5158150851581509E-3"/>
              <c:y val="0.40593226846813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/>
              <a:t>Voltampérová charakteristika </a:t>
            </a:r>
            <a:r>
              <a:rPr lang="en-US" sz="1400"/>
              <a:t>baterie Supercell 146 BS R20; 1,5V; Size</a:t>
            </a:r>
            <a:r>
              <a:rPr lang="en-US" sz="1400" baseline="0"/>
              <a:t> D</a:t>
            </a:r>
            <a:endParaRPr lang="cs-CZ" sz="1400" baseline="0"/>
          </a:p>
        </c:rich>
      </c:tx>
      <c:layout>
        <c:manualLayout>
          <c:xMode val="edge"/>
          <c:yMode val="edge"/>
          <c:x val="0.19643490421661686"/>
          <c:y val="1.8248115981210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List1!$F$2</c:f>
              <c:strCache>
                <c:ptCount val="1"/>
                <c:pt idx="0">
                  <c:v>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List1!$F$18:$F$22</c:f>
              <c:numCache>
                <c:formatCode>General</c:formatCode>
                <c:ptCount val="5"/>
                <c:pt idx="0">
                  <c:v>4.816666666666667E-3</c:v>
                </c:pt>
                <c:pt idx="1">
                  <c:v>9.3200000000000002E-3</c:v>
                </c:pt>
                <c:pt idx="2">
                  <c:v>2.7019999999999999E-2</c:v>
                </c:pt>
                <c:pt idx="3">
                  <c:v>5.1639999999999998E-2</c:v>
                </c:pt>
                <c:pt idx="4">
                  <c:v>7.8733333333333336E-2</c:v>
                </c:pt>
              </c:numCache>
            </c:numRef>
          </c:xVal>
          <c:yVal>
            <c:numRef>
              <c:f>List1!$E$18:$E$22</c:f>
              <c:numCache>
                <c:formatCode>General</c:formatCode>
                <c:ptCount val="5"/>
                <c:pt idx="0">
                  <c:v>1.4450000000000001</c:v>
                </c:pt>
                <c:pt idx="1">
                  <c:v>1.3979999999999999</c:v>
                </c:pt>
                <c:pt idx="2">
                  <c:v>1.351</c:v>
                </c:pt>
                <c:pt idx="3">
                  <c:v>1.2909999999999999</c:v>
                </c:pt>
                <c:pt idx="4">
                  <c:v>1.181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7B-4366-921D-DEE5E09A1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66376"/>
        <c:axId val="556166704"/>
      </c:scatterChart>
      <c:valAx>
        <c:axId val="55616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baseline="0">
                    <a:effectLst/>
                  </a:rPr>
                  <a:t>I [A] </a:t>
                </a:r>
                <a:endParaRPr lang="cs-CZ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704"/>
        <c:crosses val="autoZero"/>
        <c:crossBetween val="midCat"/>
      </c:valAx>
      <c:valAx>
        <c:axId val="556166704"/>
        <c:scaling>
          <c:orientation val="minMax"/>
          <c:max val="1.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</a:t>
                </a:r>
                <a:r>
                  <a:rPr lang="cs-CZ" baseline="-25000"/>
                  <a:t>Z</a:t>
                </a:r>
                <a:r>
                  <a:rPr lang="en-US"/>
                  <a:t> [</a:t>
                </a:r>
                <a:r>
                  <a:rPr lang="cs-CZ"/>
                  <a:t>V</a:t>
                </a:r>
                <a:r>
                  <a:rPr lang="en-US"/>
                  <a:t>]</a:t>
                </a:r>
              </a:p>
            </c:rich>
          </c:tx>
          <c:layout>
            <c:manualLayout>
              <c:xMode val="edge"/>
              <c:yMode val="edge"/>
              <c:x val="8.5158150851581509E-3"/>
              <c:y val="0.40593226846813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aseline="0"/>
              <a:t>Porovn</a:t>
            </a:r>
            <a:r>
              <a:rPr lang="cs-CZ" sz="1400" baseline="0"/>
              <a:t>ání baterií</a:t>
            </a:r>
          </a:p>
        </c:rich>
      </c:tx>
      <c:layout>
        <c:manualLayout>
          <c:xMode val="edge"/>
          <c:yMode val="edge"/>
          <c:x val="0.4032543887735256"/>
          <c:y val="2.6831806968334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Supercell 146 BS R20; 1,5V; Size 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List1!$F$18:$F$22</c:f>
              <c:numCache>
                <c:formatCode>General</c:formatCode>
                <c:ptCount val="5"/>
                <c:pt idx="0">
                  <c:v>4.816666666666667E-3</c:v>
                </c:pt>
                <c:pt idx="1">
                  <c:v>9.3200000000000002E-3</c:v>
                </c:pt>
                <c:pt idx="2">
                  <c:v>2.7019999999999999E-2</c:v>
                </c:pt>
                <c:pt idx="3">
                  <c:v>5.1639999999999998E-2</c:v>
                </c:pt>
                <c:pt idx="4">
                  <c:v>7.8733333333333336E-2</c:v>
                </c:pt>
              </c:numCache>
            </c:numRef>
          </c:xVal>
          <c:yVal>
            <c:numRef>
              <c:f>List1!$E$18:$E$22</c:f>
              <c:numCache>
                <c:formatCode>#\ ##0.000</c:formatCode>
                <c:ptCount val="5"/>
                <c:pt idx="0">
                  <c:v>1.4450000000000001</c:v>
                </c:pt>
                <c:pt idx="1">
                  <c:v>1.3979999999999999</c:v>
                </c:pt>
                <c:pt idx="2">
                  <c:v>1.351</c:v>
                </c:pt>
                <c:pt idx="3">
                  <c:v>1.2909999999999999</c:v>
                </c:pt>
                <c:pt idx="4">
                  <c:v>1.181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C2-4489-9EB3-AA4E50C0695B}"/>
            </c:ext>
          </c:extLst>
        </c:ser>
        <c:ser>
          <c:idx val="0"/>
          <c:order val="1"/>
          <c:tx>
            <c:v>Greencell 146 R14; 1,5V; Size C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List1!$F$13:$F$17</c:f>
              <c:numCache>
                <c:formatCode>General</c:formatCode>
                <c:ptCount val="5"/>
                <c:pt idx="0">
                  <c:v>1.9112499999999998E-2</c:v>
                </c:pt>
                <c:pt idx="1">
                  <c:v>4.8933333333333336E-2</c:v>
                </c:pt>
                <c:pt idx="2">
                  <c:v>0.14330000000000001</c:v>
                </c:pt>
                <c:pt idx="3">
                  <c:v>0.2757</c:v>
                </c:pt>
                <c:pt idx="4">
                  <c:v>0.41599999999999998</c:v>
                </c:pt>
              </c:numCache>
            </c:numRef>
          </c:xVal>
          <c:yVal>
            <c:numRef>
              <c:f>List1!$E$13:$E$17</c:f>
              <c:numCache>
                <c:formatCode>#\ ##0.000</c:formatCode>
                <c:ptCount val="5"/>
                <c:pt idx="0">
                  <c:v>1.5289999999999999</c:v>
                </c:pt>
                <c:pt idx="1">
                  <c:v>1.468</c:v>
                </c:pt>
                <c:pt idx="2">
                  <c:v>1.4330000000000001</c:v>
                </c:pt>
                <c:pt idx="3">
                  <c:v>1.3785000000000001</c:v>
                </c:pt>
                <c:pt idx="4">
                  <c:v>1.248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C2-4489-9EB3-AA4E50C0695B}"/>
            </c:ext>
          </c:extLst>
        </c:ser>
        <c:ser>
          <c:idx val="2"/>
          <c:order val="2"/>
          <c:tx>
            <c:v>Panasonic UM3; 1,5V; -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List1!$F$8:$F$12</c:f>
              <c:numCache>
                <c:formatCode>General</c:formatCode>
                <c:ptCount val="5"/>
                <c:pt idx="0">
                  <c:v>4.8433333333333332E-3</c:v>
                </c:pt>
                <c:pt idx="1">
                  <c:v>7.045E-3</c:v>
                </c:pt>
                <c:pt idx="2">
                  <c:v>1.3950000000000001E-2</c:v>
                </c:pt>
                <c:pt idx="3">
                  <c:v>6.3449999999999993E-2</c:v>
                </c:pt>
                <c:pt idx="4">
                  <c:v>8.4857142857142853E-2</c:v>
                </c:pt>
              </c:numCache>
            </c:numRef>
          </c:xVal>
          <c:yVal>
            <c:numRef>
              <c:f>List1!$E$8:$E$12</c:f>
              <c:numCache>
                <c:formatCode>#\ ##0.000</c:formatCode>
                <c:ptCount val="5"/>
                <c:pt idx="0">
                  <c:v>1.4530000000000001</c:v>
                </c:pt>
                <c:pt idx="1">
                  <c:v>1.409</c:v>
                </c:pt>
                <c:pt idx="2">
                  <c:v>1.395</c:v>
                </c:pt>
                <c:pt idx="3">
                  <c:v>1.2689999999999999</c:v>
                </c:pt>
                <c:pt idx="4">
                  <c:v>1.1879999999999999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C2-4489-9EB3-AA4E50C0695B}"/>
            </c:ext>
          </c:extLst>
        </c:ser>
        <c:ser>
          <c:idx val="3"/>
          <c:order val="3"/>
          <c:tx>
            <c:v>Panasonic AAA R03; 1,5V; Size 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List1!$F$3:$F$7</c:f>
              <c:numCache>
                <c:formatCode>General</c:formatCode>
                <c:ptCount val="5"/>
                <c:pt idx="0">
                  <c:v>1.6200000000000001E-3</c:v>
                </c:pt>
                <c:pt idx="1">
                  <c:v>2.542E-3</c:v>
                </c:pt>
                <c:pt idx="2">
                  <c:v>5.0639999999999999E-3</c:v>
                </c:pt>
                <c:pt idx="3">
                  <c:v>2.3780000000000003E-2</c:v>
                </c:pt>
                <c:pt idx="4">
                  <c:v>5.5684210526315794E-2</c:v>
                </c:pt>
              </c:numCache>
            </c:numRef>
          </c:xVal>
          <c:yVal>
            <c:numRef>
              <c:f>List1!$E$3:$E$7</c:f>
              <c:numCache>
                <c:formatCode>General</c:formatCode>
                <c:ptCount val="5"/>
                <c:pt idx="0">
                  <c:v>1.296</c:v>
                </c:pt>
                <c:pt idx="1">
                  <c:v>1.2709999999999999</c:v>
                </c:pt>
                <c:pt idx="2">
                  <c:v>1.266</c:v>
                </c:pt>
                <c:pt idx="3">
                  <c:v>1.1890000000000001</c:v>
                </c:pt>
                <c:pt idx="4">
                  <c:v>1.0580000000000001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C2-4489-9EB3-AA4E50C06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66376"/>
        <c:axId val="556166704"/>
      </c:scatterChart>
      <c:valAx>
        <c:axId val="55616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baseline="0">
                    <a:effectLst/>
                  </a:rPr>
                  <a:t>I [A] </a:t>
                </a:r>
                <a:endParaRPr lang="cs-CZ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704"/>
        <c:crosses val="autoZero"/>
        <c:crossBetween val="midCat"/>
      </c:valAx>
      <c:valAx>
        <c:axId val="556166704"/>
        <c:scaling>
          <c:orientation val="minMax"/>
          <c:max val="1.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</a:t>
                </a:r>
                <a:r>
                  <a:rPr lang="cs-CZ" baseline="-25000"/>
                  <a:t>Z</a:t>
                </a:r>
                <a:r>
                  <a:rPr lang="en-US"/>
                  <a:t> [</a:t>
                </a:r>
                <a:r>
                  <a:rPr lang="cs-CZ"/>
                  <a:t>V</a:t>
                </a:r>
                <a:r>
                  <a:rPr lang="en-US"/>
                  <a:t>]</a:t>
                </a:r>
              </a:p>
            </c:rich>
          </c:tx>
          <c:layout>
            <c:manualLayout>
              <c:xMode val="edge"/>
              <c:yMode val="edge"/>
              <c:x val="8.5158150851581509E-3"/>
              <c:y val="0.40593226846813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</xdr:row>
      <xdr:rowOff>152401</xdr:rowOff>
    </xdr:from>
    <xdr:to>
      <xdr:col>21</xdr:col>
      <xdr:colOff>10176</xdr:colOff>
      <xdr:row>24</xdr:row>
      <xdr:rowOff>133351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7BA9358-43A2-4373-946F-97F910AE8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200025</xdr:colOff>
      <xdr:row>25</xdr:row>
      <xdr:rowOff>142875</xdr:rowOff>
    </xdr:from>
    <xdr:to>
      <xdr:col>20</xdr:col>
      <xdr:colOff>600726</xdr:colOff>
      <xdr:row>48</xdr:row>
      <xdr:rowOff>152400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99C0902B-7D2D-43E9-8911-B04D79667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152400</xdr:colOff>
      <xdr:row>50</xdr:row>
      <xdr:rowOff>85725</xdr:rowOff>
    </xdr:from>
    <xdr:to>
      <xdr:col>20</xdr:col>
      <xdr:colOff>553101</xdr:colOff>
      <xdr:row>73</xdr:row>
      <xdr:rowOff>142875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2440E408-303E-44DF-99A2-9F2506A30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123825</xdr:colOff>
      <xdr:row>1</xdr:row>
      <xdr:rowOff>133350</xdr:rowOff>
    </xdr:from>
    <xdr:to>
      <xdr:col>33</xdr:col>
      <xdr:colOff>238776</xdr:colOff>
      <xdr:row>24</xdr:row>
      <xdr:rowOff>114300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C6D12804-390D-4957-8F18-850BF7108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238125</xdr:colOff>
      <xdr:row>25</xdr:row>
      <xdr:rowOff>123825</xdr:rowOff>
    </xdr:from>
    <xdr:to>
      <xdr:col>33</xdr:col>
      <xdr:colOff>353076</xdr:colOff>
      <xdr:row>48</xdr:row>
      <xdr:rowOff>133350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C64F6E95-6C6D-42CC-A644-A185237B1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314325</xdr:colOff>
      <xdr:row>49</xdr:row>
      <xdr:rowOff>142875</xdr:rowOff>
    </xdr:from>
    <xdr:to>
      <xdr:col>33</xdr:col>
      <xdr:colOff>429276</xdr:colOff>
      <xdr:row>73</xdr:row>
      <xdr:rowOff>9525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BECC0688-525B-403B-9458-8CD2ADAEC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sk%20Google/&#352;kola/SPS-CL/_ELE/M&#282;&#344;EN&#205;/3E0/3E1/3E1-vypoc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</sheetNames>
    <sheetDataSet>
      <sheetData sheetId="0">
        <row r="1">
          <cell r="B1" t="str">
            <v>Proud [mA]</v>
          </cell>
          <cell r="D1" t="str">
            <v>Odpor [Ω]</v>
          </cell>
        </row>
        <row r="2">
          <cell r="A2">
            <v>0</v>
          </cell>
          <cell r="B2">
            <v>0</v>
          </cell>
        </row>
        <row r="3">
          <cell r="A3">
            <v>1</v>
          </cell>
          <cell r="B3">
            <v>116</v>
          </cell>
          <cell r="C3">
            <v>8.6206896551724128</v>
          </cell>
        </row>
        <row r="4">
          <cell r="A4">
            <v>2</v>
          </cell>
          <cell r="B4">
            <v>123</v>
          </cell>
          <cell r="C4">
            <v>16.260162601626018</v>
          </cell>
        </row>
        <row r="5">
          <cell r="A5">
            <v>3</v>
          </cell>
          <cell r="B5">
            <v>170</v>
          </cell>
          <cell r="C5">
            <v>17.647058823529413</v>
          </cell>
        </row>
        <row r="6">
          <cell r="A6">
            <v>4</v>
          </cell>
          <cell r="B6">
            <v>186</v>
          </cell>
          <cell r="C6">
            <v>21.505376344086024</v>
          </cell>
        </row>
        <row r="7">
          <cell r="A7">
            <v>5</v>
          </cell>
          <cell r="B7">
            <v>204</v>
          </cell>
          <cell r="C7">
            <v>24.509803921568626</v>
          </cell>
        </row>
        <row r="8">
          <cell r="A8">
            <v>6</v>
          </cell>
          <cell r="B8">
            <v>221</v>
          </cell>
          <cell r="C8">
            <v>27.149321266968325</v>
          </cell>
        </row>
        <row r="9">
          <cell r="A9">
            <v>7</v>
          </cell>
          <cell r="B9">
            <v>227</v>
          </cell>
          <cell r="C9">
            <v>30.837004405286343</v>
          </cell>
        </row>
        <row r="10">
          <cell r="A10">
            <v>8</v>
          </cell>
          <cell r="B10">
            <v>249</v>
          </cell>
          <cell r="C10">
            <v>32.128514056224894</v>
          </cell>
        </row>
        <row r="11">
          <cell r="A11">
            <v>9</v>
          </cell>
          <cell r="B11">
            <v>260</v>
          </cell>
          <cell r="C11">
            <v>34.61538461538462</v>
          </cell>
        </row>
        <row r="12">
          <cell r="A12">
            <v>10</v>
          </cell>
          <cell r="B12">
            <v>276</v>
          </cell>
          <cell r="C12">
            <v>36.231884057971016</v>
          </cell>
        </row>
        <row r="13">
          <cell r="A13">
            <v>11</v>
          </cell>
          <cell r="B13">
            <v>287</v>
          </cell>
          <cell r="C13">
            <v>38.327526132404181</v>
          </cell>
        </row>
        <row r="14">
          <cell r="A14">
            <v>12</v>
          </cell>
          <cell r="B14">
            <v>301</v>
          </cell>
          <cell r="C14">
            <v>39.86710963455149</v>
          </cell>
        </row>
        <row r="15">
          <cell r="A15">
            <v>13</v>
          </cell>
          <cell r="B15">
            <v>318</v>
          </cell>
          <cell r="C15">
            <v>40.880503144654085</v>
          </cell>
        </row>
        <row r="16">
          <cell r="A16">
            <v>14</v>
          </cell>
          <cell r="B16">
            <v>328</v>
          </cell>
          <cell r="C16">
            <v>42.682926829268297</v>
          </cell>
        </row>
        <row r="17">
          <cell r="A17">
            <v>15</v>
          </cell>
          <cell r="B17">
            <v>344</v>
          </cell>
          <cell r="C17">
            <v>43.604651162790702</v>
          </cell>
        </row>
        <row r="18">
          <cell r="A18">
            <v>16</v>
          </cell>
          <cell r="B18">
            <v>353</v>
          </cell>
          <cell r="C18">
            <v>45.3257790368272</v>
          </cell>
        </row>
        <row r="19">
          <cell r="A19">
            <v>17</v>
          </cell>
          <cell r="B19">
            <v>359</v>
          </cell>
          <cell r="C19">
            <v>47.353760445682454</v>
          </cell>
        </row>
        <row r="20">
          <cell r="A20">
            <v>18</v>
          </cell>
          <cell r="B20">
            <v>378</v>
          </cell>
          <cell r="C20">
            <v>47.619047619047613</v>
          </cell>
        </row>
        <row r="21">
          <cell r="A21">
            <v>19</v>
          </cell>
          <cell r="B21">
            <v>383</v>
          </cell>
          <cell r="C21">
            <v>49.608355091383807</v>
          </cell>
        </row>
        <row r="22">
          <cell r="A22">
            <v>20</v>
          </cell>
          <cell r="B22">
            <v>391</v>
          </cell>
          <cell r="C22">
            <v>51.150895140664957</v>
          </cell>
        </row>
        <row r="23">
          <cell r="A23">
            <v>21</v>
          </cell>
          <cell r="B23">
            <v>398</v>
          </cell>
          <cell r="C23">
            <v>52.763819095477388</v>
          </cell>
        </row>
        <row r="24">
          <cell r="A24">
            <v>22</v>
          </cell>
          <cell r="B24">
            <v>404</v>
          </cell>
          <cell r="C24">
            <v>54.455445544554458</v>
          </cell>
        </row>
        <row r="25">
          <cell r="A25">
            <v>23</v>
          </cell>
          <cell r="B25">
            <v>411</v>
          </cell>
          <cell r="C25">
            <v>55.961070559610704</v>
          </cell>
        </row>
        <row r="26">
          <cell r="A26">
            <v>24</v>
          </cell>
          <cell r="B26">
            <v>416</v>
          </cell>
          <cell r="C26">
            <v>57.692307692307693</v>
          </cell>
        </row>
      </sheetData>
    </sheetDataSet>
  </externalBook>
</externalLink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115" zoomScaleNormal="115" workbookViewId="0">
      <selection activeCell="I3" sqref="I3:I7"/>
    </sheetView>
  </sheetViews>
  <sheetFormatPr defaultRowHeight="15" x14ac:dyDescent="0.25"/>
  <cols>
    <col min="2" max="11" width="11.5703125" customWidth="1"/>
  </cols>
  <sheetData>
    <row r="1" spans="1:12" x14ac:dyDescent="0.25">
      <c r="C1" s="1"/>
    </row>
    <row r="2" spans="1:12" ht="18.75" thickBot="1" x14ac:dyDescent="0.4">
      <c r="B2" s="17" t="s">
        <v>1</v>
      </c>
      <c r="C2" s="17" t="s">
        <v>2</v>
      </c>
      <c r="D2" s="17" t="s">
        <v>3</v>
      </c>
      <c r="E2" s="17" t="s">
        <v>4</v>
      </c>
      <c r="F2" s="17" t="s">
        <v>0</v>
      </c>
      <c r="G2" s="17" t="s">
        <v>5</v>
      </c>
      <c r="H2" s="17" t="s">
        <v>6</v>
      </c>
      <c r="I2" s="17" t="s">
        <v>7</v>
      </c>
    </row>
    <row r="3" spans="1:12" ht="15" customHeight="1" x14ac:dyDescent="0.25">
      <c r="B3" s="23"/>
      <c r="C3" s="26">
        <v>1.321</v>
      </c>
      <c r="D3" s="7">
        <v>800</v>
      </c>
      <c r="E3" s="7">
        <v>1.296</v>
      </c>
      <c r="F3" s="9">
        <f>E3/D3</f>
        <v>1.6200000000000001E-3</v>
      </c>
      <c r="G3" s="7">
        <f>(C3-E3)/F3</f>
        <v>15.432098765432043</v>
      </c>
      <c r="H3" s="29">
        <f>AVERAGE(G3:G7)</f>
        <v>11.247315047884531</v>
      </c>
      <c r="I3" s="31">
        <f>C3/H3</f>
        <v>0.11745025318273292</v>
      </c>
    </row>
    <row r="4" spans="1:12" ht="15" customHeight="1" x14ac:dyDescent="0.25">
      <c r="B4" s="23"/>
      <c r="C4" s="26"/>
      <c r="D4" s="7">
        <v>500</v>
      </c>
      <c r="E4" s="7">
        <v>1.2709999999999999</v>
      </c>
      <c r="F4" s="9">
        <f>E4/D4</f>
        <v>2.542E-3</v>
      </c>
      <c r="G4" s="7">
        <f>($C$3-E4)/F4</f>
        <v>19.669551534225036</v>
      </c>
      <c r="H4" s="29"/>
      <c r="I4" s="31"/>
    </row>
    <row r="5" spans="1:12" ht="15.75" customHeight="1" x14ac:dyDescent="0.25">
      <c r="B5" s="23"/>
      <c r="C5" s="26"/>
      <c r="D5" s="7">
        <v>250</v>
      </c>
      <c r="E5" s="7">
        <v>1.266</v>
      </c>
      <c r="F5" s="9">
        <f t="shared" ref="F5:F22" si="0">E5/D5</f>
        <v>5.0639999999999999E-3</v>
      </c>
      <c r="G5" s="7">
        <f t="shared" ref="G5:G7" si="1">($C$3-E5)/F5</f>
        <v>10.860979462875186</v>
      </c>
      <c r="H5" s="29"/>
      <c r="I5" s="31"/>
      <c r="J5" s="5"/>
    </row>
    <row r="6" spans="1:12" ht="15" customHeight="1" x14ac:dyDescent="0.25">
      <c r="B6" s="23"/>
      <c r="C6" s="26"/>
      <c r="D6" s="7">
        <v>50</v>
      </c>
      <c r="E6" s="7">
        <v>1.1890000000000001</v>
      </c>
      <c r="F6" s="9">
        <f t="shared" si="0"/>
        <v>2.3780000000000003E-2</v>
      </c>
      <c r="G6" s="7">
        <f t="shared" si="1"/>
        <v>5.5508830950378423</v>
      </c>
      <c r="H6" s="29"/>
      <c r="I6" s="31"/>
    </row>
    <row r="7" spans="1:12" ht="15" customHeight="1" x14ac:dyDescent="0.25">
      <c r="A7" s="2"/>
      <c r="B7" s="24"/>
      <c r="C7" s="27"/>
      <c r="D7" s="8">
        <v>19</v>
      </c>
      <c r="E7" s="8">
        <v>1.0580000000000001</v>
      </c>
      <c r="F7" s="10">
        <f t="shared" si="0"/>
        <v>5.5684210526315794E-2</v>
      </c>
      <c r="G7" s="8">
        <f t="shared" si="1"/>
        <v>4.7230623818525501</v>
      </c>
      <c r="H7" s="30"/>
      <c r="I7" s="32"/>
    </row>
    <row r="8" spans="1:12" ht="15.75" customHeight="1" x14ac:dyDescent="0.25">
      <c r="B8" s="22"/>
      <c r="C8" s="25">
        <v>1.482</v>
      </c>
      <c r="D8" s="6">
        <v>300</v>
      </c>
      <c r="E8" s="6">
        <v>1.4530000000000001</v>
      </c>
      <c r="F8" s="11">
        <f t="shared" si="0"/>
        <v>4.8433333333333332E-3</v>
      </c>
      <c r="G8" s="6">
        <f>($C$8-E8)/F8</f>
        <v>5.9876118375774086</v>
      </c>
      <c r="H8" s="28">
        <f t="shared" ref="H8" si="2">AVERAGE(G8:G12)</f>
        <v>5.8815500546669242</v>
      </c>
      <c r="I8" s="28">
        <f t="shared" ref="I8" si="3">C8/H8</f>
        <v>0.25197439216283718</v>
      </c>
    </row>
    <row r="9" spans="1:12" ht="15" customHeight="1" x14ac:dyDescent="0.25">
      <c r="B9" s="23"/>
      <c r="C9" s="26"/>
      <c r="D9" s="7">
        <v>200</v>
      </c>
      <c r="E9" s="7">
        <v>1.409</v>
      </c>
      <c r="F9" s="9">
        <f t="shared" si="0"/>
        <v>7.045E-3</v>
      </c>
      <c r="G9" s="7">
        <f t="shared" ref="G9:G12" si="4">($C$8-E9)/F9</f>
        <v>10.361958836053933</v>
      </c>
      <c r="H9" s="29"/>
      <c r="I9" s="29"/>
      <c r="L9" s="3"/>
    </row>
    <row r="10" spans="1:12" ht="15" customHeight="1" x14ac:dyDescent="0.25">
      <c r="B10" s="23"/>
      <c r="C10" s="26"/>
      <c r="D10" s="7">
        <v>100</v>
      </c>
      <c r="E10" s="7">
        <v>1.395</v>
      </c>
      <c r="F10" s="9">
        <f t="shared" si="0"/>
        <v>1.3950000000000001E-2</v>
      </c>
      <c r="G10" s="7">
        <f t="shared" si="4"/>
        <v>6.2365591397849434</v>
      </c>
      <c r="H10" s="29"/>
      <c r="I10" s="29"/>
      <c r="L10" s="4"/>
    </row>
    <row r="11" spans="1:12" ht="15" customHeight="1" x14ac:dyDescent="0.25">
      <c r="B11" s="23"/>
      <c r="C11" s="26"/>
      <c r="D11" s="7">
        <v>20</v>
      </c>
      <c r="E11" s="7">
        <v>1.2689999999999999</v>
      </c>
      <c r="F11" s="9">
        <f t="shared" si="0"/>
        <v>6.3449999999999993E-2</v>
      </c>
      <c r="G11" s="7">
        <f t="shared" si="4"/>
        <v>3.3569739952718693</v>
      </c>
      <c r="H11" s="29"/>
      <c r="I11" s="29"/>
      <c r="L11" s="4"/>
    </row>
    <row r="12" spans="1:12" ht="15" customHeight="1" x14ac:dyDescent="0.25">
      <c r="B12" s="24"/>
      <c r="C12" s="27"/>
      <c r="D12" s="8">
        <v>14</v>
      </c>
      <c r="E12" s="8">
        <v>1.1879999999999999</v>
      </c>
      <c r="F12" s="10">
        <f t="shared" si="0"/>
        <v>8.4857142857142853E-2</v>
      </c>
      <c r="G12" s="8">
        <f t="shared" si="4"/>
        <v>3.4646464646464654</v>
      </c>
      <c r="H12" s="30"/>
      <c r="I12" s="30"/>
      <c r="L12" s="4"/>
    </row>
    <row r="13" spans="1:12" ht="15" customHeight="1" x14ac:dyDescent="0.25">
      <c r="B13" s="22"/>
      <c r="C13" s="25">
        <v>1.56</v>
      </c>
      <c r="D13" s="6">
        <v>80</v>
      </c>
      <c r="E13" s="6">
        <v>1.5289999999999999</v>
      </c>
      <c r="F13" s="11">
        <f t="shared" si="0"/>
        <v>1.9112499999999998E-2</v>
      </c>
      <c r="G13" s="6">
        <f>($C$13-E13)/F13</f>
        <v>1.6219751471550108</v>
      </c>
      <c r="H13" s="28">
        <f t="shared" ref="H13" si="5">AVERAGE(G13:G17)</f>
        <v>1.1593322042748517</v>
      </c>
      <c r="I13" s="28">
        <f t="shared" ref="I13" si="6">C13/H13</f>
        <v>1.3456022305321547</v>
      </c>
      <c r="L13" s="4"/>
    </row>
    <row r="14" spans="1:12" ht="15" customHeight="1" x14ac:dyDescent="0.25">
      <c r="B14" s="23"/>
      <c r="C14" s="26"/>
      <c r="D14" s="7">
        <v>30</v>
      </c>
      <c r="E14" s="7">
        <v>1.468</v>
      </c>
      <c r="F14" s="9">
        <f t="shared" si="0"/>
        <v>4.8933333333333336E-2</v>
      </c>
      <c r="G14" s="7">
        <f t="shared" ref="G14:G17" si="7">($C$13-E14)/F14</f>
        <v>1.8801089918256146</v>
      </c>
      <c r="H14" s="29"/>
      <c r="I14" s="29"/>
      <c r="L14" s="4"/>
    </row>
    <row r="15" spans="1:12" ht="15" customHeight="1" x14ac:dyDescent="0.25">
      <c r="B15" s="23"/>
      <c r="C15" s="26"/>
      <c r="D15" s="7">
        <v>10</v>
      </c>
      <c r="E15" s="7">
        <v>1.4330000000000001</v>
      </c>
      <c r="F15" s="9">
        <f t="shared" si="0"/>
        <v>0.14330000000000001</v>
      </c>
      <c r="G15" s="7">
        <f t="shared" si="7"/>
        <v>0.88625261688764823</v>
      </c>
      <c r="H15" s="29"/>
      <c r="I15" s="29"/>
    </row>
    <row r="16" spans="1:12" ht="15" customHeight="1" x14ac:dyDescent="0.25">
      <c r="B16" s="23"/>
      <c r="C16" s="26"/>
      <c r="D16" s="7">
        <v>5</v>
      </c>
      <c r="E16" s="7">
        <v>1.3785000000000001</v>
      </c>
      <c r="F16" s="9">
        <f t="shared" si="0"/>
        <v>0.2757</v>
      </c>
      <c r="G16" s="7">
        <f t="shared" si="7"/>
        <v>0.65832426550598477</v>
      </c>
      <c r="H16" s="29"/>
      <c r="I16" s="29"/>
    </row>
    <row r="17" spans="2:15" ht="15" customHeight="1" x14ac:dyDescent="0.25">
      <c r="B17" s="24"/>
      <c r="C17" s="27"/>
      <c r="D17" s="8">
        <v>3</v>
      </c>
      <c r="E17" s="8">
        <v>1.248</v>
      </c>
      <c r="F17" s="10">
        <f>E17/D17</f>
        <v>0.41599999999999998</v>
      </c>
      <c r="G17" s="8">
        <f t="shared" si="7"/>
        <v>0.75000000000000022</v>
      </c>
      <c r="H17" s="30"/>
      <c r="I17" s="30"/>
    </row>
    <row r="18" spans="2:15" ht="15" customHeight="1" x14ac:dyDescent="0.25">
      <c r="B18" s="22"/>
      <c r="C18" s="25">
        <v>1.476</v>
      </c>
      <c r="D18" s="6">
        <v>300</v>
      </c>
      <c r="E18" s="6">
        <v>1.4450000000000001</v>
      </c>
      <c r="F18" s="11">
        <f t="shared" si="0"/>
        <v>4.816666666666667E-3</v>
      </c>
      <c r="G18" s="6">
        <f>($C$18-E18)/F18</f>
        <v>6.4359861591695324</v>
      </c>
      <c r="H18" s="28">
        <f t="shared" ref="H18" si="8">AVERAGE(G18:G22)</f>
        <v>5.3521213199413289</v>
      </c>
      <c r="I18" s="28">
        <f>C18/H18</f>
        <v>0.27577850197464887</v>
      </c>
    </row>
    <row r="19" spans="2:15" ht="15" customHeight="1" x14ac:dyDescent="0.25">
      <c r="B19" s="23"/>
      <c r="C19" s="26"/>
      <c r="D19" s="7">
        <v>150</v>
      </c>
      <c r="E19" s="7">
        <v>1.3979999999999999</v>
      </c>
      <c r="F19" s="9">
        <f t="shared" si="0"/>
        <v>9.3200000000000002E-3</v>
      </c>
      <c r="G19" s="7">
        <f t="shared" ref="G19:G22" si="9">($C$18-E19)/F19</f>
        <v>8.3690987124463589</v>
      </c>
      <c r="H19" s="29"/>
      <c r="I19" s="29"/>
    </row>
    <row r="20" spans="2:15" ht="15" customHeight="1" x14ac:dyDescent="0.25">
      <c r="B20" s="23"/>
      <c r="C20" s="26"/>
      <c r="D20" s="7">
        <v>50</v>
      </c>
      <c r="E20" s="7">
        <v>1.351</v>
      </c>
      <c r="F20" s="9">
        <f t="shared" si="0"/>
        <v>2.7019999999999999E-2</v>
      </c>
      <c r="G20" s="7">
        <f t="shared" si="9"/>
        <v>4.62620281273131</v>
      </c>
      <c r="H20" s="29"/>
      <c r="I20" s="29"/>
    </row>
    <row r="21" spans="2:15" ht="15" customHeight="1" x14ac:dyDescent="0.25">
      <c r="B21" s="23"/>
      <c r="C21" s="26"/>
      <c r="D21" s="7">
        <v>25</v>
      </c>
      <c r="E21" s="7">
        <v>1.2909999999999999</v>
      </c>
      <c r="F21" s="9">
        <f t="shared" si="0"/>
        <v>5.1639999999999998E-2</v>
      </c>
      <c r="G21" s="7">
        <f t="shared" si="9"/>
        <v>3.5824941905499625</v>
      </c>
      <c r="H21" s="29"/>
      <c r="I21" s="29"/>
      <c r="N21" s="15"/>
    </row>
    <row r="22" spans="2:15" ht="15" customHeight="1" x14ac:dyDescent="0.25">
      <c r="B22" s="24"/>
      <c r="C22" s="27"/>
      <c r="D22" s="8">
        <v>15</v>
      </c>
      <c r="E22" s="8">
        <v>1.181</v>
      </c>
      <c r="F22" s="10">
        <f t="shared" si="0"/>
        <v>7.8733333333333336E-2</v>
      </c>
      <c r="G22" s="8">
        <f t="shared" si="9"/>
        <v>3.7468247248094824</v>
      </c>
      <c r="H22" s="30"/>
      <c r="I22" s="30"/>
    </row>
    <row r="23" spans="2:15" x14ac:dyDescent="0.25">
      <c r="B23" s="18"/>
      <c r="C23" s="18"/>
      <c r="D23" s="18"/>
      <c r="E23" s="18"/>
      <c r="F23" s="18"/>
      <c r="G23" s="18"/>
      <c r="H23" s="18"/>
    </row>
    <row r="24" spans="2:15" ht="15.75" thickBot="1" x14ac:dyDescent="0.3">
      <c r="B24" s="19" t="s">
        <v>8</v>
      </c>
      <c r="C24" s="19"/>
      <c r="D24" s="17"/>
      <c r="E24" s="17"/>
      <c r="F24" s="17"/>
      <c r="G24" s="17"/>
      <c r="H24" s="17"/>
      <c r="I24" s="5"/>
    </row>
    <row r="25" spans="2:15" x14ac:dyDescent="0.25">
      <c r="F25" s="5"/>
      <c r="G25" s="5"/>
      <c r="H25" s="5"/>
      <c r="I25" s="5"/>
      <c r="O25" s="14"/>
    </row>
    <row r="26" spans="2:15" ht="18.75" thickBot="1" x14ac:dyDescent="0.4">
      <c r="B26" s="12" t="s">
        <v>9</v>
      </c>
      <c r="C26" s="12" t="s">
        <v>12</v>
      </c>
      <c r="D26" s="12" t="s">
        <v>13</v>
      </c>
      <c r="E26" s="12" t="s">
        <v>14</v>
      </c>
      <c r="F26" s="12" t="s">
        <v>15</v>
      </c>
      <c r="G26" s="12" t="s">
        <v>10</v>
      </c>
      <c r="H26" s="12" t="s">
        <v>11</v>
      </c>
      <c r="I26" s="5"/>
    </row>
    <row r="27" spans="2:15" x14ac:dyDescent="0.25">
      <c r="B27" s="20">
        <v>6.55</v>
      </c>
      <c r="C27" s="16">
        <v>1.193E-2</v>
      </c>
      <c r="D27" s="13">
        <v>6.391</v>
      </c>
      <c r="E27" s="16">
        <f>D27*C27</f>
        <v>7.6244629999999994E-2</v>
      </c>
      <c r="F27" s="14">
        <f>($B$27-D27)/C27</f>
        <v>13.327745180217923</v>
      </c>
      <c r="G27" s="21">
        <v>10.746598052566066</v>
      </c>
      <c r="H27" s="21">
        <f>B27/G27</f>
        <v>0.60949520657246459</v>
      </c>
      <c r="I27" s="5"/>
      <c r="M27" s="14"/>
    </row>
    <row r="28" spans="2:15" x14ac:dyDescent="0.25">
      <c r="B28" s="20"/>
      <c r="C28" s="16">
        <v>1.8870000000000001E-2</v>
      </c>
      <c r="D28" s="13">
        <v>6.3440000000000003</v>
      </c>
      <c r="E28" s="16">
        <f>D28*C28</f>
        <v>0.11971128000000002</v>
      </c>
      <c r="F28" s="14">
        <f>($B$27-D28)/C28</f>
        <v>10.916799152093244</v>
      </c>
      <c r="G28" s="20"/>
      <c r="H28" s="20"/>
      <c r="I28" s="5"/>
    </row>
    <row r="29" spans="2:15" x14ac:dyDescent="0.25">
      <c r="B29" s="20"/>
      <c r="C29" s="16">
        <v>4.4810000000000003E-2</v>
      </c>
      <c r="D29" s="13">
        <v>6.0830000000000002</v>
      </c>
      <c r="E29" s="16">
        <f>D29*C29</f>
        <v>0.27257923000000001</v>
      </c>
      <c r="F29" s="14">
        <f>($B$27-D29)/C29</f>
        <v>10.421780852488276</v>
      </c>
      <c r="G29" s="20"/>
      <c r="H29" s="20"/>
      <c r="I29" s="5"/>
    </row>
    <row r="30" spans="2:15" x14ac:dyDescent="0.25">
      <c r="B30" s="20"/>
      <c r="C30" s="16">
        <v>7.6920000000000002E-2</v>
      </c>
      <c r="D30" s="13">
        <v>5.7839999999999998</v>
      </c>
      <c r="E30" s="16">
        <f>D30*C30</f>
        <v>0.44490528000000001</v>
      </c>
      <c r="F30" s="14">
        <f>($B$27-D30)/C30</f>
        <v>9.9583983359334365</v>
      </c>
      <c r="G30" s="20"/>
      <c r="H30" s="20"/>
      <c r="I30" s="5"/>
    </row>
    <row r="31" spans="2:15" x14ac:dyDescent="0.25">
      <c r="B31" s="20"/>
      <c r="C31" s="16">
        <v>0.14141000000000001</v>
      </c>
      <c r="D31" s="13">
        <v>5.2619999999999996</v>
      </c>
      <c r="E31" s="16">
        <f t="shared" ref="E31" si="10">D31*C31</f>
        <v>0.74409941999999996</v>
      </c>
      <c r="F31" s="14">
        <f>($B$27-D31)/C31</f>
        <v>9.1082667420974488</v>
      </c>
      <c r="G31" s="20"/>
      <c r="H31" s="20"/>
      <c r="I31" s="5"/>
    </row>
  </sheetData>
  <mergeCells count="20">
    <mergeCell ref="C3:C7"/>
    <mergeCell ref="B3:B7"/>
    <mergeCell ref="B8:B12"/>
    <mergeCell ref="C8:C12"/>
    <mergeCell ref="I8:I12"/>
    <mergeCell ref="B13:B17"/>
    <mergeCell ref="C13:C17"/>
    <mergeCell ref="I13:I17"/>
    <mergeCell ref="I18:I22"/>
    <mergeCell ref="H3:H7"/>
    <mergeCell ref="H8:H12"/>
    <mergeCell ref="H13:H17"/>
    <mergeCell ref="H18:H22"/>
    <mergeCell ref="I3:I7"/>
    <mergeCell ref="B24:C24"/>
    <mergeCell ref="B27:B31"/>
    <mergeCell ref="G27:G31"/>
    <mergeCell ref="H27:H31"/>
    <mergeCell ref="B18:B22"/>
    <mergeCell ref="C18:C22"/>
  </mergeCells>
  <conditionalFormatting sqref="C3:I22">
    <cfRule type="cellIs" dxfId="0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SPS-CL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jakub.meinlschmidt</cp:lastModifiedBy>
  <dcterms:created xsi:type="dcterms:W3CDTF">2017-10-16T06:46:17Z</dcterms:created>
  <dcterms:modified xsi:type="dcterms:W3CDTF">2017-11-26T16:26:30Z</dcterms:modified>
</cp:coreProperties>
</file>