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H:\Disk Google\Škola\SPS-CL\_ELE\MĚŘENÍ\3F0\3F2\"/>
    </mc:Choice>
  </mc:AlternateContent>
  <bookViews>
    <workbookView xWindow="0" yWindow="0" windowWidth="28800" windowHeight="14010" activeTab="1" xr2:uid="{00000000-000D-0000-FFFF-FFFF00000000}"/>
  </bookViews>
  <sheets>
    <sheet name="List1" sheetId="1" r:id="rId1"/>
    <sheet name="Lis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" l="1"/>
  <c r="F24" i="2"/>
  <c r="F25" i="2"/>
  <c r="F26" i="2"/>
  <c r="F27" i="2"/>
  <c r="H14" i="2"/>
  <c r="H15" i="2"/>
  <c r="H16" i="2"/>
  <c r="H17" i="2"/>
  <c r="H18" i="2"/>
  <c r="H19" i="2"/>
  <c r="H20" i="2"/>
  <c r="H13" i="2"/>
  <c r="D14" i="2"/>
  <c r="D15" i="2"/>
  <c r="D16" i="2"/>
  <c r="D17" i="2"/>
  <c r="D18" i="2"/>
  <c r="D19" i="2"/>
  <c r="D20" i="2"/>
  <c r="D13" i="2"/>
  <c r="H4" i="2"/>
  <c r="H5" i="2"/>
  <c r="H6" i="2"/>
  <c r="H7" i="2"/>
  <c r="H8" i="2"/>
  <c r="H9" i="2"/>
  <c r="H10" i="2"/>
  <c r="J4" i="2"/>
  <c r="J5" i="2"/>
  <c r="J6" i="2"/>
  <c r="J7" i="2"/>
  <c r="J8" i="2"/>
  <c r="J9" i="2"/>
  <c r="J10" i="2"/>
  <c r="J3" i="2"/>
  <c r="H3" i="2"/>
  <c r="F10" i="2"/>
  <c r="F4" i="2"/>
  <c r="F5" i="2"/>
  <c r="F6" i="2"/>
  <c r="F7" i="2"/>
  <c r="F8" i="2"/>
  <c r="F9" i="2"/>
  <c r="F3" i="2"/>
  <c r="D4" i="2"/>
  <c r="D5" i="2"/>
  <c r="D6" i="2"/>
  <c r="D7" i="2"/>
  <c r="D8" i="2"/>
  <c r="D9" i="2"/>
  <c r="D10" i="2"/>
  <c r="D3" i="2"/>
  <c r="H27" i="1" l="1"/>
  <c r="E31" i="1"/>
  <c r="F31" i="1"/>
  <c r="F27" i="1"/>
  <c r="F28" i="1"/>
  <c r="F29" i="1"/>
  <c r="F30" i="1"/>
  <c r="E28" i="1"/>
  <c r="E29" i="1"/>
  <c r="E30" i="1"/>
  <c r="E27" i="1"/>
</calcChain>
</file>

<file path=xl/sharedStrings.xml><?xml version="1.0" encoding="utf-8"?>
<sst xmlns="http://schemas.openxmlformats.org/spreadsheetml/2006/main" count="35" uniqueCount="29">
  <si>
    <t>Síťový adaptér</t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</si>
  <si>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 xml:space="preserve"> [V]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</si>
  <si>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 xml:space="preserve"> [</t>
    </r>
    <r>
      <rPr>
        <sz val="11"/>
        <color theme="1"/>
        <rFont val="Calibri"/>
        <family val="2"/>
        <charset val="238"/>
      </rPr>
      <t>Ω]</t>
    </r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</si>
  <si>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K</t>
    </r>
    <r>
      <rPr>
        <sz val="11"/>
        <color theme="1"/>
        <rFont val="Calibri"/>
        <family val="2"/>
        <charset val="238"/>
        <scheme val="minor"/>
      </rPr>
      <t xml:space="preserve"> [A]</t>
    </r>
  </si>
  <si>
    <t>I [A]</t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</si>
  <si>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Z</t>
    </r>
    <r>
      <rPr>
        <sz val="11"/>
        <color theme="1"/>
        <rFont val="Calibri"/>
        <family val="2"/>
        <charset val="238"/>
        <scheme val="minor"/>
      </rPr>
      <t xml:space="preserve"> [V]</t>
    </r>
  </si>
  <si>
    <r>
      <t>P</t>
    </r>
    <r>
      <rPr>
        <vertAlign val="subscript"/>
        <sz val="11"/>
        <color theme="1"/>
        <rFont val="Calibri"/>
        <family val="2"/>
        <charset val="238"/>
        <scheme val="minor"/>
      </rPr>
      <t>Z</t>
    </r>
    <r>
      <rPr>
        <sz val="11"/>
        <color theme="1"/>
        <rFont val="Calibri"/>
        <family val="2"/>
        <charset val="238"/>
        <scheme val="minor"/>
      </rPr>
      <t xml:space="preserve"> [W]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</si>
  <si>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iN</t>
    </r>
    <r>
      <rPr>
        <sz val="11"/>
        <color theme="1"/>
        <rFont val="Calibri"/>
        <family val="2"/>
        <charset val="238"/>
        <scheme val="minor"/>
      </rPr>
      <t xml:space="preserve"> [</t>
    </r>
    <r>
      <rPr>
        <sz val="11"/>
        <color theme="1"/>
        <rFont val="Calibri"/>
        <family val="2"/>
        <charset val="238"/>
      </rPr>
      <t>Ω]</t>
    </r>
  </si>
  <si>
    <t>Rs</t>
  </si>
  <si>
    <t>Rm1</t>
  </si>
  <si>
    <t>Rm2</t>
  </si>
  <si>
    <t>Rm3</t>
  </si>
  <si>
    <t>Rm4</t>
  </si>
  <si>
    <t>dfg</t>
  </si>
  <si>
    <t>sdf</t>
  </si>
  <si>
    <t>δ</t>
  </si>
  <si>
    <t>δ1</t>
  </si>
  <si>
    <t>δ2</t>
  </si>
  <si>
    <t>δ3</t>
  </si>
  <si>
    <t>δ4</t>
  </si>
  <si>
    <t>Cs</t>
  </si>
  <si>
    <t>Cm</t>
  </si>
  <si>
    <t>fs</t>
  </si>
  <si>
    <t>fm</t>
  </si>
  <si>
    <t>Material</t>
  </si>
  <si>
    <t>S</t>
  </si>
  <si>
    <t>d</t>
  </si>
  <si>
    <t>C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</si>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</sst>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0"/>
      <color theme="1"/>
      <name val="Times New Roman"/>
      <family val="1"/>
      <charset val="238"/>
    </font>
    <font>
      <vertAlign val="subscript"/>
      <sz val="11"/>
      <color theme="1"/>
      <name val="Calibri"/>
      <family val="2"/>
      <charset val="238"/>
      <scheme val="minor"/>
    </font>
    <font>
      <sz val="10"/>
      <color theme="1"/>
      <name val="Cambria Math"/>
      <family val="1"/>
      <charset val="238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Border="1"/>
    <xf numFmtId="165" fontId="5" fillId="0" borderId="0" xfId="0" applyNumberFormat="1" applyFont="1" applyBorder="1"/>
    <xf numFmtId="0" fontId="5" fillId="0" borderId="0" xfId="0" applyNumberFormat="1" applyFont="1" applyBorder="1"/>
    <xf numFmtId="0" fontId="0" fillId="0" borderId="1" xfId="0" applyBorder="1"/>
    <xf numFmtId="0" fontId="5" fillId="0" borderId="0" xfId="0" applyFont="1"/>
    <xf numFmtId="164" fontId="5" fillId="0" borderId="0" xfId="0" applyNumberFormat="1" applyFont="1"/>
    <xf numFmtId="0" fontId="0" fillId="0" borderId="0" xfId="0" applyNumberFormat="1"/>
    <xf numFmtId="0" fontId="5" fillId="0" borderId="0" xfId="0" applyNumberFormat="1" applyFont="1"/>
    <xf numFmtId="0" fontId="0" fillId="0" borderId="1" xfId="0" applyFont="1" applyBorder="1"/>
    <xf numFmtId="0" fontId="0" fillId="0" borderId="0" xfId="0" applyFont="1"/>
    <xf numFmtId="164" fontId="5" fillId="0" borderId="2" xfId="0" applyNumberFormat="1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right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</cellXfs>
  <cellStyles count="1">
    <cellStyle name="Normální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zoomScale="115" zoomScaleNormal="115" workbookViewId="0">
      <selection activeCell="J2" sqref="B2:J2"/>
    </sheetView>
  </sheetViews>
  <sheetFormatPr defaultRowHeight="15" x14ac:dyDescent="0.25"/>
  <cols>
    <col min="2" max="11" width="11.5703125" customWidth="1"/>
  </cols>
  <sheetData>
    <row r="1" spans="1:12" x14ac:dyDescent="0.25">
      <c r="C1" s="1"/>
    </row>
    <row r="2" spans="1:12" ht="15.75" thickBot="1" x14ac:dyDescent="0.3">
      <c r="B2" s="13" t="s">
        <v>8</v>
      </c>
      <c r="C2" s="13" t="s">
        <v>9</v>
      </c>
      <c r="D2" s="13"/>
      <c r="E2" s="13" t="s">
        <v>10</v>
      </c>
      <c r="F2" s="13"/>
      <c r="G2" s="13" t="s">
        <v>11</v>
      </c>
      <c r="H2" s="13"/>
      <c r="I2" s="13" t="s">
        <v>12</v>
      </c>
      <c r="J2" s="13"/>
    </row>
    <row r="3" spans="1:12" ht="15" customHeight="1" x14ac:dyDescent="3.05">
      <c r="B3" s="20" t="s">
        <v>13</v>
      </c>
      <c r="C3" s="19"/>
      <c r="D3" s="6"/>
      <c r="E3" s="6"/>
      <c r="F3" s="7"/>
      <c r="G3" s="6"/>
      <c r="H3" s="17"/>
      <c r="I3" s="17"/>
    </row>
    <row r="4" spans="1:12" ht="15" customHeight="1" x14ac:dyDescent="0.25">
      <c r="B4" s="18" t="s">
        <v>14</v>
      </c>
      <c r="C4" s="19"/>
      <c r="D4" s="6"/>
      <c r="E4" s="6"/>
      <c r="F4" s="7"/>
      <c r="G4" s="6"/>
      <c r="H4" s="17"/>
      <c r="I4" s="17"/>
    </row>
    <row r="5" spans="1:12" ht="15.75" customHeight="1" x14ac:dyDescent="0.25">
      <c r="B5" s="18"/>
      <c r="C5" s="19"/>
      <c r="D5" s="6"/>
      <c r="E5" s="6"/>
      <c r="F5" s="7"/>
      <c r="G5" s="6"/>
      <c r="H5" s="17"/>
      <c r="I5" s="17"/>
      <c r="J5" s="5"/>
    </row>
    <row r="6" spans="1:12" ht="15" customHeight="1" x14ac:dyDescent="0.25">
      <c r="B6" s="18"/>
      <c r="C6" s="19"/>
      <c r="D6" s="6"/>
      <c r="E6" s="6"/>
      <c r="F6" s="7"/>
      <c r="G6" s="6"/>
      <c r="H6" s="17"/>
      <c r="I6" s="17"/>
    </row>
    <row r="7" spans="1:12" ht="15" customHeight="1" x14ac:dyDescent="0.25">
      <c r="A7" s="2"/>
      <c r="B7" s="18"/>
      <c r="C7" s="19"/>
      <c r="D7" s="6"/>
      <c r="E7" s="6"/>
      <c r="F7" s="7"/>
      <c r="G7" s="6"/>
      <c r="H7" s="17"/>
      <c r="I7" s="17"/>
    </row>
    <row r="8" spans="1:12" ht="15.75" customHeight="1" x14ac:dyDescent="0.25">
      <c r="B8" s="18"/>
      <c r="C8" s="19"/>
      <c r="D8" s="6"/>
      <c r="E8" s="6"/>
      <c r="F8" s="7"/>
      <c r="G8" s="6"/>
      <c r="H8" s="17"/>
      <c r="I8" s="17"/>
    </row>
    <row r="9" spans="1:12" ht="15" customHeight="1" x14ac:dyDescent="0.25">
      <c r="B9" s="18"/>
      <c r="C9" s="19"/>
      <c r="D9" s="6"/>
      <c r="E9" s="6"/>
      <c r="F9" s="7"/>
      <c r="G9" s="6"/>
      <c r="H9" s="17"/>
      <c r="I9" s="17"/>
      <c r="L9" s="3"/>
    </row>
    <row r="10" spans="1:12" ht="15" customHeight="1" x14ac:dyDescent="0.25">
      <c r="B10" s="18"/>
      <c r="C10" s="19"/>
      <c r="D10" s="6"/>
      <c r="E10" s="6"/>
      <c r="F10" s="7"/>
      <c r="G10" s="6"/>
      <c r="H10" s="17"/>
      <c r="I10" s="17"/>
      <c r="L10" s="4"/>
    </row>
    <row r="11" spans="1:12" ht="15" customHeight="1" x14ac:dyDescent="0.25">
      <c r="B11" s="18"/>
      <c r="C11" s="19"/>
      <c r="D11" s="6"/>
      <c r="E11" s="6"/>
      <c r="F11" s="7"/>
      <c r="G11" s="6"/>
      <c r="H11" s="17"/>
      <c r="I11" s="17"/>
      <c r="L11" s="4"/>
    </row>
    <row r="12" spans="1:12" ht="15" customHeight="1" x14ac:dyDescent="0.25">
      <c r="B12" s="18"/>
      <c r="C12" s="19"/>
      <c r="D12" s="6"/>
      <c r="E12" s="6"/>
      <c r="F12" s="7"/>
      <c r="G12" s="6"/>
      <c r="H12" s="17"/>
      <c r="I12" s="17"/>
      <c r="L12" s="4"/>
    </row>
    <row r="13" spans="1:12" ht="15" customHeight="1" x14ac:dyDescent="0.25">
      <c r="B13" s="18"/>
      <c r="C13" s="19"/>
      <c r="D13" s="6"/>
      <c r="E13" s="6"/>
      <c r="F13" s="7"/>
      <c r="G13" s="6"/>
      <c r="H13" s="17"/>
      <c r="I13" s="17"/>
      <c r="L13" s="4"/>
    </row>
    <row r="14" spans="1:12" ht="15" customHeight="1" x14ac:dyDescent="0.25">
      <c r="B14" s="18"/>
      <c r="C14" s="19"/>
      <c r="D14" s="6"/>
      <c r="E14" s="6"/>
      <c r="F14" s="7"/>
      <c r="G14" s="6"/>
      <c r="H14" s="17"/>
      <c r="I14" s="17"/>
      <c r="L14" s="4"/>
    </row>
    <row r="15" spans="1:12" ht="15" customHeight="1" x14ac:dyDescent="0.25">
      <c r="B15" s="18"/>
      <c r="C15" s="19"/>
      <c r="D15" s="6"/>
      <c r="E15" s="6"/>
      <c r="F15" s="7"/>
      <c r="G15" s="6"/>
      <c r="H15" s="17"/>
      <c r="I15" s="17"/>
    </row>
    <row r="16" spans="1:12" ht="15" customHeight="1" x14ac:dyDescent="0.25">
      <c r="B16" s="18"/>
      <c r="C16" s="19"/>
      <c r="D16" s="6"/>
      <c r="E16" s="6"/>
      <c r="F16" s="7"/>
      <c r="G16" s="6"/>
      <c r="H16" s="17"/>
      <c r="I16" s="17"/>
    </row>
    <row r="17" spans="2:15" ht="15" customHeight="1" x14ac:dyDescent="0.25">
      <c r="B17" s="18"/>
      <c r="C17" s="19"/>
      <c r="D17" s="6"/>
      <c r="E17" s="6"/>
      <c r="F17" s="7"/>
      <c r="G17" s="6"/>
      <c r="H17" s="17"/>
      <c r="I17" s="17"/>
    </row>
    <row r="18" spans="2:15" ht="15" customHeight="1" x14ac:dyDescent="0.25">
      <c r="B18" s="18"/>
      <c r="C18" s="19"/>
      <c r="D18" s="6"/>
      <c r="E18" s="6"/>
      <c r="F18" s="7"/>
      <c r="G18" s="6"/>
      <c r="H18" s="17"/>
      <c r="I18" s="17"/>
    </row>
    <row r="19" spans="2:15" ht="15" customHeight="1" x14ac:dyDescent="0.25">
      <c r="B19" s="18"/>
      <c r="C19" s="19"/>
      <c r="D19" s="6"/>
      <c r="E19" s="6"/>
      <c r="F19" s="7"/>
      <c r="G19" s="6"/>
      <c r="H19" s="17"/>
      <c r="I19" s="17"/>
    </row>
    <row r="20" spans="2:15" ht="15" customHeight="1" x14ac:dyDescent="0.25">
      <c r="B20" s="18"/>
      <c r="C20" s="19"/>
      <c r="D20" s="6"/>
      <c r="E20" s="6"/>
      <c r="F20" s="7"/>
      <c r="G20" s="6"/>
      <c r="H20" s="17"/>
      <c r="I20" s="17"/>
    </row>
    <row r="21" spans="2:15" ht="15" customHeight="1" x14ac:dyDescent="0.25">
      <c r="B21" s="18"/>
      <c r="C21" s="19"/>
      <c r="D21" s="6"/>
      <c r="E21" s="6"/>
      <c r="F21" s="7"/>
      <c r="G21" s="6"/>
      <c r="H21" s="17"/>
      <c r="I21" s="17"/>
      <c r="N21" s="11"/>
    </row>
    <row r="22" spans="2:15" ht="15" customHeight="1" x14ac:dyDescent="0.25">
      <c r="B22" s="18"/>
      <c r="C22" s="19"/>
      <c r="D22" s="6"/>
      <c r="E22" s="6"/>
      <c r="F22" s="7"/>
      <c r="G22" s="6"/>
      <c r="H22" s="17"/>
      <c r="I22" s="17"/>
    </row>
    <row r="23" spans="2:15" x14ac:dyDescent="0.25">
      <c r="B23" s="14"/>
      <c r="C23" s="14"/>
      <c r="D23" s="14"/>
      <c r="E23" s="14"/>
      <c r="F23" s="14"/>
      <c r="G23" s="14"/>
      <c r="H23" s="14"/>
    </row>
    <row r="24" spans="2:15" ht="15.75" thickBot="1" x14ac:dyDescent="0.3">
      <c r="B24" s="21" t="s">
        <v>0</v>
      </c>
      <c r="C24" s="21"/>
      <c r="D24" s="13"/>
      <c r="E24" s="13"/>
      <c r="F24" s="13"/>
      <c r="G24" s="13"/>
      <c r="H24" s="13"/>
      <c r="I24" s="5"/>
    </row>
    <row r="25" spans="2:15" x14ac:dyDescent="0.25">
      <c r="F25" s="5"/>
      <c r="G25" s="5"/>
      <c r="H25" s="5"/>
      <c r="I25" s="5"/>
      <c r="O25" s="10"/>
    </row>
    <row r="26" spans="2:15" ht="18.75" thickBot="1" x14ac:dyDescent="0.4">
      <c r="B26" s="8" t="s">
        <v>1</v>
      </c>
      <c r="C26" s="8" t="s">
        <v>4</v>
      </c>
      <c r="D26" s="8" t="s">
        <v>5</v>
      </c>
      <c r="E26" s="8" t="s">
        <v>6</v>
      </c>
      <c r="F26" s="8" t="s">
        <v>7</v>
      </c>
      <c r="G26" s="8" t="s">
        <v>2</v>
      </c>
      <c r="H26" s="8" t="s">
        <v>3</v>
      </c>
      <c r="I26" s="5"/>
    </row>
    <row r="27" spans="2:15" x14ac:dyDescent="0.25">
      <c r="B27" s="16">
        <v>6.55</v>
      </c>
      <c r="C27" s="12">
        <v>1.193E-2</v>
      </c>
      <c r="D27" s="9">
        <v>6.391</v>
      </c>
      <c r="E27" s="12">
        <f>D27*C27</f>
        <v>7.6244629999999994E-2</v>
      </c>
      <c r="F27" s="10">
        <f>($B$27-D27)/C27</f>
        <v>13.327745180217923</v>
      </c>
      <c r="G27" s="15">
        <v>10.746598052566066</v>
      </c>
      <c r="H27" s="15">
        <f>B27/G27</f>
        <v>0.60949520657246459</v>
      </c>
      <c r="I27" s="5"/>
      <c r="M27" s="10"/>
    </row>
    <row r="28" spans="2:15" x14ac:dyDescent="0.25">
      <c r="B28" s="16"/>
      <c r="C28" s="12">
        <v>1.8870000000000001E-2</v>
      </c>
      <c r="D28" s="9">
        <v>6.3440000000000003</v>
      </c>
      <c r="E28" s="12">
        <f>D28*C28</f>
        <v>0.11971128000000002</v>
      </c>
      <c r="F28" s="10">
        <f>($B$27-D28)/C28</f>
        <v>10.916799152093244</v>
      </c>
      <c r="G28" s="16"/>
      <c r="H28" s="16"/>
      <c r="I28" s="5"/>
    </row>
    <row r="29" spans="2:15" x14ac:dyDescent="0.25">
      <c r="B29" s="16"/>
      <c r="C29" s="12">
        <v>4.4810000000000003E-2</v>
      </c>
      <c r="D29" s="9">
        <v>6.0830000000000002</v>
      </c>
      <c r="E29" s="12">
        <f>D29*C29</f>
        <v>0.27257923000000001</v>
      </c>
      <c r="F29" s="10">
        <f>($B$27-D29)/C29</f>
        <v>10.421780852488276</v>
      </c>
      <c r="G29" s="16"/>
      <c r="H29" s="16"/>
      <c r="I29" s="5"/>
    </row>
    <row r="30" spans="2:15" x14ac:dyDescent="0.25">
      <c r="B30" s="16"/>
      <c r="C30" s="12">
        <v>7.6920000000000002E-2</v>
      </c>
      <c r="D30" s="9">
        <v>5.7839999999999998</v>
      </c>
      <c r="E30" s="12">
        <f>D30*C30</f>
        <v>0.44490528000000001</v>
      </c>
      <c r="F30" s="10">
        <f>($B$27-D30)/C30</f>
        <v>9.9583983359334365</v>
      </c>
      <c r="G30" s="16"/>
      <c r="H30" s="16"/>
      <c r="I30" s="5"/>
    </row>
    <row r="31" spans="2:15" x14ac:dyDescent="0.25">
      <c r="B31" s="16"/>
      <c r="C31" s="12">
        <v>0.14141000000000001</v>
      </c>
      <c r="D31" s="9">
        <v>5.2619999999999996</v>
      </c>
      <c r="E31" s="12">
        <f t="shared" ref="E31" si="0">D31*C31</f>
        <v>0.74409941999999996</v>
      </c>
      <c r="F31" s="10">
        <f>($B$27-D31)/C31</f>
        <v>9.1082667420974488</v>
      </c>
      <c r="G31" s="16"/>
      <c r="H31" s="16"/>
      <c r="I31" s="5"/>
    </row>
  </sheetData>
  <mergeCells count="1">
    <mergeCell ref="B24:C24"/>
  </mergeCells>
  <conditionalFormatting sqref="C3:I22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FAF7-E67C-488E-9378-F82AF9EFC683}">
  <dimension ref="B2:J27"/>
  <sheetViews>
    <sheetView tabSelected="1" topLeftCell="A7" workbookViewId="0">
      <selection activeCell="O21" sqref="O21"/>
    </sheetView>
  </sheetViews>
  <sheetFormatPr defaultRowHeight="15" x14ac:dyDescent="0.25"/>
  <cols>
    <col min="2" max="10" width="13.28515625" customWidth="1"/>
  </cols>
  <sheetData>
    <row r="2" spans="2:10" ht="15.75" thickBot="1" x14ac:dyDescent="0.3">
      <c r="B2" s="22" t="s">
        <v>8</v>
      </c>
      <c r="C2" s="22" t="s">
        <v>9</v>
      </c>
      <c r="D2" s="22" t="s">
        <v>16</v>
      </c>
      <c r="E2" s="22" t="s">
        <v>10</v>
      </c>
      <c r="F2" s="22" t="s">
        <v>17</v>
      </c>
      <c r="G2" s="22" t="s">
        <v>11</v>
      </c>
      <c r="H2" s="22" t="s">
        <v>18</v>
      </c>
      <c r="I2" s="22" t="s">
        <v>12</v>
      </c>
      <c r="J2" s="22" t="s">
        <v>19</v>
      </c>
    </row>
    <row r="3" spans="2:10" x14ac:dyDescent="0.25">
      <c r="B3" s="4">
        <v>4.7</v>
      </c>
      <c r="C3" s="4">
        <v>4.6900000000000004</v>
      </c>
      <c r="D3" s="4">
        <f>ABS((B3-C3)/B3*100)</f>
        <v>0.21276595744680396</v>
      </c>
      <c r="E3" s="4">
        <v>4.68</v>
      </c>
      <c r="F3" s="4">
        <f>ABS((B3-E3)/B3*100)</f>
        <v>0.42553191489362685</v>
      </c>
      <c r="G3" s="4">
        <v>4.68</v>
      </c>
      <c r="H3" s="4">
        <f>ABS((B3-G3)/B3*100)</f>
        <v>0.42553191489362685</v>
      </c>
      <c r="I3" s="4">
        <v>4.4000000000000004</v>
      </c>
      <c r="J3" s="4">
        <f>ABS((I3-B3)/B3*100)</f>
        <v>6.3829787234042508</v>
      </c>
    </row>
    <row r="4" spans="2:10" x14ac:dyDescent="0.25">
      <c r="B4" s="4">
        <v>0.153</v>
      </c>
      <c r="C4" s="4">
        <v>0.122</v>
      </c>
      <c r="D4" s="4">
        <f t="shared" ref="D4:J10" si="0">ABS((B4-C4)/B4*100)</f>
        <v>20.261437908496731</v>
      </c>
      <c r="E4" s="4">
        <v>0.122</v>
      </c>
      <c r="F4" s="4">
        <f t="shared" ref="F4:F9" si="1">ABS((B4-E4)/B4*100)</f>
        <v>20.261437908496731</v>
      </c>
      <c r="G4" s="4">
        <v>0.12</v>
      </c>
      <c r="H4" s="4">
        <f t="shared" ref="H4:H10" si="2">ABS((B4-G4)/B4*100)</f>
        <v>21.568627450980394</v>
      </c>
      <c r="I4" s="4">
        <v>0.11</v>
      </c>
      <c r="J4" s="4">
        <f t="shared" ref="J4:J10" si="3">ABS((I4-B4)/B4*100)</f>
        <v>28.104575163398692</v>
      </c>
    </row>
    <row r="5" spans="2:10" x14ac:dyDescent="0.25">
      <c r="B5" s="4">
        <v>1.4610000000000001</v>
      </c>
      <c r="C5" s="4">
        <v>1</v>
      </c>
      <c r="D5" s="4">
        <f t="shared" si="0"/>
        <v>31.553730321697472</v>
      </c>
      <c r="E5" s="4">
        <v>0.997</v>
      </c>
      <c r="F5" s="4">
        <f t="shared" si="1"/>
        <v>31.759069130732382</v>
      </c>
      <c r="G5" s="4">
        <v>0.98</v>
      </c>
      <c r="H5" s="4">
        <f t="shared" si="2"/>
        <v>32.922655715263524</v>
      </c>
      <c r="I5" s="4">
        <v>0.9</v>
      </c>
      <c r="J5" s="4">
        <f t="shared" si="3"/>
        <v>38.398357289527723</v>
      </c>
    </row>
    <row r="6" spans="2:10" x14ac:dyDescent="0.25">
      <c r="B6" s="4">
        <v>22</v>
      </c>
      <c r="C6" s="4">
        <v>22.03</v>
      </c>
      <c r="D6" s="4">
        <f t="shared" si="0"/>
        <v>0.13636363636364154</v>
      </c>
      <c r="E6" s="4">
        <v>22.01</v>
      </c>
      <c r="F6" s="4">
        <f t="shared" si="1"/>
        <v>4.5454545454552561E-2</v>
      </c>
      <c r="G6" s="4">
        <v>21.07</v>
      </c>
      <c r="H6" s="4">
        <f t="shared" si="2"/>
        <v>4.2272727272727257</v>
      </c>
      <c r="I6" s="4">
        <v>20</v>
      </c>
      <c r="J6" s="4">
        <f t="shared" si="3"/>
        <v>9.0909090909090917</v>
      </c>
    </row>
    <row r="7" spans="2:10" x14ac:dyDescent="0.25">
      <c r="B7" s="4">
        <v>1.03</v>
      </c>
      <c r="C7" s="4">
        <v>9.9</v>
      </c>
      <c r="D7" s="4">
        <f t="shared" si="0"/>
        <v>861.1650485436893</v>
      </c>
      <c r="E7" s="4">
        <v>9.89</v>
      </c>
      <c r="F7" s="4">
        <f t="shared" si="1"/>
        <v>860.19417475728164</v>
      </c>
      <c r="G7" s="4">
        <v>9.9499999999999993</v>
      </c>
      <c r="H7" s="4">
        <f t="shared" si="2"/>
        <v>866.01941747572812</v>
      </c>
      <c r="I7" s="4">
        <v>8.5</v>
      </c>
      <c r="J7" s="4">
        <f t="shared" si="3"/>
        <v>725.24271844660188</v>
      </c>
    </row>
    <row r="8" spans="2:10" x14ac:dyDescent="0.25">
      <c r="B8" s="4">
        <v>2.2000000000000002</v>
      </c>
      <c r="C8" s="4">
        <v>2.2010000000000001</v>
      </c>
      <c r="D8" s="4">
        <f t="shared" si="0"/>
        <v>4.5454545454540446E-2</v>
      </c>
      <c r="E8" s="4">
        <v>2.1949999999999998</v>
      </c>
      <c r="F8" s="4">
        <f t="shared" si="1"/>
        <v>0.22727272727274261</v>
      </c>
      <c r="G8" s="4">
        <v>2.1800000000000002</v>
      </c>
      <c r="H8" s="4">
        <f t="shared" si="2"/>
        <v>0.90909090909090973</v>
      </c>
      <c r="I8" s="4">
        <v>2.4</v>
      </c>
      <c r="J8" s="4">
        <f t="shared" si="3"/>
        <v>9.0909090909090793</v>
      </c>
    </row>
    <row r="9" spans="2:10" x14ac:dyDescent="0.25">
      <c r="B9" s="4">
        <v>20.3</v>
      </c>
      <c r="C9" s="4">
        <v>20.190000000000001</v>
      </c>
      <c r="D9" s="4">
        <f t="shared" si="0"/>
        <v>0.54187192118226324</v>
      </c>
      <c r="E9" s="4">
        <v>20.170000000000002</v>
      </c>
      <c r="F9" s="4">
        <f t="shared" si="1"/>
        <v>0.64039408866994585</v>
      </c>
      <c r="G9" s="4">
        <v>20.149999999999999</v>
      </c>
      <c r="H9" s="4">
        <f t="shared" si="2"/>
        <v>0.73891625615764589</v>
      </c>
      <c r="I9" s="4">
        <v>20</v>
      </c>
      <c r="J9" s="4">
        <f t="shared" si="3"/>
        <v>1.4778325123152742</v>
      </c>
    </row>
    <row r="10" spans="2:10" x14ac:dyDescent="0.25">
      <c r="B10" s="4">
        <v>0.83099999999999996</v>
      </c>
      <c r="C10" s="4">
        <v>0.81</v>
      </c>
      <c r="D10" s="4">
        <f t="shared" si="0"/>
        <v>2.5270758122743575</v>
      </c>
      <c r="E10" s="4">
        <v>0.80700000000000005</v>
      </c>
      <c r="F10" s="4">
        <f>ABS((B10-E10)/B10*100)</f>
        <v>2.8880866425992675</v>
      </c>
      <c r="G10" s="4">
        <v>0.77</v>
      </c>
      <c r="H10" s="4">
        <f t="shared" si="2"/>
        <v>7.3405535499398251</v>
      </c>
      <c r="I10" s="4">
        <v>0.79</v>
      </c>
      <c r="J10" s="4">
        <f t="shared" si="3"/>
        <v>4.9338146811070915</v>
      </c>
    </row>
    <row r="12" spans="2:10" x14ac:dyDescent="0.25">
      <c r="B12" t="s">
        <v>20</v>
      </c>
      <c r="C12" t="s">
        <v>21</v>
      </c>
      <c r="D12" t="s">
        <v>15</v>
      </c>
      <c r="F12" t="s">
        <v>22</v>
      </c>
      <c r="G12" t="s">
        <v>23</v>
      </c>
      <c r="H12" t="s">
        <v>15</v>
      </c>
    </row>
    <row r="13" spans="2:10" x14ac:dyDescent="0.25">
      <c r="B13" s="4">
        <v>2.7</v>
      </c>
      <c r="C13" s="4">
        <v>2.7</v>
      </c>
      <c r="D13" s="4">
        <f>ABS((B13-C13)/B13*100)</f>
        <v>0</v>
      </c>
      <c r="F13">
        <v>32</v>
      </c>
      <c r="G13" s="4">
        <v>34.479999999999997</v>
      </c>
      <c r="H13" s="4">
        <f>ABS((F13-G13)/F13*100)</f>
        <v>7.7499999999999902</v>
      </c>
    </row>
    <row r="14" spans="2:10" x14ac:dyDescent="0.25">
      <c r="B14" s="4">
        <v>47</v>
      </c>
      <c r="C14" s="4">
        <v>44</v>
      </c>
      <c r="D14" s="4">
        <f t="shared" ref="D14:D20" si="4">ABS((B14-C14)/B14*100)</f>
        <v>6.3829787234042552</v>
      </c>
      <c r="F14">
        <v>84</v>
      </c>
      <c r="G14" s="4">
        <v>82.11</v>
      </c>
      <c r="H14" s="4">
        <f t="shared" ref="H14:H20" si="5">ABS((F14-G14)/F14*100)</f>
        <v>2.2500000000000004</v>
      </c>
    </row>
    <row r="15" spans="2:10" x14ac:dyDescent="0.25">
      <c r="B15" s="4">
        <v>560</v>
      </c>
      <c r="C15" s="4">
        <v>575</v>
      </c>
      <c r="D15" s="4">
        <f t="shared" si="4"/>
        <v>2.6785714285714284</v>
      </c>
      <c r="F15">
        <v>8</v>
      </c>
      <c r="G15" s="4">
        <v>7.9969999999999999</v>
      </c>
      <c r="H15" s="4">
        <f t="shared" si="5"/>
        <v>3.7500000000001421E-2</v>
      </c>
    </row>
    <row r="16" spans="2:10" x14ac:dyDescent="0.25">
      <c r="B16" s="4">
        <v>2.2000000000000002</v>
      </c>
      <c r="C16" s="4">
        <v>12.2</v>
      </c>
      <c r="D16" s="4">
        <f t="shared" si="4"/>
        <v>454.5454545454545</v>
      </c>
      <c r="F16">
        <v>16</v>
      </c>
      <c r="G16" s="4">
        <v>15.29</v>
      </c>
      <c r="H16" s="4">
        <f t="shared" si="5"/>
        <v>4.4375000000000053</v>
      </c>
    </row>
    <row r="17" spans="2:8" x14ac:dyDescent="0.25">
      <c r="B17" s="4">
        <v>47</v>
      </c>
      <c r="C17" s="4">
        <v>47.9</v>
      </c>
      <c r="D17" s="4">
        <f t="shared" si="4"/>
        <v>1.9148936170212734</v>
      </c>
      <c r="F17">
        <v>3.5</v>
      </c>
      <c r="G17" s="4">
        <v>3.4460000000000002</v>
      </c>
      <c r="H17" s="4">
        <f t="shared" si="5"/>
        <v>1.5428571428571378</v>
      </c>
    </row>
    <row r="18" spans="2:8" x14ac:dyDescent="0.25">
      <c r="B18" s="4">
        <v>10</v>
      </c>
      <c r="C18" s="4">
        <v>11.64</v>
      </c>
      <c r="D18" s="4">
        <f t="shared" si="4"/>
        <v>16.400000000000006</v>
      </c>
      <c r="F18">
        <v>1.9</v>
      </c>
      <c r="G18" s="4">
        <v>1.9259999999999999</v>
      </c>
      <c r="H18" s="4">
        <f t="shared" si="5"/>
        <v>1.3684210526315803</v>
      </c>
    </row>
    <row r="19" spans="2:8" x14ac:dyDescent="0.25">
      <c r="B19" s="4">
        <v>50</v>
      </c>
      <c r="C19" s="4">
        <v>62.9</v>
      </c>
      <c r="D19" s="4">
        <f t="shared" si="4"/>
        <v>25.799999999999994</v>
      </c>
      <c r="F19">
        <v>0.7</v>
      </c>
      <c r="G19" s="4">
        <v>0.68200000000000005</v>
      </c>
      <c r="H19" s="4">
        <f t="shared" si="5"/>
        <v>2.5714285714285579</v>
      </c>
    </row>
    <row r="20" spans="2:8" x14ac:dyDescent="0.25">
      <c r="B20" s="4">
        <v>200</v>
      </c>
      <c r="C20" s="4">
        <v>272</v>
      </c>
      <c r="D20" s="4">
        <f t="shared" si="4"/>
        <v>36</v>
      </c>
      <c r="F20">
        <v>0.35</v>
      </c>
      <c r="G20" s="4">
        <v>0.34399999999999997</v>
      </c>
      <c r="H20" s="4">
        <f t="shared" si="5"/>
        <v>1.7142857142857157</v>
      </c>
    </row>
    <row r="22" spans="2:8" x14ac:dyDescent="0.25">
      <c r="B22" t="s">
        <v>24</v>
      </c>
      <c r="C22" t="s">
        <v>25</v>
      </c>
      <c r="D22" t="s">
        <v>26</v>
      </c>
      <c r="E22" t="s">
        <v>27</v>
      </c>
      <c r="F22" t="s">
        <v>28</v>
      </c>
    </row>
    <row r="23" spans="2:8" x14ac:dyDescent="0.25">
      <c r="C23" s="4">
        <v>19.63</v>
      </c>
      <c r="D23">
        <v>3.8450000000000002</v>
      </c>
      <c r="E23">
        <v>45</v>
      </c>
      <c r="F23">
        <f>(E23)/(C23/D23*8.854)</f>
        <v>0.99551782519184562</v>
      </c>
    </row>
    <row r="24" spans="2:8" x14ac:dyDescent="0.25">
      <c r="C24" s="4">
        <v>19.63</v>
      </c>
      <c r="D24">
        <v>0.44500000000000001</v>
      </c>
      <c r="E24">
        <v>248</v>
      </c>
      <c r="F24">
        <f t="shared" ref="F24:F27" si="6">(E24)/(C24/D24*8.854)</f>
        <v>0.63496805194724504</v>
      </c>
    </row>
    <row r="25" spans="2:8" x14ac:dyDescent="0.25">
      <c r="C25" s="4">
        <v>19.63</v>
      </c>
      <c r="D25">
        <v>0.41199999999999998</v>
      </c>
      <c r="E25">
        <v>113</v>
      </c>
      <c r="F25">
        <f t="shared" si="6"/>
        <v>0.26786492050068811</v>
      </c>
    </row>
    <row r="26" spans="2:8" x14ac:dyDescent="0.25">
      <c r="C26" s="4">
        <v>19.63</v>
      </c>
      <c r="D26">
        <v>0.18</v>
      </c>
      <c r="E26">
        <v>129</v>
      </c>
      <c r="F26">
        <f t="shared" si="6"/>
        <v>0.13359875105305391</v>
      </c>
    </row>
    <row r="27" spans="2:8" x14ac:dyDescent="0.25">
      <c r="C27" s="4">
        <v>19.63</v>
      </c>
      <c r="D27">
        <v>0.44500000000000001</v>
      </c>
      <c r="E27">
        <v>31</v>
      </c>
      <c r="F27">
        <f t="shared" si="6"/>
        <v>7.937100649340563E-2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>SPS-CL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jakub.meinlschmidt</cp:lastModifiedBy>
  <dcterms:created xsi:type="dcterms:W3CDTF">2017-10-16T06:46:17Z</dcterms:created>
  <dcterms:modified xsi:type="dcterms:W3CDTF">2018-01-14T15:01:07Z</dcterms:modified>
</cp:coreProperties>
</file>