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melo\OneDrive\Escritorio\Pega\cqf\final_project\jupyter\"/>
    </mc:Choice>
  </mc:AlternateContent>
  <xr:revisionPtr revIDLastSave="58" documentId="114_{28DCB7F8-8484-4029-8277-4B682CC8AC9C}" xr6:coauthVersionLast="45" xr6:coauthVersionMax="45" xr10:uidLastSave="{500E1D3D-5F78-4C3D-BE92-2465948DF9DB}"/>
  <bookViews>
    <workbookView xWindow="5760" yWindow="48" windowWidth="17280" windowHeight="9024" activeTab="2" xr2:uid="{00000000-000D-0000-FFFF-FFFF00000000}"/>
  </bookViews>
  <sheets>
    <sheet name="jpm cds" sheetId="1" r:id="rId1"/>
    <sheet name="libor" sheetId="3" r:id="rId2"/>
    <sheet name="ois" sheetId="4" r:id="rId3"/>
    <sheet name="cap_vol" sheetId="5" r:id="rId4"/>
    <sheet name="swaption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B2" i="3"/>
  <c r="A3" i="3" l="1"/>
  <c r="A6" i="3"/>
  <c r="A14" i="3"/>
  <c r="A22" i="3"/>
  <c r="A24" i="3"/>
  <c r="A25" i="3"/>
  <c r="A10" i="3"/>
  <c r="A19" i="3"/>
  <c r="A5" i="3"/>
  <c r="A7" i="3"/>
  <c r="A15" i="3"/>
  <c r="A23" i="3"/>
  <c r="A16" i="3"/>
  <c r="A17" i="3"/>
  <c r="A18" i="3"/>
  <c r="A11" i="3"/>
  <c r="A4" i="3"/>
  <c r="A13" i="3"/>
  <c r="A8" i="3"/>
  <c r="A12" i="3"/>
  <c r="A9" i="3"/>
  <c r="A20" i="3"/>
  <c r="A21" i="3"/>
  <c r="A2" i="4"/>
  <c r="B2" i="4"/>
  <c r="A3" i="4" s="1"/>
  <c r="A27" i="4" l="1"/>
  <c r="A19" i="4"/>
  <c r="A26" i="4"/>
  <c r="A17" i="4"/>
  <c r="A8" i="4"/>
  <c r="A6" i="4"/>
  <c r="A11" i="4"/>
  <c r="A18" i="4"/>
  <c r="A10" i="4"/>
  <c r="A25" i="4"/>
  <c r="A9" i="4"/>
  <c r="A24" i="4"/>
  <c r="A16" i="4"/>
  <c r="A23" i="4"/>
  <c r="A15" i="4"/>
  <c r="A7" i="4"/>
  <c r="A22" i="4"/>
  <c r="A14" i="4"/>
  <c r="A5" i="4"/>
  <c r="A21" i="4"/>
  <c r="A13" i="4"/>
  <c r="A20" i="4"/>
  <c r="A12" i="4"/>
  <c r="A4" i="4"/>
</calcChain>
</file>

<file path=xl/sharedStrings.xml><?xml version="1.0" encoding="utf-8"?>
<sst xmlns="http://schemas.openxmlformats.org/spreadsheetml/2006/main" count="101" uniqueCount="69">
  <si>
    <t>Tenor</t>
  </si>
  <si>
    <t>Description</t>
  </si>
  <si>
    <t>Spread</t>
  </si>
  <si>
    <t>Source</t>
  </si>
  <si>
    <t>Update</t>
  </si>
  <si>
    <t>6M</t>
  </si>
  <si>
    <t>JPMCC CDS USD SR 6M D14 Curncy</t>
  </si>
  <si>
    <t>10.5</t>
  </si>
  <si>
    <t>CMAN</t>
  </si>
  <si>
    <t>11/29/19</t>
  </si>
  <si>
    <t>1Y</t>
  </si>
  <si>
    <t>JPMCC CDS USD SR 1Y D14 Curncy</t>
  </si>
  <si>
    <t>14.9</t>
  </si>
  <si>
    <t>2Y</t>
  </si>
  <si>
    <t>JPMCC CDS USD SR 2Y D14 Curncy</t>
  </si>
  <si>
    <t>18.0</t>
  </si>
  <si>
    <t>3Y</t>
  </si>
  <si>
    <t>JPMCC CDS USD SR 3Y D14 Curncy</t>
  </si>
  <si>
    <t>22.9</t>
  </si>
  <si>
    <t>4Y</t>
  </si>
  <si>
    <t>JPMCC CDS USD SR 4Y D14 Curncy</t>
  </si>
  <si>
    <t>28.6</t>
  </si>
  <si>
    <t>5Y</t>
  </si>
  <si>
    <t>JPMCC CDS USD SR 5Y D14 Curncy</t>
  </si>
  <si>
    <t>34.1</t>
  </si>
  <si>
    <t>CBIN</t>
  </si>
  <si>
    <t>7Y</t>
  </si>
  <si>
    <t>JPMCC CDS USD SR 7Y D14 Curncy</t>
  </si>
  <si>
    <t>54.7</t>
  </si>
  <si>
    <t>10Y</t>
  </si>
  <si>
    <t>JPMCC CDS USD SR 10Y D14 Curncy</t>
  </si>
  <si>
    <t>72.0</t>
  </si>
  <si>
    <t>LA</t>
  </si>
  <si>
    <t>Expiry</t>
  </si>
  <si>
    <t>ATM</t>
  </si>
  <si>
    <t>1.00%</t>
  </si>
  <si>
    <t>1.50%</t>
  </si>
  <si>
    <t>2.00%</t>
  </si>
  <si>
    <t>3.00%</t>
  </si>
  <si>
    <t>3.50%</t>
  </si>
  <si>
    <t>4.00%</t>
  </si>
  <si>
    <t>5.00%</t>
  </si>
  <si>
    <t>6.00%</t>
  </si>
  <si>
    <t>7.00%</t>
  </si>
  <si>
    <t>8.00%</t>
  </si>
  <si>
    <t>9.00%</t>
  </si>
  <si>
    <t>1Yr</t>
  </si>
  <si>
    <t>2Yr</t>
  </si>
  <si>
    <t>3Yr</t>
  </si>
  <si>
    <t>4Yr</t>
  </si>
  <si>
    <t>5Yr</t>
  </si>
  <si>
    <t>7Yr</t>
  </si>
  <si>
    <t>10Yr</t>
  </si>
  <si>
    <t>15Yr</t>
  </si>
  <si>
    <t>20Yr</t>
  </si>
  <si>
    <t>6Yr</t>
  </si>
  <si>
    <t>8Yr</t>
  </si>
  <si>
    <t>9Yr</t>
  </si>
  <si>
    <t>25Yr</t>
  </si>
  <si>
    <t>30Yr</t>
  </si>
  <si>
    <t>1Mo</t>
  </si>
  <si>
    <t>3Mo</t>
  </si>
  <si>
    <t>6Mo</t>
  </si>
  <si>
    <t>9Mo</t>
  </si>
  <si>
    <t>Maturity</t>
  </si>
  <si>
    <t>Rate</t>
  </si>
  <si>
    <t>Libors</t>
  </si>
  <si>
    <t>3M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</si>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</sst>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8">
    <xf numFmtId="0" fontId="0" fillId="0" borderId="0" xfId="0"/>
    <xf numFmtId="20" fontId="0" fillId="0" borderId="0" xfId="0" applyNumberFormat="1"/>
    <xf numFmtId="0" fontId="1" fillId="2" borderId="0" xfId="1" applyNumberFormat="1" applyFont="1" applyFill="1" applyBorder="1" applyAlignment="1" applyProtection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blp_column_header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C37" sqref="C37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">
      <c r="A3" t="s">
        <v>10</v>
      </c>
      <c r="B3" t="s">
        <v>11</v>
      </c>
      <c r="C3" t="s">
        <v>12</v>
      </c>
      <c r="D3" t="s">
        <v>8</v>
      </c>
      <c r="E3" t="s">
        <v>9</v>
      </c>
    </row>
    <row r="4" spans="1:5" x14ac:dyDescent="0.3">
      <c r="A4" t="s">
        <v>13</v>
      </c>
      <c r="B4" t="s">
        <v>14</v>
      </c>
      <c r="C4" t="s">
        <v>15</v>
      </c>
      <c r="D4" t="s">
        <v>8</v>
      </c>
      <c r="E4" t="s">
        <v>9</v>
      </c>
    </row>
    <row r="5" spans="1:5" x14ac:dyDescent="0.3">
      <c r="A5" t="s">
        <v>16</v>
      </c>
      <c r="B5" t="s">
        <v>17</v>
      </c>
      <c r="C5" t="s">
        <v>18</v>
      </c>
      <c r="D5" t="s">
        <v>8</v>
      </c>
      <c r="E5" t="s">
        <v>9</v>
      </c>
    </row>
    <row r="6" spans="1:5" x14ac:dyDescent="0.3">
      <c r="A6" t="s">
        <v>19</v>
      </c>
      <c r="B6" t="s">
        <v>20</v>
      </c>
      <c r="C6" t="s">
        <v>21</v>
      </c>
      <c r="D6" t="s">
        <v>8</v>
      </c>
      <c r="E6" t="s">
        <v>9</v>
      </c>
    </row>
    <row r="7" spans="1:5" x14ac:dyDescent="0.3">
      <c r="A7" t="s">
        <v>22</v>
      </c>
      <c r="B7" t="s">
        <v>23</v>
      </c>
      <c r="C7" t="s">
        <v>24</v>
      </c>
      <c r="D7" t="s">
        <v>25</v>
      </c>
      <c r="E7" s="1">
        <v>0.7368055555555556</v>
      </c>
    </row>
    <row r="8" spans="1:5" x14ac:dyDescent="0.3">
      <c r="A8" t="s">
        <v>26</v>
      </c>
      <c r="B8" t="s">
        <v>27</v>
      </c>
      <c r="C8" t="s">
        <v>28</v>
      </c>
      <c r="D8" t="s">
        <v>8</v>
      </c>
      <c r="E8" t="s">
        <v>9</v>
      </c>
    </row>
    <row r="9" spans="1:5" x14ac:dyDescent="0.3">
      <c r="A9" t="s">
        <v>29</v>
      </c>
      <c r="B9" t="s">
        <v>30</v>
      </c>
      <c r="C9" t="s">
        <v>31</v>
      </c>
      <c r="D9" t="s">
        <v>8</v>
      </c>
      <c r="E9" t="s">
        <v>9</v>
      </c>
    </row>
    <row r="26" spans="5:5" x14ac:dyDescent="0.3">
      <c r="E2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topLeftCell="A10" workbookViewId="0">
      <selection activeCell="A3" sqref="A3:A25"/>
    </sheetView>
  </sheetViews>
  <sheetFormatPr baseColWidth="10" defaultRowHeight="14.4" x14ac:dyDescent="0.3"/>
  <cols>
    <col min="1" max="1" width="7.44140625" style="4" bestFit="1" customWidth="1"/>
    <col min="2" max="2" width="10.33203125" style="4" bestFit="1" customWidth="1"/>
    <col min="3" max="3" width="5.5546875" style="4" bestFit="1" customWidth="1"/>
  </cols>
  <sheetData>
    <row r="1" spans="1:7" x14ac:dyDescent="0.3">
      <c r="A1" s="4" t="s">
        <v>68</v>
      </c>
      <c r="B1" s="4" t="s">
        <v>64</v>
      </c>
      <c r="C1" s="4" t="s">
        <v>65</v>
      </c>
      <c r="F1" s="2" t="s">
        <v>66</v>
      </c>
      <c r="G1" s="2" t="s">
        <v>65</v>
      </c>
    </row>
    <row r="2" spans="1:7" x14ac:dyDescent="0.3">
      <c r="A2" s="7">
        <f>1/360</f>
        <v>2.7777777777777779E-3</v>
      </c>
      <c r="B2" s="5">
        <f ca="1">TODAY()+1</f>
        <v>43808</v>
      </c>
      <c r="C2" s="6">
        <v>1.9059999999999999</v>
      </c>
      <c r="F2" t="s">
        <v>67</v>
      </c>
      <c r="G2">
        <v>1.9</v>
      </c>
    </row>
    <row r="3" spans="1:7" x14ac:dyDescent="0.3">
      <c r="A3" s="7">
        <f ca="1">+(B3-$B$2)/360</f>
        <v>0.27777777777777779</v>
      </c>
      <c r="B3" s="5">
        <v>43908</v>
      </c>
      <c r="C3" s="6">
        <v>1.8629800000000001</v>
      </c>
      <c r="F3" t="s">
        <v>5</v>
      </c>
      <c r="G3">
        <v>1.9059999999999999</v>
      </c>
    </row>
    <row r="4" spans="1:7" x14ac:dyDescent="0.3">
      <c r="A4" s="7">
        <f t="shared" ref="A4:A25" ca="1" si="0">+(B4-$B$2)/360</f>
        <v>0.53055555555555556</v>
      </c>
      <c r="B4" s="5">
        <v>43999</v>
      </c>
      <c r="C4" s="6">
        <v>1.8003</v>
      </c>
    </row>
    <row r="5" spans="1:7" x14ac:dyDescent="0.3">
      <c r="A5" s="7">
        <f t="shared" ca="1" si="0"/>
        <v>0.78333333333333333</v>
      </c>
      <c r="B5" s="5">
        <v>44090</v>
      </c>
      <c r="C5" s="6">
        <v>1.7471399999999999</v>
      </c>
    </row>
    <row r="6" spans="1:7" x14ac:dyDescent="0.3">
      <c r="A6" s="7">
        <f t="shared" ca="1" si="0"/>
        <v>1.0361111111111112</v>
      </c>
      <c r="B6" s="5">
        <v>44181</v>
      </c>
      <c r="C6" s="6">
        <v>1.70061</v>
      </c>
    </row>
    <row r="7" spans="1:7" x14ac:dyDescent="0.3">
      <c r="A7" s="7">
        <f t="shared" ca="1" si="0"/>
        <v>1.288888888888889</v>
      </c>
      <c r="B7" s="5">
        <v>44272</v>
      </c>
      <c r="C7" s="6">
        <v>1.66947</v>
      </c>
    </row>
    <row r="8" spans="1:7" x14ac:dyDescent="0.3">
      <c r="A8" s="7">
        <f t="shared" ca="1" si="0"/>
        <v>1.5416666666666667</v>
      </c>
      <c r="B8" s="5">
        <v>44363</v>
      </c>
      <c r="C8" s="6">
        <v>1.63933</v>
      </c>
    </row>
    <row r="9" spans="1:7" x14ac:dyDescent="0.3">
      <c r="A9" s="7">
        <f t="shared" ca="1" si="0"/>
        <v>2.0222222222222221</v>
      </c>
      <c r="B9" s="5">
        <v>44536</v>
      </c>
      <c r="C9" s="6">
        <v>1.6291599999999999</v>
      </c>
    </row>
    <row r="10" spans="1:7" x14ac:dyDescent="0.3">
      <c r="A10" s="7">
        <f t="shared" ca="1" si="0"/>
        <v>3.0333333333333332</v>
      </c>
      <c r="B10" s="5">
        <v>44900</v>
      </c>
      <c r="C10" s="6">
        <v>1.5990500000000001</v>
      </c>
    </row>
    <row r="11" spans="1:7" x14ac:dyDescent="0.3">
      <c r="A11" s="7">
        <f t="shared" ca="1" si="0"/>
        <v>4.0444444444444443</v>
      </c>
      <c r="B11" s="5">
        <v>45264</v>
      </c>
      <c r="C11" s="6">
        <v>1.5987</v>
      </c>
    </row>
    <row r="12" spans="1:7" x14ac:dyDescent="0.3">
      <c r="A12" s="7">
        <f t="shared" ca="1" si="0"/>
        <v>5.0611111111111109</v>
      </c>
      <c r="B12" s="5">
        <v>45630</v>
      </c>
      <c r="C12" s="6">
        <v>1.613</v>
      </c>
    </row>
    <row r="13" spans="1:7" x14ac:dyDescent="0.3">
      <c r="A13" s="7">
        <f t="shared" ca="1" si="0"/>
        <v>6.0750000000000002</v>
      </c>
      <c r="B13" s="5">
        <v>45995</v>
      </c>
      <c r="C13" s="6">
        <v>1.6331800000000001</v>
      </c>
    </row>
    <row r="14" spans="1:7" x14ac:dyDescent="0.3">
      <c r="A14" s="7">
        <f t="shared" ca="1" si="0"/>
        <v>7.0888888888888886</v>
      </c>
      <c r="B14" s="5">
        <v>46360</v>
      </c>
      <c r="C14" s="6">
        <v>1.6577500000000001</v>
      </c>
    </row>
    <row r="15" spans="1:7" x14ac:dyDescent="0.3">
      <c r="A15" s="7">
        <f t="shared" ca="1" si="0"/>
        <v>8.1083333333333325</v>
      </c>
      <c r="B15" s="5">
        <v>46727</v>
      </c>
      <c r="C15" s="6">
        <v>1.68607</v>
      </c>
    </row>
    <row r="16" spans="1:7" x14ac:dyDescent="0.3">
      <c r="A16" s="7">
        <f t="shared" ca="1" si="0"/>
        <v>9.1194444444444436</v>
      </c>
      <c r="B16" s="5">
        <v>47091</v>
      </c>
      <c r="C16" s="6">
        <v>1.7161999999999999</v>
      </c>
    </row>
    <row r="17" spans="1:3" x14ac:dyDescent="0.3">
      <c r="A17" s="7">
        <f t="shared" ca="1" si="0"/>
        <v>10.133333333333333</v>
      </c>
      <c r="B17" s="5">
        <v>47456</v>
      </c>
      <c r="C17" s="6">
        <v>1.7464999999999999</v>
      </c>
    </row>
    <row r="18" spans="1:3" x14ac:dyDescent="0.3">
      <c r="A18" s="7">
        <f t="shared" ca="1" si="0"/>
        <v>11.147222222222222</v>
      </c>
      <c r="B18" s="5">
        <v>47821</v>
      </c>
      <c r="C18" s="6">
        <v>1.77207</v>
      </c>
    </row>
    <row r="19" spans="1:3" x14ac:dyDescent="0.3">
      <c r="A19" s="7">
        <f t="shared" ca="1" si="0"/>
        <v>12.161111111111111</v>
      </c>
      <c r="B19" s="5">
        <v>48186</v>
      </c>
      <c r="C19" s="6">
        <v>1.7966500000000001</v>
      </c>
    </row>
    <row r="20" spans="1:3" x14ac:dyDescent="0.3">
      <c r="A20" s="7">
        <f t="shared" ca="1" si="0"/>
        <v>15.205555555555556</v>
      </c>
      <c r="B20" s="5">
        <v>49282</v>
      </c>
      <c r="C20" s="6">
        <v>1.85155</v>
      </c>
    </row>
    <row r="21" spans="1:3" x14ac:dyDescent="0.3">
      <c r="A21" s="7">
        <f t="shared" ca="1" si="0"/>
        <v>20.280555555555555</v>
      </c>
      <c r="B21" s="5">
        <v>51109</v>
      </c>
      <c r="C21" s="6">
        <v>1.90828</v>
      </c>
    </row>
    <row r="22" spans="1:3" x14ac:dyDescent="0.3">
      <c r="A22" s="7">
        <f t="shared" ca="1" si="0"/>
        <v>25.355555555555554</v>
      </c>
      <c r="B22" s="5">
        <v>52936</v>
      </c>
      <c r="C22" s="6">
        <v>1.92736</v>
      </c>
    </row>
    <row r="23" spans="1:3" x14ac:dyDescent="0.3">
      <c r="A23" s="7">
        <f t="shared" ca="1" si="0"/>
        <v>30.430555555555557</v>
      </c>
      <c r="B23" s="5">
        <v>54763</v>
      </c>
      <c r="C23" s="6">
        <v>1.9310499999999999</v>
      </c>
    </row>
    <row r="24" spans="1:3" x14ac:dyDescent="0.3">
      <c r="A24" s="7">
        <f t="shared" ca="1" si="0"/>
        <v>40.569444444444443</v>
      </c>
      <c r="B24" s="5">
        <v>58413</v>
      </c>
      <c r="C24" s="6">
        <v>1.9035</v>
      </c>
    </row>
    <row r="25" spans="1:3" x14ac:dyDescent="0.3">
      <c r="A25" s="7">
        <f t="shared" ca="1" si="0"/>
        <v>50.716666666666669</v>
      </c>
      <c r="B25" s="5">
        <v>62066</v>
      </c>
      <c r="C25" s="6">
        <v>1.86175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tabSelected="1" workbookViewId="0">
      <selection activeCell="A4" sqref="A4"/>
    </sheetView>
  </sheetViews>
  <sheetFormatPr baseColWidth="10" defaultRowHeight="14.4" x14ac:dyDescent="0.3"/>
  <cols>
    <col min="1" max="1" width="6.6640625" style="3" customWidth="1"/>
    <col min="2" max="4" width="11.5546875" style="4"/>
  </cols>
  <sheetData>
    <row r="1" spans="1:3" x14ac:dyDescent="0.3">
      <c r="A1" s="3" t="s">
        <v>68</v>
      </c>
      <c r="B1" s="4" t="s">
        <v>64</v>
      </c>
      <c r="C1" s="4" t="s">
        <v>65</v>
      </c>
    </row>
    <row r="2" spans="1:3" x14ac:dyDescent="0.3">
      <c r="A2" s="3">
        <f>1/360</f>
        <v>2.7777777777777779E-3</v>
      </c>
      <c r="B2" s="5">
        <f ca="1">TODAY()+1</f>
        <v>43808</v>
      </c>
      <c r="C2" s="6">
        <v>1.5</v>
      </c>
    </row>
    <row r="3" spans="1:3" x14ac:dyDescent="0.3">
      <c r="A3" s="3">
        <f ca="1">+(B3-$B$2)/360</f>
        <v>1.1111111111111112E-2</v>
      </c>
      <c r="B3" s="5">
        <v>43812</v>
      </c>
      <c r="C3" s="6">
        <v>1.56</v>
      </c>
    </row>
    <row r="4" spans="1:3" x14ac:dyDescent="0.3">
      <c r="A4" s="3">
        <f t="shared" ref="A4:A27" ca="1" si="0">+(B4-$B$2)/360</f>
        <v>3.0555555555555555E-2</v>
      </c>
      <c r="B4" s="5">
        <v>43819</v>
      </c>
      <c r="C4" s="6">
        <v>1.5580000000000001</v>
      </c>
    </row>
    <row r="5" spans="1:3" x14ac:dyDescent="0.3">
      <c r="A5" s="3">
        <f t="shared" ca="1" si="0"/>
        <v>5.8333333333333334E-2</v>
      </c>
      <c r="B5" s="5">
        <v>43829</v>
      </c>
      <c r="C5" s="6">
        <v>1.5595000000000001</v>
      </c>
    </row>
    <row r="6" spans="1:3" x14ac:dyDescent="0.3">
      <c r="A6" s="3">
        <f t="shared" ca="1" si="0"/>
        <v>8.3333333333333329E-2</v>
      </c>
      <c r="B6" s="5">
        <v>43838</v>
      </c>
      <c r="C6" s="6">
        <v>1.5680000000000001</v>
      </c>
    </row>
    <row r="7" spans="1:3" x14ac:dyDescent="0.3">
      <c r="A7" s="3">
        <f t="shared" ca="1" si="0"/>
        <v>0.16388888888888889</v>
      </c>
      <c r="B7" s="5">
        <v>43867</v>
      </c>
      <c r="C7" s="6">
        <v>1.5640000000000001</v>
      </c>
    </row>
    <row r="8" spans="1:3" x14ac:dyDescent="0.3">
      <c r="A8" s="3">
        <f t="shared" ca="1" si="0"/>
        <v>0.24444444444444444</v>
      </c>
      <c r="B8" s="5">
        <v>43896</v>
      </c>
      <c r="C8" s="6">
        <v>1.5575000000000001</v>
      </c>
    </row>
    <row r="9" spans="1:3" x14ac:dyDescent="0.3">
      <c r="A9" s="3">
        <f t="shared" ca="1" si="0"/>
        <v>0.33611111111111114</v>
      </c>
      <c r="B9" s="5">
        <v>43929</v>
      </c>
      <c r="C9" s="6">
        <v>1.5489999999999999</v>
      </c>
    </row>
    <row r="10" spans="1:3" x14ac:dyDescent="0.3">
      <c r="A10" s="3">
        <f t="shared" ca="1" si="0"/>
        <v>0.41388888888888886</v>
      </c>
      <c r="B10" s="5">
        <v>43957</v>
      </c>
      <c r="C10" s="6">
        <v>1.5409999999999999</v>
      </c>
    </row>
    <row r="11" spans="1:3" x14ac:dyDescent="0.3">
      <c r="A11" s="3">
        <f t="shared" ca="1" si="0"/>
        <v>0.50555555555555554</v>
      </c>
      <c r="B11" s="5">
        <v>43990</v>
      </c>
      <c r="C11" s="6">
        <v>1.53</v>
      </c>
    </row>
    <row r="12" spans="1:3" x14ac:dyDescent="0.3">
      <c r="A12" s="3">
        <f t="shared" ca="1" si="0"/>
        <v>0.76388888888888884</v>
      </c>
      <c r="B12" s="5">
        <v>44083</v>
      </c>
      <c r="C12" s="6">
        <v>1.496</v>
      </c>
    </row>
    <row r="13" spans="1:3" x14ac:dyDescent="0.3">
      <c r="A13" s="3">
        <f t="shared" ca="1" si="0"/>
        <v>1.0138888888888888</v>
      </c>
      <c r="B13" s="5">
        <v>44173</v>
      </c>
      <c r="C13" s="6">
        <v>1.4610000000000001</v>
      </c>
    </row>
    <row r="14" spans="1:3" x14ac:dyDescent="0.3">
      <c r="A14" s="3">
        <f t="shared" ca="1" si="0"/>
        <v>1.5194444444444444</v>
      </c>
      <c r="B14" s="5">
        <v>44355</v>
      </c>
      <c r="C14" s="6">
        <v>1.3976999999999999</v>
      </c>
    </row>
    <row r="15" spans="1:3" x14ac:dyDescent="0.3">
      <c r="A15" s="3">
        <f t="shared" ca="1" si="0"/>
        <v>2.0277777777777777</v>
      </c>
      <c r="B15" s="5">
        <v>44538</v>
      </c>
      <c r="C15" s="6">
        <v>1.36399</v>
      </c>
    </row>
    <row r="16" spans="1:3" x14ac:dyDescent="0.3">
      <c r="A16" s="3">
        <f t="shared" ca="1" si="0"/>
        <v>3.0388888888888888</v>
      </c>
      <c r="B16" s="5">
        <v>44902</v>
      </c>
      <c r="C16" s="6">
        <v>1.3480099999999999</v>
      </c>
    </row>
    <row r="17" spans="1:3" x14ac:dyDescent="0.3">
      <c r="A17" s="3">
        <f t="shared" ca="1" si="0"/>
        <v>4.05</v>
      </c>
      <c r="B17" s="5">
        <v>45266</v>
      </c>
      <c r="C17" s="6">
        <v>1.3505</v>
      </c>
    </row>
    <row r="18" spans="1:3" x14ac:dyDescent="0.3">
      <c r="A18" s="3">
        <f t="shared" ca="1" si="0"/>
        <v>5.0666666666666664</v>
      </c>
      <c r="B18" s="5">
        <v>45632</v>
      </c>
      <c r="C18" s="6">
        <v>1.3685</v>
      </c>
    </row>
    <row r="19" spans="1:3" x14ac:dyDescent="0.3">
      <c r="A19" s="3">
        <f t="shared" ca="1" si="0"/>
        <v>7.1</v>
      </c>
      <c r="B19" s="5">
        <v>46364</v>
      </c>
      <c r="C19" s="6">
        <v>1.41364</v>
      </c>
    </row>
    <row r="20" spans="1:3" x14ac:dyDescent="0.3">
      <c r="A20" s="3">
        <f t="shared" ca="1" si="0"/>
        <v>10.138888888888889</v>
      </c>
      <c r="B20" s="5">
        <v>47458</v>
      </c>
      <c r="C20" s="6">
        <v>1.50457</v>
      </c>
    </row>
    <row r="21" spans="1:3" x14ac:dyDescent="0.3">
      <c r="A21" s="3">
        <f t="shared" ca="1" si="0"/>
        <v>12.172222222222222</v>
      </c>
      <c r="B21" s="5">
        <v>48190</v>
      </c>
      <c r="C21" s="6">
        <v>1.55467</v>
      </c>
    </row>
    <row r="22" spans="1:3" x14ac:dyDescent="0.3">
      <c r="A22" s="3">
        <f t="shared" ca="1" si="0"/>
        <v>15.21111111111111</v>
      </c>
      <c r="B22" s="5">
        <v>49284</v>
      </c>
      <c r="C22" s="6">
        <v>1.6107499999999999</v>
      </c>
    </row>
    <row r="23" spans="1:3" x14ac:dyDescent="0.3">
      <c r="A23" s="3">
        <f t="shared" ca="1" si="0"/>
        <v>20.286111111111111</v>
      </c>
      <c r="B23" s="5">
        <v>51111</v>
      </c>
      <c r="C23" s="6">
        <v>1.66605</v>
      </c>
    </row>
    <row r="24" spans="1:3" x14ac:dyDescent="0.3">
      <c r="A24" s="3">
        <f t="shared" ca="1" si="0"/>
        <v>25.361111111111111</v>
      </c>
      <c r="B24" s="5">
        <v>52938</v>
      </c>
      <c r="C24" s="6">
        <v>1.6852100000000001</v>
      </c>
    </row>
    <row r="25" spans="1:3" x14ac:dyDescent="0.3">
      <c r="A25" s="3">
        <f t="shared" ca="1" si="0"/>
        <v>30.43611111111111</v>
      </c>
      <c r="B25" s="5">
        <v>54765</v>
      </c>
      <c r="C25" s="6">
        <v>1.6887000000000001</v>
      </c>
    </row>
    <row r="26" spans="1:3" x14ac:dyDescent="0.3">
      <c r="A26" s="3">
        <f t="shared" ca="1" si="0"/>
        <v>40.580555555555556</v>
      </c>
      <c r="B26" s="5">
        <v>58417</v>
      </c>
      <c r="C26" s="6">
        <v>1.6614</v>
      </c>
    </row>
    <row r="27" spans="1:3" x14ac:dyDescent="0.3">
      <c r="A27" s="3">
        <f t="shared" ca="1" si="0"/>
        <v>50.722222222222221</v>
      </c>
      <c r="B27" s="5">
        <v>62068</v>
      </c>
      <c r="C27" s="6">
        <v>1.6267799999999999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C18" sqref="C18"/>
    </sheetView>
  </sheetViews>
  <sheetFormatPr baseColWidth="10" defaultRowHeight="14.4" x14ac:dyDescent="0.3"/>
  <sheetData>
    <row r="1" spans="1:13" x14ac:dyDescent="0.3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</row>
    <row r="2" spans="1:13" x14ac:dyDescent="0.3">
      <c r="A2">
        <v>1</v>
      </c>
      <c r="B2">
        <v>32.08</v>
      </c>
      <c r="C2">
        <v>46.04</v>
      </c>
      <c r="D2">
        <v>33.85</v>
      </c>
      <c r="E2">
        <v>29.85</v>
      </c>
      <c r="F2">
        <v>31.53</v>
      </c>
      <c r="G2">
        <v>33.229999999999997</v>
      </c>
      <c r="H2">
        <v>34.840000000000003</v>
      </c>
      <c r="I2">
        <v>37.630000000000003</v>
      </c>
      <c r="J2">
        <v>39.909999999999997</v>
      </c>
      <c r="K2">
        <v>41.81</v>
      </c>
      <c r="L2">
        <v>43.43</v>
      </c>
      <c r="M2">
        <v>44.82</v>
      </c>
    </row>
    <row r="3" spans="1:13" x14ac:dyDescent="0.3">
      <c r="A3">
        <v>2</v>
      </c>
      <c r="B3">
        <v>38.020000000000003</v>
      </c>
      <c r="C3">
        <v>47.86</v>
      </c>
      <c r="D3">
        <v>38.75</v>
      </c>
      <c r="E3">
        <v>33.93</v>
      </c>
      <c r="F3">
        <v>31.37</v>
      </c>
      <c r="G3">
        <v>31.54</v>
      </c>
      <c r="H3">
        <v>32</v>
      </c>
      <c r="I3">
        <v>33.159999999999997</v>
      </c>
      <c r="J3">
        <v>34.299999999999997</v>
      </c>
      <c r="K3">
        <v>35.340000000000003</v>
      </c>
      <c r="L3">
        <v>36.270000000000003</v>
      </c>
      <c r="M3">
        <v>37.1</v>
      </c>
    </row>
    <row r="4" spans="1:13" x14ac:dyDescent="0.3">
      <c r="A4">
        <v>3</v>
      </c>
      <c r="B4">
        <v>41.51</v>
      </c>
      <c r="C4">
        <v>53.06</v>
      </c>
      <c r="D4">
        <v>42.2</v>
      </c>
      <c r="E4">
        <v>35.42</v>
      </c>
      <c r="F4">
        <v>29.68</v>
      </c>
      <c r="G4">
        <v>29.06</v>
      </c>
      <c r="H4">
        <v>29.04</v>
      </c>
      <c r="I4">
        <v>29.7</v>
      </c>
      <c r="J4">
        <v>30.59</v>
      </c>
      <c r="K4">
        <v>31.48</v>
      </c>
      <c r="L4">
        <v>32.31</v>
      </c>
      <c r="M4">
        <v>33.06</v>
      </c>
    </row>
    <row r="5" spans="1:13" x14ac:dyDescent="0.3">
      <c r="A5">
        <v>4</v>
      </c>
      <c r="B5">
        <v>43.15</v>
      </c>
      <c r="C5">
        <v>51.65</v>
      </c>
      <c r="D5">
        <v>43.74</v>
      </c>
      <c r="E5">
        <v>38.47</v>
      </c>
      <c r="F5">
        <v>31.83</v>
      </c>
      <c r="G5">
        <v>29.7</v>
      </c>
      <c r="H5">
        <v>28.09</v>
      </c>
      <c r="I5">
        <v>25.99</v>
      </c>
      <c r="J5">
        <v>24.82</v>
      </c>
      <c r="K5">
        <v>24.18</v>
      </c>
      <c r="L5">
        <v>23.82</v>
      </c>
      <c r="M5">
        <v>23.64</v>
      </c>
    </row>
    <row r="6" spans="1:13" x14ac:dyDescent="0.3">
      <c r="A6">
        <v>5</v>
      </c>
      <c r="B6">
        <v>43.56</v>
      </c>
      <c r="C6">
        <v>52.72</v>
      </c>
      <c r="D6">
        <v>44.42</v>
      </c>
      <c r="E6">
        <v>38.840000000000003</v>
      </c>
      <c r="F6">
        <v>31.77</v>
      </c>
      <c r="G6">
        <v>29.49</v>
      </c>
      <c r="H6">
        <v>27.78</v>
      </c>
      <c r="I6">
        <v>25.57</v>
      </c>
      <c r="J6">
        <v>24.38</v>
      </c>
      <c r="K6">
        <v>23.75</v>
      </c>
      <c r="L6">
        <v>23.43</v>
      </c>
      <c r="M6">
        <v>23.28</v>
      </c>
    </row>
    <row r="7" spans="1:13" x14ac:dyDescent="0.3">
      <c r="A7">
        <v>7</v>
      </c>
      <c r="B7">
        <v>42.38</v>
      </c>
      <c r="C7">
        <v>50.99</v>
      </c>
      <c r="D7">
        <v>43.68</v>
      </c>
      <c r="E7">
        <v>38.76</v>
      </c>
      <c r="F7">
        <v>32.31</v>
      </c>
      <c r="G7">
        <v>30.06</v>
      </c>
      <c r="H7">
        <v>28.22</v>
      </c>
      <c r="I7">
        <v>25.49</v>
      </c>
      <c r="J7">
        <v>23.61</v>
      </c>
      <c r="K7">
        <v>22.33</v>
      </c>
      <c r="L7">
        <v>21.43</v>
      </c>
      <c r="M7">
        <v>20.81</v>
      </c>
    </row>
    <row r="8" spans="1:13" x14ac:dyDescent="0.3">
      <c r="A8">
        <v>10</v>
      </c>
      <c r="B8">
        <v>40.07</v>
      </c>
      <c r="C8">
        <v>49.93</v>
      </c>
      <c r="D8">
        <v>42.44</v>
      </c>
      <c r="E8">
        <v>37.26</v>
      </c>
      <c r="F8">
        <v>30.1</v>
      </c>
      <c r="G8">
        <v>27.41</v>
      </c>
      <c r="H8">
        <v>25.08</v>
      </c>
      <c r="I8">
        <v>21.2</v>
      </c>
      <c r="J8">
        <v>18.07</v>
      </c>
      <c r="K8">
        <v>15.53</v>
      </c>
      <c r="L8">
        <v>13.57</v>
      </c>
      <c r="M8">
        <v>12.21</v>
      </c>
    </row>
    <row r="9" spans="1:13" x14ac:dyDescent="0.3">
      <c r="A9">
        <v>12</v>
      </c>
      <c r="B9">
        <v>38.89</v>
      </c>
      <c r="C9">
        <v>49.24</v>
      </c>
      <c r="D9">
        <v>41.79</v>
      </c>
      <c r="E9">
        <v>36.64</v>
      </c>
      <c r="F9">
        <v>29.53</v>
      </c>
      <c r="G9">
        <v>26.86</v>
      </c>
      <c r="H9">
        <v>24.55</v>
      </c>
      <c r="I9">
        <v>20.7</v>
      </c>
      <c r="J9">
        <v>17.59</v>
      </c>
      <c r="K9">
        <v>15.07</v>
      </c>
      <c r="L9">
        <v>13.14</v>
      </c>
      <c r="M9">
        <v>11.8</v>
      </c>
    </row>
    <row r="10" spans="1:13" x14ac:dyDescent="0.3">
      <c r="A10">
        <v>15</v>
      </c>
      <c r="B10">
        <v>37.61</v>
      </c>
      <c r="C10">
        <v>48.54</v>
      </c>
      <c r="D10">
        <v>41.06</v>
      </c>
      <c r="E10">
        <v>35.92</v>
      </c>
      <c r="F10">
        <v>28.84</v>
      </c>
      <c r="G10">
        <v>26.17</v>
      </c>
      <c r="H10">
        <v>23.88</v>
      </c>
      <c r="I10">
        <v>20.05</v>
      </c>
      <c r="J10">
        <v>16.96</v>
      </c>
      <c r="K10">
        <v>14.46</v>
      </c>
      <c r="L10">
        <v>12.56</v>
      </c>
      <c r="M10">
        <v>11.27</v>
      </c>
    </row>
    <row r="11" spans="1:13" x14ac:dyDescent="0.3">
      <c r="A11">
        <v>20</v>
      </c>
      <c r="B11">
        <v>36.299999999999997</v>
      </c>
      <c r="C11">
        <v>48.05</v>
      </c>
      <c r="D11">
        <v>40.369999999999997</v>
      </c>
      <c r="E11">
        <v>35.14</v>
      </c>
      <c r="F11">
        <v>27.99</v>
      </c>
      <c r="G11">
        <v>25.32</v>
      </c>
      <c r="H11">
        <v>23.01</v>
      </c>
      <c r="I11">
        <v>19.18</v>
      </c>
      <c r="J11">
        <v>16.09</v>
      </c>
      <c r="K11">
        <v>13.61</v>
      </c>
      <c r="L11">
        <v>11.76</v>
      </c>
      <c r="M11">
        <v>10.55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9"/>
  <sheetViews>
    <sheetView workbookViewId="0">
      <selection activeCell="H20" sqref="H20"/>
    </sheetView>
  </sheetViews>
  <sheetFormatPr baseColWidth="10" defaultRowHeight="14.4" x14ac:dyDescent="0.3"/>
  <sheetData>
    <row r="1" spans="1:15" x14ac:dyDescent="0.3">
      <c r="A1" s="2" t="s">
        <v>33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55</v>
      </c>
      <c r="H1" s="2" t="s">
        <v>51</v>
      </c>
      <c r="I1" s="2" t="s">
        <v>56</v>
      </c>
      <c r="J1" s="2" t="s">
        <v>57</v>
      </c>
      <c r="K1" s="2" t="s">
        <v>52</v>
      </c>
      <c r="L1" s="2" t="s">
        <v>53</v>
      </c>
      <c r="M1" s="2" t="s">
        <v>54</v>
      </c>
      <c r="N1" s="2" t="s">
        <v>58</v>
      </c>
      <c r="O1" s="2" t="s">
        <v>59</v>
      </c>
    </row>
    <row r="2" spans="1:15" x14ac:dyDescent="0.3">
      <c r="A2" t="s">
        <v>60</v>
      </c>
      <c r="B2">
        <v>25.63</v>
      </c>
      <c r="C2">
        <v>32.33</v>
      </c>
      <c r="D2">
        <v>35.03</v>
      </c>
      <c r="E2">
        <v>39.4</v>
      </c>
      <c r="F2">
        <v>41.02</v>
      </c>
      <c r="G2">
        <v>37.58</v>
      </c>
      <c r="H2">
        <v>38.880000000000003</v>
      </c>
      <c r="I2">
        <v>36.659999999999997</v>
      </c>
      <c r="J2">
        <v>36.090000000000003</v>
      </c>
      <c r="K2">
        <v>35.369999999999997</v>
      </c>
      <c r="L2">
        <v>33.020000000000003</v>
      </c>
      <c r="M2">
        <v>31.49</v>
      </c>
      <c r="N2">
        <v>31.25</v>
      </c>
      <c r="O2">
        <v>30.49</v>
      </c>
    </row>
    <row r="3" spans="1:15" x14ac:dyDescent="0.3">
      <c r="A3" t="s">
        <v>61</v>
      </c>
      <c r="B3">
        <v>32.03</v>
      </c>
      <c r="C3">
        <v>34.22</v>
      </c>
      <c r="D3">
        <v>42.75</v>
      </c>
      <c r="E3">
        <v>40.799999999999997</v>
      </c>
      <c r="F3">
        <v>40.35</v>
      </c>
      <c r="G3">
        <v>40.17</v>
      </c>
      <c r="H3">
        <v>38.979999999999997</v>
      </c>
      <c r="I3">
        <v>38.61</v>
      </c>
      <c r="J3">
        <v>38.229999999999997</v>
      </c>
      <c r="K3">
        <v>37.369999999999997</v>
      </c>
      <c r="L3">
        <v>34.81</v>
      </c>
      <c r="M3">
        <v>33.28</v>
      </c>
      <c r="N3">
        <v>32.770000000000003</v>
      </c>
      <c r="O3">
        <v>32.35</v>
      </c>
    </row>
    <row r="4" spans="1:15" x14ac:dyDescent="0.3">
      <c r="A4" t="s">
        <v>62</v>
      </c>
      <c r="B4">
        <v>32.729999999999997</v>
      </c>
      <c r="C4">
        <v>39.979999999999997</v>
      </c>
      <c r="D4">
        <v>42.17</v>
      </c>
      <c r="E4">
        <v>42.43</v>
      </c>
      <c r="F4">
        <v>41.02</v>
      </c>
      <c r="G4">
        <v>41.16</v>
      </c>
      <c r="H4">
        <v>40.840000000000003</v>
      </c>
      <c r="I4">
        <v>39.74</v>
      </c>
      <c r="J4">
        <v>38.96</v>
      </c>
      <c r="K4">
        <v>39.340000000000003</v>
      </c>
      <c r="L4">
        <v>35.520000000000003</v>
      </c>
      <c r="M4">
        <v>34</v>
      </c>
      <c r="N4">
        <v>33.54</v>
      </c>
      <c r="O4">
        <v>33.229999999999997</v>
      </c>
    </row>
    <row r="5" spans="1:15" x14ac:dyDescent="0.3">
      <c r="A5" t="s">
        <v>63</v>
      </c>
      <c r="B5">
        <v>38.03</v>
      </c>
      <c r="C5">
        <v>42.5</v>
      </c>
      <c r="D5">
        <v>43.13</v>
      </c>
      <c r="E5">
        <v>43.31</v>
      </c>
      <c r="F5">
        <v>42.44</v>
      </c>
      <c r="G5">
        <v>42.29</v>
      </c>
      <c r="H5">
        <v>41.14</v>
      </c>
      <c r="I5">
        <v>40.770000000000003</v>
      </c>
      <c r="J5">
        <v>38.71</v>
      </c>
      <c r="K5">
        <v>39.49</v>
      </c>
      <c r="L5">
        <v>36.11</v>
      </c>
      <c r="M5">
        <v>33.68</v>
      </c>
      <c r="N5">
        <v>33.15</v>
      </c>
      <c r="O5">
        <v>34.159999999999997</v>
      </c>
    </row>
    <row r="6" spans="1:15" x14ac:dyDescent="0.3">
      <c r="A6" t="s">
        <v>46</v>
      </c>
      <c r="B6">
        <v>41.1</v>
      </c>
      <c r="C6">
        <v>44.49</v>
      </c>
      <c r="D6">
        <v>45.79</v>
      </c>
      <c r="E6">
        <v>44.4</v>
      </c>
      <c r="F6">
        <v>43.17</v>
      </c>
      <c r="G6">
        <v>41.97</v>
      </c>
      <c r="H6">
        <v>41.55</v>
      </c>
      <c r="I6">
        <v>39.299999999999997</v>
      </c>
      <c r="J6">
        <v>39.46</v>
      </c>
      <c r="K6">
        <v>39.340000000000003</v>
      </c>
      <c r="L6">
        <v>37.29</v>
      </c>
      <c r="M6">
        <v>35.520000000000003</v>
      </c>
      <c r="N6">
        <v>34.47</v>
      </c>
      <c r="O6">
        <v>33.58</v>
      </c>
    </row>
    <row r="7" spans="1:15" x14ac:dyDescent="0.3">
      <c r="A7" t="s">
        <v>47</v>
      </c>
      <c r="B7">
        <v>45.77</v>
      </c>
      <c r="C7">
        <v>44.95</v>
      </c>
      <c r="D7">
        <v>44.77</v>
      </c>
      <c r="E7">
        <v>43.38</v>
      </c>
      <c r="F7">
        <v>42.05</v>
      </c>
      <c r="G7">
        <v>41.36</v>
      </c>
      <c r="H7">
        <v>40.56</v>
      </c>
      <c r="I7">
        <v>39.46</v>
      </c>
      <c r="J7">
        <v>37.15</v>
      </c>
      <c r="K7">
        <v>38.200000000000003</v>
      </c>
      <c r="L7">
        <v>35.26</v>
      </c>
      <c r="M7">
        <v>33.56</v>
      </c>
      <c r="N7">
        <v>33.68</v>
      </c>
      <c r="O7">
        <v>32.979999999999997</v>
      </c>
    </row>
    <row r="8" spans="1:15" x14ac:dyDescent="0.3">
      <c r="A8" t="s">
        <v>48</v>
      </c>
      <c r="B8">
        <v>44.6</v>
      </c>
      <c r="C8">
        <v>43.58</v>
      </c>
      <c r="D8">
        <v>41.48</v>
      </c>
      <c r="E8">
        <v>41.73</v>
      </c>
      <c r="F8">
        <v>40.89</v>
      </c>
      <c r="G8">
        <v>39.82</v>
      </c>
      <c r="H8">
        <v>38.21</v>
      </c>
      <c r="I8">
        <v>38</v>
      </c>
      <c r="J8">
        <v>37.369999999999997</v>
      </c>
      <c r="K8">
        <v>37.42</v>
      </c>
      <c r="L8">
        <v>34.340000000000003</v>
      </c>
      <c r="M8">
        <v>31.28</v>
      </c>
      <c r="N8">
        <v>32.770000000000003</v>
      </c>
      <c r="O8">
        <v>32.33</v>
      </c>
    </row>
    <row r="9" spans="1:15" x14ac:dyDescent="0.3">
      <c r="A9" t="s">
        <v>49</v>
      </c>
      <c r="B9">
        <v>43.87</v>
      </c>
      <c r="C9">
        <v>42.12</v>
      </c>
      <c r="D9">
        <v>40.31</v>
      </c>
      <c r="E9">
        <v>39.159999999999997</v>
      </c>
      <c r="F9">
        <v>37.979999999999997</v>
      </c>
      <c r="G9">
        <v>38.229999999999997</v>
      </c>
      <c r="H9">
        <v>38.06</v>
      </c>
      <c r="I9">
        <v>36.78</v>
      </c>
      <c r="J9">
        <v>36.21</v>
      </c>
      <c r="K9">
        <v>36.32</v>
      </c>
      <c r="L9">
        <v>33.43</v>
      </c>
      <c r="M9">
        <v>32.5</v>
      </c>
      <c r="N9">
        <v>32.39</v>
      </c>
      <c r="O9">
        <v>31.61</v>
      </c>
    </row>
    <row r="10" spans="1:15" x14ac:dyDescent="0.3">
      <c r="A10" t="s">
        <v>50</v>
      </c>
      <c r="B10">
        <v>40.96</v>
      </c>
      <c r="C10">
        <v>39.799999999999997</v>
      </c>
      <c r="D10">
        <v>39.630000000000003</v>
      </c>
      <c r="E10">
        <v>37.520000000000003</v>
      </c>
      <c r="F10">
        <v>38.04</v>
      </c>
      <c r="G10">
        <v>36.880000000000003</v>
      </c>
      <c r="H10">
        <v>36.380000000000003</v>
      </c>
      <c r="I10">
        <v>35.68</v>
      </c>
      <c r="J10">
        <v>35.21</v>
      </c>
      <c r="K10">
        <v>35.200000000000003</v>
      </c>
      <c r="L10">
        <v>32.42</v>
      </c>
      <c r="M10">
        <v>31.38</v>
      </c>
      <c r="N10">
        <v>31.12</v>
      </c>
      <c r="O10">
        <v>31.19</v>
      </c>
    </row>
    <row r="11" spans="1:15" x14ac:dyDescent="0.3">
      <c r="A11" t="s">
        <v>55</v>
      </c>
      <c r="B11">
        <v>37.61</v>
      </c>
      <c r="C11">
        <v>36.65</v>
      </c>
      <c r="D11">
        <v>37.83</v>
      </c>
      <c r="E11">
        <v>36.9</v>
      </c>
      <c r="F11">
        <v>36.270000000000003</v>
      </c>
      <c r="G11">
        <v>33.99</v>
      </c>
      <c r="H11">
        <v>35.090000000000003</v>
      </c>
      <c r="I11">
        <v>34.68</v>
      </c>
      <c r="J11">
        <v>32.659999999999997</v>
      </c>
      <c r="K11">
        <v>33.909999999999997</v>
      </c>
      <c r="L11">
        <v>31.79</v>
      </c>
      <c r="M11">
        <v>30.9</v>
      </c>
      <c r="N11">
        <v>30.68</v>
      </c>
      <c r="O11">
        <v>30.88</v>
      </c>
    </row>
    <row r="12" spans="1:15" x14ac:dyDescent="0.3">
      <c r="A12" t="s">
        <v>51</v>
      </c>
      <c r="B12">
        <v>36.9</v>
      </c>
      <c r="C12">
        <v>37.590000000000003</v>
      </c>
      <c r="D12">
        <v>36.520000000000003</v>
      </c>
      <c r="E12">
        <v>36.01</v>
      </c>
      <c r="F12">
        <v>35.29</v>
      </c>
      <c r="G12">
        <v>32.979999999999997</v>
      </c>
      <c r="H12">
        <v>34.61</v>
      </c>
      <c r="I12">
        <v>33.770000000000003</v>
      </c>
      <c r="J12">
        <v>33.44</v>
      </c>
      <c r="K12">
        <v>32.28</v>
      </c>
      <c r="L12">
        <v>31.25</v>
      </c>
      <c r="M12">
        <v>30.47</v>
      </c>
      <c r="N12">
        <v>30.31</v>
      </c>
      <c r="O12">
        <v>30.63</v>
      </c>
    </row>
    <row r="13" spans="1:15" x14ac:dyDescent="0.3">
      <c r="A13" t="s">
        <v>56</v>
      </c>
      <c r="B13">
        <v>34.25</v>
      </c>
      <c r="C13">
        <v>34.909999999999997</v>
      </c>
      <c r="D13">
        <v>34.51</v>
      </c>
      <c r="E13">
        <v>34.299999999999997</v>
      </c>
      <c r="F13">
        <v>34.08</v>
      </c>
      <c r="G13">
        <v>33.71</v>
      </c>
      <c r="H13">
        <v>33.33</v>
      </c>
      <c r="I13">
        <v>33.04</v>
      </c>
      <c r="J13">
        <v>32.76</v>
      </c>
      <c r="K13">
        <v>32.5</v>
      </c>
      <c r="L13">
        <v>30.83</v>
      </c>
      <c r="M13">
        <v>30.13</v>
      </c>
      <c r="N13">
        <v>30.01</v>
      </c>
      <c r="O13">
        <v>30.46</v>
      </c>
    </row>
    <row r="14" spans="1:15" x14ac:dyDescent="0.3">
      <c r="A14" t="s">
        <v>57</v>
      </c>
      <c r="B14">
        <v>32.36</v>
      </c>
      <c r="C14">
        <v>33.840000000000003</v>
      </c>
      <c r="D14">
        <v>33.74</v>
      </c>
      <c r="E14">
        <v>33.57</v>
      </c>
      <c r="F14">
        <v>33.44</v>
      </c>
      <c r="G14">
        <v>31.41</v>
      </c>
      <c r="H14">
        <v>32.770000000000003</v>
      </c>
      <c r="I14">
        <v>32.51</v>
      </c>
      <c r="J14">
        <v>32.270000000000003</v>
      </c>
      <c r="K14">
        <v>32.049999999999997</v>
      </c>
      <c r="L14">
        <v>30.55</v>
      </c>
      <c r="M14">
        <v>29.88</v>
      </c>
      <c r="N14">
        <v>28.65</v>
      </c>
      <c r="O14">
        <v>30.37</v>
      </c>
    </row>
    <row r="15" spans="1:15" x14ac:dyDescent="0.3">
      <c r="A15" t="s">
        <v>52</v>
      </c>
      <c r="B15">
        <v>36.11</v>
      </c>
      <c r="C15">
        <v>31.37</v>
      </c>
      <c r="D15">
        <v>29.91</v>
      </c>
      <c r="E15">
        <v>30.8</v>
      </c>
      <c r="F15">
        <v>33.270000000000003</v>
      </c>
      <c r="G15">
        <v>32.700000000000003</v>
      </c>
      <c r="H15">
        <v>29.74</v>
      </c>
      <c r="I15">
        <v>32.14</v>
      </c>
      <c r="J15">
        <v>31.94</v>
      </c>
      <c r="K15">
        <v>31.77</v>
      </c>
      <c r="L15">
        <v>30.34</v>
      </c>
      <c r="M15">
        <v>29.5</v>
      </c>
      <c r="N15">
        <v>29.48</v>
      </c>
      <c r="O15">
        <v>30.23</v>
      </c>
    </row>
    <row r="16" spans="1:15" x14ac:dyDescent="0.3">
      <c r="A16" t="s">
        <v>53</v>
      </c>
      <c r="B16">
        <v>31.38</v>
      </c>
      <c r="C16">
        <v>31.14</v>
      </c>
      <c r="D16">
        <v>31.02</v>
      </c>
      <c r="E16">
        <v>30.45</v>
      </c>
      <c r="F16">
        <v>30.92</v>
      </c>
      <c r="G16">
        <v>30.82</v>
      </c>
      <c r="H16">
        <v>30.77</v>
      </c>
      <c r="I16">
        <v>30.78</v>
      </c>
      <c r="J16">
        <v>30.78</v>
      </c>
      <c r="K16">
        <v>31.05</v>
      </c>
      <c r="L16">
        <v>29.9</v>
      </c>
      <c r="M16">
        <v>29.7</v>
      </c>
      <c r="N16">
        <v>30.35</v>
      </c>
      <c r="O16">
        <v>30.84</v>
      </c>
    </row>
    <row r="17" spans="1:15" x14ac:dyDescent="0.3">
      <c r="A17" t="s">
        <v>54</v>
      </c>
      <c r="B17">
        <v>30.82</v>
      </c>
      <c r="C17">
        <v>30.76</v>
      </c>
      <c r="D17">
        <v>30.86</v>
      </c>
      <c r="E17">
        <v>30.96</v>
      </c>
      <c r="F17">
        <v>30.99</v>
      </c>
      <c r="G17">
        <v>30.97</v>
      </c>
      <c r="H17">
        <v>30.91</v>
      </c>
      <c r="I17">
        <v>29.73</v>
      </c>
      <c r="J17">
        <v>30.87</v>
      </c>
      <c r="K17">
        <v>30.86</v>
      </c>
      <c r="L17">
        <v>30.64</v>
      </c>
      <c r="M17">
        <v>31.37</v>
      </c>
      <c r="N17">
        <v>31.89</v>
      </c>
      <c r="O17">
        <v>32.21</v>
      </c>
    </row>
    <row r="18" spans="1:15" x14ac:dyDescent="0.3">
      <c r="A18" t="s">
        <v>58</v>
      </c>
      <c r="B18">
        <v>32.21</v>
      </c>
      <c r="C18">
        <v>32.14</v>
      </c>
      <c r="D18">
        <v>32.06</v>
      </c>
      <c r="E18">
        <v>32.01</v>
      </c>
      <c r="F18">
        <v>31.99</v>
      </c>
      <c r="G18">
        <v>31.95</v>
      </c>
      <c r="H18">
        <v>31.93</v>
      </c>
      <c r="I18">
        <v>31.99</v>
      </c>
      <c r="J18">
        <v>30.24</v>
      </c>
      <c r="K18">
        <v>32.270000000000003</v>
      </c>
      <c r="L18">
        <v>33.380000000000003</v>
      </c>
      <c r="M18">
        <v>34.200000000000003</v>
      </c>
      <c r="N18">
        <v>34.020000000000003</v>
      </c>
      <c r="O18">
        <v>33.880000000000003</v>
      </c>
    </row>
    <row r="19" spans="1:15" x14ac:dyDescent="0.3">
      <c r="A19" t="s">
        <v>59</v>
      </c>
      <c r="B19">
        <v>33.04</v>
      </c>
      <c r="C19">
        <v>31.17</v>
      </c>
      <c r="D19">
        <v>33.229999999999997</v>
      </c>
      <c r="E19">
        <v>33.47</v>
      </c>
      <c r="F19">
        <v>30.78</v>
      </c>
      <c r="G19">
        <v>34.119999999999997</v>
      </c>
      <c r="H19">
        <v>34.47</v>
      </c>
      <c r="I19">
        <v>34.9</v>
      </c>
      <c r="J19">
        <v>35.29</v>
      </c>
      <c r="K19">
        <v>35.65</v>
      </c>
      <c r="L19">
        <v>36.76</v>
      </c>
      <c r="M19">
        <v>36.03</v>
      </c>
      <c r="N19">
        <v>35.57</v>
      </c>
      <c r="O19">
        <v>35.42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jpm cds</vt:lpstr>
      <vt:lpstr>libor</vt:lpstr>
      <vt:lpstr>ois</vt:lpstr>
      <vt:lpstr>cap_vol</vt:lpstr>
      <vt:lpstr>swaptions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Melo Jose Pedro</cp:lastModifiedBy>
  <dcterms:created xsi:type="dcterms:W3CDTF">2019-12-02T20:41:39Z</dcterms:created>
  <dcterms:modified xsi:type="dcterms:W3CDTF">2019-12-08T23:09:40Z</dcterms:modified>
</cp:coreProperties>
</file>