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7235" windowHeight="13740" tabRatio="876"/>
  </bookViews>
  <sheets>
    <sheet name="Graphs" sheetId="31" r:id="rId1"/>
    <sheet name="Mean" sheetId="25" r:id="rId2"/>
    <sheet name="Range" sheetId="26" r:id="rId3"/>
    <sheet name="Mean Range" sheetId="32" r:id="rId4"/>
    <sheet name="EGSnrc" sheetId="14" r:id="rId5"/>
    <sheet name="Geant4" sheetId="10" r:id="rId6"/>
    <sheet name="MCNP" sheetId="20" r:id="rId7"/>
    <sheet name="Penelope" sheetId="15" r:id="rId8"/>
    <sheet name="EGSnrc_over_Mean" sheetId="27" r:id="rId9"/>
    <sheet name="Geant4_over_Mean" sheetId="28" r:id="rId10"/>
    <sheet name="MCNP_over_Mean" sheetId="29" r:id="rId11"/>
    <sheet name="Penelope_over_Mean" sheetId="30" r:id="rId12"/>
  </sheets>
  <calcPr calcId="145621"/>
</workbook>
</file>

<file path=xl/calcChain.xml><?xml version="1.0" encoding="utf-8"?>
<calcChain xmlns="http://schemas.openxmlformats.org/spreadsheetml/2006/main">
  <c r="B6" i="31" l="1" a="1"/>
  <c r="B6" i="31" s="1"/>
  <c r="E6" i="31" a="1"/>
  <c r="E6" i="31" s="1"/>
  <c r="B13" i="31" l="1"/>
  <c r="B19" i="31"/>
  <c r="B10" i="31"/>
  <c r="B21" i="31"/>
  <c r="B20" i="31"/>
  <c r="B12" i="31"/>
  <c r="B11" i="31"/>
  <c r="B18" i="31"/>
  <c r="B17" i="31"/>
  <c r="B9" i="31"/>
  <c r="B16" i="31"/>
  <c r="B8" i="31"/>
  <c r="B22" i="31"/>
  <c r="B15" i="31"/>
  <c r="B7" i="31"/>
  <c r="B14" i="31"/>
  <c r="E22" i="31"/>
  <c r="E15" i="31"/>
  <c r="E7" i="31"/>
  <c r="E21" i="31"/>
  <c r="E13" i="31"/>
  <c r="E20" i="31"/>
  <c r="E12" i="31"/>
  <c r="E19" i="31"/>
  <c r="E11" i="31"/>
  <c r="E18" i="31"/>
  <c r="E10" i="31"/>
  <c r="E17" i="31"/>
  <c r="E9" i="31"/>
  <c r="E16" i="31"/>
  <c r="E8" i="31"/>
  <c r="E14" i="31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AL27" i="32"/>
  <c r="AK27" i="32"/>
  <c r="AJ27" i="32"/>
  <c r="AI27" i="32"/>
  <c r="AH27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AL26" i="32"/>
  <c r="AK26" i="32"/>
  <c r="AJ26" i="32"/>
  <c r="AI26" i="32"/>
  <c r="AH26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AL25" i="32"/>
  <c r="AK25" i="32"/>
  <c r="AJ25" i="32"/>
  <c r="AI25" i="32"/>
  <c r="AH25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AL24" i="32"/>
  <c r="AK24" i="32"/>
  <c r="AJ24" i="32"/>
  <c r="AI24" i="32"/>
  <c r="AH24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AL23" i="32"/>
  <c r="AK23" i="32"/>
  <c r="AJ23" i="32"/>
  <c r="AI23" i="32"/>
  <c r="AH23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AL22" i="32"/>
  <c r="AK22" i="32"/>
  <c r="AJ22" i="32"/>
  <c r="AI22" i="32"/>
  <c r="AH22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AL21" i="32"/>
  <c r="AK21" i="32"/>
  <c r="AJ21" i="32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V17" i="32" l="1"/>
  <c r="V16" i="32"/>
  <c r="C17" i="32"/>
  <c r="C16" i="32"/>
  <c r="V6" i="32"/>
  <c r="V5" i="32"/>
  <c r="C6" i="32"/>
  <c r="C5" i="32"/>
  <c r="V17" i="30"/>
  <c r="C17" i="30"/>
  <c r="V6" i="29"/>
  <c r="V17" i="29"/>
  <c r="C17" i="29"/>
  <c r="C6" i="29"/>
  <c r="V6" i="28"/>
  <c r="V17" i="28"/>
  <c r="C17" i="28"/>
  <c r="C6" i="28"/>
  <c r="V17" i="27"/>
  <c r="C17" i="27"/>
  <c r="V17" i="25"/>
  <c r="V6" i="25"/>
  <c r="C6" i="25"/>
  <c r="C17" i="25"/>
  <c r="V17" i="26"/>
  <c r="V6" i="26"/>
  <c r="C6" i="26"/>
  <c r="C17" i="26"/>
  <c r="E68" i="31" l="1" a="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D68" i="31" a="1"/>
  <c r="D73" i="31" s="1"/>
  <c r="C68" i="31" a="1"/>
  <c r="C71" i="31" s="1"/>
  <c r="B68" i="31" a="1"/>
  <c r="B69" i="31" s="1"/>
  <c r="E26" i="31" a="1"/>
  <c r="E26" i="31" s="1"/>
  <c r="E33" i="31"/>
  <c r="E41" i="31"/>
  <c r="D26" i="31" a="1"/>
  <c r="D28" i="31" s="1"/>
  <c r="C26" i="31" a="1"/>
  <c r="C30" i="31" s="1"/>
  <c r="C36" i="31"/>
  <c r="B26" i="31" a="1"/>
  <c r="B33" i="31" s="1"/>
  <c r="D27" i="31" l="1"/>
  <c r="D70" i="31"/>
  <c r="D80" i="31"/>
  <c r="D42" i="31"/>
  <c r="D79" i="31"/>
  <c r="D69" i="31"/>
  <c r="D41" i="31"/>
  <c r="D78" i="31"/>
  <c r="D68" i="31"/>
  <c r="D34" i="31"/>
  <c r="D76" i="31"/>
  <c r="D84" i="31"/>
  <c r="D72" i="31"/>
  <c r="D26" i="31"/>
  <c r="D83" i="31"/>
  <c r="D71" i="31"/>
  <c r="D35" i="31"/>
  <c r="D77" i="31"/>
  <c r="D33" i="31"/>
  <c r="D75" i="31"/>
  <c r="C69" i="31"/>
  <c r="C35" i="31"/>
  <c r="C29" i="31"/>
  <c r="C28" i="31"/>
  <c r="C78" i="31"/>
  <c r="C27" i="31"/>
  <c r="C77" i="31"/>
  <c r="C26" i="31"/>
  <c r="C70" i="31"/>
  <c r="C37" i="31"/>
  <c r="C68" i="31"/>
  <c r="E40" i="31"/>
  <c r="E32" i="31"/>
  <c r="E39" i="31"/>
  <c r="E31" i="31"/>
  <c r="E38" i="31"/>
  <c r="E30" i="31"/>
  <c r="E37" i="31"/>
  <c r="E29" i="31"/>
  <c r="E36" i="31"/>
  <c r="E28" i="31"/>
  <c r="E35" i="31"/>
  <c r="E27" i="31"/>
  <c r="E42" i="31"/>
  <c r="E34" i="31"/>
  <c r="D40" i="31"/>
  <c r="D32" i="31"/>
  <c r="D39" i="31"/>
  <c r="D31" i="31"/>
  <c r="D38" i="31"/>
  <c r="D30" i="31"/>
  <c r="D37" i="31"/>
  <c r="D29" i="31"/>
  <c r="D82" i="31"/>
  <c r="D74" i="31"/>
  <c r="D36" i="31"/>
  <c r="D81" i="31"/>
  <c r="C41" i="31"/>
  <c r="C33" i="31"/>
  <c r="C84" i="31"/>
  <c r="C76" i="31"/>
  <c r="C42" i="31"/>
  <c r="C34" i="31"/>
  <c r="C83" i="31"/>
  <c r="C75" i="31"/>
  <c r="C82" i="31"/>
  <c r="C74" i="31"/>
  <c r="C40" i="31"/>
  <c r="C32" i="31"/>
  <c r="C81" i="31"/>
  <c r="C73" i="31"/>
  <c r="C39" i="31"/>
  <c r="C31" i="31"/>
  <c r="C80" i="31"/>
  <c r="C72" i="31"/>
  <c r="C38" i="31"/>
  <c r="C79" i="31"/>
  <c r="B40" i="31"/>
  <c r="B32" i="31"/>
  <c r="B39" i="31"/>
  <c r="B31" i="31"/>
  <c r="B38" i="31"/>
  <c r="B30" i="31"/>
  <c r="B37" i="31"/>
  <c r="B29" i="31"/>
  <c r="B36" i="31"/>
  <c r="B28" i="31"/>
  <c r="B35" i="31"/>
  <c r="B27" i="31"/>
  <c r="B34" i="31"/>
  <c r="B26" i="31"/>
  <c r="B42" i="31"/>
  <c r="B41" i="31"/>
  <c r="B68" i="31"/>
  <c r="B76" i="31"/>
  <c r="B75" i="31"/>
  <c r="B82" i="31"/>
  <c r="B81" i="31"/>
  <c r="B79" i="31"/>
  <c r="B71" i="31"/>
  <c r="B74" i="31"/>
  <c r="B73" i="31"/>
  <c r="B72" i="31"/>
  <c r="B78" i="31"/>
  <c r="B70" i="31"/>
  <c r="B84" i="31"/>
  <c r="B83" i="31"/>
  <c r="B80" i="31"/>
  <c r="B77" i="31"/>
  <c r="E62" i="31"/>
  <c r="E57" i="31"/>
  <c r="E54" i="31"/>
  <c r="E48" i="31" a="1"/>
  <c r="E64" i="31" s="1"/>
  <c r="D59" i="31"/>
  <c r="D48" i="31" a="1"/>
  <c r="D58" i="31" s="1"/>
  <c r="C48" i="31" a="1"/>
  <c r="B48" i="31" a="1"/>
  <c r="B64" i="31" s="1"/>
  <c r="D6" i="31" a="1"/>
  <c r="D7" i="31" s="1"/>
  <c r="C6" i="31" a="1"/>
  <c r="C6" i="31" s="1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AL28" i="26"/>
  <c r="AK28" i="26"/>
  <c r="AJ28" i="26"/>
  <c r="AI28" i="26"/>
  <c r="AH28" i="26"/>
  <c r="AG28" i="26"/>
  <c r="AF28" i="26"/>
  <c r="AE28" i="26"/>
  <c r="AD28" i="26"/>
  <c r="AC28" i="26"/>
  <c r="AB28" i="26"/>
  <c r="AA28" i="26"/>
  <c r="Z28" i="26"/>
  <c r="Y28" i="26"/>
  <c r="X28" i="26"/>
  <c r="W28" i="26"/>
  <c r="V28" i="26"/>
  <c r="AL27" i="26"/>
  <c r="AK27" i="26"/>
  <c r="AJ27" i="26"/>
  <c r="AI27" i="26"/>
  <c r="AH27" i="26"/>
  <c r="AG27" i="26"/>
  <c r="AF27" i="26"/>
  <c r="AE27" i="26"/>
  <c r="AD27" i="26"/>
  <c r="AC27" i="26"/>
  <c r="AB27" i="26"/>
  <c r="AA27" i="26"/>
  <c r="Z27" i="26"/>
  <c r="Y27" i="26"/>
  <c r="X27" i="26"/>
  <c r="W27" i="26"/>
  <c r="V27" i="26"/>
  <c r="AL26" i="26"/>
  <c r="AK26" i="26"/>
  <c r="AJ26" i="26"/>
  <c r="AI26" i="26"/>
  <c r="AH26" i="26"/>
  <c r="AG26" i="26"/>
  <c r="AF26" i="26"/>
  <c r="AE26" i="26"/>
  <c r="AD26" i="26"/>
  <c r="AC26" i="26"/>
  <c r="AB26" i="26"/>
  <c r="AA26" i="26"/>
  <c r="Z26" i="26"/>
  <c r="Y26" i="26"/>
  <c r="X26" i="26"/>
  <c r="W26" i="26"/>
  <c r="V26" i="26"/>
  <c r="AL25" i="26"/>
  <c r="AK25" i="26"/>
  <c r="AJ25" i="26"/>
  <c r="AI25" i="26"/>
  <c r="AH25" i="26"/>
  <c r="AG25" i="26"/>
  <c r="AF25" i="26"/>
  <c r="AE25" i="26"/>
  <c r="AD25" i="26"/>
  <c r="AC25" i="26"/>
  <c r="AB25" i="26"/>
  <c r="AA25" i="26"/>
  <c r="Z25" i="26"/>
  <c r="Y25" i="26"/>
  <c r="X25" i="26"/>
  <c r="W25" i="26"/>
  <c r="V25" i="26"/>
  <c r="AL24" i="26"/>
  <c r="AK24" i="26"/>
  <c r="AJ24" i="26"/>
  <c r="AI24" i="26"/>
  <c r="AH24" i="26"/>
  <c r="AG24" i="26"/>
  <c r="AF24" i="26"/>
  <c r="AE24" i="26"/>
  <c r="AD24" i="26"/>
  <c r="AC24" i="26"/>
  <c r="AB24" i="26"/>
  <c r="AA24" i="26"/>
  <c r="Z24" i="26"/>
  <c r="Y24" i="26"/>
  <c r="X24" i="26"/>
  <c r="W24" i="26"/>
  <c r="V24" i="26"/>
  <c r="AL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V23" i="26"/>
  <c r="AL22" i="26"/>
  <c r="AK22" i="26"/>
  <c r="AJ22" i="26"/>
  <c r="AI22" i="26"/>
  <c r="AH22" i="26"/>
  <c r="AG22" i="26"/>
  <c r="AF22" i="26"/>
  <c r="AE22" i="26"/>
  <c r="AD22" i="26"/>
  <c r="AC22" i="26"/>
  <c r="AB22" i="26"/>
  <c r="AA22" i="26"/>
  <c r="Z22" i="26"/>
  <c r="Y22" i="26"/>
  <c r="X22" i="26"/>
  <c r="W22" i="26"/>
  <c r="V22" i="26"/>
  <c r="AL21" i="26"/>
  <c r="AK21" i="26"/>
  <c r="AJ21" i="26"/>
  <c r="AI21" i="26"/>
  <c r="AH21" i="26"/>
  <c r="AG21" i="26"/>
  <c r="AF21" i="26"/>
  <c r="AE21" i="26"/>
  <c r="AD21" i="26"/>
  <c r="AC21" i="26"/>
  <c r="AB21" i="26"/>
  <c r="AA21" i="26"/>
  <c r="Z21" i="26"/>
  <c r="Y21" i="26"/>
  <c r="X21" i="26"/>
  <c r="W21" i="26"/>
  <c r="V21" i="26"/>
  <c r="S28" i="26"/>
  <c r="R28" i="26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S26" i="26"/>
  <c r="R26" i="26"/>
  <c r="Q26" i="26"/>
  <c r="P26" i="26"/>
  <c r="O26" i="26"/>
  <c r="N26" i="26"/>
  <c r="M26" i="26"/>
  <c r="L26" i="26"/>
  <c r="K26" i="26"/>
  <c r="J26" i="26"/>
  <c r="I26" i="26"/>
  <c r="H26" i="26"/>
  <c r="G26" i="26"/>
  <c r="F26" i="26"/>
  <c r="E26" i="26"/>
  <c r="D26" i="26"/>
  <c r="C26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S22" i="26"/>
  <c r="R22" i="26"/>
  <c r="Q22" i="26"/>
  <c r="P22" i="26"/>
  <c r="O22" i="26"/>
  <c r="N22" i="26"/>
  <c r="M22" i="26"/>
  <c r="L22" i="26"/>
  <c r="K22" i="26"/>
  <c r="J22" i="26"/>
  <c r="I22" i="26"/>
  <c r="H22" i="26"/>
  <c r="G22" i="26"/>
  <c r="F22" i="26"/>
  <c r="E22" i="26"/>
  <c r="D22" i="26"/>
  <c r="C22" i="26"/>
  <c r="S21" i="26"/>
  <c r="R21" i="26"/>
  <c r="Q21" i="26"/>
  <c r="P21" i="26"/>
  <c r="O21" i="26"/>
  <c r="N21" i="26"/>
  <c r="M21" i="26"/>
  <c r="L21" i="26"/>
  <c r="K21" i="26"/>
  <c r="J21" i="26"/>
  <c r="I21" i="26"/>
  <c r="H21" i="26"/>
  <c r="G21" i="26"/>
  <c r="F21" i="26"/>
  <c r="E21" i="26"/>
  <c r="D21" i="26"/>
  <c r="C21" i="26"/>
  <c r="D9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C9" i="26"/>
  <c r="C16" i="26"/>
  <c r="V16" i="26"/>
  <c r="V5" i="26"/>
  <c r="C5" i="26"/>
  <c r="AL9" i="25"/>
  <c r="AK9" i="25"/>
  <c r="AK9" i="29" s="1"/>
  <c r="AJ9" i="25"/>
  <c r="AJ9" i="29" s="1"/>
  <c r="AI9" i="25"/>
  <c r="AH9" i="25"/>
  <c r="AG9" i="25"/>
  <c r="AG9" i="28" s="1"/>
  <c r="AF9" i="25"/>
  <c r="AE9" i="25"/>
  <c r="AE9" i="28" s="1"/>
  <c r="AD9" i="25"/>
  <c r="AC9" i="25"/>
  <c r="AC9" i="29" s="1"/>
  <c r="AB9" i="25"/>
  <c r="AB9" i="29" s="1"/>
  <c r="AA9" i="25"/>
  <c r="Z9" i="25"/>
  <c r="Y9" i="25"/>
  <c r="Y9" i="28" s="1"/>
  <c r="X9" i="25"/>
  <c r="W9" i="25"/>
  <c r="W9" i="28" s="1"/>
  <c r="V9" i="25"/>
  <c r="AL28" i="25"/>
  <c r="AL28" i="28" s="1"/>
  <c r="AK28" i="25"/>
  <c r="AK28" i="28" s="1"/>
  <c r="AJ28" i="25"/>
  <c r="AJ28" i="30" s="1"/>
  <c r="AI28" i="25"/>
  <c r="AH28" i="25"/>
  <c r="AG28" i="25"/>
  <c r="AG28" i="27" s="1"/>
  <c r="AF28" i="25"/>
  <c r="AF28" i="29" s="1"/>
  <c r="AE28" i="25"/>
  <c r="AE28" i="27" s="1"/>
  <c r="AD28" i="25"/>
  <c r="AD28" i="28" s="1"/>
  <c r="AC28" i="25"/>
  <c r="AC28" i="28" s="1"/>
  <c r="AB28" i="25"/>
  <c r="AB28" i="30" s="1"/>
  <c r="AA28" i="25"/>
  <c r="Z28" i="25"/>
  <c r="Y28" i="25"/>
  <c r="Y28" i="27" s="1"/>
  <c r="X28" i="25"/>
  <c r="X28" i="29" s="1"/>
  <c r="W28" i="25"/>
  <c r="W28" i="30" s="1"/>
  <c r="V28" i="25"/>
  <c r="V28" i="28" s="1"/>
  <c r="AL27" i="25"/>
  <c r="AL27" i="27" s="1"/>
  <c r="AK27" i="25"/>
  <c r="AK27" i="27" s="1"/>
  <c r="AJ27" i="25"/>
  <c r="AI27" i="25"/>
  <c r="AH27" i="25"/>
  <c r="AH27" i="30" s="1"/>
  <c r="AG27" i="25"/>
  <c r="AG27" i="29" s="1"/>
  <c r="AF27" i="25"/>
  <c r="AF27" i="30" s="1"/>
  <c r="AE27" i="25"/>
  <c r="AE27" i="30" s="1"/>
  <c r="AD27" i="25"/>
  <c r="AD27" i="27" s="1"/>
  <c r="AC27" i="25"/>
  <c r="AC27" i="27" s="1"/>
  <c r="AB27" i="25"/>
  <c r="AA27" i="25"/>
  <c r="Z27" i="25"/>
  <c r="Z27" i="30" s="1"/>
  <c r="Y27" i="25"/>
  <c r="Y27" i="29" s="1"/>
  <c r="X27" i="25"/>
  <c r="X27" i="30" s="1"/>
  <c r="W27" i="25"/>
  <c r="W27" i="30" s="1"/>
  <c r="V27" i="25"/>
  <c r="V27" i="27" s="1"/>
  <c r="AL26" i="25"/>
  <c r="AL26" i="30" s="1"/>
  <c r="AK26" i="25"/>
  <c r="AJ26" i="25"/>
  <c r="AJ26" i="28" s="1"/>
  <c r="AI26" i="25"/>
  <c r="AI26" i="27" s="1"/>
  <c r="AH26" i="25"/>
  <c r="AH26" i="28" s="1"/>
  <c r="AG26" i="25"/>
  <c r="AG26" i="28" s="1"/>
  <c r="AF26" i="25"/>
  <c r="AF26" i="28" s="1"/>
  <c r="AE26" i="25"/>
  <c r="AE26" i="27" s="1"/>
  <c r="AD26" i="25"/>
  <c r="AD26" i="30" s="1"/>
  <c r="AC26" i="25"/>
  <c r="AB26" i="25"/>
  <c r="AB26" i="28" s="1"/>
  <c r="AA26" i="25"/>
  <c r="AA26" i="27" s="1"/>
  <c r="Z26" i="25"/>
  <c r="Z26" i="28" s="1"/>
  <c r="Y26" i="25"/>
  <c r="Y26" i="28" s="1"/>
  <c r="X26" i="25"/>
  <c r="X26" i="28" s="1"/>
  <c r="W26" i="25"/>
  <c r="W26" i="27" s="1"/>
  <c r="V26" i="25"/>
  <c r="V26" i="30" s="1"/>
  <c r="AL25" i="25"/>
  <c r="AK25" i="25"/>
  <c r="AJ25" i="25"/>
  <c r="AJ25" i="27" s="1"/>
  <c r="AI25" i="25"/>
  <c r="AI25" i="28" s="1"/>
  <c r="AH25" i="25"/>
  <c r="AH25" i="29" s="1"/>
  <c r="AG25" i="25"/>
  <c r="AG25" i="27" s="1"/>
  <c r="AF25" i="25"/>
  <c r="AF25" i="27" s="1"/>
  <c r="AE25" i="25"/>
  <c r="AE25" i="27" s="1"/>
  <c r="AD25" i="25"/>
  <c r="AC25" i="25"/>
  <c r="AB25" i="25"/>
  <c r="AA25" i="25"/>
  <c r="AA25" i="28" s="1"/>
  <c r="Z25" i="25"/>
  <c r="Z25" i="28" s="1"/>
  <c r="Y25" i="25"/>
  <c r="Y25" i="27" s="1"/>
  <c r="X25" i="25"/>
  <c r="X25" i="27" s="1"/>
  <c r="W25" i="25"/>
  <c r="W25" i="27" s="1"/>
  <c r="V25" i="25"/>
  <c r="AL24" i="25"/>
  <c r="AK24" i="25"/>
  <c r="AK24" i="27" s="1"/>
  <c r="AJ24" i="25"/>
  <c r="AJ24" i="27" s="1"/>
  <c r="AI24" i="25"/>
  <c r="AI24" i="29" s="1"/>
  <c r="AH24" i="25"/>
  <c r="AH24" i="29" s="1"/>
  <c r="AG24" i="25"/>
  <c r="AG24" i="28" s="1"/>
  <c r="AF24" i="25"/>
  <c r="AF24" i="30" s="1"/>
  <c r="AE24" i="25"/>
  <c r="AD24" i="25"/>
  <c r="AC24" i="25"/>
  <c r="AC24" i="29" s="1"/>
  <c r="AB24" i="25"/>
  <c r="AB24" i="28" s="1"/>
  <c r="AA24" i="25"/>
  <c r="AA24" i="29" s="1"/>
  <c r="Z24" i="25"/>
  <c r="Z24" i="29" s="1"/>
  <c r="Y24" i="25"/>
  <c r="Y24" i="28" s="1"/>
  <c r="X24" i="25"/>
  <c r="X24" i="30" s="1"/>
  <c r="W24" i="25"/>
  <c r="V24" i="25"/>
  <c r="AL23" i="25"/>
  <c r="AK23" i="25"/>
  <c r="AK23" i="29" s="1"/>
  <c r="AJ23" i="25"/>
  <c r="AJ23" i="29" s="1"/>
  <c r="AI23" i="25"/>
  <c r="AI23" i="29" s="1"/>
  <c r="AH23" i="25"/>
  <c r="AH23" i="30" s="1"/>
  <c r="AG23" i="25"/>
  <c r="AG23" i="28" s="1"/>
  <c r="AF23" i="25"/>
  <c r="AE23" i="25"/>
  <c r="AE23" i="29" s="1"/>
  <c r="AD23" i="25"/>
  <c r="AC23" i="25"/>
  <c r="AC23" i="29" s="1"/>
  <c r="AB23" i="25"/>
  <c r="AB23" i="29" s="1"/>
  <c r="AA23" i="25"/>
  <c r="AA23" i="29" s="1"/>
  <c r="Z23" i="25"/>
  <c r="Z23" i="30" s="1"/>
  <c r="Y23" i="25"/>
  <c r="Y23" i="28" s="1"/>
  <c r="X23" i="25"/>
  <c r="W23" i="25"/>
  <c r="W23" i="29" s="1"/>
  <c r="V23" i="25"/>
  <c r="V23" i="27" s="1"/>
  <c r="AL22" i="25"/>
  <c r="AL22" i="29" s="1"/>
  <c r="AK22" i="25"/>
  <c r="AK22" i="29" s="1"/>
  <c r="AJ22" i="25"/>
  <c r="AJ22" i="27" s="1"/>
  <c r="AI22" i="25"/>
  <c r="AI22" i="27" s="1"/>
  <c r="AH22" i="25"/>
  <c r="AH22" i="28" s="1"/>
  <c r="AG22" i="25"/>
  <c r="AF22" i="25"/>
  <c r="AE22" i="25"/>
  <c r="AE22" i="27" s="1"/>
  <c r="AD22" i="25"/>
  <c r="AD22" i="29" s="1"/>
  <c r="AC22" i="25"/>
  <c r="AC22" i="29" s="1"/>
  <c r="AB22" i="25"/>
  <c r="AB22" i="27" s="1"/>
  <c r="AA22" i="25"/>
  <c r="AA22" i="27" s="1"/>
  <c r="Z22" i="25"/>
  <c r="Z22" i="28" s="1"/>
  <c r="Y22" i="25"/>
  <c r="Y22" i="29" s="1"/>
  <c r="X22" i="25"/>
  <c r="W22" i="25"/>
  <c r="V22" i="25"/>
  <c r="V22" i="29" s="1"/>
  <c r="AL21" i="25"/>
  <c r="AL21" i="29" s="1"/>
  <c r="AK21" i="25"/>
  <c r="AK21" i="29" s="1"/>
  <c r="AJ21" i="25"/>
  <c r="AJ21" i="27" s="1"/>
  <c r="AI21" i="25"/>
  <c r="AI21" i="28" s="1"/>
  <c r="AH21" i="25"/>
  <c r="AG21" i="25"/>
  <c r="AG21" i="29" s="1"/>
  <c r="AF21" i="25"/>
  <c r="AE21" i="25"/>
  <c r="AE21" i="29" s="1"/>
  <c r="AD21" i="25"/>
  <c r="AD21" i="29" s="1"/>
  <c r="AC21" i="25"/>
  <c r="AC21" i="29" s="1"/>
  <c r="AB21" i="25"/>
  <c r="AB21" i="27" s="1"/>
  <c r="AA21" i="25"/>
  <c r="AA21" i="28" s="1"/>
  <c r="Z21" i="25"/>
  <c r="Y21" i="25"/>
  <c r="Y21" i="30" s="1"/>
  <c r="X21" i="25"/>
  <c r="X21" i="27" s="1"/>
  <c r="W21" i="25"/>
  <c r="W21" i="29" s="1"/>
  <c r="V21" i="25"/>
  <c r="V21" i="29" s="1"/>
  <c r="S28" i="25"/>
  <c r="S28" i="30" s="1"/>
  <c r="R28" i="25"/>
  <c r="R28" i="29" s="1"/>
  <c r="Q28" i="25"/>
  <c r="Q28" i="30" s="1"/>
  <c r="P28" i="25"/>
  <c r="P28" i="30" s="1"/>
  <c r="O28" i="25"/>
  <c r="O28" i="30" s="1"/>
  <c r="N28" i="25"/>
  <c r="N28" i="28" s="1"/>
  <c r="M28" i="25"/>
  <c r="M28" i="30" s="1"/>
  <c r="L28" i="25"/>
  <c r="L28" i="30" s="1"/>
  <c r="K28" i="25"/>
  <c r="K28" i="27" s="1"/>
  <c r="J28" i="25"/>
  <c r="J28" i="29" s="1"/>
  <c r="I28" i="25"/>
  <c r="I28" i="30" s="1"/>
  <c r="H28" i="25"/>
  <c r="H28" i="30" s="1"/>
  <c r="G28" i="25"/>
  <c r="G28" i="30" s="1"/>
  <c r="F28" i="25"/>
  <c r="F28" i="28" s="1"/>
  <c r="E28" i="25"/>
  <c r="E28" i="27" s="1"/>
  <c r="D28" i="25"/>
  <c r="D28" i="27" s="1"/>
  <c r="C28" i="25"/>
  <c r="C28" i="27" s="1"/>
  <c r="S27" i="25"/>
  <c r="S27" i="30" s="1"/>
  <c r="R27" i="25"/>
  <c r="R27" i="27" s="1"/>
  <c r="Q27" i="25"/>
  <c r="Q27" i="27" s="1"/>
  <c r="P27" i="25"/>
  <c r="P27" i="28" s="1"/>
  <c r="O27" i="25"/>
  <c r="O27" i="28" s="1"/>
  <c r="N27" i="25"/>
  <c r="N27" i="30" s="1"/>
  <c r="M27" i="25"/>
  <c r="L27" i="25"/>
  <c r="L27" i="27" s="1"/>
  <c r="K27" i="25"/>
  <c r="K27" i="30" s="1"/>
  <c r="J27" i="25"/>
  <c r="J27" i="27" s="1"/>
  <c r="I27" i="25"/>
  <c r="I27" i="27" s="1"/>
  <c r="H27" i="25"/>
  <c r="H27" i="28" s="1"/>
  <c r="G27" i="25"/>
  <c r="G27" i="27" s="1"/>
  <c r="F27" i="25"/>
  <c r="F27" i="27" s="1"/>
  <c r="E27" i="25"/>
  <c r="E27" i="27" s="1"/>
  <c r="D27" i="25"/>
  <c r="D27" i="27" s="1"/>
  <c r="C27" i="25"/>
  <c r="C27" i="30" s="1"/>
  <c r="S26" i="25"/>
  <c r="S26" i="27" s="1"/>
  <c r="R26" i="25"/>
  <c r="R26" i="28" s="1"/>
  <c r="Q26" i="25"/>
  <c r="Q26" i="28" s="1"/>
  <c r="P26" i="25"/>
  <c r="P26" i="29" s="1"/>
  <c r="O26" i="25"/>
  <c r="O26" i="27" s="1"/>
  <c r="N26" i="25"/>
  <c r="N26" i="27" s="1"/>
  <c r="M26" i="25"/>
  <c r="L26" i="25"/>
  <c r="L26" i="30" s="1"/>
  <c r="K26" i="25"/>
  <c r="K26" i="27" s="1"/>
  <c r="J26" i="25"/>
  <c r="J26" i="28" s="1"/>
  <c r="I26" i="25"/>
  <c r="I26" i="28" s="1"/>
  <c r="H26" i="25"/>
  <c r="H26" i="29" s="1"/>
  <c r="G26" i="25"/>
  <c r="G26" i="30" s="1"/>
  <c r="F26" i="25"/>
  <c r="E26" i="25"/>
  <c r="D26" i="25"/>
  <c r="D26" i="30" s="1"/>
  <c r="C26" i="25"/>
  <c r="C26" i="27" s="1"/>
  <c r="S25" i="25"/>
  <c r="S25" i="28" s="1"/>
  <c r="R25" i="25"/>
  <c r="R25" i="29" s="1"/>
  <c r="Q25" i="25"/>
  <c r="Q25" i="29" s="1"/>
  <c r="P25" i="25"/>
  <c r="P25" i="27" s="1"/>
  <c r="O25" i="25"/>
  <c r="O25" i="28" s="1"/>
  <c r="N25" i="25"/>
  <c r="N25" i="30" s="1"/>
  <c r="M25" i="25"/>
  <c r="M25" i="30" s="1"/>
  <c r="L25" i="25"/>
  <c r="L25" i="28" s="1"/>
  <c r="K25" i="25"/>
  <c r="K25" i="28" s="1"/>
  <c r="J25" i="25"/>
  <c r="J25" i="29" s="1"/>
  <c r="I25" i="25"/>
  <c r="I25" i="28" s="1"/>
  <c r="H25" i="25"/>
  <c r="G25" i="25"/>
  <c r="G25" i="28" s="1"/>
  <c r="F25" i="25"/>
  <c r="F25" i="30" s="1"/>
  <c r="E25" i="25"/>
  <c r="E25" i="30" s="1"/>
  <c r="D25" i="25"/>
  <c r="D25" i="28" s="1"/>
  <c r="C25" i="25"/>
  <c r="C25" i="28" s="1"/>
  <c r="S24" i="25"/>
  <c r="S24" i="29" s="1"/>
  <c r="R24" i="25"/>
  <c r="R24" i="29" s="1"/>
  <c r="Q24" i="25"/>
  <c r="Q24" i="28" s="1"/>
  <c r="P24" i="25"/>
  <c r="P24" i="30" s="1"/>
  <c r="O24" i="25"/>
  <c r="O24" i="27" s="1"/>
  <c r="N24" i="25"/>
  <c r="N24" i="28" s="1"/>
  <c r="M24" i="25"/>
  <c r="M24" i="27" s="1"/>
  <c r="L24" i="25"/>
  <c r="L24" i="29" s="1"/>
  <c r="K24" i="25"/>
  <c r="K24" i="29" s="1"/>
  <c r="J24" i="25"/>
  <c r="J24" i="29" s="1"/>
  <c r="I24" i="25"/>
  <c r="I24" i="28" s="1"/>
  <c r="H24" i="25"/>
  <c r="H24" i="30" s="1"/>
  <c r="G24" i="25"/>
  <c r="F24" i="25"/>
  <c r="F24" i="28" s="1"/>
  <c r="E24" i="25"/>
  <c r="E24" i="27" s="1"/>
  <c r="D24" i="25"/>
  <c r="D24" i="29" s="1"/>
  <c r="C24" i="25"/>
  <c r="C24" i="29" s="1"/>
  <c r="S23" i="25"/>
  <c r="S23" i="30" s="1"/>
  <c r="R23" i="25"/>
  <c r="R23" i="30" s="1"/>
  <c r="Q23" i="25"/>
  <c r="Q23" i="29" s="1"/>
  <c r="P23" i="25"/>
  <c r="O23" i="25"/>
  <c r="O23" i="28" s="1"/>
  <c r="N23" i="25"/>
  <c r="N23" i="29" s="1"/>
  <c r="M23" i="25"/>
  <c r="M23" i="29" s="1"/>
  <c r="L23" i="25"/>
  <c r="L23" i="29" s="1"/>
  <c r="K23" i="25"/>
  <c r="K23" i="30" s="1"/>
  <c r="J23" i="25"/>
  <c r="J23" i="30" s="1"/>
  <c r="I23" i="25"/>
  <c r="I23" i="27" s="1"/>
  <c r="H23" i="25"/>
  <c r="H23" i="27" s="1"/>
  <c r="G23" i="25"/>
  <c r="G23" i="28" s="1"/>
  <c r="F23" i="25"/>
  <c r="F23" i="29" s="1"/>
  <c r="E23" i="25"/>
  <c r="E23" i="29" s="1"/>
  <c r="D23" i="25"/>
  <c r="D23" i="29" s="1"/>
  <c r="C23" i="25"/>
  <c r="C23" i="30" s="1"/>
  <c r="S22" i="25"/>
  <c r="S22" i="27" s="1"/>
  <c r="R22" i="25"/>
  <c r="R22" i="29" s="1"/>
  <c r="Q22" i="25"/>
  <c r="P22" i="25"/>
  <c r="P22" i="29" s="1"/>
  <c r="O22" i="25"/>
  <c r="O22" i="27" s="1"/>
  <c r="N22" i="25"/>
  <c r="N22" i="27" s="1"/>
  <c r="M22" i="25"/>
  <c r="M22" i="30" s="1"/>
  <c r="L22" i="25"/>
  <c r="L22" i="30" s="1"/>
  <c r="K22" i="25"/>
  <c r="J22" i="25"/>
  <c r="I22" i="25"/>
  <c r="I22" i="27" s="1"/>
  <c r="H22" i="25"/>
  <c r="H22" i="29" s="1"/>
  <c r="G22" i="25"/>
  <c r="G22" i="27" s="1"/>
  <c r="F22" i="25"/>
  <c r="F22" i="27" s="1"/>
  <c r="E22" i="25"/>
  <c r="E22" i="30" s="1"/>
  <c r="D22" i="25"/>
  <c r="D22" i="30" s="1"/>
  <c r="C22" i="25"/>
  <c r="C22" i="29" s="1"/>
  <c r="S21" i="25"/>
  <c r="S21" i="30" s="1"/>
  <c r="R21" i="25"/>
  <c r="R21" i="27" s="1"/>
  <c r="Q21" i="25"/>
  <c r="Q21" i="29" s="1"/>
  <c r="P21" i="25"/>
  <c r="P21" i="27" s="1"/>
  <c r="O21" i="25"/>
  <c r="O21" i="30" s="1"/>
  <c r="N21" i="25"/>
  <c r="N21" i="30" s="1"/>
  <c r="M21" i="25"/>
  <c r="M21" i="27" s="1"/>
  <c r="L21" i="25"/>
  <c r="L21" i="27" s="1"/>
  <c r="K21" i="25"/>
  <c r="K21" i="30" s="1"/>
  <c r="J21" i="25"/>
  <c r="J21" i="30" s="1"/>
  <c r="I21" i="25"/>
  <c r="I21" i="29" s="1"/>
  <c r="H21" i="25"/>
  <c r="H21" i="27" s="1"/>
  <c r="G21" i="25"/>
  <c r="G21" i="30" s="1"/>
  <c r="F21" i="25"/>
  <c r="F21" i="30" s="1"/>
  <c r="E21" i="25"/>
  <c r="E21" i="30" s="1"/>
  <c r="D21" i="25"/>
  <c r="D21" i="27" s="1"/>
  <c r="C21" i="25"/>
  <c r="D9" i="25"/>
  <c r="E9" i="25"/>
  <c r="F9" i="25"/>
  <c r="F9" i="29" s="1"/>
  <c r="G9" i="25"/>
  <c r="G9" i="29" s="1"/>
  <c r="H9" i="25"/>
  <c r="H9" i="28" s="1"/>
  <c r="I9" i="25"/>
  <c r="I9" i="28" s="1"/>
  <c r="J9" i="25"/>
  <c r="K9" i="25"/>
  <c r="L9" i="25"/>
  <c r="M9" i="25"/>
  <c r="N9" i="25"/>
  <c r="N9" i="29" s="1"/>
  <c r="O9" i="25"/>
  <c r="O9" i="29" s="1"/>
  <c r="P9" i="25"/>
  <c r="P9" i="28" s="1"/>
  <c r="Q9" i="25"/>
  <c r="Q9" i="28" s="1"/>
  <c r="R9" i="25"/>
  <c r="S9" i="25"/>
  <c r="C9" i="25"/>
  <c r="V5" i="25"/>
  <c r="V5" i="28" s="1"/>
  <c r="V16" i="25"/>
  <c r="V16" i="28" s="1"/>
  <c r="C16" i="25"/>
  <c r="C16" i="28" s="1"/>
  <c r="C5" i="25"/>
  <c r="C5" i="28" s="1"/>
  <c r="E52" i="31" l="1"/>
  <c r="E53" i="31"/>
  <c r="D54" i="31"/>
  <c r="D62" i="31"/>
  <c r="AL21" i="27"/>
  <c r="E51" i="31"/>
  <c r="E61" i="31"/>
  <c r="E58" i="31"/>
  <c r="E49" i="31"/>
  <c r="E59" i="31"/>
  <c r="E50" i="31"/>
  <c r="E60" i="31"/>
  <c r="D12" i="31"/>
  <c r="D11" i="31"/>
  <c r="D18" i="31"/>
  <c r="R24" i="28"/>
  <c r="D22" i="31"/>
  <c r="D14" i="31"/>
  <c r="D6" i="31"/>
  <c r="D20" i="31"/>
  <c r="D19" i="31"/>
  <c r="X9" i="29"/>
  <c r="D17" i="31"/>
  <c r="D9" i="31"/>
  <c r="D13" i="31"/>
  <c r="D10" i="31"/>
  <c r="AH9" i="29"/>
  <c r="D16" i="31"/>
  <c r="D8" i="31"/>
  <c r="D21" i="31"/>
  <c r="G21" i="28"/>
  <c r="D15" i="31"/>
  <c r="D51" i="31"/>
  <c r="AF28" i="27"/>
  <c r="AK22" i="30"/>
  <c r="D24" i="30"/>
  <c r="X27" i="27"/>
  <c r="AI24" i="28"/>
  <c r="V9" i="29"/>
  <c r="E24" i="30"/>
  <c r="L26" i="28"/>
  <c r="AH26" i="27"/>
  <c r="AJ22" i="30"/>
  <c r="O27" i="30"/>
  <c r="N24" i="29"/>
  <c r="M9" i="28"/>
  <c r="H21" i="28"/>
  <c r="I21" i="28"/>
  <c r="AG26" i="29"/>
  <c r="AC23" i="27"/>
  <c r="J26" i="30"/>
  <c r="AL9" i="29"/>
  <c r="W27" i="29"/>
  <c r="AC22" i="28"/>
  <c r="J28" i="28"/>
  <c r="K26" i="29"/>
  <c r="AF26" i="29"/>
  <c r="AI9" i="29"/>
  <c r="C27" i="28"/>
  <c r="AJ23" i="27"/>
  <c r="Y26" i="30"/>
  <c r="D21" i="29"/>
  <c r="X27" i="29"/>
  <c r="AL22" i="28"/>
  <c r="W28" i="28"/>
  <c r="L26" i="29"/>
  <c r="AB23" i="27"/>
  <c r="F24" i="30"/>
  <c r="V21" i="28"/>
  <c r="Y26" i="27"/>
  <c r="P22" i="30"/>
  <c r="AH26" i="30"/>
  <c r="Z23" i="29"/>
  <c r="F28" i="29"/>
  <c r="K23" i="28"/>
  <c r="J25" i="30"/>
  <c r="Y9" i="29"/>
  <c r="D25" i="29"/>
  <c r="J27" i="28"/>
  <c r="M23" i="30"/>
  <c r="AE21" i="27"/>
  <c r="AH25" i="27"/>
  <c r="O22" i="30"/>
  <c r="AK23" i="30"/>
  <c r="I25" i="30"/>
  <c r="I26" i="30"/>
  <c r="C5" i="29"/>
  <c r="AG9" i="29"/>
  <c r="J26" i="29"/>
  <c r="P27" i="29"/>
  <c r="AE28" i="29"/>
  <c r="F21" i="28"/>
  <c r="G22" i="28"/>
  <c r="AJ23" i="28"/>
  <c r="D26" i="28"/>
  <c r="I28" i="28"/>
  <c r="P28" i="28"/>
  <c r="G28" i="29"/>
  <c r="I24" i="27"/>
  <c r="AA24" i="27"/>
  <c r="N23" i="30"/>
  <c r="AB24" i="30"/>
  <c r="Y25" i="30"/>
  <c r="P27" i="30"/>
  <c r="AA9" i="29"/>
  <c r="E21" i="29"/>
  <c r="Y25" i="29"/>
  <c r="I27" i="29"/>
  <c r="H28" i="29"/>
  <c r="AH9" i="28"/>
  <c r="W21" i="28"/>
  <c r="L23" i="28"/>
  <c r="AJ24" i="28"/>
  <c r="AD27" i="28"/>
  <c r="L25" i="30"/>
  <c r="AA9" i="28"/>
  <c r="S24" i="28"/>
  <c r="X25" i="30"/>
  <c r="X25" i="29"/>
  <c r="Z25" i="27"/>
  <c r="Q21" i="30"/>
  <c r="O23" i="30"/>
  <c r="AH24" i="30"/>
  <c r="Z25" i="30"/>
  <c r="AD28" i="30"/>
  <c r="AD9" i="29"/>
  <c r="F21" i="29"/>
  <c r="Z25" i="29"/>
  <c r="J27" i="29"/>
  <c r="I28" i="29"/>
  <c r="AI9" i="28"/>
  <c r="E22" i="28"/>
  <c r="M23" i="28"/>
  <c r="AG25" i="28"/>
  <c r="AE27" i="28"/>
  <c r="K25" i="30"/>
  <c r="Z9" i="28"/>
  <c r="E23" i="28"/>
  <c r="Q28" i="28"/>
  <c r="K24" i="30"/>
  <c r="Z9" i="29"/>
  <c r="AB9" i="28"/>
  <c r="K27" i="28"/>
  <c r="AA25" i="27"/>
  <c r="H22" i="30"/>
  <c r="AJ23" i="30"/>
  <c r="AI24" i="30"/>
  <c r="H26" i="30"/>
  <c r="AE28" i="30"/>
  <c r="AF9" i="29"/>
  <c r="M22" i="29"/>
  <c r="D26" i="29"/>
  <c r="K27" i="29"/>
  <c r="AD28" i="29"/>
  <c r="AJ9" i="28"/>
  <c r="F22" i="28"/>
  <c r="AI23" i="28"/>
  <c r="AH25" i="28"/>
  <c r="AF27" i="28"/>
  <c r="AL26" i="28"/>
  <c r="Z22" i="29"/>
  <c r="V22" i="27"/>
  <c r="Y27" i="27"/>
  <c r="V22" i="30"/>
  <c r="AL22" i="30"/>
  <c r="AF28" i="30"/>
  <c r="AA22" i="29"/>
  <c r="AH23" i="29"/>
  <c r="AH26" i="29"/>
  <c r="AC27" i="29"/>
  <c r="AJ28" i="29"/>
  <c r="AC21" i="28"/>
  <c r="V22" i="28"/>
  <c r="AK23" i="28"/>
  <c r="W25" i="28"/>
  <c r="X28" i="28"/>
  <c r="AC22" i="27"/>
  <c r="AK23" i="27"/>
  <c r="AI25" i="27"/>
  <c r="AF27" i="27"/>
  <c r="AA21" i="30"/>
  <c r="AA22" i="30"/>
  <c r="AJ24" i="30"/>
  <c r="AA25" i="30"/>
  <c r="X26" i="30"/>
  <c r="Y27" i="30"/>
  <c r="AL28" i="30"/>
  <c r="AA21" i="29"/>
  <c r="AB22" i="29"/>
  <c r="AE25" i="29"/>
  <c r="W26" i="29"/>
  <c r="AD27" i="29"/>
  <c r="AK28" i="29"/>
  <c r="AD21" i="28"/>
  <c r="AB22" i="28"/>
  <c r="X25" i="28"/>
  <c r="AG27" i="28"/>
  <c r="AE28" i="28"/>
  <c r="AG23" i="29"/>
  <c r="AD22" i="27"/>
  <c r="AG27" i="27"/>
  <c r="AF25" i="30"/>
  <c r="AB21" i="29"/>
  <c r="AF25" i="29"/>
  <c r="V28" i="29"/>
  <c r="V26" i="28"/>
  <c r="AF28" i="28"/>
  <c r="V21" i="27"/>
  <c r="AB24" i="27"/>
  <c r="Z26" i="27"/>
  <c r="W28" i="27"/>
  <c r="AI21" i="30"/>
  <c r="AC22" i="30"/>
  <c r="AG25" i="30"/>
  <c r="Z26" i="30"/>
  <c r="V28" i="30"/>
  <c r="AI21" i="29"/>
  <c r="AI22" i="29"/>
  <c r="AJ24" i="29"/>
  <c r="AG25" i="29"/>
  <c r="Y26" i="29"/>
  <c r="AF27" i="29"/>
  <c r="W28" i="29"/>
  <c r="AK21" i="28"/>
  <c r="AD22" i="28"/>
  <c r="AA23" i="28"/>
  <c r="W26" i="28"/>
  <c r="W27" i="28"/>
  <c r="AB21" i="30"/>
  <c r="AH22" i="29"/>
  <c r="X26" i="29"/>
  <c r="AL28" i="29"/>
  <c r="V27" i="28"/>
  <c r="W21" i="27"/>
  <c r="AK22" i="27"/>
  <c r="AI24" i="27"/>
  <c r="X28" i="27"/>
  <c r="AJ21" i="30"/>
  <c r="AD22" i="30"/>
  <c r="AB23" i="30"/>
  <c r="Z24" i="30"/>
  <c r="AH25" i="30"/>
  <c r="AF26" i="30"/>
  <c r="AJ21" i="29"/>
  <c r="AJ22" i="29"/>
  <c r="Z26" i="29"/>
  <c r="AK27" i="29"/>
  <c r="AB28" i="29"/>
  <c r="AL21" i="28"/>
  <c r="AJ22" i="28"/>
  <c r="AB23" i="28"/>
  <c r="AA24" i="28"/>
  <c r="AE25" i="28"/>
  <c r="AD26" i="28"/>
  <c r="X27" i="28"/>
  <c r="AB22" i="30"/>
  <c r="AG27" i="30"/>
  <c r="AB24" i="29"/>
  <c r="AE27" i="29"/>
  <c r="AE21" i="28"/>
  <c r="Y25" i="28"/>
  <c r="AL27" i="28"/>
  <c r="AD21" i="27"/>
  <c r="AL22" i="27"/>
  <c r="AG26" i="27"/>
  <c r="AI22" i="30"/>
  <c r="AC23" i="30"/>
  <c r="AA24" i="30"/>
  <c r="AI25" i="30"/>
  <c r="AG26" i="30"/>
  <c r="X28" i="30"/>
  <c r="Y23" i="29"/>
  <c r="W25" i="29"/>
  <c r="AE26" i="29"/>
  <c r="V27" i="29"/>
  <c r="AL27" i="29"/>
  <c r="AC28" i="29"/>
  <c r="AK22" i="28"/>
  <c r="AC23" i="28"/>
  <c r="AF25" i="28"/>
  <c r="AE26" i="28"/>
  <c r="Y27" i="28"/>
  <c r="C22" i="27"/>
  <c r="R23" i="29"/>
  <c r="L22" i="28"/>
  <c r="B51" i="31"/>
  <c r="L24" i="30"/>
  <c r="Q25" i="30"/>
  <c r="Q26" i="30"/>
  <c r="E27" i="30"/>
  <c r="G21" i="29"/>
  <c r="E25" i="29"/>
  <c r="R26" i="29"/>
  <c r="Q27" i="29"/>
  <c r="N28" i="29"/>
  <c r="N21" i="28"/>
  <c r="M22" i="28"/>
  <c r="R23" i="28"/>
  <c r="C24" i="28"/>
  <c r="R27" i="28"/>
  <c r="R28" i="28"/>
  <c r="B52" i="31"/>
  <c r="B62" i="31"/>
  <c r="N25" i="28"/>
  <c r="N25" i="27"/>
  <c r="B49" i="31"/>
  <c r="O25" i="27"/>
  <c r="S22" i="29"/>
  <c r="B50" i="31"/>
  <c r="B61" i="31"/>
  <c r="E23" i="30"/>
  <c r="M24" i="30"/>
  <c r="R25" i="30"/>
  <c r="R26" i="30"/>
  <c r="F27" i="30"/>
  <c r="M21" i="29"/>
  <c r="D22" i="29"/>
  <c r="L25" i="29"/>
  <c r="S26" i="29"/>
  <c r="R27" i="29"/>
  <c r="O28" i="29"/>
  <c r="O21" i="28"/>
  <c r="N22" i="28"/>
  <c r="S23" i="28"/>
  <c r="J24" i="28"/>
  <c r="S27" i="28"/>
  <c r="B53" i="31"/>
  <c r="B58" i="31"/>
  <c r="P26" i="30"/>
  <c r="J23" i="27"/>
  <c r="F23" i="30"/>
  <c r="N24" i="30"/>
  <c r="C25" i="30"/>
  <c r="S25" i="30"/>
  <c r="G27" i="30"/>
  <c r="N21" i="29"/>
  <c r="E22" i="29"/>
  <c r="M25" i="29"/>
  <c r="C27" i="29"/>
  <c r="S27" i="29"/>
  <c r="P28" i="29"/>
  <c r="P21" i="28"/>
  <c r="O22" i="28"/>
  <c r="C23" i="28"/>
  <c r="K24" i="28"/>
  <c r="B54" i="31"/>
  <c r="S21" i="27"/>
  <c r="I22" i="30"/>
  <c r="B59" i="31"/>
  <c r="B60" i="31"/>
  <c r="H24" i="27"/>
  <c r="I21" i="30"/>
  <c r="G22" i="30"/>
  <c r="G23" i="30"/>
  <c r="C24" i="30"/>
  <c r="S24" i="30"/>
  <c r="D25" i="30"/>
  <c r="H27" i="30"/>
  <c r="O21" i="29"/>
  <c r="L22" i="29"/>
  <c r="F24" i="29"/>
  <c r="C26" i="29"/>
  <c r="H27" i="29"/>
  <c r="Q28" i="29"/>
  <c r="Q21" i="28"/>
  <c r="D22" i="28"/>
  <c r="D23" i="28"/>
  <c r="P24" i="28"/>
  <c r="H28" i="28"/>
  <c r="B57" i="31"/>
  <c r="V16" i="30"/>
  <c r="V16" i="27"/>
  <c r="V16" i="29"/>
  <c r="V5" i="29"/>
  <c r="C16" i="29"/>
  <c r="C16" i="27"/>
  <c r="C16" i="30"/>
  <c r="X9" i="28"/>
  <c r="AF9" i="28"/>
  <c r="W9" i="29"/>
  <c r="AE9" i="29"/>
  <c r="AK9" i="28"/>
  <c r="V9" i="28"/>
  <c r="AD9" i="28"/>
  <c r="AL9" i="28"/>
  <c r="AC9" i="28"/>
  <c r="AF21" i="28"/>
  <c r="AF21" i="29"/>
  <c r="AF21" i="30"/>
  <c r="AE22" i="29"/>
  <c r="AE22" i="30"/>
  <c r="AE22" i="28"/>
  <c r="AL23" i="28"/>
  <c r="AL23" i="30"/>
  <c r="AL23" i="29"/>
  <c r="AB25" i="28"/>
  <c r="AB25" i="29"/>
  <c r="AB25" i="30"/>
  <c r="Z21" i="28"/>
  <c r="Z21" i="27"/>
  <c r="AH21" i="28"/>
  <c r="AH21" i="27"/>
  <c r="Y22" i="30"/>
  <c r="Y22" i="28"/>
  <c r="Y22" i="27"/>
  <c r="AG22" i="30"/>
  <c r="AG22" i="28"/>
  <c r="AG22" i="27"/>
  <c r="X23" i="28"/>
  <c r="X23" i="30"/>
  <c r="X23" i="27"/>
  <c r="AF23" i="28"/>
  <c r="AF23" i="30"/>
  <c r="AF23" i="27"/>
  <c r="W24" i="30"/>
  <c r="W24" i="29"/>
  <c r="W24" i="28"/>
  <c r="W24" i="27"/>
  <c r="AE24" i="30"/>
  <c r="AE24" i="28"/>
  <c r="AE24" i="27"/>
  <c r="AE24" i="29"/>
  <c r="V25" i="30"/>
  <c r="V25" i="27"/>
  <c r="V25" i="28"/>
  <c r="V25" i="29"/>
  <c r="AD25" i="30"/>
  <c r="AD25" i="27"/>
  <c r="AD25" i="28"/>
  <c r="AD25" i="29"/>
  <c r="AL25" i="30"/>
  <c r="AL25" i="27"/>
  <c r="AL25" i="28"/>
  <c r="AL25" i="29"/>
  <c r="AC26" i="29"/>
  <c r="AC26" i="30"/>
  <c r="AC26" i="27"/>
  <c r="AK26" i="29"/>
  <c r="AK26" i="30"/>
  <c r="AK26" i="27"/>
  <c r="AB27" i="28"/>
  <c r="AB27" i="30"/>
  <c r="AB27" i="27"/>
  <c r="AB27" i="29"/>
  <c r="AJ27" i="28"/>
  <c r="AJ27" i="30"/>
  <c r="AJ27" i="27"/>
  <c r="AJ27" i="29"/>
  <c r="AA28" i="30"/>
  <c r="AA28" i="28"/>
  <c r="AA28" i="27"/>
  <c r="AA28" i="29"/>
  <c r="AI28" i="30"/>
  <c r="AI28" i="28"/>
  <c r="AI28" i="27"/>
  <c r="AI28" i="29"/>
  <c r="AL23" i="27"/>
  <c r="AH27" i="27"/>
  <c r="AG21" i="30"/>
  <c r="Y21" i="29"/>
  <c r="AF21" i="27"/>
  <c r="AB25" i="27"/>
  <c r="AH21" i="30"/>
  <c r="Z21" i="29"/>
  <c r="X23" i="29"/>
  <c r="AC26" i="28"/>
  <c r="AC24" i="27"/>
  <c r="AG22" i="29"/>
  <c r="W22" i="29"/>
  <c r="W22" i="28"/>
  <c r="W22" i="30"/>
  <c r="AD23" i="28"/>
  <c r="AD23" i="30"/>
  <c r="AD23" i="29"/>
  <c r="AK24" i="30"/>
  <c r="AK24" i="28"/>
  <c r="AA26" i="29"/>
  <c r="AA26" i="30"/>
  <c r="AA26" i="28"/>
  <c r="Z27" i="29"/>
  <c r="Z27" i="28"/>
  <c r="Y28" i="29"/>
  <c r="Y28" i="30"/>
  <c r="Y28" i="28"/>
  <c r="W22" i="27"/>
  <c r="X21" i="28"/>
  <c r="X21" i="29"/>
  <c r="X21" i="30"/>
  <c r="V23" i="28"/>
  <c r="V23" i="29"/>
  <c r="V23" i="30"/>
  <c r="AC24" i="30"/>
  <c r="AC24" i="28"/>
  <c r="AJ25" i="28"/>
  <c r="AJ25" i="29"/>
  <c r="AJ25" i="30"/>
  <c r="AI26" i="30"/>
  <c r="AI26" i="29"/>
  <c r="AI26" i="28"/>
  <c r="AH27" i="29"/>
  <c r="AH27" i="28"/>
  <c r="AG28" i="30"/>
  <c r="AG28" i="28"/>
  <c r="AG28" i="29"/>
  <c r="Y21" i="27"/>
  <c r="Y21" i="28"/>
  <c r="AG21" i="28"/>
  <c r="AG21" i="27"/>
  <c r="X22" i="27"/>
  <c r="X22" i="30"/>
  <c r="X22" i="28"/>
  <c r="X22" i="29"/>
  <c r="AF22" i="30"/>
  <c r="AF22" i="28"/>
  <c r="AF22" i="29"/>
  <c r="AF22" i="27"/>
  <c r="W23" i="30"/>
  <c r="W23" i="27"/>
  <c r="W23" i="28"/>
  <c r="AE23" i="30"/>
  <c r="AE23" i="28"/>
  <c r="AE23" i="27"/>
  <c r="V24" i="28"/>
  <c r="V24" i="27"/>
  <c r="V24" i="29"/>
  <c r="V24" i="30"/>
  <c r="AD24" i="27"/>
  <c r="AD24" i="30"/>
  <c r="AD24" i="28"/>
  <c r="AD24" i="29"/>
  <c r="AL24" i="28"/>
  <c r="AL24" i="30"/>
  <c r="AL24" i="27"/>
  <c r="AL24" i="29"/>
  <c r="AC25" i="28"/>
  <c r="AC25" i="29"/>
  <c r="AC25" i="27"/>
  <c r="AC25" i="30"/>
  <c r="AK25" i="28"/>
  <c r="AK25" i="29"/>
  <c r="AK25" i="30"/>
  <c r="AK25" i="27"/>
  <c r="AB26" i="29"/>
  <c r="AB26" i="27"/>
  <c r="AB26" i="30"/>
  <c r="AJ26" i="27"/>
  <c r="AJ26" i="29"/>
  <c r="AJ26" i="30"/>
  <c r="AA27" i="29"/>
  <c r="AA27" i="28"/>
  <c r="AA27" i="27"/>
  <c r="AA27" i="30"/>
  <c r="AI27" i="29"/>
  <c r="AI27" i="27"/>
  <c r="AI27" i="28"/>
  <c r="AI27" i="30"/>
  <c r="Z28" i="29"/>
  <c r="Z28" i="28"/>
  <c r="Z28" i="27"/>
  <c r="Z28" i="30"/>
  <c r="AH28" i="29"/>
  <c r="AH28" i="28"/>
  <c r="AH28" i="30"/>
  <c r="AH28" i="27"/>
  <c r="AD23" i="27"/>
  <c r="Z27" i="27"/>
  <c r="Z21" i="30"/>
  <c r="AH21" i="29"/>
  <c r="AF23" i="29"/>
  <c r="AK24" i="29"/>
  <c r="AK26" i="28"/>
  <c r="AC21" i="27"/>
  <c r="AK21" i="27"/>
  <c r="AA23" i="27"/>
  <c r="AI23" i="27"/>
  <c r="Z24" i="27"/>
  <c r="AH24" i="27"/>
  <c r="X26" i="27"/>
  <c r="AF26" i="27"/>
  <c r="W27" i="27"/>
  <c r="AE27" i="27"/>
  <c r="V28" i="27"/>
  <c r="AD28" i="27"/>
  <c r="AL28" i="27"/>
  <c r="Z22" i="30"/>
  <c r="AH22" i="30"/>
  <c r="AA23" i="30"/>
  <c r="AI23" i="30"/>
  <c r="Y24" i="30"/>
  <c r="AG24" i="30"/>
  <c r="W25" i="30"/>
  <c r="AE25" i="30"/>
  <c r="W26" i="30"/>
  <c r="AE26" i="30"/>
  <c r="AC28" i="30"/>
  <c r="AK28" i="30"/>
  <c r="V26" i="29"/>
  <c r="AD26" i="29"/>
  <c r="AL26" i="29"/>
  <c r="AB21" i="28"/>
  <c r="AJ21" i="28"/>
  <c r="AA22" i="28"/>
  <c r="AI22" i="28"/>
  <c r="Z23" i="28"/>
  <c r="AH23" i="28"/>
  <c r="Z24" i="28"/>
  <c r="AH24" i="28"/>
  <c r="AC27" i="28"/>
  <c r="AK27" i="28"/>
  <c r="AC21" i="30"/>
  <c r="AK21" i="30"/>
  <c r="AC27" i="30"/>
  <c r="AK27" i="30"/>
  <c r="X24" i="29"/>
  <c r="AF24" i="29"/>
  <c r="AA25" i="29"/>
  <c r="AI25" i="29"/>
  <c r="AA21" i="27"/>
  <c r="AI21" i="27"/>
  <c r="Z22" i="27"/>
  <c r="AH22" i="27"/>
  <c r="Y23" i="27"/>
  <c r="AG23" i="27"/>
  <c r="X24" i="27"/>
  <c r="AF24" i="27"/>
  <c r="V26" i="27"/>
  <c r="AD26" i="27"/>
  <c r="AL26" i="27"/>
  <c r="AB28" i="27"/>
  <c r="AJ28" i="27"/>
  <c r="V21" i="30"/>
  <c r="AD21" i="30"/>
  <c r="AL21" i="30"/>
  <c r="Y23" i="30"/>
  <c r="AG23" i="30"/>
  <c r="V27" i="30"/>
  <c r="AD27" i="30"/>
  <c r="AL27" i="30"/>
  <c r="Y24" i="29"/>
  <c r="AG24" i="29"/>
  <c r="X24" i="28"/>
  <c r="AF24" i="28"/>
  <c r="AB28" i="28"/>
  <c r="AJ28" i="28"/>
  <c r="Z23" i="27"/>
  <c r="AH23" i="27"/>
  <c r="Y24" i="27"/>
  <c r="AG24" i="27"/>
  <c r="AC28" i="27"/>
  <c r="AK28" i="27"/>
  <c r="W21" i="30"/>
  <c r="AE21" i="30"/>
  <c r="R21" i="29"/>
  <c r="R21" i="28"/>
  <c r="Q22" i="28"/>
  <c r="Q22" i="29"/>
  <c r="G24" i="30"/>
  <c r="G24" i="28"/>
  <c r="M26" i="30"/>
  <c r="M26" i="29"/>
  <c r="C60" i="31"/>
  <c r="C54" i="31"/>
  <c r="C62" i="31"/>
  <c r="C48" i="31"/>
  <c r="C53" i="31"/>
  <c r="C49" i="31"/>
  <c r="C61" i="31"/>
  <c r="C64" i="31"/>
  <c r="C50" i="31"/>
  <c r="C56" i="31"/>
  <c r="C21" i="28"/>
  <c r="C21" i="29"/>
  <c r="R22" i="28"/>
  <c r="R22" i="30"/>
  <c r="I23" i="30"/>
  <c r="I23" i="28"/>
  <c r="G25" i="30"/>
  <c r="G25" i="29"/>
  <c r="F26" i="28"/>
  <c r="F26" i="29"/>
  <c r="F26" i="30"/>
  <c r="D28" i="29"/>
  <c r="D28" i="28"/>
  <c r="P24" i="27"/>
  <c r="L28" i="27"/>
  <c r="G24" i="29"/>
  <c r="F25" i="29"/>
  <c r="C22" i="30"/>
  <c r="C22" i="28"/>
  <c r="H25" i="29"/>
  <c r="H25" i="30"/>
  <c r="H25" i="28"/>
  <c r="G26" i="29"/>
  <c r="G26" i="28"/>
  <c r="F27" i="29"/>
  <c r="F27" i="28"/>
  <c r="M28" i="28"/>
  <c r="M28" i="29"/>
  <c r="R22" i="27"/>
  <c r="G24" i="27"/>
  <c r="H25" i="27"/>
  <c r="C21" i="30"/>
  <c r="P24" i="29"/>
  <c r="F25" i="28"/>
  <c r="M26" i="28"/>
  <c r="I22" i="28"/>
  <c r="I22" i="29"/>
  <c r="E26" i="30"/>
  <c r="E26" i="29"/>
  <c r="J22" i="28"/>
  <c r="J22" i="30"/>
  <c r="Q23" i="30"/>
  <c r="Q23" i="28"/>
  <c r="O25" i="30"/>
  <c r="O25" i="29"/>
  <c r="N26" i="28"/>
  <c r="N26" i="29"/>
  <c r="N26" i="30"/>
  <c r="L28" i="29"/>
  <c r="L28" i="28"/>
  <c r="C57" i="31"/>
  <c r="L21" i="28"/>
  <c r="L21" i="30"/>
  <c r="K22" i="30"/>
  <c r="K22" i="28"/>
  <c r="I24" i="30"/>
  <c r="I24" i="29"/>
  <c r="O26" i="29"/>
  <c r="O26" i="28"/>
  <c r="L21" i="29"/>
  <c r="I23" i="29"/>
  <c r="H24" i="29"/>
  <c r="C58" i="31"/>
  <c r="J21" i="29"/>
  <c r="J21" i="28"/>
  <c r="P23" i="28"/>
  <c r="P23" i="30"/>
  <c r="D27" i="29"/>
  <c r="D27" i="28"/>
  <c r="D27" i="30"/>
  <c r="C28" i="29"/>
  <c r="C28" i="28"/>
  <c r="S28" i="29"/>
  <c r="S28" i="28"/>
  <c r="K21" i="28"/>
  <c r="K21" i="29"/>
  <c r="M27" i="29"/>
  <c r="M27" i="28"/>
  <c r="C21" i="27"/>
  <c r="D21" i="28"/>
  <c r="D21" i="30"/>
  <c r="P25" i="28"/>
  <c r="P25" i="29"/>
  <c r="P25" i="30"/>
  <c r="E28" i="28"/>
  <c r="E28" i="29"/>
  <c r="P23" i="27"/>
  <c r="F26" i="27"/>
  <c r="Q22" i="30"/>
  <c r="J21" i="27"/>
  <c r="K22" i="27"/>
  <c r="Q23" i="27"/>
  <c r="F25" i="27"/>
  <c r="G26" i="27"/>
  <c r="M27" i="27"/>
  <c r="S28" i="27"/>
  <c r="O26" i="30"/>
  <c r="E28" i="30"/>
  <c r="K22" i="29"/>
  <c r="J23" i="29"/>
  <c r="E26" i="28"/>
  <c r="H23" i="28"/>
  <c r="H23" i="30"/>
  <c r="O24" i="30"/>
  <c r="O24" i="28"/>
  <c r="L27" i="28"/>
  <c r="L27" i="29"/>
  <c r="L27" i="30"/>
  <c r="K28" i="29"/>
  <c r="K28" i="28"/>
  <c r="S21" i="28"/>
  <c r="S21" i="29"/>
  <c r="E27" i="29"/>
  <c r="E27" i="28"/>
  <c r="E26" i="27"/>
  <c r="C28" i="30"/>
  <c r="H23" i="29"/>
  <c r="S22" i="30"/>
  <c r="S22" i="28"/>
  <c r="Q24" i="30"/>
  <c r="Q24" i="29"/>
  <c r="N27" i="29"/>
  <c r="N27" i="28"/>
  <c r="J22" i="27"/>
  <c r="Q24" i="27"/>
  <c r="M28" i="27"/>
  <c r="R21" i="30"/>
  <c r="D28" i="30"/>
  <c r="J22" i="29"/>
  <c r="K21" i="27"/>
  <c r="Q22" i="27"/>
  <c r="R23" i="27"/>
  <c r="G25" i="27"/>
  <c r="M26" i="27"/>
  <c r="N27" i="27"/>
  <c r="M27" i="30"/>
  <c r="K28" i="30"/>
  <c r="P23" i="29"/>
  <c r="O24" i="29"/>
  <c r="N25" i="29"/>
  <c r="J23" i="28"/>
  <c r="H24" i="28"/>
  <c r="E21" i="27"/>
  <c r="C23" i="27"/>
  <c r="R24" i="27"/>
  <c r="P26" i="27"/>
  <c r="F28" i="27"/>
  <c r="K23" i="29"/>
  <c r="I21" i="27"/>
  <c r="Q21" i="27"/>
  <c r="H22" i="27"/>
  <c r="P22" i="27"/>
  <c r="G23" i="27"/>
  <c r="O23" i="27"/>
  <c r="F24" i="27"/>
  <c r="N24" i="27"/>
  <c r="E25" i="27"/>
  <c r="M25" i="27"/>
  <c r="D26" i="27"/>
  <c r="L26" i="27"/>
  <c r="C27" i="27"/>
  <c r="K27" i="27"/>
  <c r="S27" i="27"/>
  <c r="J28" i="27"/>
  <c r="R28" i="27"/>
  <c r="H21" i="30"/>
  <c r="P21" i="30"/>
  <c r="F22" i="30"/>
  <c r="N22" i="30"/>
  <c r="D23" i="30"/>
  <c r="L23" i="30"/>
  <c r="J24" i="30"/>
  <c r="R24" i="30"/>
  <c r="J28" i="30"/>
  <c r="R28" i="30"/>
  <c r="G23" i="29"/>
  <c r="O23" i="29"/>
  <c r="E24" i="29"/>
  <c r="M24" i="29"/>
  <c r="C25" i="29"/>
  <c r="K25" i="29"/>
  <c r="S25" i="29"/>
  <c r="I26" i="29"/>
  <c r="Q26" i="29"/>
  <c r="G27" i="29"/>
  <c r="O27" i="29"/>
  <c r="E21" i="28"/>
  <c r="M21" i="28"/>
  <c r="E25" i="28"/>
  <c r="M25" i="28"/>
  <c r="C26" i="28"/>
  <c r="K26" i="28"/>
  <c r="S26" i="28"/>
  <c r="I27" i="28"/>
  <c r="Q27" i="28"/>
  <c r="G28" i="28"/>
  <c r="O28" i="28"/>
  <c r="L22" i="27"/>
  <c r="J24" i="27"/>
  <c r="Q25" i="27"/>
  <c r="O27" i="27"/>
  <c r="F28" i="30"/>
  <c r="S23" i="29"/>
  <c r="Q25" i="28"/>
  <c r="F21" i="27"/>
  <c r="N21" i="27"/>
  <c r="E22" i="27"/>
  <c r="M22" i="27"/>
  <c r="D23" i="27"/>
  <c r="L23" i="27"/>
  <c r="C24" i="27"/>
  <c r="K24" i="27"/>
  <c r="S24" i="27"/>
  <c r="J25" i="27"/>
  <c r="R25" i="27"/>
  <c r="I26" i="27"/>
  <c r="Q26" i="27"/>
  <c r="H27" i="27"/>
  <c r="P27" i="27"/>
  <c r="G28" i="27"/>
  <c r="O28" i="27"/>
  <c r="M21" i="30"/>
  <c r="C26" i="30"/>
  <c r="K26" i="30"/>
  <c r="S26" i="30"/>
  <c r="I27" i="30"/>
  <c r="Q27" i="30"/>
  <c r="H21" i="29"/>
  <c r="P21" i="29"/>
  <c r="F22" i="29"/>
  <c r="N22" i="29"/>
  <c r="H22" i="28"/>
  <c r="P22" i="28"/>
  <c r="F23" i="28"/>
  <c r="N23" i="28"/>
  <c r="D24" i="28"/>
  <c r="L24" i="28"/>
  <c r="J25" i="28"/>
  <c r="R25" i="28"/>
  <c r="H26" i="28"/>
  <c r="P26" i="28"/>
  <c r="D22" i="27"/>
  <c r="S23" i="27"/>
  <c r="H26" i="27"/>
  <c r="N28" i="27"/>
  <c r="C23" i="29"/>
  <c r="G21" i="27"/>
  <c r="O21" i="27"/>
  <c r="E23" i="27"/>
  <c r="M23" i="27"/>
  <c r="D24" i="27"/>
  <c r="L24" i="27"/>
  <c r="C25" i="27"/>
  <c r="K25" i="27"/>
  <c r="S25" i="27"/>
  <c r="J26" i="27"/>
  <c r="R26" i="27"/>
  <c r="H28" i="27"/>
  <c r="P28" i="27"/>
  <c r="J27" i="30"/>
  <c r="R27" i="30"/>
  <c r="G22" i="29"/>
  <c r="O22" i="29"/>
  <c r="I25" i="29"/>
  <c r="E24" i="28"/>
  <c r="M24" i="28"/>
  <c r="G27" i="28"/>
  <c r="K23" i="27"/>
  <c r="I25" i="27"/>
  <c r="N28" i="30"/>
  <c r="F23" i="27"/>
  <c r="N23" i="27"/>
  <c r="D25" i="27"/>
  <c r="L25" i="27"/>
  <c r="I28" i="27"/>
  <c r="Q28" i="27"/>
  <c r="R9" i="28"/>
  <c r="E9" i="28"/>
  <c r="C9" i="29"/>
  <c r="D9" i="29"/>
  <c r="H9" i="29"/>
  <c r="S9" i="28"/>
  <c r="K9" i="29"/>
  <c r="C9" i="28"/>
  <c r="P9" i="29"/>
  <c r="S9" i="29"/>
  <c r="J9" i="28"/>
  <c r="L9" i="29"/>
  <c r="K9" i="28"/>
  <c r="C21" i="31"/>
  <c r="C13" i="31"/>
  <c r="I9" i="29"/>
  <c r="Q9" i="29"/>
  <c r="C20" i="31"/>
  <c r="C12" i="31"/>
  <c r="J9" i="29"/>
  <c r="R9" i="29"/>
  <c r="D9" i="28"/>
  <c r="L9" i="28"/>
  <c r="C19" i="31"/>
  <c r="C11" i="31"/>
  <c r="C18" i="31"/>
  <c r="C10" i="31"/>
  <c r="F9" i="28"/>
  <c r="E9" i="29"/>
  <c r="M9" i="29"/>
  <c r="G9" i="28"/>
  <c r="O9" i="28"/>
  <c r="C16" i="31"/>
  <c r="C8" i="31"/>
  <c r="N9" i="28"/>
  <c r="C17" i="31"/>
  <c r="C15" i="31"/>
  <c r="C7" i="31"/>
  <c r="C9" i="31"/>
  <c r="C22" i="31"/>
  <c r="C14" i="31"/>
  <c r="D52" i="31"/>
  <c r="D60" i="31"/>
  <c r="C55" i="31"/>
  <c r="C63" i="31"/>
  <c r="D53" i="31"/>
  <c r="D61" i="31"/>
  <c r="D55" i="31"/>
  <c r="D63" i="31"/>
  <c r="D48" i="31"/>
  <c r="D56" i="31"/>
  <c r="D64" i="31"/>
  <c r="C51" i="31"/>
  <c r="C59" i="31"/>
  <c r="D49" i="31"/>
  <c r="D57" i="31"/>
  <c r="E55" i="31"/>
  <c r="E63" i="31"/>
  <c r="C52" i="31"/>
  <c r="D50" i="31"/>
  <c r="E48" i="31"/>
  <c r="E56" i="31"/>
  <c r="B55" i="31"/>
  <c r="B63" i="31"/>
  <c r="B48" i="31"/>
  <c r="B56" i="31"/>
</calcChain>
</file>

<file path=xl/sharedStrings.xml><?xml version="1.0" encoding="utf-8"?>
<sst xmlns="http://schemas.openxmlformats.org/spreadsheetml/2006/main" count="1217" uniqueCount="36">
  <si>
    <t>Time per x-ray</t>
  </si>
  <si>
    <t>56.4 keV</t>
  </si>
  <si>
    <t>120 kVp</t>
  </si>
  <si>
    <t>Projection Angle</t>
  </si>
  <si>
    <t>Continuous Distribution of Projection Angle from 0 to 360 deg</t>
  </si>
  <si>
    <t>Discrete Distribution of Projection Angle from 0 to 360 deg</t>
  </si>
  <si>
    <t>Uncertainty [%]</t>
  </si>
  <si>
    <t>Energy Deposited [eV per photon]</t>
  </si>
  <si>
    <t>3 Soft tissue</t>
  </si>
  <si>
    <t>4 Heart</t>
  </si>
  <si>
    <t>5 Lung</t>
  </si>
  <si>
    <t>6 Liver</t>
  </si>
  <si>
    <t>7 Gallbladder</t>
  </si>
  <si>
    <t>8 Spleen</t>
  </si>
  <si>
    <t>9 Stomach</t>
  </si>
  <si>
    <t>10 Large Intestine</t>
  </si>
  <si>
    <t>11 Pancreas</t>
  </si>
  <si>
    <t>12 Adrenal</t>
  </si>
  <si>
    <t>13 Thyroid</t>
  </si>
  <si>
    <t>14 Thymus</t>
  </si>
  <si>
    <t>15 Small Intestine</t>
  </si>
  <si>
    <t>16 Esophagus</t>
  </si>
  <si>
    <t>17 Skin</t>
  </si>
  <si>
    <t>18 Breast</t>
  </si>
  <si>
    <t>19 Cortical Bone</t>
  </si>
  <si>
    <t>Voxel Material</t>
  </si>
  <si>
    <t>EGSnrc</t>
  </si>
  <si>
    <t>Geant4</t>
  </si>
  <si>
    <t>MCNP</t>
  </si>
  <si>
    <t>Penelope</t>
  </si>
  <si>
    <t>Continuous</t>
  </si>
  <si>
    <t>Discrete 0 deg</t>
  </si>
  <si>
    <t>Time to 1% in purple uncertainty</t>
  </si>
  <si>
    <t>Time to 1% in green uncertainty</t>
  </si>
  <si>
    <t>sec*CPU core</t>
  </si>
  <si>
    <t>Results Case 5: Computed Tomography with Voxelized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</si>
</sst>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19"/>
      <name val="Calibri"/>
      <family val="2"/>
      <charset val="1"/>
    </font>
    <font>
      <sz val="11"/>
      <color indexed="17"/>
      <name val="Calibri"/>
      <family val="2"/>
    </font>
    <font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5" fillId="34" borderId="0"/>
    <xf numFmtId="0" fontId="26" fillId="35" borderId="0" applyNumberFormat="0" applyBorder="0" applyAlignment="0" applyProtection="0"/>
    <xf numFmtId="0" fontId="19" fillId="33" borderId="0" applyNumberFormat="0" applyBorder="0" applyAlignment="0" applyProtection="0"/>
    <xf numFmtId="0" fontId="27" fillId="0" borderId="0"/>
    <xf numFmtId="9" fontId="27" fillId="0" borderId="0" applyFill="0" applyBorder="0" applyAlignment="0" applyProtection="0"/>
  </cellStyleXfs>
  <cellXfs count="46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Fill="1"/>
    <xf numFmtId="0" fontId="22" fillId="0" borderId="0" xfId="0" applyFont="1" applyFill="1"/>
    <xf numFmtId="11" fontId="22" fillId="0" borderId="0" xfId="0" applyNumberFormat="1" applyFont="1" applyFill="1"/>
    <xf numFmtId="164" fontId="22" fillId="0" borderId="0" xfId="0" applyNumberFormat="1" applyFont="1" applyFill="1"/>
    <xf numFmtId="0" fontId="21" fillId="0" borderId="0" xfId="0" applyFont="1" applyFill="1" applyAlignment="1">
      <alignment horizontal="center"/>
    </xf>
    <xf numFmtId="11" fontId="21" fillId="0" borderId="0" xfId="0" applyNumberFormat="1" applyFont="1" applyFill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164" fontId="21" fillId="0" borderId="0" xfId="0" applyNumberFormat="1" applyFont="1" applyFill="1" applyAlignment="1">
      <alignment horizontal="center" wrapText="1"/>
    </xf>
    <xf numFmtId="164" fontId="22" fillId="0" borderId="0" xfId="8" applyNumberFormat="1" applyFont="1" applyFill="1"/>
    <xf numFmtId="10" fontId="22" fillId="0" borderId="0" xfId="8" applyNumberFormat="1" applyFont="1" applyFill="1" applyAlignment="1"/>
    <xf numFmtId="10" fontId="22" fillId="0" borderId="0" xfId="7" applyNumberFormat="1" applyFont="1" applyFill="1" applyAlignment="1"/>
    <xf numFmtId="0" fontId="22" fillId="0" borderId="0" xfId="0" applyFont="1" applyFill="1" applyAlignment="1">
      <alignment horizontal="center"/>
    </xf>
    <xf numFmtId="0" fontId="23" fillId="0" borderId="0" xfId="0" applyFont="1" applyFill="1"/>
    <xf numFmtId="0" fontId="21" fillId="0" borderId="0" xfId="0" applyFont="1" applyFill="1" applyBorder="1" applyAlignment="1">
      <alignment horizontal="center"/>
    </xf>
    <xf numFmtId="164" fontId="22" fillId="0" borderId="0" xfId="0" applyNumberFormat="1" applyFont="1" applyFill="1" applyBorder="1" applyAlignment="1" applyProtection="1"/>
    <xf numFmtId="0" fontId="23" fillId="0" borderId="0" xfId="0" applyFont="1" applyFill="1" applyBorder="1" applyAlignment="1">
      <alignment horizontal="center"/>
    </xf>
    <xf numFmtId="10" fontId="24" fillId="0" borderId="0" xfId="42" applyNumberFormat="1" applyFont="1" applyFill="1" applyBorder="1" applyAlignment="1" applyProtection="1"/>
    <xf numFmtId="10" fontId="23" fillId="0" borderId="0" xfId="0" applyNumberFormat="1" applyFont="1" applyFill="1" applyBorder="1" applyAlignment="1" applyProtection="1"/>
    <xf numFmtId="165" fontId="24" fillId="0" borderId="0" xfId="0" applyNumberFormat="1" applyFont="1" applyFill="1" applyBorder="1" applyAlignment="1" applyProtection="1"/>
    <xf numFmtId="165" fontId="23" fillId="0" borderId="0" xfId="0" applyNumberFormat="1" applyFont="1" applyFill="1" applyBorder="1" applyAlignment="1" applyProtection="1"/>
    <xf numFmtId="2" fontId="22" fillId="0" borderId="0" xfId="8" applyNumberFormat="1" applyFont="1" applyFill="1"/>
    <xf numFmtId="0" fontId="22" fillId="0" borderId="0" xfId="8" applyFont="1" applyFill="1" applyAlignment="1">
      <alignment horizontal="right"/>
    </xf>
    <xf numFmtId="0" fontId="16" fillId="0" borderId="0" xfId="0" applyFont="1" applyAlignment="1">
      <alignment horizontal="left"/>
    </xf>
    <xf numFmtId="164" fontId="22" fillId="0" borderId="0" xfId="6" applyNumberFormat="1" applyFont="1" applyFill="1" applyAlignment="1">
      <alignment horizontal="center"/>
    </xf>
    <xf numFmtId="0" fontId="21" fillId="0" borderId="0" xfId="0" applyFont="1" applyFill="1" applyAlignment="1">
      <alignment horizontal="right"/>
    </xf>
    <xf numFmtId="0" fontId="16" fillId="0" borderId="0" xfId="0" applyFont="1" applyAlignment="1">
      <alignment horizontal="right"/>
    </xf>
    <xf numFmtId="164" fontId="21" fillId="0" borderId="0" xfId="6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165" fontId="24" fillId="0" borderId="0" xfId="42" applyNumberFormat="1" applyFont="1" applyFill="1" applyBorder="1" applyAlignment="1" applyProtection="1"/>
    <xf numFmtId="2" fontId="22" fillId="0" borderId="0" xfId="0" applyNumberFormat="1" applyFont="1" applyFill="1"/>
    <xf numFmtId="10" fontId="22" fillId="37" borderId="0" xfId="8" applyNumberFormat="1" applyFont="1" applyFill="1" applyAlignment="1"/>
    <xf numFmtId="10" fontId="24" fillId="36" borderId="0" xfId="42" applyNumberFormat="1" applyFont="1" applyFill="1" applyBorder="1" applyAlignment="1" applyProtection="1"/>
    <xf numFmtId="165" fontId="24" fillId="36" borderId="0" xfId="0" applyNumberFormat="1" applyFont="1" applyFill="1" applyBorder="1" applyAlignment="1" applyProtection="1"/>
    <xf numFmtId="165" fontId="24" fillId="36" borderId="0" xfId="42" applyNumberFormat="1" applyFont="1" applyFill="1" applyBorder="1" applyAlignment="1" applyProtection="1"/>
    <xf numFmtId="0" fontId="18" fillId="2" borderId="0" xfId="6" applyFont="1" applyAlignment="1">
      <alignment horizontal="center"/>
    </xf>
    <xf numFmtId="0" fontId="21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10" fontId="22" fillId="0" borderId="0" xfId="0" applyNumberFormat="1" applyFont="1" applyFill="1"/>
    <xf numFmtId="10" fontId="22" fillId="0" borderId="0" xfId="42" applyNumberFormat="1" applyFont="1" applyFill="1"/>
    <xf numFmtId="165" fontId="22" fillId="0" borderId="0" xfId="0" applyNumberFormat="1" applyFon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eutral" xfId="44"/>
    <cellStyle name="Explanatory Text" xfId="16" builtinId="53" customBuiltin="1"/>
    <cellStyle name="Good" xfId="6" builtinId="26" customBuiltin="1"/>
    <cellStyle name="Good 2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/>
    <cellStyle name="Normal" xfId="0" builtinId="0"/>
    <cellStyle name="Normal 2" xfId="43"/>
    <cellStyle name="Normal 3" xfId="47"/>
    <cellStyle name="Note" xfId="15" builtinId="10" customBuiltin="1"/>
    <cellStyle name="Output" xfId="10" builtinId="21" customBuiltin="1"/>
    <cellStyle name="Percent" xfId="42" builtinId="5"/>
    <cellStyle name="Percent 2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Random Angles, 56.4 keV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925403431474633"/>
          <c:y val="0.11989433975720362"/>
          <c:w val="0.66459017885494465"/>
          <c:h val="0.526354829057572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Graphs!$C$5</c:f>
              <c:strCache>
                <c:ptCount val="1"/>
                <c:pt idx="0">
                  <c:v>Geant4</c:v>
                </c:pt>
              </c:strCache>
            </c:strRef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</c:spPr>
          <c:invertIfNegative val="0"/>
          <c:cat>
            <c:strRef>
              <c:f>Graphs!$A$6:$A$22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Graphs!$C$6:$C$22</c:f>
              <c:numCache>
                <c:formatCode>0.000</c:formatCode>
                <c:ptCount val="17"/>
                <c:pt idx="0">
                  <c:v>10468.4</c:v>
                </c:pt>
                <c:pt idx="1">
                  <c:v>1672.5</c:v>
                </c:pt>
                <c:pt idx="2">
                  <c:v>892.15499999999997</c:v>
                </c:pt>
                <c:pt idx="3">
                  <c:v>437.58199999999999</c:v>
                </c:pt>
                <c:pt idx="4">
                  <c:v>3.5453299999999999</c:v>
                </c:pt>
                <c:pt idx="5">
                  <c:v>22.735099999999999</c:v>
                </c:pt>
                <c:pt idx="6">
                  <c:v>103.21299999999999</c:v>
                </c:pt>
                <c:pt idx="7">
                  <c:v>11.877000000000001</c:v>
                </c:pt>
                <c:pt idx="8">
                  <c:v>6.7170300000000003</c:v>
                </c:pt>
                <c:pt idx="9" formatCode="General">
                  <c:v>0.130384</c:v>
                </c:pt>
                <c:pt idx="10" formatCode="General">
                  <c:v>1.40462</c:v>
                </c:pt>
                <c:pt idx="11" formatCode="General">
                  <c:v>21.249600000000001</c:v>
                </c:pt>
                <c:pt idx="12">
                  <c:v>6.7365500000000003</c:v>
                </c:pt>
                <c:pt idx="13">
                  <c:v>29.426300000000001</c:v>
                </c:pt>
                <c:pt idx="14">
                  <c:v>307.613</c:v>
                </c:pt>
                <c:pt idx="15">
                  <c:v>9.8322299999999991</c:v>
                </c:pt>
                <c:pt idx="16">
                  <c:v>7883.71</c:v>
                </c:pt>
              </c:numCache>
            </c:numRef>
          </c:val>
        </c:ser>
        <c:ser>
          <c:idx val="1"/>
          <c:order val="1"/>
          <c:tx>
            <c:strRef>
              <c:f>Graphs!$D$5</c:f>
              <c:strCache>
                <c:ptCount val="1"/>
                <c:pt idx="0">
                  <c:v>MCNP</c:v>
                </c:pt>
              </c:strCache>
            </c:strRef>
          </c:tx>
          <c:spPr>
            <a:pattFill prst="dkUpDiag">
              <a:fgClr>
                <a:srgbClr val="FF0000"/>
              </a:fgClr>
              <a:bgClr>
                <a:schemeClr val="bg1"/>
              </a:bgClr>
            </a:pattFill>
          </c:spPr>
          <c:invertIfNegative val="0"/>
          <c:cat>
            <c:strRef>
              <c:f>Graphs!$A$6:$A$22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Graphs!$D$6:$D$22</c:f>
              <c:numCache>
                <c:formatCode>0.000</c:formatCode>
                <c:ptCount val="17"/>
                <c:pt idx="0">
                  <c:v>10352.986875000001</c:v>
                </c:pt>
                <c:pt idx="1">
                  <c:v>1669.37153625</c:v>
                </c:pt>
                <c:pt idx="2">
                  <c:v>887.7910387500001</c:v>
                </c:pt>
                <c:pt idx="3">
                  <c:v>439.73547749999989</c:v>
                </c:pt>
                <c:pt idx="4">
                  <c:v>3.5888712749999998</c:v>
                </c:pt>
                <c:pt idx="5">
                  <c:v>22.856475262500002</c:v>
                </c:pt>
                <c:pt idx="6">
                  <c:v>103.71613725</c:v>
                </c:pt>
                <c:pt idx="7">
                  <c:v>11.896161749999999</c:v>
                </c:pt>
                <c:pt idx="8">
                  <c:v>6.7034397375000001</c:v>
                </c:pt>
                <c:pt idx="9" formatCode="General">
                  <c:v>0.14100432637499999</c:v>
                </c:pt>
                <c:pt idx="10" formatCode="General">
                  <c:v>1.398100275</c:v>
                </c:pt>
                <c:pt idx="11" formatCode="General">
                  <c:v>20.785063612499997</c:v>
                </c:pt>
                <c:pt idx="12">
                  <c:v>6.7656142124999992</c:v>
                </c:pt>
                <c:pt idx="13">
                  <c:v>29.680138124999999</c:v>
                </c:pt>
                <c:pt idx="14">
                  <c:v>302.83493625</c:v>
                </c:pt>
                <c:pt idx="15">
                  <c:v>9.9331192124999994</c:v>
                </c:pt>
                <c:pt idx="16">
                  <c:v>7825.5898874999993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34315648"/>
        <c:axId val="37373440"/>
      </c:barChart>
      <c:catAx>
        <c:axId val="3431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Cylindrical Segment</a:t>
                </a:r>
              </a:p>
            </c:rich>
          </c:tx>
          <c:layout>
            <c:manualLayout>
              <c:xMode val="edge"/>
              <c:yMode val="edge"/>
              <c:x val="0.3820884190311013"/>
              <c:y val="0.9300666068236165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7373440"/>
        <c:crossesAt val="0.1"/>
        <c:auto val="1"/>
        <c:lblAlgn val="ctr"/>
        <c:lblOffset val="100"/>
        <c:noMultiLvlLbl val="0"/>
      </c:catAx>
      <c:valAx>
        <c:axId val="37373440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Energy Deposited p.i.p. (eV per photon)</a:t>
                </a:r>
              </a:p>
            </c:rich>
          </c:tx>
          <c:layout/>
          <c:overlay val="0"/>
        </c:title>
        <c:numFmt formatCode="0.E+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43156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0</a:t>
            </a:r>
            <a:r>
              <a:rPr lang="en-US" sz="1800" b="1" i="0" baseline="0">
                <a:effectLst/>
                <a:latin typeface="Calibri"/>
              </a:rPr>
              <a:t>°</a:t>
            </a:r>
            <a:r>
              <a:rPr lang="en-US" sz="1800" b="1" i="0" baseline="0">
                <a:effectLst/>
              </a:rPr>
              <a:t> Projection Angle, 56.4 keV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24274471278877"/>
          <c:y val="0.1170637954803182"/>
          <c:w val="0.68660146845690229"/>
          <c:h val="0.548797344413212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Graphs!$B$5</c:f>
              <c:strCache>
                <c:ptCount val="1"/>
                <c:pt idx="0">
                  <c:v>EGSnrc</c:v>
                </c:pt>
              </c:strCache>
            </c:strRef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</c:spPr>
          <c:invertIfNegative val="0"/>
          <c:cat>
            <c:strRef>
              <c:f>Graphs!$A$48:$A$64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Graphs!$B$48:$B$64</c:f>
              <c:numCache>
                <c:formatCode>0.000</c:formatCode>
                <c:ptCount val="17"/>
                <c:pt idx="0">
                  <c:v>11557</c:v>
                </c:pt>
                <c:pt idx="1">
                  <c:v>3074.9</c:v>
                </c:pt>
                <c:pt idx="2">
                  <c:v>1296.9000000000001</c:v>
                </c:pt>
                <c:pt idx="3">
                  <c:v>677.29</c:v>
                </c:pt>
                <c:pt idx="4">
                  <c:v>6.3369999999999997</c:v>
                </c:pt>
                <c:pt idx="5">
                  <c:v>17.497</c:v>
                </c:pt>
                <c:pt idx="6">
                  <c:v>133.88999999999999</c:v>
                </c:pt>
                <c:pt idx="7">
                  <c:v>16.649999999999999</c:v>
                </c:pt>
                <c:pt idx="8">
                  <c:v>8.7620000000000005</c:v>
                </c:pt>
                <c:pt idx="9" formatCode="General">
                  <c:v>0.154</c:v>
                </c:pt>
                <c:pt idx="10" formatCode="General">
                  <c:v>1.752</c:v>
                </c:pt>
                <c:pt idx="11" formatCode="General">
                  <c:v>44.427999999999997</c:v>
                </c:pt>
                <c:pt idx="12">
                  <c:v>10.679</c:v>
                </c:pt>
                <c:pt idx="13">
                  <c:v>36.853000000000002</c:v>
                </c:pt>
                <c:pt idx="14">
                  <c:v>455.85</c:v>
                </c:pt>
                <c:pt idx="15">
                  <c:v>21.513999999999999</c:v>
                </c:pt>
                <c:pt idx="16">
                  <c:v>8757</c:v>
                </c:pt>
              </c:numCache>
            </c:numRef>
          </c:val>
        </c:ser>
        <c:ser>
          <c:idx val="1"/>
          <c:order val="1"/>
          <c:tx>
            <c:strRef>
              <c:f>Graphs!$C$5</c:f>
              <c:strCache>
                <c:ptCount val="1"/>
                <c:pt idx="0">
                  <c:v>Geant4</c:v>
                </c:pt>
              </c:strCache>
            </c:strRef>
          </c:tx>
          <c:spPr>
            <a:pattFill prst="dkUpDiag">
              <a:fgClr>
                <a:srgbClr val="FF0000"/>
              </a:fgClr>
              <a:bgClr>
                <a:schemeClr val="bg1"/>
              </a:bgClr>
            </a:pattFill>
          </c:spPr>
          <c:invertIfNegative val="0"/>
          <c:cat>
            <c:strRef>
              <c:f>Graphs!$A$48:$A$64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Graphs!$C$48:$C$64</c:f>
              <c:numCache>
                <c:formatCode>0.000</c:formatCode>
                <c:ptCount val="17"/>
                <c:pt idx="0">
                  <c:v>11576.6</c:v>
                </c:pt>
                <c:pt idx="1">
                  <c:v>3084.55</c:v>
                </c:pt>
                <c:pt idx="2">
                  <c:v>1300.3499999999999</c:v>
                </c:pt>
                <c:pt idx="3">
                  <c:v>675.86599999999999</c:v>
                </c:pt>
                <c:pt idx="4">
                  <c:v>6.3313199999999998</c:v>
                </c:pt>
                <c:pt idx="5">
                  <c:v>17.534700000000001</c:v>
                </c:pt>
                <c:pt idx="6">
                  <c:v>133.614</c:v>
                </c:pt>
                <c:pt idx="7">
                  <c:v>16.662099999999999</c:v>
                </c:pt>
                <c:pt idx="8">
                  <c:v>8.7408000000000001</c:v>
                </c:pt>
                <c:pt idx="9" formatCode="General">
                  <c:v>0.157247</c:v>
                </c:pt>
                <c:pt idx="10" formatCode="General">
                  <c:v>1.74871</c:v>
                </c:pt>
                <c:pt idx="11" formatCode="General">
                  <c:v>44.400700000000001</c:v>
                </c:pt>
                <c:pt idx="12">
                  <c:v>10.627599999999999</c:v>
                </c:pt>
                <c:pt idx="13">
                  <c:v>36.687100000000001</c:v>
                </c:pt>
                <c:pt idx="14">
                  <c:v>456.43799999999999</c:v>
                </c:pt>
                <c:pt idx="15">
                  <c:v>21.592400000000001</c:v>
                </c:pt>
                <c:pt idx="16">
                  <c:v>8754.7900000000009</c:v>
                </c:pt>
              </c:numCache>
            </c:numRef>
          </c:val>
        </c:ser>
        <c:ser>
          <c:idx val="2"/>
          <c:order val="2"/>
          <c:tx>
            <c:strRef>
              <c:f>Graphs!$D$5</c:f>
              <c:strCache>
                <c:ptCount val="1"/>
                <c:pt idx="0">
                  <c:v>MCNP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Graphs!$A$48:$A$64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Graphs!$D$48:$D$64</c:f>
              <c:numCache>
                <c:formatCode>0.000</c:formatCode>
                <c:ptCount val="17"/>
                <c:pt idx="0">
                  <c:v>11596.1</c:v>
                </c:pt>
                <c:pt idx="1">
                  <c:v>3110.85</c:v>
                </c:pt>
                <c:pt idx="2">
                  <c:v>1309.3600000000001</c:v>
                </c:pt>
                <c:pt idx="3">
                  <c:v>686.52600000000007</c:v>
                </c:pt>
                <c:pt idx="4">
                  <c:v>6.4556800000000001</c:v>
                </c:pt>
                <c:pt idx="5">
                  <c:v>17.735499999999998</c:v>
                </c:pt>
                <c:pt idx="6">
                  <c:v>136.07599999999999</c:v>
                </c:pt>
                <c:pt idx="7">
                  <c:v>16.9969</c:v>
                </c:pt>
                <c:pt idx="8">
                  <c:v>8.8969900000000006</c:v>
                </c:pt>
                <c:pt idx="9" formatCode="General">
                  <c:v>0.146088</c:v>
                </c:pt>
                <c:pt idx="10" formatCode="General">
                  <c:v>1.7210699999999999</c:v>
                </c:pt>
                <c:pt idx="11" formatCode="General">
                  <c:v>43.566499999999998</c:v>
                </c:pt>
                <c:pt idx="12">
                  <c:v>10.8985</c:v>
                </c:pt>
                <c:pt idx="13">
                  <c:v>37.226199999999999</c:v>
                </c:pt>
                <c:pt idx="14">
                  <c:v>456.99400000000003</c:v>
                </c:pt>
                <c:pt idx="15">
                  <c:v>22.062999999999999</c:v>
                </c:pt>
                <c:pt idx="16">
                  <c:v>8785.4</c:v>
                </c:pt>
              </c:numCache>
            </c:numRef>
          </c:val>
        </c:ser>
        <c:ser>
          <c:idx val="3"/>
          <c:order val="3"/>
          <c:tx>
            <c:strRef>
              <c:f>Graphs!$E$5</c:f>
              <c:strCache>
                <c:ptCount val="1"/>
                <c:pt idx="0">
                  <c:v>Penelope</c:v>
                </c:pt>
              </c:strCache>
            </c:strRef>
          </c:tx>
          <c:spPr>
            <a:pattFill prst="dkHorz">
              <a:fgClr>
                <a:srgbClr val="00B050"/>
              </a:fgClr>
              <a:bgClr>
                <a:schemeClr val="bg1"/>
              </a:bgClr>
            </a:pattFill>
          </c:spPr>
          <c:invertIfNegative val="0"/>
          <c:cat>
            <c:strRef>
              <c:f>Graphs!$A$48:$A$64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Graphs!$E$48:$E$64</c:f>
              <c:numCache>
                <c:formatCode>0.000</c:formatCode>
                <c:ptCount val="17"/>
                <c:pt idx="0">
                  <c:v>11567.4</c:v>
                </c:pt>
                <c:pt idx="1">
                  <c:v>3075.36</c:v>
                </c:pt>
                <c:pt idx="2">
                  <c:v>1298.08</c:v>
                </c:pt>
                <c:pt idx="3">
                  <c:v>678.18600000000004</c:v>
                </c:pt>
                <c:pt idx="4">
                  <c:v>6.3434799999999996</c:v>
                </c:pt>
                <c:pt idx="5">
                  <c:v>17.521999999999998</c:v>
                </c:pt>
                <c:pt idx="6">
                  <c:v>134.01900000000001</c:v>
                </c:pt>
                <c:pt idx="7">
                  <c:v>16.608699999999999</c:v>
                </c:pt>
                <c:pt idx="8">
                  <c:v>8.7697199999999995</c:v>
                </c:pt>
                <c:pt idx="9" formatCode="General">
                  <c:v>0.15334</c:v>
                </c:pt>
                <c:pt idx="10" formatCode="General">
                  <c:v>1.7481200000000001</c:v>
                </c:pt>
                <c:pt idx="11" formatCode="General">
                  <c:v>44.491500000000002</c:v>
                </c:pt>
                <c:pt idx="12">
                  <c:v>10.669499999999999</c:v>
                </c:pt>
                <c:pt idx="13">
                  <c:v>36.817799999999998</c:v>
                </c:pt>
                <c:pt idx="14">
                  <c:v>456.13799999999998</c:v>
                </c:pt>
                <c:pt idx="15">
                  <c:v>21.549500000000002</c:v>
                </c:pt>
                <c:pt idx="16">
                  <c:v>8747.74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5467520"/>
        <c:axId val="56951168"/>
      </c:barChart>
      <c:catAx>
        <c:axId val="4546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Voxel Value/Organ</a:t>
                </a:r>
              </a:p>
            </c:rich>
          </c:tx>
          <c:layout>
            <c:manualLayout>
              <c:xMode val="edge"/>
              <c:yMode val="edge"/>
              <c:x val="0.35738609190196818"/>
              <c:y val="0.9387756221631412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6951168"/>
        <c:crossesAt val="0.1"/>
        <c:auto val="1"/>
        <c:lblAlgn val="ctr"/>
        <c:lblOffset val="100"/>
        <c:noMultiLvlLbl val="0"/>
      </c:catAx>
      <c:valAx>
        <c:axId val="56951168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Energy Deposited</a:t>
                </a:r>
                <a:r>
                  <a:rPr lang="en-US" sz="1400" b="1" i="0" u="none" strike="noStrike" baseline="0">
                    <a:effectLst/>
                  </a:rPr>
                  <a:t> p.i.p.</a:t>
                </a:r>
                <a:r>
                  <a:rPr lang="en-US" sz="1400" baseline="0"/>
                  <a:t> (eV per photon)</a:t>
                </a:r>
              </a:p>
            </c:rich>
          </c:tx>
          <c:layout>
            <c:manualLayout>
              <c:xMode val="edge"/>
              <c:yMode val="edge"/>
              <c:x val="0"/>
              <c:y val="9.6749388597407365E-2"/>
            </c:manualLayout>
          </c:layout>
          <c:overlay val="0"/>
        </c:title>
        <c:numFmt formatCode="0.E+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54675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Random Angles, 120 kVp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925403431474633"/>
          <c:y val="0.11699133464402871"/>
          <c:w val="0.66459017885494465"/>
          <c:h val="0.52925783417074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Graphs!$C$5</c:f>
              <c:strCache>
                <c:ptCount val="1"/>
                <c:pt idx="0">
                  <c:v>Geant4</c:v>
                </c:pt>
              </c:strCache>
            </c:strRef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</c:spPr>
          <c:invertIfNegative val="0"/>
          <c:cat>
            <c:strRef>
              <c:f>Graphs!$A$26:$A$42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Graphs!$C$26:$C$42</c:f>
              <c:numCache>
                <c:formatCode>0.000</c:formatCode>
                <c:ptCount val="17"/>
                <c:pt idx="0">
                  <c:v>11155.7</c:v>
                </c:pt>
                <c:pt idx="1">
                  <c:v>1569.56</c:v>
                </c:pt>
                <c:pt idx="2">
                  <c:v>854.63</c:v>
                </c:pt>
                <c:pt idx="3">
                  <c:v>400.65800000000002</c:v>
                </c:pt>
                <c:pt idx="4">
                  <c:v>3.3904100000000001</c:v>
                </c:pt>
                <c:pt idx="5">
                  <c:v>21.011099999999999</c:v>
                </c:pt>
                <c:pt idx="6">
                  <c:v>94.625600000000006</c:v>
                </c:pt>
                <c:pt idx="7">
                  <c:v>10.938700000000001</c:v>
                </c:pt>
                <c:pt idx="8">
                  <c:v>6.3139900000000004</c:v>
                </c:pt>
                <c:pt idx="9" formatCode="General">
                  <c:v>0.143567</c:v>
                </c:pt>
                <c:pt idx="10" formatCode="General">
                  <c:v>1.3383100000000001</c:v>
                </c:pt>
                <c:pt idx="11" formatCode="General">
                  <c:v>19.752500000000001</c:v>
                </c:pt>
                <c:pt idx="12">
                  <c:v>6.4555499999999997</c:v>
                </c:pt>
                <c:pt idx="13">
                  <c:v>27.229299999999999</c:v>
                </c:pt>
                <c:pt idx="14">
                  <c:v>374.28800000000001</c:v>
                </c:pt>
                <c:pt idx="15">
                  <c:v>9.8052499999999991</c:v>
                </c:pt>
                <c:pt idx="16">
                  <c:v>6871.03</c:v>
                </c:pt>
              </c:numCache>
            </c:numRef>
          </c:val>
        </c:ser>
        <c:ser>
          <c:idx val="1"/>
          <c:order val="1"/>
          <c:tx>
            <c:strRef>
              <c:f>Graphs!$D$5</c:f>
              <c:strCache>
                <c:ptCount val="1"/>
                <c:pt idx="0">
                  <c:v>MCNP</c:v>
                </c:pt>
              </c:strCache>
            </c:strRef>
          </c:tx>
          <c:spPr>
            <a:pattFill prst="dkUpDiag">
              <a:fgClr>
                <a:srgbClr val="FF0000"/>
              </a:fgClr>
              <a:bgClr>
                <a:schemeClr val="bg1"/>
              </a:bgClr>
            </a:pattFill>
          </c:spPr>
          <c:invertIfNegative val="0"/>
          <c:cat>
            <c:strRef>
              <c:f>Graphs!$A$26:$A$42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Graphs!$D$26:$D$42</c:f>
              <c:numCache>
                <c:formatCode>0.000</c:formatCode>
                <c:ptCount val="17"/>
                <c:pt idx="0">
                  <c:v>11024.96175</c:v>
                </c:pt>
                <c:pt idx="1">
                  <c:v>1565.8875787500001</c:v>
                </c:pt>
                <c:pt idx="2">
                  <c:v>850.00360499999988</c:v>
                </c:pt>
                <c:pt idx="3">
                  <c:v>402.10990874999999</c:v>
                </c:pt>
                <c:pt idx="4">
                  <c:v>3.3814044000000001</c:v>
                </c:pt>
                <c:pt idx="5">
                  <c:v>21.181537575000004</c:v>
                </c:pt>
                <c:pt idx="6">
                  <c:v>95.093361000000002</c:v>
                </c:pt>
                <c:pt idx="7">
                  <c:v>10.987282350000001</c:v>
                </c:pt>
                <c:pt idx="8">
                  <c:v>6.3504601875000013</c:v>
                </c:pt>
                <c:pt idx="9" formatCode="General">
                  <c:v>0.13942182375000001</c:v>
                </c:pt>
                <c:pt idx="10" formatCode="General">
                  <c:v>1.3379924250000002</c:v>
                </c:pt>
                <c:pt idx="11" formatCode="General">
                  <c:v>19.154883824999999</c:v>
                </c:pt>
                <c:pt idx="12">
                  <c:v>6.3956400750000002</c:v>
                </c:pt>
                <c:pt idx="13">
                  <c:v>27.309682125000002</c:v>
                </c:pt>
                <c:pt idx="14">
                  <c:v>367.65629999999999</c:v>
                </c:pt>
                <c:pt idx="15">
                  <c:v>9.8943347249999984</c:v>
                </c:pt>
                <c:pt idx="16">
                  <c:v>6810.4822500000009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59006976"/>
        <c:axId val="59008896"/>
      </c:barChart>
      <c:catAx>
        <c:axId val="5900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Cylindrical Segment</a:t>
                </a:r>
              </a:p>
            </c:rich>
          </c:tx>
          <c:layout>
            <c:manualLayout>
              <c:xMode val="edge"/>
              <c:yMode val="edge"/>
              <c:x val="0.3820884190311013"/>
              <c:y val="0.9300666068236165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008896"/>
        <c:crossesAt val="0.1"/>
        <c:auto val="1"/>
        <c:lblAlgn val="ctr"/>
        <c:lblOffset val="100"/>
        <c:noMultiLvlLbl val="0"/>
      </c:catAx>
      <c:valAx>
        <c:axId val="59008896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Energy Deposited</a:t>
                </a:r>
                <a:r>
                  <a:rPr lang="en-US" sz="1400" b="1" i="0" u="none" strike="noStrike" baseline="0">
                    <a:effectLst/>
                  </a:rPr>
                  <a:t> p.i.p.</a:t>
                </a:r>
                <a:r>
                  <a:rPr lang="en-US" sz="1400" baseline="0"/>
                  <a:t> (eV per photon)</a:t>
                </a:r>
              </a:p>
            </c:rich>
          </c:tx>
          <c:layout/>
          <c:overlay val="0"/>
        </c:title>
        <c:numFmt formatCode="0.E+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0069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0° Projection Angle, 120 kVp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302473497754985"/>
          <c:y val="0.11996680059349311"/>
          <c:w val="0.66081947819214115"/>
          <c:h val="0.54589433930003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Graphs!$B$5</c:f>
              <c:strCache>
                <c:ptCount val="1"/>
                <c:pt idx="0">
                  <c:v>EGSnrc</c:v>
                </c:pt>
              </c:strCache>
            </c:strRef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</c:spPr>
          <c:invertIfNegative val="0"/>
          <c:cat>
            <c:strRef>
              <c:f>Graphs!$A$68:$A$84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Graphs!$B$68:$B$84</c:f>
              <c:numCache>
                <c:formatCode>0.000</c:formatCode>
                <c:ptCount val="17"/>
                <c:pt idx="0">
                  <c:v>12366</c:v>
                </c:pt>
                <c:pt idx="1">
                  <c:v>2917</c:v>
                </c:pt>
                <c:pt idx="2">
                  <c:v>1275</c:v>
                </c:pt>
                <c:pt idx="3">
                  <c:v>613.16</c:v>
                </c:pt>
                <c:pt idx="4">
                  <c:v>5.806</c:v>
                </c:pt>
                <c:pt idx="5">
                  <c:v>16.716000000000001</c:v>
                </c:pt>
                <c:pt idx="6">
                  <c:v>121.19</c:v>
                </c:pt>
                <c:pt idx="7">
                  <c:v>15.179</c:v>
                </c:pt>
                <c:pt idx="8">
                  <c:v>8.1679999999999993</c:v>
                </c:pt>
                <c:pt idx="9" formatCode="General">
                  <c:v>0.153</c:v>
                </c:pt>
                <c:pt idx="10" formatCode="General">
                  <c:v>1.6679999999999999</c:v>
                </c:pt>
                <c:pt idx="11" formatCode="General">
                  <c:v>41.055999999999997</c:v>
                </c:pt>
                <c:pt idx="12">
                  <c:v>9.7970000000000006</c:v>
                </c:pt>
                <c:pt idx="13">
                  <c:v>33.534999999999997</c:v>
                </c:pt>
                <c:pt idx="14">
                  <c:v>557.44000000000005</c:v>
                </c:pt>
                <c:pt idx="15">
                  <c:v>21.356999999999999</c:v>
                </c:pt>
                <c:pt idx="16">
                  <c:v>7745.7</c:v>
                </c:pt>
              </c:numCache>
            </c:numRef>
          </c:val>
        </c:ser>
        <c:ser>
          <c:idx val="1"/>
          <c:order val="1"/>
          <c:tx>
            <c:strRef>
              <c:f>Graphs!$C$5</c:f>
              <c:strCache>
                <c:ptCount val="1"/>
                <c:pt idx="0">
                  <c:v>Geant4</c:v>
                </c:pt>
              </c:strCache>
            </c:strRef>
          </c:tx>
          <c:spPr>
            <a:pattFill prst="dkUpDiag">
              <a:fgClr>
                <a:srgbClr val="FF0000"/>
              </a:fgClr>
              <a:bgClr>
                <a:schemeClr val="bg1"/>
              </a:bgClr>
            </a:pattFill>
          </c:spPr>
          <c:invertIfNegative val="0"/>
          <c:cat>
            <c:strRef>
              <c:f>Graphs!$A$68:$A$84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Graphs!$C$68:$C$84</c:f>
              <c:numCache>
                <c:formatCode>0.000</c:formatCode>
                <c:ptCount val="17"/>
                <c:pt idx="0">
                  <c:v>12373.9</c:v>
                </c:pt>
                <c:pt idx="1">
                  <c:v>2908.93</c:v>
                </c:pt>
                <c:pt idx="2">
                  <c:v>1273.6099999999999</c:v>
                </c:pt>
                <c:pt idx="3">
                  <c:v>608.26599999999996</c:v>
                </c:pt>
                <c:pt idx="4">
                  <c:v>5.75624</c:v>
                </c:pt>
                <c:pt idx="5">
                  <c:v>16.521799999999999</c:v>
                </c:pt>
                <c:pt idx="6">
                  <c:v>120.343</c:v>
                </c:pt>
                <c:pt idx="7">
                  <c:v>15.0625</c:v>
                </c:pt>
                <c:pt idx="8">
                  <c:v>8.0904799999999994</c:v>
                </c:pt>
                <c:pt idx="9" formatCode="General">
                  <c:v>0.151338</c:v>
                </c:pt>
                <c:pt idx="10" formatCode="General">
                  <c:v>1.6422300000000001</c:v>
                </c:pt>
                <c:pt idx="11" formatCode="General">
                  <c:v>40.7136</c:v>
                </c:pt>
                <c:pt idx="12">
                  <c:v>9.6815800000000003</c:v>
                </c:pt>
                <c:pt idx="13">
                  <c:v>33.227800000000002</c:v>
                </c:pt>
                <c:pt idx="14">
                  <c:v>560.21699999999998</c:v>
                </c:pt>
                <c:pt idx="15">
                  <c:v>21.239799999999999</c:v>
                </c:pt>
                <c:pt idx="16">
                  <c:v>7715.51</c:v>
                </c:pt>
              </c:numCache>
            </c:numRef>
          </c:val>
        </c:ser>
        <c:ser>
          <c:idx val="2"/>
          <c:order val="2"/>
          <c:tx>
            <c:strRef>
              <c:f>Graphs!$D$5</c:f>
              <c:strCache>
                <c:ptCount val="1"/>
                <c:pt idx="0">
                  <c:v>MCNP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Graphs!$A$68:$A$84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Graphs!$D$68:$D$84</c:f>
              <c:numCache>
                <c:formatCode>0.000</c:formatCode>
                <c:ptCount val="17"/>
                <c:pt idx="0">
                  <c:v>12397</c:v>
                </c:pt>
                <c:pt idx="1">
                  <c:v>2942.2</c:v>
                </c:pt>
                <c:pt idx="2">
                  <c:v>1283.75</c:v>
                </c:pt>
                <c:pt idx="3">
                  <c:v>618.19799999999998</c:v>
                </c:pt>
                <c:pt idx="4">
                  <c:v>5.7815499999999993</c:v>
                </c:pt>
                <c:pt idx="5">
                  <c:v>16.883400000000002</c:v>
                </c:pt>
                <c:pt idx="6">
                  <c:v>122.254</c:v>
                </c:pt>
                <c:pt idx="7">
                  <c:v>15.352100000000002</c:v>
                </c:pt>
                <c:pt idx="8">
                  <c:v>8.3104700000000005</c:v>
                </c:pt>
                <c:pt idx="9" formatCode="General">
                  <c:v>0.14777600000000002</c:v>
                </c:pt>
                <c:pt idx="10" formatCode="General">
                  <c:v>1.65737</c:v>
                </c:pt>
                <c:pt idx="11" formatCode="General">
                  <c:v>39.954799999999999</c:v>
                </c:pt>
                <c:pt idx="12">
                  <c:v>9.9431600000000007</c:v>
                </c:pt>
                <c:pt idx="13">
                  <c:v>33.4313</c:v>
                </c:pt>
                <c:pt idx="14">
                  <c:v>561.221</c:v>
                </c:pt>
                <c:pt idx="15">
                  <c:v>21.9665</c:v>
                </c:pt>
                <c:pt idx="16">
                  <c:v>7739.93</c:v>
                </c:pt>
              </c:numCache>
            </c:numRef>
          </c:val>
        </c:ser>
        <c:ser>
          <c:idx val="3"/>
          <c:order val="3"/>
          <c:tx>
            <c:strRef>
              <c:f>Graphs!$E$5</c:f>
              <c:strCache>
                <c:ptCount val="1"/>
                <c:pt idx="0">
                  <c:v>Penelope</c:v>
                </c:pt>
              </c:strCache>
            </c:strRef>
          </c:tx>
          <c:spPr>
            <a:pattFill prst="dkHorz">
              <a:fgClr>
                <a:srgbClr val="00B050"/>
              </a:fgClr>
              <a:bgClr>
                <a:schemeClr val="bg1"/>
              </a:bgClr>
            </a:pattFill>
          </c:spPr>
          <c:invertIfNegative val="0"/>
          <c:cat>
            <c:strRef>
              <c:f>Graphs!$A$68:$A$84</c:f>
              <c:strCache>
                <c:ptCount val="17"/>
                <c:pt idx="0">
                  <c:v>3 Soft tissue</c:v>
                </c:pt>
                <c:pt idx="1">
                  <c:v>4 Heart</c:v>
                </c:pt>
                <c:pt idx="2">
                  <c:v>5 Lung</c:v>
                </c:pt>
                <c:pt idx="3">
                  <c:v>6 Liver</c:v>
                </c:pt>
                <c:pt idx="4">
                  <c:v>7 Gallbladder</c:v>
                </c:pt>
                <c:pt idx="5">
                  <c:v>8 Spleen</c:v>
                </c:pt>
                <c:pt idx="6">
                  <c:v>9 Stomach</c:v>
                </c:pt>
                <c:pt idx="7">
                  <c:v>10 Large Intestine</c:v>
                </c:pt>
                <c:pt idx="8">
                  <c:v>11 Pancreas</c:v>
                </c:pt>
                <c:pt idx="9">
                  <c:v>12 Adrenal</c:v>
                </c:pt>
                <c:pt idx="10">
                  <c:v>13 Thyroid</c:v>
                </c:pt>
                <c:pt idx="11">
                  <c:v>14 Thymus</c:v>
                </c:pt>
                <c:pt idx="12">
                  <c:v>15 Small Intestine</c:v>
                </c:pt>
                <c:pt idx="13">
                  <c:v>16 Esophagus</c:v>
                </c:pt>
                <c:pt idx="14">
                  <c:v>17 Skin</c:v>
                </c:pt>
                <c:pt idx="15">
                  <c:v>18 Breast</c:v>
                </c:pt>
                <c:pt idx="16">
                  <c:v>19 Cortical Bone</c:v>
                </c:pt>
              </c:strCache>
            </c:strRef>
          </c:cat>
          <c:val>
            <c:numRef>
              <c:f>Graphs!$E$68:$E$84</c:f>
              <c:numCache>
                <c:formatCode>0.000</c:formatCode>
                <c:ptCount val="17"/>
                <c:pt idx="0">
                  <c:v>12363</c:v>
                </c:pt>
                <c:pt idx="1">
                  <c:v>2902.87</c:v>
                </c:pt>
                <c:pt idx="2">
                  <c:v>1271.08</c:v>
                </c:pt>
                <c:pt idx="3">
                  <c:v>609.63199999999995</c:v>
                </c:pt>
                <c:pt idx="4">
                  <c:v>5.7756400000000001</c:v>
                </c:pt>
                <c:pt idx="5">
                  <c:v>16.607399999999998</c:v>
                </c:pt>
                <c:pt idx="6">
                  <c:v>120.39100000000001</c:v>
                </c:pt>
                <c:pt idx="7">
                  <c:v>15.0541</c:v>
                </c:pt>
                <c:pt idx="8">
                  <c:v>8.1173400000000004</c:v>
                </c:pt>
                <c:pt idx="9" formatCode="General">
                  <c:v>0.15063000000000001</c:v>
                </c:pt>
                <c:pt idx="10" formatCode="General">
                  <c:v>1.6456</c:v>
                </c:pt>
                <c:pt idx="11" formatCode="General">
                  <c:v>40.917099999999998</c:v>
                </c:pt>
                <c:pt idx="12">
                  <c:v>9.7059800000000003</c:v>
                </c:pt>
                <c:pt idx="13">
                  <c:v>33.283000000000001</c:v>
                </c:pt>
                <c:pt idx="14">
                  <c:v>560.18200000000002</c:v>
                </c:pt>
                <c:pt idx="15">
                  <c:v>21.392399999999999</c:v>
                </c:pt>
                <c:pt idx="16">
                  <c:v>7709.95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93382912"/>
        <c:axId val="94778112"/>
      </c:barChart>
      <c:catAx>
        <c:axId val="9338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Voxel Value/Organ</a:t>
                </a:r>
              </a:p>
            </c:rich>
          </c:tx>
          <c:layout>
            <c:manualLayout>
              <c:xMode val="edge"/>
              <c:yMode val="edge"/>
              <c:x val="0.35738609190196818"/>
              <c:y val="0.9387756221631412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4778112"/>
        <c:crossesAt val="0.1"/>
        <c:auto val="1"/>
        <c:lblAlgn val="ctr"/>
        <c:lblOffset val="100"/>
        <c:noMultiLvlLbl val="0"/>
      </c:catAx>
      <c:valAx>
        <c:axId val="94778112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Energy Deposited p.i.p. (eV per photon)</a:t>
                </a:r>
              </a:p>
            </c:rich>
          </c:tx>
          <c:layout>
            <c:manualLayout>
              <c:xMode val="edge"/>
              <c:yMode val="edge"/>
              <c:x val="0"/>
              <c:y val="9.6749388597407365E-2"/>
            </c:manualLayout>
          </c:layout>
          <c:overlay val="0"/>
        </c:title>
        <c:numFmt formatCode="0.E+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33829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5601</xdr:colOff>
      <xdr:row>0</xdr:row>
      <xdr:rowOff>186016</xdr:rowOff>
    </xdr:from>
    <xdr:to>
      <xdr:col>14</xdr:col>
      <xdr:colOff>605116</xdr:colOff>
      <xdr:row>23</xdr:row>
      <xdr:rowOff>179293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14</xdr:col>
      <xdr:colOff>599515</xdr:colOff>
      <xdr:row>47</xdr:row>
      <xdr:rowOff>183777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25</xdr:col>
      <xdr:colOff>465044</xdr:colOff>
      <xdr:row>23</xdr:row>
      <xdr:rowOff>183777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25</xdr:col>
      <xdr:colOff>465044</xdr:colOff>
      <xdr:row>47</xdr:row>
      <xdr:rowOff>183777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zoomScale="85" zoomScaleNormal="85" workbookViewId="0"/>
  </sheetViews>
  <sheetFormatPr defaultRowHeight="15" x14ac:dyDescent="0.25"/>
  <cols>
    <col min="1" max="1" width="15.7109375" bestFit="1" customWidth="1"/>
    <col min="2" max="5" width="14.28515625" customWidth="1"/>
    <col min="6" max="6" width="16.140625" bestFit="1" customWidth="1"/>
    <col min="7" max="7" width="16.140625" customWidth="1"/>
  </cols>
  <sheetData>
    <row r="1" spans="1:5" x14ac:dyDescent="0.25">
      <c r="A1" s="1" t="s">
        <v>35</v>
      </c>
    </row>
    <row r="2" spans="1:5" x14ac:dyDescent="0.25">
      <c r="A2" s="1"/>
    </row>
    <row r="3" spans="1:5" x14ac:dyDescent="0.25">
      <c r="A3" s="1"/>
    </row>
    <row r="4" spans="1:5" x14ac:dyDescent="0.25">
      <c r="A4" s="1" t="s">
        <v>1</v>
      </c>
    </row>
    <row r="5" spans="1:5" x14ac:dyDescent="0.25">
      <c r="A5" s="26" t="s">
        <v>30</v>
      </c>
      <c r="B5" s="3" t="s">
        <v>26</v>
      </c>
      <c r="C5" s="3" t="s">
        <v>27</v>
      </c>
      <c r="D5" s="3" t="s">
        <v>28</v>
      </c>
      <c r="E5" s="3" t="s">
        <v>29</v>
      </c>
    </row>
    <row r="6" spans="1:5" x14ac:dyDescent="0.25">
      <c r="A6" s="30" t="s">
        <v>8</v>
      </c>
      <c r="B6" s="27">
        <f t="array" ref="B6:B22">+TRANSPOSE(EGSnrc!C9:S9)</f>
        <v>0</v>
      </c>
      <c r="C6" s="27">
        <f t="array" ref="C6:C22">+TRANSPOSE(Geant4!C9:S9)</f>
        <v>10468.4</v>
      </c>
      <c r="D6" s="27">
        <f t="array" ref="D6:D22">+TRANSPOSE(MCNP!C9:S9)</f>
        <v>10352.986875000001</v>
      </c>
      <c r="E6" s="27">
        <f t="array" ref="E6:E22">+TRANSPOSE(Penelope!C9:S9)</f>
        <v>0</v>
      </c>
    </row>
    <row r="7" spans="1:5" x14ac:dyDescent="0.25">
      <c r="A7" s="30" t="s">
        <v>9</v>
      </c>
      <c r="B7" s="27">
        <v>0</v>
      </c>
      <c r="C7" s="27">
        <v>1672.5</v>
      </c>
      <c r="D7" s="27">
        <v>1669.37153625</v>
      </c>
      <c r="E7" s="27">
        <v>0</v>
      </c>
    </row>
    <row r="8" spans="1:5" x14ac:dyDescent="0.25">
      <c r="A8" s="30" t="s">
        <v>10</v>
      </c>
      <c r="B8" s="27">
        <v>0</v>
      </c>
      <c r="C8" s="27">
        <v>892.15499999999997</v>
      </c>
      <c r="D8" s="27">
        <v>887.7910387500001</v>
      </c>
      <c r="E8" s="27">
        <v>0</v>
      </c>
    </row>
    <row r="9" spans="1:5" x14ac:dyDescent="0.25">
      <c r="A9" s="30" t="s">
        <v>11</v>
      </c>
      <c r="B9" s="27">
        <v>0</v>
      </c>
      <c r="C9" s="27">
        <v>437.58199999999999</v>
      </c>
      <c r="D9" s="27">
        <v>439.73547749999989</v>
      </c>
      <c r="E9" s="27">
        <v>0</v>
      </c>
    </row>
    <row r="10" spans="1:5" x14ac:dyDescent="0.25">
      <c r="A10" s="30" t="s">
        <v>12</v>
      </c>
      <c r="B10" s="27">
        <v>0</v>
      </c>
      <c r="C10" s="27">
        <v>3.5453299999999999</v>
      </c>
      <c r="D10" s="27">
        <v>3.5888712749999998</v>
      </c>
      <c r="E10" s="27">
        <v>0</v>
      </c>
    </row>
    <row r="11" spans="1:5" x14ac:dyDescent="0.25">
      <c r="A11" s="30" t="s">
        <v>13</v>
      </c>
      <c r="B11" s="27">
        <v>0</v>
      </c>
      <c r="C11" s="27">
        <v>22.735099999999999</v>
      </c>
      <c r="D11" s="27">
        <v>22.856475262500002</v>
      </c>
      <c r="E11" s="27">
        <v>0</v>
      </c>
    </row>
    <row r="12" spans="1:5" ht="15" customHeight="1" x14ac:dyDescent="0.25">
      <c r="A12" s="30" t="s">
        <v>14</v>
      </c>
      <c r="B12" s="27">
        <v>0</v>
      </c>
      <c r="C12" s="27">
        <v>103.21299999999999</v>
      </c>
      <c r="D12" s="27">
        <v>103.71613725</v>
      </c>
      <c r="E12" s="27">
        <v>0</v>
      </c>
    </row>
    <row r="13" spans="1:5" x14ac:dyDescent="0.25">
      <c r="A13" s="30" t="s">
        <v>15</v>
      </c>
      <c r="B13" s="27">
        <v>0</v>
      </c>
      <c r="C13" s="27">
        <v>11.877000000000001</v>
      </c>
      <c r="D13" s="27">
        <v>11.896161749999999</v>
      </c>
      <c r="E13" s="27">
        <v>0</v>
      </c>
    </row>
    <row r="14" spans="1:5" x14ac:dyDescent="0.25">
      <c r="A14" s="30" t="s">
        <v>16</v>
      </c>
      <c r="B14" s="27">
        <v>0</v>
      </c>
      <c r="C14" s="27">
        <v>6.7170300000000003</v>
      </c>
      <c r="D14" s="27">
        <v>6.7034397375000001</v>
      </c>
      <c r="E14" s="27">
        <v>0</v>
      </c>
    </row>
    <row r="15" spans="1:5" x14ac:dyDescent="0.25">
      <c r="A15" s="28" t="s">
        <v>17</v>
      </c>
      <c r="B15" s="15">
        <v>0</v>
      </c>
      <c r="C15" s="15">
        <v>0.130384</v>
      </c>
      <c r="D15" s="15">
        <v>0.14100432637499999</v>
      </c>
      <c r="E15" s="15">
        <v>0</v>
      </c>
    </row>
    <row r="16" spans="1:5" x14ac:dyDescent="0.25">
      <c r="A16" s="29" t="s">
        <v>18</v>
      </c>
      <c r="B16" s="31">
        <v>0</v>
      </c>
      <c r="C16" s="31">
        <v>1.40462</v>
      </c>
      <c r="D16" s="31">
        <v>1.398100275</v>
      </c>
      <c r="E16" s="31">
        <v>0</v>
      </c>
    </row>
    <row r="17" spans="1:5" ht="15" customHeight="1" x14ac:dyDescent="0.25">
      <c r="A17" s="29" t="s">
        <v>19</v>
      </c>
      <c r="B17" s="31">
        <v>0</v>
      </c>
      <c r="C17" s="31">
        <v>21.249600000000001</v>
      </c>
      <c r="D17" s="31">
        <v>20.785063612499997</v>
      </c>
      <c r="E17" s="31">
        <v>0</v>
      </c>
    </row>
    <row r="18" spans="1:5" x14ac:dyDescent="0.25">
      <c r="A18" s="30" t="s">
        <v>20</v>
      </c>
      <c r="B18" s="27">
        <v>0</v>
      </c>
      <c r="C18" s="27">
        <v>6.7365500000000003</v>
      </c>
      <c r="D18" s="27">
        <v>6.7656142124999992</v>
      </c>
      <c r="E18" s="27">
        <v>0</v>
      </c>
    </row>
    <row r="19" spans="1:5" x14ac:dyDescent="0.25">
      <c r="A19" s="30" t="s">
        <v>21</v>
      </c>
      <c r="B19" s="27">
        <v>0</v>
      </c>
      <c r="C19" s="27">
        <v>29.426300000000001</v>
      </c>
      <c r="D19" s="27">
        <v>29.680138124999999</v>
      </c>
      <c r="E19" s="27">
        <v>0</v>
      </c>
    </row>
    <row r="20" spans="1:5" x14ac:dyDescent="0.25">
      <c r="A20" s="30" t="s">
        <v>22</v>
      </c>
      <c r="B20" s="27">
        <v>0</v>
      </c>
      <c r="C20" s="27">
        <v>307.613</v>
      </c>
      <c r="D20" s="27">
        <v>302.83493625</v>
      </c>
      <c r="E20" s="27">
        <v>0</v>
      </c>
    </row>
    <row r="21" spans="1:5" x14ac:dyDescent="0.25">
      <c r="A21" s="30" t="s">
        <v>23</v>
      </c>
      <c r="B21" s="27">
        <v>0</v>
      </c>
      <c r="C21" s="27">
        <v>9.8322299999999991</v>
      </c>
      <c r="D21" s="27">
        <v>9.9331192124999994</v>
      </c>
      <c r="E21" s="27">
        <v>0</v>
      </c>
    </row>
    <row r="22" spans="1:5" x14ac:dyDescent="0.25">
      <c r="A22" s="30" t="s">
        <v>24</v>
      </c>
      <c r="B22" s="27">
        <v>0</v>
      </c>
      <c r="C22" s="27">
        <v>7883.71</v>
      </c>
      <c r="D22" s="27">
        <v>7825.5898874999993</v>
      </c>
      <c r="E22" s="27">
        <v>0</v>
      </c>
    </row>
    <row r="23" spans="1:5" x14ac:dyDescent="0.25">
      <c r="A23" s="30"/>
      <c r="B23" s="27"/>
      <c r="C23" s="27"/>
      <c r="D23" s="27"/>
      <c r="E23" s="27"/>
    </row>
    <row r="24" spans="1:5" x14ac:dyDescent="0.25">
      <c r="A24" s="1" t="s">
        <v>2</v>
      </c>
    </row>
    <row r="25" spans="1:5" x14ac:dyDescent="0.25">
      <c r="A25" s="26" t="s">
        <v>30</v>
      </c>
      <c r="B25" s="3" t="s">
        <v>26</v>
      </c>
      <c r="C25" s="3" t="s">
        <v>27</v>
      </c>
      <c r="D25" s="3" t="s">
        <v>28</v>
      </c>
      <c r="E25" s="3" t="s">
        <v>29</v>
      </c>
    </row>
    <row r="26" spans="1:5" x14ac:dyDescent="0.25">
      <c r="A26" s="30" t="s">
        <v>8</v>
      </c>
      <c r="B26" s="27">
        <f t="array" ref="B26:B42">+TRANSPOSE(EGSnrc!V9:AL9)</f>
        <v>0</v>
      </c>
      <c r="C26" s="27">
        <f t="array" ref="C26:C42">+TRANSPOSE(Geant4!V9:AL9)</f>
        <v>11155.7</v>
      </c>
      <c r="D26" s="27">
        <f t="array" ref="D26:D42">+TRANSPOSE(MCNP!V9:AL9)</f>
        <v>11024.96175</v>
      </c>
      <c r="E26" s="27">
        <f t="array" ref="E26:E42">+TRANSPOSE(Penelope!V9:AL9)</f>
        <v>0</v>
      </c>
    </row>
    <row r="27" spans="1:5" x14ac:dyDescent="0.25">
      <c r="A27" s="30" t="s">
        <v>9</v>
      </c>
      <c r="B27" s="27">
        <v>0</v>
      </c>
      <c r="C27" s="27">
        <v>1569.56</v>
      </c>
      <c r="D27" s="27">
        <v>1565.8875787500001</v>
      </c>
      <c r="E27" s="27">
        <v>0</v>
      </c>
    </row>
    <row r="28" spans="1:5" x14ac:dyDescent="0.25">
      <c r="A28" s="30" t="s">
        <v>10</v>
      </c>
      <c r="B28" s="27">
        <v>0</v>
      </c>
      <c r="C28" s="27">
        <v>854.63</v>
      </c>
      <c r="D28" s="27">
        <v>850.00360499999988</v>
      </c>
      <c r="E28" s="27">
        <v>0</v>
      </c>
    </row>
    <row r="29" spans="1:5" x14ac:dyDescent="0.25">
      <c r="A29" s="30" t="s">
        <v>11</v>
      </c>
      <c r="B29" s="27">
        <v>0</v>
      </c>
      <c r="C29" s="27">
        <v>400.65800000000002</v>
      </c>
      <c r="D29" s="27">
        <v>402.10990874999999</v>
      </c>
      <c r="E29" s="27">
        <v>0</v>
      </c>
    </row>
    <row r="30" spans="1:5" x14ac:dyDescent="0.25">
      <c r="A30" s="30" t="s">
        <v>12</v>
      </c>
      <c r="B30" s="27">
        <v>0</v>
      </c>
      <c r="C30" s="27">
        <v>3.3904100000000001</v>
      </c>
      <c r="D30" s="27">
        <v>3.3814044000000001</v>
      </c>
      <c r="E30" s="27">
        <v>0</v>
      </c>
    </row>
    <row r="31" spans="1:5" x14ac:dyDescent="0.25">
      <c r="A31" s="30" t="s">
        <v>13</v>
      </c>
      <c r="B31" s="27">
        <v>0</v>
      </c>
      <c r="C31" s="27">
        <v>21.011099999999999</v>
      </c>
      <c r="D31" s="27">
        <v>21.181537575000004</v>
      </c>
      <c r="E31" s="27">
        <v>0</v>
      </c>
    </row>
    <row r="32" spans="1:5" x14ac:dyDescent="0.25">
      <c r="A32" s="30" t="s">
        <v>14</v>
      </c>
      <c r="B32" s="27">
        <v>0</v>
      </c>
      <c r="C32" s="27">
        <v>94.625600000000006</v>
      </c>
      <c r="D32" s="27">
        <v>95.093361000000002</v>
      </c>
      <c r="E32" s="27">
        <v>0</v>
      </c>
    </row>
    <row r="33" spans="1:5" x14ac:dyDescent="0.25">
      <c r="A33" s="30" t="s">
        <v>15</v>
      </c>
      <c r="B33" s="27">
        <v>0</v>
      </c>
      <c r="C33" s="27">
        <v>10.938700000000001</v>
      </c>
      <c r="D33" s="27">
        <v>10.987282350000001</v>
      </c>
      <c r="E33" s="27">
        <v>0</v>
      </c>
    </row>
    <row r="34" spans="1:5" x14ac:dyDescent="0.25">
      <c r="A34" s="30" t="s">
        <v>16</v>
      </c>
      <c r="B34" s="27">
        <v>0</v>
      </c>
      <c r="C34" s="27">
        <v>6.3139900000000004</v>
      </c>
      <c r="D34" s="27">
        <v>6.3504601875000013</v>
      </c>
      <c r="E34" s="27">
        <v>0</v>
      </c>
    </row>
    <row r="35" spans="1:5" x14ac:dyDescent="0.25">
      <c r="A35" s="28" t="s">
        <v>17</v>
      </c>
      <c r="B35" s="15">
        <v>0</v>
      </c>
      <c r="C35" s="15">
        <v>0.143567</v>
      </c>
      <c r="D35" s="15">
        <v>0.13942182375000001</v>
      </c>
      <c r="E35" s="15">
        <v>0</v>
      </c>
    </row>
    <row r="36" spans="1:5" x14ac:dyDescent="0.25">
      <c r="A36" s="29" t="s">
        <v>18</v>
      </c>
      <c r="B36" s="31">
        <v>0</v>
      </c>
      <c r="C36" s="31">
        <v>1.3383100000000001</v>
      </c>
      <c r="D36" s="31">
        <v>1.3379924250000002</v>
      </c>
      <c r="E36" s="31">
        <v>0</v>
      </c>
    </row>
    <row r="37" spans="1:5" x14ac:dyDescent="0.25">
      <c r="A37" s="29" t="s">
        <v>19</v>
      </c>
      <c r="B37" s="31">
        <v>0</v>
      </c>
      <c r="C37" s="31">
        <v>19.752500000000001</v>
      </c>
      <c r="D37" s="31">
        <v>19.154883824999999</v>
      </c>
      <c r="E37" s="31">
        <v>0</v>
      </c>
    </row>
    <row r="38" spans="1:5" x14ac:dyDescent="0.25">
      <c r="A38" s="30" t="s">
        <v>20</v>
      </c>
      <c r="B38" s="27">
        <v>0</v>
      </c>
      <c r="C38" s="27">
        <v>6.4555499999999997</v>
      </c>
      <c r="D38" s="27">
        <v>6.3956400750000002</v>
      </c>
      <c r="E38" s="27">
        <v>0</v>
      </c>
    </row>
    <row r="39" spans="1:5" x14ac:dyDescent="0.25">
      <c r="A39" s="30" t="s">
        <v>21</v>
      </c>
      <c r="B39" s="27">
        <v>0</v>
      </c>
      <c r="C39" s="27">
        <v>27.229299999999999</v>
      </c>
      <c r="D39" s="27">
        <v>27.309682125000002</v>
      </c>
      <c r="E39" s="27">
        <v>0</v>
      </c>
    </row>
    <row r="40" spans="1:5" x14ac:dyDescent="0.25">
      <c r="A40" s="30" t="s">
        <v>22</v>
      </c>
      <c r="B40" s="27">
        <v>0</v>
      </c>
      <c r="C40" s="27">
        <v>374.28800000000001</v>
      </c>
      <c r="D40" s="27">
        <v>367.65629999999999</v>
      </c>
      <c r="E40" s="27">
        <v>0</v>
      </c>
    </row>
    <row r="41" spans="1:5" x14ac:dyDescent="0.25">
      <c r="A41" s="30" t="s">
        <v>23</v>
      </c>
      <c r="B41" s="27">
        <v>0</v>
      </c>
      <c r="C41" s="27">
        <v>9.8052499999999991</v>
      </c>
      <c r="D41" s="27">
        <v>9.8943347249999984</v>
      </c>
      <c r="E41" s="27">
        <v>0</v>
      </c>
    </row>
    <row r="42" spans="1:5" x14ac:dyDescent="0.25">
      <c r="A42" s="30" t="s">
        <v>24</v>
      </c>
      <c r="B42" s="27">
        <v>0</v>
      </c>
      <c r="C42" s="27">
        <v>6871.03</v>
      </c>
      <c r="D42" s="27">
        <v>6810.4822500000009</v>
      </c>
      <c r="E42" s="27">
        <v>0</v>
      </c>
    </row>
    <row r="44" spans="1:5" x14ac:dyDescent="0.25">
      <c r="A44" s="4"/>
      <c r="B44" s="27"/>
      <c r="C44" s="27"/>
      <c r="D44" s="27"/>
      <c r="E44" s="27"/>
    </row>
    <row r="45" spans="1:5" x14ac:dyDescent="0.25">
      <c r="A45" s="4"/>
      <c r="B45" s="27"/>
      <c r="C45" s="27"/>
      <c r="D45" s="27"/>
      <c r="E45" s="27"/>
    </row>
    <row r="46" spans="1:5" x14ac:dyDescent="0.25">
      <c r="A46" s="1" t="s">
        <v>1</v>
      </c>
    </row>
    <row r="47" spans="1:5" x14ac:dyDescent="0.25">
      <c r="A47" s="26" t="s">
        <v>31</v>
      </c>
      <c r="B47" s="3" t="s">
        <v>26</v>
      </c>
      <c r="C47" s="3" t="s">
        <v>27</v>
      </c>
      <c r="D47" s="3" t="s">
        <v>28</v>
      </c>
      <c r="E47" s="3" t="s">
        <v>29</v>
      </c>
    </row>
    <row r="48" spans="1:5" x14ac:dyDescent="0.25">
      <c r="A48" s="30" t="s">
        <v>8</v>
      </c>
      <c r="B48" s="27">
        <f t="array" ref="B48:B64">+TRANSPOSE(EGSnrc!C21:S21)</f>
        <v>11557</v>
      </c>
      <c r="C48" s="27">
        <f t="array" ref="C48:C64">+TRANSPOSE(Geant4!C21:S21)</f>
        <v>11576.6</v>
      </c>
      <c r="D48" s="27">
        <f t="array" ref="D48:D64">+TRANSPOSE(MCNP!C21:S21)</f>
        <v>11596.1</v>
      </c>
      <c r="E48" s="27">
        <f t="array" ref="E48:E64">+TRANSPOSE(Penelope!C21:S21)</f>
        <v>11567.4</v>
      </c>
    </row>
    <row r="49" spans="1:5" x14ac:dyDescent="0.25">
      <c r="A49" s="30" t="s">
        <v>9</v>
      </c>
      <c r="B49" s="27">
        <v>3074.9</v>
      </c>
      <c r="C49" s="27">
        <v>3084.55</v>
      </c>
      <c r="D49" s="27">
        <v>3110.85</v>
      </c>
      <c r="E49" s="27">
        <v>3075.36</v>
      </c>
    </row>
    <row r="50" spans="1:5" x14ac:dyDescent="0.25">
      <c r="A50" s="30" t="s">
        <v>10</v>
      </c>
      <c r="B50" s="27">
        <v>1296.9000000000001</v>
      </c>
      <c r="C50" s="27">
        <v>1300.3499999999999</v>
      </c>
      <c r="D50" s="27">
        <v>1309.3600000000001</v>
      </c>
      <c r="E50" s="27">
        <v>1298.08</v>
      </c>
    </row>
    <row r="51" spans="1:5" x14ac:dyDescent="0.25">
      <c r="A51" s="30" t="s">
        <v>11</v>
      </c>
      <c r="B51" s="27">
        <v>677.29</v>
      </c>
      <c r="C51" s="27">
        <v>675.86599999999999</v>
      </c>
      <c r="D51" s="27">
        <v>686.52600000000007</v>
      </c>
      <c r="E51" s="27">
        <v>678.18600000000004</v>
      </c>
    </row>
    <row r="52" spans="1:5" x14ac:dyDescent="0.25">
      <c r="A52" s="30" t="s">
        <v>12</v>
      </c>
      <c r="B52" s="27">
        <v>6.3369999999999997</v>
      </c>
      <c r="C52" s="27">
        <v>6.3313199999999998</v>
      </c>
      <c r="D52" s="27">
        <v>6.4556800000000001</v>
      </c>
      <c r="E52" s="27">
        <v>6.3434799999999996</v>
      </c>
    </row>
    <row r="53" spans="1:5" x14ac:dyDescent="0.25">
      <c r="A53" s="30" t="s">
        <v>13</v>
      </c>
      <c r="B53" s="27">
        <v>17.497</v>
      </c>
      <c r="C53" s="27">
        <v>17.534700000000001</v>
      </c>
      <c r="D53" s="27">
        <v>17.735499999999998</v>
      </c>
      <c r="E53" s="27">
        <v>17.521999999999998</v>
      </c>
    </row>
    <row r="54" spans="1:5" x14ac:dyDescent="0.25">
      <c r="A54" s="30" t="s">
        <v>14</v>
      </c>
      <c r="B54" s="27">
        <v>133.88999999999999</v>
      </c>
      <c r="C54" s="27">
        <v>133.614</v>
      </c>
      <c r="D54" s="27">
        <v>136.07599999999999</v>
      </c>
      <c r="E54" s="27">
        <v>134.01900000000001</v>
      </c>
    </row>
    <row r="55" spans="1:5" x14ac:dyDescent="0.25">
      <c r="A55" s="30" t="s">
        <v>15</v>
      </c>
      <c r="B55" s="27">
        <v>16.649999999999999</v>
      </c>
      <c r="C55" s="27">
        <v>16.662099999999999</v>
      </c>
      <c r="D55" s="27">
        <v>16.9969</v>
      </c>
      <c r="E55" s="27">
        <v>16.608699999999999</v>
      </c>
    </row>
    <row r="56" spans="1:5" x14ac:dyDescent="0.25">
      <c r="A56" s="30" t="s">
        <v>16</v>
      </c>
      <c r="B56" s="27">
        <v>8.7620000000000005</v>
      </c>
      <c r="C56" s="27">
        <v>8.7408000000000001</v>
      </c>
      <c r="D56" s="27">
        <v>8.8969900000000006</v>
      </c>
      <c r="E56" s="27">
        <v>8.7697199999999995</v>
      </c>
    </row>
    <row r="57" spans="1:5" x14ac:dyDescent="0.25">
      <c r="A57" s="28" t="s">
        <v>17</v>
      </c>
      <c r="B57" s="15">
        <v>0.154</v>
      </c>
      <c r="C57" s="15">
        <v>0.157247</v>
      </c>
      <c r="D57" s="15">
        <v>0.146088</v>
      </c>
      <c r="E57" s="15">
        <v>0.15334</v>
      </c>
    </row>
    <row r="58" spans="1:5" x14ac:dyDescent="0.25">
      <c r="A58" s="29" t="s">
        <v>18</v>
      </c>
      <c r="B58" s="31">
        <v>1.752</v>
      </c>
      <c r="C58" s="31">
        <v>1.74871</v>
      </c>
      <c r="D58" s="31">
        <v>1.7210699999999999</v>
      </c>
      <c r="E58" s="31">
        <v>1.7481200000000001</v>
      </c>
    </row>
    <row r="59" spans="1:5" x14ac:dyDescent="0.25">
      <c r="A59" s="29" t="s">
        <v>19</v>
      </c>
      <c r="B59" s="31">
        <v>44.427999999999997</v>
      </c>
      <c r="C59" s="31">
        <v>44.400700000000001</v>
      </c>
      <c r="D59" s="31">
        <v>43.566499999999998</v>
      </c>
      <c r="E59" s="31">
        <v>44.491500000000002</v>
      </c>
    </row>
    <row r="60" spans="1:5" x14ac:dyDescent="0.25">
      <c r="A60" s="30" t="s">
        <v>20</v>
      </c>
      <c r="B60" s="27">
        <v>10.679</v>
      </c>
      <c r="C60" s="27">
        <v>10.627599999999999</v>
      </c>
      <c r="D60" s="27">
        <v>10.8985</v>
      </c>
      <c r="E60" s="27">
        <v>10.669499999999999</v>
      </c>
    </row>
    <row r="61" spans="1:5" x14ac:dyDescent="0.25">
      <c r="A61" s="30" t="s">
        <v>21</v>
      </c>
      <c r="B61" s="27">
        <v>36.853000000000002</v>
      </c>
      <c r="C61" s="27">
        <v>36.687100000000001</v>
      </c>
      <c r="D61" s="27">
        <v>37.226199999999999</v>
      </c>
      <c r="E61" s="27">
        <v>36.817799999999998</v>
      </c>
    </row>
    <row r="62" spans="1:5" x14ac:dyDescent="0.25">
      <c r="A62" s="30" t="s">
        <v>22</v>
      </c>
      <c r="B62" s="27">
        <v>455.85</v>
      </c>
      <c r="C62" s="27">
        <v>456.43799999999999</v>
      </c>
      <c r="D62" s="27">
        <v>456.99400000000003</v>
      </c>
      <c r="E62" s="27">
        <v>456.13799999999998</v>
      </c>
    </row>
    <row r="63" spans="1:5" x14ac:dyDescent="0.25">
      <c r="A63" s="30" t="s">
        <v>23</v>
      </c>
      <c r="B63" s="27">
        <v>21.513999999999999</v>
      </c>
      <c r="C63" s="27">
        <v>21.592400000000001</v>
      </c>
      <c r="D63" s="27">
        <v>22.062999999999999</v>
      </c>
      <c r="E63" s="27">
        <v>21.549500000000002</v>
      </c>
    </row>
    <row r="64" spans="1:5" x14ac:dyDescent="0.25">
      <c r="A64" s="30" t="s">
        <v>24</v>
      </c>
      <c r="B64" s="27">
        <v>8757</v>
      </c>
      <c r="C64" s="27">
        <v>8754.7900000000009</v>
      </c>
      <c r="D64" s="27">
        <v>8785.4</v>
      </c>
      <c r="E64" s="27">
        <v>8747.74</v>
      </c>
    </row>
    <row r="65" spans="1:5" x14ac:dyDescent="0.25">
      <c r="A65" s="4"/>
      <c r="B65" s="27"/>
      <c r="C65" s="27"/>
      <c r="D65" s="27"/>
      <c r="E65" s="27"/>
    </row>
    <row r="66" spans="1:5" x14ac:dyDescent="0.25">
      <c r="A66" s="1" t="s">
        <v>2</v>
      </c>
    </row>
    <row r="67" spans="1:5" x14ac:dyDescent="0.25">
      <c r="A67" s="26" t="s">
        <v>31</v>
      </c>
      <c r="B67" s="3" t="s">
        <v>26</v>
      </c>
      <c r="C67" s="3" t="s">
        <v>27</v>
      </c>
      <c r="D67" s="3" t="s">
        <v>28</v>
      </c>
      <c r="E67" s="3" t="s">
        <v>29</v>
      </c>
    </row>
    <row r="68" spans="1:5" x14ac:dyDescent="0.25">
      <c r="A68" s="30" t="s">
        <v>8</v>
      </c>
      <c r="B68" s="27">
        <f t="array" ref="B68:B84">+TRANSPOSE(EGSnrc!V21:AL21)</f>
        <v>12366</v>
      </c>
      <c r="C68" s="27">
        <f t="array" ref="C68:C84">+TRANSPOSE(Geant4!V21:AL21)</f>
        <v>12373.9</v>
      </c>
      <c r="D68" s="27">
        <f t="array" ref="D68:D84">+TRANSPOSE(MCNP!V21:AL21)</f>
        <v>12397</v>
      </c>
      <c r="E68" s="27">
        <f t="array" ref="E68:E84">+TRANSPOSE(Penelope!V21:AL21)</f>
        <v>12363</v>
      </c>
    </row>
    <row r="69" spans="1:5" x14ac:dyDescent="0.25">
      <c r="A69" s="30" t="s">
        <v>9</v>
      </c>
      <c r="B69" s="27">
        <v>2917</v>
      </c>
      <c r="C69" s="27">
        <v>2908.93</v>
      </c>
      <c r="D69" s="27">
        <v>2942.2</v>
      </c>
      <c r="E69" s="27">
        <v>2902.87</v>
      </c>
    </row>
    <row r="70" spans="1:5" x14ac:dyDescent="0.25">
      <c r="A70" s="30" t="s">
        <v>10</v>
      </c>
      <c r="B70" s="27">
        <v>1275</v>
      </c>
      <c r="C70" s="27">
        <v>1273.6099999999999</v>
      </c>
      <c r="D70" s="27">
        <v>1283.75</v>
      </c>
      <c r="E70" s="27">
        <v>1271.08</v>
      </c>
    </row>
    <row r="71" spans="1:5" x14ac:dyDescent="0.25">
      <c r="A71" s="30" t="s">
        <v>11</v>
      </c>
      <c r="B71" s="27">
        <v>613.16</v>
      </c>
      <c r="C71" s="27">
        <v>608.26599999999996</v>
      </c>
      <c r="D71" s="27">
        <v>618.19799999999998</v>
      </c>
      <c r="E71" s="27">
        <v>609.63199999999995</v>
      </c>
    </row>
    <row r="72" spans="1:5" x14ac:dyDescent="0.25">
      <c r="A72" s="30" t="s">
        <v>12</v>
      </c>
      <c r="B72" s="27">
        <v>5.806</v>
      </c>
      <c r="C72" s="27">
        <v>5.75624</v>
      </c>
      <c r="D72" s="27">
        <v>5.7815499999999993</v>
      </c>
      <c r="E72" s="27">
        <v>5.7756400000000001</v>
      </c>
    </row>
    <row r="73" spans="1:5" x14ac:dyDescent="0.25">
      <c r="A73" s="30" t="s">
        <v>13</v>
      </c>
      <c r="B73" s="27">
        <v>16.716000000000001</v>
      </c>
      <c r="C73" s="27">
        <v>16.521799999999999</v>
      </c>
      <c r="D73" s="27">
        <v>16.883400000000002</v>
      </c>
      <c r="E73" s="27">
        <v>16.607399999999998</v>
      </c>
    </row>
    <row r="74" spans="1:5" x14ac:dyDescent="0.25">
      <c r="A74" s="30" t="s">
        <v>14</v>
      </c>
      <c r="B74" s="27">
        <v>121.19</v>
      </c>
      <c r="C74" s="27">
        <v>120.343</v>
      </c>
      <c r="D74" s="27">
        <v>122.254</v>
      </c>
      <c r="E74" s="27">
        <v>120.39100000000001</v>
      </c>
    </row>
    <row r="75" spans="1:5" x14ac:dyDescent="0.25">
      <c r="A75" s="30" t="s">
        <v>15</v>
      </c>
      <c r="B75" s="27">
        <v>15.179</v>
      </c>
      <c r="C75" s="27">
        <v>15.0625</v>
      </c>
      <c r="D75" s="27">
        <v>15.352100000000002</v>
      </c>
      <c r="E75" s="27">
        <v>15.0541</v>
      </c>
    </row>
    <row r="76" spans="1:5" x14ac:dyDescent="0.25">
      <c r="A76" s="30" t="s">
        <v>16</v>
      </c>
      <c r="B76" s="27">
        <v>8.1679999999999993</v>
      </c>
      <c r="C76" s="27">
        <v>8.0904799999999994</v>
      </c>
      <c r="D76" s="27">
        <v>8.3104700000000005</v>
      </c>
      <c r="E76" s="27">
        <v>8.1173400000000004</v>
      </c>
    </row>
    <row r="77" spans="1:5" x14ac:dyDescent="0.25">
      <c r="A77" s="28" t="s">
        <v>17</v>
      </c>
      <c r="B77" s="15">
        <v>0.153</v>
      </c>
      <c r="C77" s="15">
        <v>0.151338</v>
      </c>
      <c r="D77" s="15">
        <v>0.14777600000000002</v>
      </c>
      <c r="E77" s="15">
        <v>0.15063000000000001</v>
      </c>
    </row>
    <row r="78" spans="1:5" x14ac:dyDescent="0.25">
      <c r="A78" s="29" t="s">
        <v>18</v>
      </c>
      <c r="B78" s="31">
        <v>1.6679999999999999</v>
      </c>
      <c r="C78" s="31">
        <v>1.6422300000000001</v>
      </c>
      <c r="D78" s="31">
        <v>1.65737</v>
      </c>
      <c r="E78" s="31">
        <v>1.6456</v>
      </c>
    </row>
    <row r="79" spans="1:5" x14ac:dyDescent="0.25">
      <c r="A79" s="29" t="s">
        <v>19</v>
      </c>
      <c r="B79" s="31">
        <v>41.055999999999997</v>
      </c>
      <c r="C79" s="31">
        <v>40.7136</v>
      </c>
      <c r="D79" s="31">
        <v>39.954799999999999</v>
      </c>
      <c r="E79" s="31">
        <v>40.917099999999998</v>
      </c>
    </row>
    <row r="80" spans="1:5" ht="15" customHeight="1" x14ac:dyDescent="0.25">
      <c r="A80" s="30" t="s">
        <v>20</v>
      </c>
      <c r="B80" s="27">
        <v>9.7970000000000006</v>
      </c>
      <c r="C80" s="27">
        <v>9.6815800000000003</v>
      </c>
      <c r="D80" s="27">
        <v>9.9431600000000007</v>
      </c>
      <c r="E80" s="27">
        <v>9.7059800000000003</v>
      </c>
    </row>
    <row r="81" spans="1:5" x14ac:dyDescent="0.25">
      <c r="A81" s="30" t="s">
        <v>21</v>
      </c>
      <c r="B81" s="27">
        <v>33.534999999999997</v>
      </c>
      <c r="C81" s="27">
        <v>33.227800000000002</v>
      </c>
      <c r="D81" s="27">
        <v>33.4313</v>
      </c>
      <c r="E81" s="27">
        <v>33.283000000000001</v>
      </c>
    </row>
    <row r="82" spans="1:5" x14ac:dyDescent="0.25">
      <c r="A82" s="30" t="s">
        <v>22</v>
      </c>
      <c r="B82" s="27">
        <v>557.44000000000005</v>
      </c>
      <c r="C82" s="27">
        <v>560.21699999999998</v>
      </c>
      <c r="D82" s="27">
        <v>561.221</v>
      </c>
      <c r="E82" s="27">
        <v>560.18200000000002</v>
      </c>
    </row>
    <row r="83" spans="1:5" x14ac:dyDescent="0.25">
      <c r="A83" s="30" t="s">
        <v>23</v>
      </c>
      <c r="B83" s="27">
        <v>21.356999999999999</v>
      </c>
      <c r="C83" s="27">
        <v>21.239799999999999</v>
      </c>
      <c r="D83" s="27">
        <v>21.9665</v>
      </c>
      <c r="E83" s="27">
        <v>21.392399999999999</v>
      </c>
    </row>
    <row r="84" spans="1:5" x14ac:dyDescent="0.25">
      <c r="A84" s="30" t="s">
        <v>24</v>
      </c>
      <c r="B84" s="27">
        <v>7745.7</v>
      </c>
      <c r="C84" s="27">
        <v>7715.51</v>
      </c>
      <c r="D84" s="27">
        <v>7739.93</v>
      </c>
      <c r="E84" s="27">
        <v>7709.95</v>
      </c>
    </row>
    <row r="85" spans="1:5" x14ac:dyDescent="0.25">
      <c r="A85" s="4"/>
      <c r="B85" s="27"/>
      <c r="C85" s="27"/>
      <c r="D85" s="27"/>
      <c r="E85" s="27"/>
    </row>
    <row r="86" spans="1:5" x14ac:dyDescent="0.25">
      <c r="A86" s="4"/>
      <c r="B86" s="27"/>
      <c r="C86" s="27"/>
      <c r="D86" s="27"/>
      <c r="E86" s="27"/>
    </row>
    <row r="87" spans="1:5" x14ac:dyDescent="0.25">
      <c r="A87" s="4"/>
      <c r="B87" s="27"/>
      <c r="C87" s="27"/>
      <c r="D87" s="27"/>
      <c r="E87" s="27"/>
    </row>
    <row r="88" spans="1:5" x14ac:dyDescent="0.25">
      <c r="A88" s="4"/>
      <c r="B88" s="27"/>
      <c r="C88" s="27"/>
      <c r="D88" s="27"/>
      <c r="E88" s="27"/>
    </row>
    <row r="89" spans="1:5" x14ac:dyDescent="0.25">
      <c r="A89" s="4"/>
      <c r="B89" s="27"/>
      <c r="C89" s="27"/>
      <c r="D89" s="27"/>
      <c r="E89" s="27"/>
    </row>
    <row r="90" spans="1:5" x14ac:dyDescent="0.25">
      <c r="A90" s="4"/>
      <c r="B90" s="27"/>
      <c r="C90" s="27"/>
      <c r="D90" s="27"/>
      <c r="E90" s="27"/>
    </row>
    <row r="91" spans="1:5" x14ac:dyDescent="0.25">
      <c r="A91" s="4"/>
      <c r="B91" s="27"/>
      <c r="C91" s="27"/>
      <c r="D91" s="27"/>
      <c r="E91" s="27"/>
    </row>
    <row r="92" spans="1:5" x14ac:dyDescent="0.25">
      <c r="A92" s="4"/>
      <c r="B92" s="27"/>
      <c r="C92" s="27"/>
      <c r="D92" s="27"/>
      <c r="E92" s="27"/>
    </row>
    <row r="93" spans="1:5" x14ac:dyDescent="0.25">
      <c r="A93" s="4"/>
      <c r="B93" s="27"/>
      <c r="C93" s="27"/>
      <c r="D93" s="27"/>
      <c r="E93" s="27"/>
    </row>
    <row r="94" spans="1:5" x14ac:dyDescent="0.25">
      <c r="A94" s="4"/>
      <c r="B94" s="27"/>
      <c r="C94" s="27"/>
      <c r="D94" s="27"/>
      <c r="E94" s="27"/>
    </row>
    <row r="95" spans="1:5" x14ac:dyDescent="0.25">
      <c r="A95" s="4"/>
      <c r="B95" s="27"/>
      <c r="C95" s="27"/>
      <c r="D95" s="27"/>
      <c r="E95" s="27"/>
    </row>
    <row r="96" spans="1:5" x14ac:dyDescent="0.25">
      <c r="A96" s="4"/>
      <c r="B96" s="27"/>
      <c r="C96" s="27"/>
      <c r="D96" s="27"/>
      <c r="E96" s="27"/>
    </row>
    <row r="97" spans="1:5" x14ac:dyDescent="0.25">
      <c r="A97" s="4"/>
      <c r="B97" s="27"/>
      <c r="C97" s="27"/>
      <c r="D97" s="27"/>
      <c r="E97" s="27"/>
    </row>
    <row r="98" spans="1:5" x14ac:dyDescent="0.25">
      <c r="A98" s="4"/>
      <c r="B98" s="27"/>
      <c r="C98" s="27"/>
      <c r="D98" s="27"/>
      <c r="E98" s="27"/>
    </row>
    <row r="99" spans="1:5" x14ac:dyDescent="0.25">
      <c r="A99" s="4"/>
      <c r="B99" s="27"/>
      <c r="C99" s="27"/>
      <c r="D99" s="27"/>
      <c r="E99" s="27"/>
    </row>
    <row r="100" spans="1:5" x14ac:dyDescent="0.25">
      <c r="A100" s="4"/>
      <c r="B100" s="27"/>
      <c r="C100" s="27"/>
      <c r="D100" s="27"/>
      <c r="E100" s="27"/>
    </row>
    <row r="101" spans="1:5" x14ac:dyDescent="0.25">
      <c r="A101" s="4"/>
      <c r="B101" s="27"/>
      <c r="C101" s="27"/>
      <c r="D101" s="27"/>
      <c r="E101" s="27"/>
    </row>
    <row r="102" spans="1:5" x14ac:dyDescent="0.25">
      <c r="A102" s="4"/>
      <c r="B102" s="27"/>
      <c r="C102" s="27"/>
      <c r="D102" s="27"/>
      <c r="E102" s="27"/>
    </row>
    <row r="103" spans="1:5" x14ac:dyDescent="0.25">
      <c r="A103" s="4"/>
      <c r="B103" s="27"/>
      <c r="C103" s="27"/>
      <c r="D103" s="27"/>
      <c r="E103" s="27"/>
    </row>
    <row r="104" spans="1:5" x14ac:dyDescent="0.25">
      <c r="A104" s="4"/>
      <c r="B104" s="27"/>
      <c r="C104" s="27"/>
      <c r="D104" s="27"/>
      <c r="E104" s="27"/>
    </row>
    <row r="105" spans="1:5" x14ac:dyDescent="0.25">
      <c r="A105" s="4"/>
      <c r="B105" s="27"/>
      <c r="C105" s="27"/>
      <c r="D105" s="27"/>
      <c r="E105" s="27"/>
    </row>
    <row r="106" spans="1:5" x14ac:dyDescent="0.25">
      <c r="A106" s="4"/>
      <c r="B106" s="27"/>
      <c r="C106" s="27"/>
      <c r="D106" s="27"/>
      <c r="E106" s="27"/>
    </row>
    <row r="107" spans="1:5" x14ac:dyDescent="0.25">
      <c r="A107" s="4"/>
      <c r="B107" s="27"/>
      <c r="C107" s="27"/>
      <c r="D107" s="27"/>
      <c r="E107" s="27"/>
    </row>
    <row r="108" spans="1:5" x14ac:dyDescent="0.25">
      <c r="A108" s="4"/>
      <c r="B108" s="27"/>
      <c r="C108" s="27"/>
      <c r="D108" s="27"/>
      <c r="E108" s="27"/>
    </row>
    <row r="109" spans="1:5" x14ac:dyDescent="0.25">
      <c r="A109" s="4"/>
      <c r="B109" s="27"/>
      <c r="C109" s="27"/>
      <c r="D109" s="27"/>
      <c r="E109" s="27"/>
    </row>
    <row r="110" spans="1:5" x14ac:dyDescent="0.25">
      <c r="A110" s="4"/>
      <c r="B110" s="27"/>
      <c r="C110" s="27"/>
      <c r="D110" s="27"/>
      <c r="E110" s="27"/>
    </row>
    <row r="111" spans="1:5" x14ac:dyDescent="0.25">
      <c r="A111" s="4"/>
      <c r="B111" s="27"/>
      <c r="C111" s="27"/>
      <c r="D111" s="27"/>
      <c r="E111" s="27"/>
    </row>
    <row r="112" spans="1:5" x14ac:dyDescent="0.25">
      <c r="A112" s="4"/>
      <c r="B112" s="27"/>
      <c r="C112" s="27"/>
      <c r="D112" s="27"/>
      <c r="E112" s="27"/>
    </row>
    <row r="113" spans="1:5" x14ac:dyDescent="0.25">
      <c r="A113" s="4"/>
      <c r="B113" s="27"/>
      <c r="C113" s="27"/>
      <c r="D113" s="27"/>
      <c r="E113" s="27"/>
    </row>
    <row r="114" spans="1:5" x14ac:dyDescent="0.25">
      <c r="A114" s="4"/>
      <c r="B114" s="27"/>
      <c r="C114" s="27"/>
      <c r="D114" s="27"/>
      <c r="E114" s="27"/>
    </row>
    <row r="115" spans="1:5" x14ac:dyDescent="0.25">
      <c r="A115" s="4"/>
      <c r="B115" s="27"/>
      <c r="C115" s="27"/>
      <c r="D115" s="27"/>
      <c r="E115" s="27"/>
    </row>
    <row r="116" spans="1:5" x14ac:dyDescent="0.25">
      <c r="A116" s="3"/>
      <c r="B116" s="27"/>
      <c r="C116" s="27"/>
      <c r="D116" s="27"/>
      <c r="E116" s="27"/>
    </row>
    <row r="117" spans="1:5" x14ac:dyDescent="0.25">
      <c r="A117" s="3"/>
      <c r="B117" s="27"/>
      <c r="C117" s="27"/>
      <c r="D117" s="27"/>
      <c r="E117" s="27"/>
    </row>
    <row r="118" spans="1:5" x14ac:dyDescent="0.25">
      <c r="A118" s="1"/>
      <c r="B118" s="5"/>
      <c r="C118" s="5"/>
      <c r="D118" s="5"/>
      <c r="E118" s="5"/>
    </row>
    <row r="119" spans="1:5" x14ac:dyDescent="0.25">
      <c r="A119" s="4"/>
      <c r="B119" s="8"/>
      <c r="C119" s="8"/>
      <c r="D119" s="8"/>
      <c r="E119" s="8"/>
    </row>
    <row r="120" spans="1:5" x14ac:dyDescent="0.25">
      <c r="A120" s="4"/>
      <c r="B120" s="27"/>
      <c r="C120" s="27"/>
      <c r="D120" s="27"/>
      <c r="E120" s="27"/>
    </row>
    <row r="121" spans="1:5" x14ac:dyDescent="0.25">
      <c r="A121" s="4"/>
      <c r="B121" s="27"/>
      <c r="C121" s="27"/>
      <c r="D121" s="27"/>
      <c r="E121" s="27"/>
    </row>
    <row r="122" spans="1:5" x14ac:dyDescent="0.25">
      <c r="A122" s="4"/>
      <c r="B122" s="27"/>
      <c r="C122" s="27"/>
      <c r="D122" s="27"/>
      <c r="E122" s="27"/>
    </row>
    <row r="123" spans="1:5" x14ac:dyDescent="0.25">
      <c r="A123" s="4"/>
      <c r="B123" s="27"/>
      <c r="C123" s="27"/>
      <c r="D123" s="27"/>
      <c r="E123" s="27"/>
    </row>
    <row r="124" spans="1:5" x14ac:dyDescent="0.25">
      <c r="A124" s="4"/>
      <c r="B124" s="27"/>
      <c r="C124" s="27"/>
      <c r="D124" s="27"/>
      <c r="E124" s="27"/>
    </row>
    <row r="125" spans="1:5" x14ac:dyDescent="0.25">
      <c r="A125" s="4"/>
      <c r="B125" s="27"/>
      <c r="C125" s="27"/>
      <c r="D125" s="27"/>
      <c r="E125" s="27"/>
    </row>
    <row r="126" spans="1:5" x14ac:dyDescent="0.25">
      <c r="A126" s="4"/>
      <c r="B126" s="27"/>
      <c r="C126" s="27"/>
      <c r="D126" s="27"/>
      <c r="E126" s="27"/>
    </row>
    <row r="127" spans="1:5" x14ac:dyDescent="0.25">
      <c r="A127" s="4"/>
      <c r="B127" s="27"/>
      <c r="C127" s="27"/>
      <c r="D127" s="27"/>
      <c r="E127" s="27"/>
    </row>
    <row r="128" spans="1:5" x14ac:dyDescent="0.25">
      <c r="A128" s="4"/>
      <c r="B128" s="27"/>
      <c r="C128" s="27"/>
      <c r="D128" s="27"/>
      <c r="E128" s="27"/>
    </row>
    <row r="129" spans="1:5" x14ac:dyDescent="0.25">
      <c r="A129" s="4"/>
      <c r="B129" s="27"/>
      <c r="C129" s="27"/>
      <c r="D129" s="27"/>
      <c r="E129" s="27"/>
    </row>
    <row r="130" spans="1:5" x14ac:dyDescent="0.25">
      <c r="A130" s="4"/>
      <c r="B130" s="27"/>
      <c r="C130" s="27"/>
      <c r="D130" s="27"/>
      <c r="E130" s="27"/>
    </row>
    <row r="131" spans="1:5" x14ac:dyDescent="0.25">
      <c r="A131" s="4"/>
      <c r="B131" s="27"/>
      <c r="C131" s="27"/>
      <c r="D131" s="27"/>
      <c r="E131" s="27"/>
    </row>
    <row r="132" spans="1:5" x14ac:dyDescent="0.25">
      <c r="A132" s="4"/>
      <c r="B132" s="27"/>
      <c r="C132" s="27"/>
      <c r="D132" s="27"/>
      <c r="E132" s="27"/>
    </row>
    <row r="133" spans="1:5" x14ac:dyDescent="0.25">
      <c r="A133" s="4"/>
      <c r="B133" s="27"/>
      <c r="C133" s="27"/>
      <c r="D133" s="27"/>
      <c r="E133" s="27"/>
    </row>
    <row r="134" spans="1:5" x14ac:dyDescent="0.25">
      <c r="A134" s="4"/>
      <c r="B134" s="27"/>
      <c r="C134" s="27"/>
      <c r="D134" s="27"/>
      <c r="E134" s="27"/>
    </row>
    <row r="135" spans="1:5" x14ac:dyDescent="0.25">
      <c r="A135" s="4"/>
      <c r="B135" s="27"/>
      <c r="C135" s="27"/>
      <c r="D135" s="27"/>
      <c r="E135" s="27"/>
    </row>
    <row r="136" spans="1:5" x14ac:dyDescent="0.25">
      <c r="A136" s="4"/>
      <c r="B136" s="27"/>
      <c r="C136" s="27"/>
      <c r="D136" s="27"/>
      <c r="E136" s="27"/>
    </row>
    <row r="137" spans="1:5" x14ac:dyDescent="0.25">
      <c r="A137" s="4"/>
      <c r="B137" s="27"/>
      <c r="C137" s="27"/>
      <c r="D137" s="27"/>
      <c r="E137" s="27"/>
    </row>
    <row r="138" spans="1:5" x14ac:dyDescent="0.25">
      <c r="A138" s="4"/>
      <c r="B138" s="27"/>
      <c r="C138" s="27"/>
      <c r="D138" s="27"/>
      <c r="E138" s="27"/>
    </row>
    <row r="139" spans="1:5" x14ac:dyDescent="0.25">
      <c r="A139" s="4"/>
      <c r="B139" s="27"/>
      <c r="C139" s="27"/>
      <c r="D139" s="27"/>
      <c r="E139" s="27"/>
    </row>
    <row r="140" spans="1:5" x14ac:dyDescent="0.25">
      <c r="A140" s="4"/>
      <c r="B140" s="27"/>
      <c r="C140" s="27"/>
      <c r="D140" s="27"/>
      <c r="E140" s="27"/>
    </row>
    <row r="141" spans="1:5" x14ac:dyDescent="0.25">
      <c r="A141" s="4"/>
      <c r="B141" s="27"/>
      <c r="C141" s="27"/>
      <c r="D141" s="27"/>
      <c r="E141" s="27"/>
    </row>
    <row r="142" spans="1:5" x14ac:dyDescent="0.25">
      <c r="A142" s="4"/>
      <c r="B142" s="27"/>
      <c r="C142" s="27"/>
      <c r="D142" s="27"/>
      <c r="E142" s="27"/>
    </row>
    <row r="143" spans="1:5" x14ac:dyDescent="0.25">
      <c r="A143" s="4"/>
      <c r="B143" s="27"/>
      <c r="C143" s="27"/>
      <c r="D143" s="27"/>
      <c r="E143" s="27"/>
    </row>
    <row r="144" spans="1:5" x14ac:dyDescent="0.25">
      <c r="A144" s="4"/>
      <c r="B144" s="27"/>
      <c r="C144" s="27"/>
      <c r="D144" s="27"/>
      <c r="E144" s="27"/>
    </row>
    <row r="145" spans="1:5" x14ac:dyDescent="0.25">
      <c r="A145" s="4"/>
      <c r="B145" s="27"/>
      <c r="C145" s="27"/>
      <c r="D145" s="27"/>
      <c r="E145" s="27"/>
    </row>
    <row r="146" spans="1:5" x14ac:dyDescent="0.25">
      <c r="A146" s="4"/>
      <c r="B146" s="27"/>
      <c r="C146" s="27"/>
      <c r="D146" s="27"/>
      <c r="E146" s="27"/>
    </row>
    <row r="147" spans="1:5" x14ac:dyDescent="0.25">
      <c r="A147" s="4"/>
      <c r="B147" s="27"/>
      <c r="C147" s="27"/>
      <c r="D147" s="27"/>
      <c r="E147" s="27"/>
    </row>
    <row r="148" spans="1:5" x14ac:dyDescent="0.25">
      <c r="A148" s="4"/>
      <c r="B148" s="27"/>
      <c r="C148" s="27"/>
      <c r="D148" s="27"/>
      <c r="E148" s="27"/>
    </row>
    <row r="149" spans="1:5" x14ac:dyDescent="0.25">
      <c r="A149" s="4"/>
      <c r="B149" s="27"/>
      <c r="C149" s="27"/>
      <c r="D149" s="27"/>
      <c r="E149" s="27"/>
    </row>
    <row r="150" spans="1:5" x14ac:dyDescent="0.25">
      <c r="A150" s="4"/>
      <c r="B150" s="27"/>
      <c r="C150" s="27"/>
      <c r="D150" s="27"/>
      <c r="E150" s="27"/>
    </row>
    <row r="151" spans="1:5" x14ac:dyDescent="0.25">
      <c r="A151" s="4"/>
      <c r="B151" s="27"/>
      <c r="C151" s="27"/>
      <c r="D151" s="27"/>
      <c r="E151" s="27"/>
    </row>
    <row r="152" spans="1:5" x14ac:dyDescent="0.25">
      <c r="A152" s="4"/>
      <c r="B152" s="27"/>
      <c r="C152" s="27"/>
      <c r="D152" s="27"/>
      <c r="E152" s="27"/>
    </row>
    <row r="153" spans="1:5" x14ac:dyDescent="0.25">
      <c r="A153" s="4"/>
      <c r="B153" s="27"/>
      <c r="C153" s="27"/>
      <c r="D153" s="27"/>
      <c r="E153" s="27"/>
    </row>
    <row r="154" spans="1:5" x14ac:dyDescent="0.25">
      <c r="A154" s="4"/>
      <c r="B154" s="27"/>
      <c r="C154" s="27"/>
      <c r="D154" s="27"/>
      <c r="E154" s="27"/>
    </row>
    <row r="155" spans="1:5" x14ac:dyDescent="0.25">
      <c r="A155" s="4"/>
      <c r="B155" s="27"/>
      <c r="C155" s="27"/>
      <c r="D155" s="27"/>
      <c r="E155" s="27"/>
    </row>
    <row r="156" spans="1:5" x14ac:dyDescent="0.25">
      <c r="A156" s="3"/>
      <c r="B156" s="27"/>
      <c r="C156" s="27"/>
      <c r="D156" s="27"/>
      <c r="E156" s="27"/>
    </row>
    <row r="157" spans="1:5" x14ac:dyDescent="0.25">
      <c r="A157" s="4"/>
      <c r="B157" s="8"/>
      <c r="C157" s="8"/>
      <c r="D157" s="8"/>
      <c r="E157" s="8"/>
    </row>
    <row r="158" spans="1:5" x14ac:dyDescent="0.25">
      <c r="A158" s="4"/>
      <c r="B158" s="8"/>
      <c r="C158" s="8"/>
      <c r="D158" s="8"/>
      <c r="E158" s="8"/>
    </row>
    <row r="159" spans="1:5" x14ac:dyDescent="0.25">
      <c r="A159" s="4"/>
      <c r="B159" s="27"/>
      <c r="C159" s="27"/>
      <c r="D159" s="27"/>
      <c r="E159" s="27"/>
    </row>
    <row r="160" spans="1:5" x14ac:dyDescent="0.25">
      <c r="A160" s="4"/>
      <c r="B160" s="27"/>
      <c r="C160" s="27"/>
      <c r="D160" s="27"/>
      <c r="E160" s="27"/>
    </row>
    <row r="161" spans="1:5" x14ac:dyDescent="0.25">
      <c r="A161" s="4"/>
      <c r="B161" s="27"/>
      <c r="C161" s="27"/>
      <c r="D161" s="27"/>
      <c r="E161" s="27"/>
    </row>
    <row r="162" spans="1:5" x14ac:dyDescent="0.25">
      <c r="A162" s="4"/>
      <c r="B162" s="27"/>
      <c r="C162" s="27"/>
      <c r="D162" s="27"/>
      <c r="E162" s="27"/>
    </row>
    <row r="163" spans="1:5" x14ac:dyDescent="0.25">
      <c r="A163" s="4"/>
      <c r="B163" s="27"/>
      <c r="C163" s="27"/>
      <c r="D163" s="27"/>
      <c r="E163" s="27"/>
    </row>
    <row r="164" spans="1:5" x14ac:dyDescent="0.25">
      <c r="A164" s="4"/>
      <c r="B164" s="27"/>
      <c r="C164" s="27"/>
      <c r="D164" s="27"/>
      <c r="E164" s="27"/>
    </row>
    <row r="165" spans="1:5" x14ac:dyDescent="0.25">
      <c r="A165" s="4"/>
      <c r="B165" s="27"/>
      <c r="C165" s="27"/>
      <c r="D165" s="27"/>
      <c r="E165" s="27"/>
    </row>
    <row r="166" spans="1:5" x14ac:dyDescent="0.25">
      <c r="A166" s="4"/>
      <c r="B166" s="27"/>
      <c r="C166" s="27"/>
      <c r="D166" s="27"/>
      <c r="E166" s="27"/>
    </row>
    <row r="167" spans="1:5" x14ac:dyDescent="0.25">
      <c r="A167" s="4"/>
      <c r="B167" s="27"/>
      <c r="C167" s="27"/>
      <c r="D167" s="27"/>
      <c r="E167" s="27"/>
    </row>
    <row r="168" spans="1:5" x14ac:dyDescent="0.25">
      <c r="A168" s="4"/>
      <c r="B168" s="27"/>
      <c r="C168" s="27"/>
      <c r="D168" s="27"/>
      <c r="E168" s="27"/>
    </row>
    <row r="169" spans="1:5" x14ac:dyDescent="0.25">
      <c r="A169" s="4"/>
      <c r="B169" s="27"/>
      <c r="C169" s="27"/>
      <c r="D169" s="27"/>
      <c r="E169" s="27"/>
    </row>
    <row r="170" spans="1:5" x14ac:dyDescent="0.25">
      <c r="A170" s="4"/>
      <c r="B170" s="27"/>
      <c r="C170" s="27"/>
      <c r="D170" s="27"/>
      <c r="E170" s="27"/>
    </row>
    <row r="171" spans="1:5" x14ac:dyDescent="0.25">
      <c r="A171" s="4"/>
      <c r="B171" s="27"/>
      <c r="C171" s="27"/>
      <c r="D171" s="27"/>
      <c r="E171" s="27"/>
    </row>
    <row r="172" spans="1:5" x14ac:dyDescent="0.25">
      <c r="A172" s="4"/>
      <c r="B172" s="27"/>
      <c r="C172" s="27"/>
      <c r="D172" s="27"/>
      <c r="E172" s="27"/>
    </row>
    <row r="173" spans="1:5" x14ac:dyDescent="0.25">
      <c r="A173" s="4"/>
      <c r="B173" s="27"/>
      <c r="C173" s="27"/>
      <c r="D173" s="27"/>
      <c r="E173" s="27"/>
    </row>
    <row r="174" spans="1:5" x14ac:dyDescent="0.25">
      <c r="A174" s="4"/>
      <c r="B174" s="27"/>
      <c r="C174" s="27"/>
      <c r="D174" s="27"/>
      <c r="E174" s="27"/>
    </row>
    <row r="175" spans="1:5" x14ac:dyDescent="0.25">
      <c r="A175" s="4"/>
      <c r="B175" s="27"/>
      <c r="C175" s="27"/>
      <c r="D175" s="27"/>
      <c r="E175" s="27"/>
    </row>
    <row r="176" spans="1:5" x14ac:dyDescent="0.25">
      <c r="A176" s="4"/>
      <c r="B176" s="27"/>
      <c r="C176" s="27"/>
      <c r="D176" s="27"/>
      <c r="E176" s="27"/>
    </row>
    <row r="177" spans="1:5" x14ac:dyDescent="0.25">
      <c r="A177" s="4"/>
      <c r="B177" s="27"/>
      <c r="C177" s="27"/>
      <c r="D177" s="27"/>
      <c r="E177" s="27"/>
    </row>
    <row r="178" spans="1:5" x14ac:dyDescent="0.25">
      <c r="A178" s="4"/>
      <c r="B178" s="27"/>
      <c r="C178" s="27"/>
      <c r="D178" s="27"/>
      <c r="E178" s="27"/>
    </row>
    <row r="179" spans="1:5" x14ac:dyDescent="0.25">
      <c r="A179" s="4"/>
      <c r="B179" s="27"/>
      <c r="C179" s="27"/>
      <c r="D179" s="27"/>
      <c r="E179" s="27"/>
    </row>
    <row r="180" spans="1:5" x14ac:dyDescent="0.25">
      <c r="A180" s="4"/>
      <c r="B180" s="27"/>
      <c r="C180" s="27"/>
      <c r="D180" s="27"/>
      <c r="E180" s="27"/>
    </row>
    <row r="181" spans="1:5" x14ac:dyDescent="0.25">
      <c r="A181" s="4"/>
      <c r="B181" s="27"/>
      <c r="C181" s="27"/>
      <c r="D181" s="27"/>
      <c r="E181" s="27"/>
    </row>
    <row r="182" spans="1:5" x14ac:dyDescent="0.25">
      <c r="A182" s="4"/>
      <c r="B182" s="27"/>
      <c r="C182" s="27"/>
      <c r="D182" s="27"/>
      <c r="E182" s="27"/>
    </row>
    <row r="183" spans="1:5" x14ac:dyDescent="0.25">
      <c r="A183" s="4"/>
      <c r="B183" s="27"/>
      <c r="C183" s="27"/>
      <c r="D183" s="27"/>
      <c r="E183" s="27"/>
    </row>
    <row r="184" spans="1:5" x14ac:dyDescent="0.25">
      <c r="A184" s="4"/>
      <c r="B184" s="27"/>
      <c r="C184" s="27"/>
      <c r="D184" s="27"/>
      <c r="E184" s="27"/>
    </row>
    <row r="185" spans="1:5" x14ac:dyDescent="0.25">
      <c r="A185" s="4"/>
      <c r="B185" s="27"/>
      <c r="C185" s="27"/>
      <c r="D185" s="27"/>
      <c r="E185" s="27"/>
    </row>
    <row r="186" spans="1:5" x14ac:dyDescent="0.25">
      <c r="A186" s="4"/>
      <c r="B186" s="27"/>
      <c r="C186" s="27"/>
      <c r="D186" s="27"/>
      <c r="E186" s="27"/>
    </row>
    <row r="187" spans="1:5" x14ac:dyDescent="0.25">
      <c r="A187" s="4"/>
      <c r="B187" s="27"/>
      <c r="C187" s="27"/>
      <c r="D187" s="27"/>
      <c r="E187" s="27"/>
    </row>
    <row r="188" spans="1:5" x14ac:dyDescent="0.25">
      <c r="A188" s="4"/>
      <c r="B188" s="27"/>
      <c r="C188" s="27"/>
      <c r="D188" s="27"/>
      <c r="E188" s="27"/>
    </row>
    <row r="189" spans="1:5" x14ac:dyDescent="0.25">
      <c r="A189" s="4"/>
      <c r="B189" s="27"/>
      <c r="C189" s="27"/>
      <c r="D189" s="27"/>
      <c r="E189" s="27"/>
    </row>
    <row r="190" spans="1:5" x14ac:dyDescent="0.25">
      <c r="A190" s="4"/>
      <c r="B190" s="27"/>
      <c r="C190" s="27"/>
      <c r="D190" s="27"/>
      <c r="E190" s="27"/>
    </row>
    <row r="191" spans="1:5" x14ac:dyDescent="0.25">
      <c r="A191" s="4"/>
      <c r="B191" s="27"/>
      <c r="C191" s="27"/>
      <c r="D191" s="27"/>
      <c r="E191" s="27"/>
    </row>
    <row r="192" spans="1:5" x14ac:dyDescent="0.25">
      <c r="A192" s="4"/>
      <c r="B192" s="27"/>
      <c r="C192" s="27"/>
      <c r="D192" s="27"/>
      <c r="E192" s="27"/>
    </row>
    <row r="193" spans="1:5" x14ac:dyDescent="0.25">
      <c r="A193" s="4"/>
      <c r="B193" s="27"/>
      <c r="C193" s="27"/>
      <c r="D193" s="27"/>
      <c r="E193" s="27"/>
    </row>
    <row r="194" spans="1:5" x14ac:dyDescent="0.25">
      <c r="A194" s="4"/>
      <c r="B194" s="27"/>
      <c r="C194" s="27"/>
      <c r="D194" s="27"/>
      <c r="E194" s="27"/>
    </row>
    <row r="197" spans="1:5" x14ac:dyDescent="0.25">
      <c r="A197" s="1"/>
      <c r="B197" s="5"/>
      <c r="C197" s="5"/>
      <c r="D197" s="5"/>
      <c r="E197" s="5"/>
    </row>
    <row r="198" spans="1:5" x14ac:dyDescent="0.25">
      <c r="A198" s="4"/>
      <c r="B198" s="8"/>
      <c r="C198" s="8"/>
      <c r="D198" s="8"/>
      <c r="E198" s="8"/>
    </row>
    <row r="199" spans="1:5" x14ac:dyDescent="0.25">
      <c r="A199" s="4"/>
      <c r="B199" s="27"/>
      <c r="C199" s="27"/>
      <c r="D199" s="27"/>
      <c r="E199" s="27"/>
    </row>
    <row r="200" spans="1:5" x14ac:dyDescent="0.25">
      <c r="A200" s="4"/>
      <c r="B200" s="27"/>
      <c r="C200" s="27"/>
      <c r="D200" s="27"/>
      <c r="E200" s="27"/>
    </row>
    <row r="201" spans="1:5" x14ac:dyDescent="0.25">
      <c r="A201" s="4"/>
      <c r="B201" s="27"/>
      <c r="C201" s="27"/>
      <c r="D201" s="27"/>
      <c r="E201" s="27"/>
    </row>
    <row r="202" spans="1:5" x14ac:dyDescent="0.25">
      <c r="A202" s="4"/>
      <c r="B202" s="27"/>
      <c r="C202" s="27"/>
      <c r="D202" s="27"/>
      <c r="E202" s="27"/>
    </row>
    <row r="203" spans="1:5" x14ac:dyDescent="0.25">
      <c r="A203" s="4"/>
      <c r="B203" s="27"/>
      <c r="C203" s="27"/>
      <c r="D203" s="27"/>
      <c r="E203" s="27"/>
    </row>
    <row r="204" spans="1:5" x14ac:dyDescent="0.25">
      <c r="A204" s="4"/>
      <c r="B204" s="27"/>
      <c r="C204" s="27"/>
      <c r="D204" s="27"/>
      <c r="E204" s="27"/>
    </row>
    <row r="205" spans="1:5" x14ac:dyDescent="0.25">
      <c r="A205" s="4"/>
      <c r="B205" s="27"/>
      <c r="C205" s="27"/>
      <c r="D205" s="27"/>
      <c r="E205" s="27"/>
    </row>
    <row r="206" spans="1:5" x14ac:dyDescent="0.25">
      <c r="A206" s="4"/>
      <c r="B206" s="27"/>
      <c r="C206" s="27"/>
      <c r="D206" s="27"/>
      <c r="E206" s="27"/>
    </row>
    <row r="207" spans="1:5" x14ac:dyDescent="0.25">
      <c r="A207" s="4"/>
      <c r="B207" s="27"/>
      <c r="C207" s="27"/>
      <c r="D207" s="27"/>
      <c r="E207" s="27"/>
    </row>
    <row r="208" spans="1:5" x14ac:dyDescent="0.25">
      <c r="A208" s="4"/>
      <c r="B208" s="27"/>
      <c r="C208" s="27"/>
      <c r="D208" s="27"/>
      <c r="E208" s="27"/>
    </row>
    <row r="209" spans="1:5" x14ac:dyDescent="0.25">
      <c r="A209" s="4"/>
      <c r="B209" s="27"/>
      <c r="C209" s="27"/>
      <c r="D209" s="27"/>
      <c r="E209" s="27"/>
    </row>
    <row r="210" spans="1:5" x14ac:dyDescent="0.25">
      <c r="A210" s="4"/>
      <c r="B210" s="27"/>
      <c r="C210" s="27"/>
      <c r="D210" s="27"/>
      <c r="E210" s="27"/>
    </row>
    <row r="211" spans="1:5" x14ac:dyDescent="0.25">
      <c r="A211" s="4"/>
      <c r="B211" s="27"/>
      <c r="C211" s="27"/>
      <c r="D211" s="27"/>
      <c r="E211" s="27"/>
    </row>
    <row r="212" spans="1:5" x14ac:dyDescent="0.25">
      <c r="A212" s="4"/>
      <c r="B212" s="27"/>
      <c r="C212" s="27"/>
      <c r="D212" s="27"/>
      <c r="E212" s="27"/>
    </row>
    <row r="213" spans="1:5" x14ac:dyDescent="0.25">
      <c r="A213" s="4"/>
      <c r="B213" s="27"/>
      <c r="C213" s="27"/>
      <c r="D213" s="27"/>
      <c r="E213" s="27"/>
    </row>
    <row r="214" spans="1:5" x14ac:dyDescent="0.25">
      <c r="A214" s="4"/>
      <c r="B214" s="27"/>
      <c r="C214" s="27"/>
      <c r="D214" s="27"/>
      <c r="E214" s="27"/>
    </row>
    <row r="215" spans="1:5" x14ac:dyDescent="0.25">
      <c r="A215" s="4"/>
      <c r="B215" s="27"/>
      <c r="C215" s="27"/>
      <c r="D215" s="27"/>
      <c r="E215" s="27"/>
    </row>
    <row r="216" spans="1:5" x14ac:dyDescent="0.25">
      <c r="A216" s="4"/>
      <c r="B216" s="27"/>
      <c r="C216" s="27"/>
      <c r="D216" s="27"/>
      <c r="E216" s="27"/>
    </row>
    <row r="217" spans="1:5" x14ac:dyDescent="0.25">
      <c r="A217" s="4"/>
      <c r="B217" s="27"/>
      <c r="C217" s="27"/>
      <c r="D217" s="27"/>
      <c r="E217" s="27"/>
    </row>
    <row r="218" spans="1:5" x14ac:dyDescent="0.25">
      <c r="A218" s="4"/>
      <c r="B218" s="27"/>
      <c r="C218" s="27"/>
      <c r="D218" s="27"/>
      <c r="E218" s="27"/>
    </row>
    <row r="219" spans="1:5" x14ac:dyDescent="0.25">
      <c r="A219" s="4"/>
      <c r="B219" s="27"/>
      <c r="C219" s="27"/>
      <c r="D219" s="27"/>
      <c r="E219" s="27"/>
    </row>
    <row r="220" spans="1:5" ht="15" customHeight="1" x14ac:dyDescent="0.25">
      <c r="A220" s="4"/>
      <c r="B220" s="27"/>
      <c r="C220" s="27"/>
      <c r="D220" s="27"/>
      <c r="E220" s="27"/>
    </row>
    <row r="221" spans="1:5" x14ac:dyDescent="0.25">
      <c r="A221" s="4"/>
      <c r="B221" s="27"/>
      <c r="C221" s="27"/>
      <c r="D221" s="27"/>
      <c r="E221" s="27"/>
    </row>
    <row r="222" spans="1:5" x14ac:dyDescent="0.25">
      <c r="A222" s="4"/>
      <c r="B222" s="27"/>
      <c r="C222" s="27"/>
      <c r="D222" s="27"/>
      <c r="E222" s="27"/>
    </row>
    <row r="223" spans="1:5" x14ac:dyDescent="0.25">
      <c r="A223" s="4"/>
      <c r="B223" s="27"/>
      <c r="C223" s="27"/>
      <c r="D223" s="27"/>
      <c r="E223" s="27"/>
    </row>
    <row r="224" spans="1:5" x14ac:dyDescent="0.25">
      <c r="A224" s="4"/>
      <c r="B224" s="27"/>
      <c r="C224" s="27"/>
      <c r="D224" s="27"/>
      <c r="E224" s="27"/>
    </row>
    <row r="225" spans="1:5" x14ac:dyDescent="0.25">
      <c r="A225" s="4"/>
      <c r="B225" s="27"/>
      <c r="C225" s="27"/>
      <c r="D225" s="27"/>
      <c r="E225" s="27"/>
    </row>
    <row r="226" spans="1:5" x14ac:dyDescent="0.25">
      <c r="A226" s="4"/>
      <c r="B226" s="27"/>
      <c r="C226" s="27"/>
      <c r="D226" s="27"/>
      <c r="E226" s="27"/>
    </row>
    <row r="227" spans="1:5" x14ac:dyDescent="0.25">
      <c r="A227" s="4"/>
      <c r="B227" s="27"/>
      <c r="C227" s="27"/>
      <c r="D227" s="27"/>
      <c r="E227" s="27"/>
    </row>
    <row r="228" spans="1:5" x14ac:dyDescent="0.25">
      <c r="A228" s="4"/>
      <c r="B228" s="27"/>
      <c r="C228" s="27"/>
      <c r="D228" s="27"/>
      <c r="E228" s="27"/>
    </row>
    <row r="229" spans="1:5" x14ac:dyDescent="0.25">
      <c r="A229" s="4"/>
      <c r="B229" s="27"/>
      <c r="C229" s="27"/>
      <c r="D229" s="27"/>
      <c r="E229" s="27"/>
    </row>
    <row r="230" spans="1:5" x14ac:dyDescent="0.25">
      <c r="A230" s="4"/>
      <c r="B230" s="27"/>
      <c r="C230" s="27"/>
      <c r="D230" s="27"/>
      <c r="E230" s="27"/>
    </row>
    <row r="231" spans="1:5" x14ac:dyDescent="0.25">
      <c r="A231" s="4"/>
      <c r="B231" s="27"/>
      <c r="C231" s="27"/>
      <c r="D231" s="27"/>
      <c r="E231" s="27"/>
    </row>
    <row r="232" spans="1:5" x14ac:dyDescent="0.25">
      <c r="A232" s="4"/>
      <c r="B232" s="27"/>
      <c r="C232" s="27"/>
      <c r="D232" s="27"/>
      <c r="E232" s="27"/>
    </row>
    <row r="233" spans="1:5" x14ac:dyDescent="0.25">
      <c r="A233" s="4"/>
      <c r="B233" s="27"/>
      <c r="C233" s="27"/>
      <c r="D233" s="27"/>
      <c r="E233" s="27"/>
    </row>
    <row r="234" spans="1:5" x14ac:dyDescent="0.25">
      <c r="A234" s="4"/>
      <c r="B234" s="27"/>
      <c r="C234" s="27"/>
      <c r="D234" s="27"/>
      <c r="E234" s="27"/>
    </row>
    <row r="235" spans="1:5" x14ac:dyDescent="0.25">
      <c r="A235" s="3"/>
      <c r="B235" s="27"/>
      <c r="C235" s="27"/>
      <c r="D235" s="27"/>
      <c r="E235" s="27"/>
    </row>
    <row r="236" spans="1:5" x14ac:dyDescent="0.25">
      <c r="A236" s="4"/>
      <c r="B236" s="8"/>
      <c r="C236" s="8"/>
      <c r="D236" s="8"/>
      <c r="E236" s="8"/>
    </row>
    <row r="237" spans="1:5" x14ac:dyDescent="0.25">
      <c r="A237" s="4"/>
      <c r="B237" s="8"/>
      <c r="C237" s="8"/>
      <c r="D237" s="8"/>
      <c r="E237" s="8"/>
    </row>
    <row r="238" spans="1:5" x14ac:dyDescent="0.25">
      <c r="A238" s="4"/>
      <c r="B238" s="27"/>
      <c r="C238" s="27"/>
      <c r="D238" s="27"/>
      <c r="E238" s="27"/>
    </row>
    <row r="239" spans="1:5" x14ac:dyDescent="0.25">
      <c r="A239" s="4"/>
      <c r="B239" s="27"/>
      <c r="C239" s="27"/>
      <c r="D239" s="27"/>
      <c r="E239" s="27"/>
    </row>
    <row r="240" spans="1:5" x14ac:dyDescent="0.25">
      <c r="A240" s="4"/>
      <c r="B240" s="27"/>
      <c r="C240" s="27"/>
      <c r="D240" s="27"/>
      <c r="E240" s="27"/>
    </row>
    <row r="241" spans="1:5" x14ac:dyDescent="0.25">
      <c r="A241" s="4"/>
      <c r="B241" s="27"/>
      <c r="C241" s="27"/>
      <c r="D241" s="27"/>
      <c r="E241" s="27"/>
    </row>
    <row r="242" spans="1:5" x14ac:dyDescent="0.25">
      <c r="A242" s="4"/>
      <c r="B242" s="27"/>
      <c r="C242" s="27"/>
      <c r="D242" s="27"/>
      <c r="E242" s="27"/>
    </row>
    <row r="243" spans="1:5" x14ac:dyDescent="0.25">
      <c r="A243" s="4"/>
      <c r="B243" s="27"/>
      <c r="C243" s="27"/>
      <c r="D243" s="27"/>
      <c r="E243" s="27"/>
    </row>
    <row r="244" spans="1:5" x14ac:dyDescent="0.25">
      <c r="A244" s="4"/>
      <c r="B244" s="27"/>
      <c r="C244" s="27"/>
      <c r="D244" s="27"/>
      <c r="E244" s="27"/>
    </row>
    <row r="245" spans="1:5" x14ac:dyDescent="0.25">
      <c r="A245" s="4"/>
      <c r="B245" s="27"/>
      <c r="C245" s="27"/>
      <c r="D245" s="27"/>
      <c r="E245" s="27"/>
    </row>
    <row r="246" spans="1:5" x14ac:dyDescent="0.25">
      <c r="A246" s="4"/>
      <c r="B246" s="27"/>
      <c r="C246" s="27"/>
      <c r="D246" s="27"/>
      <c r="E246" s="27"/>
    </row>
    <row r="247" spans="1:5" x14ac:dyDescent="0.25">
      <c r="A247" s="4"/>
      <c r="B247" s="27"/>
      <c r="C247" s="27"/>
      <c r="D247" s="27"/>
      <c r="E247" s="27"/>
    </row>
    <row r="248" spans="1:5" x14ac:dyDescent="0.25">
      <c r="A248" s="4"/>
      <c r="B248" s="27"/>
      <c r="C248" s="27"/>
      <c r="D248" s="27"/>
      <c r="E248" s="27"/>
    </row>
    <row r="249" spans="1:5" x14ac:dyDescent="0.25">
      <c r="A249" s="4"/>
      <c r="B249" s="27"/>
      <c r="C249" s="27"/>
      <c r="D249" s="27"/>
      <c r="E249" s="27"/>
    </row>
    <row r="250" spans="1:5" x14ac:dyDescent="0.25">
      <c r="A250" s="4"/>
      <c r="B250" s="27"/>
      <c r="C250" s="27"/>
      <c r="D250" s="27"/>
      <c r="E250" s="27"/>
    </row>
    <row r="251" spans="1:5" x14ac:dyDescent="0.25">
      <c r="A251" s="4"/>
      <c r="B251" s="27"/>
      <c r="C251" s="27"/>
      <c r="D251" s="27"/>
      <c r="E251" s="27"/>
    </row>
    <row r="252" spans="1:5" x14ac:dyDescent="0.25">
      <c r="A252" s="4"/>
      <c r="B252" s="27"/>
      <c r="C252" s="27"/>
      <c r="D252" s="27"/>
      <c r="E252" s="27"/>
    </row>
    <row r="253" spans="1:5" x14ac:dyDescent="0.25">
      <c r="A253" s="4"/>
      <c r="B253" s="27"/>
      <c r="C253" s="27"/>
      <c r="D253" s="27"/>
      <c r="E253" s="27"/>
    </row>
    <row r="254" spans="1:5" x14ac:dyDescent="0.25">
      <c r="A254" s="4"/>
      <c r="B254" s="27"/>
      <c r="C254" s="27"/>
      <c r="D254" s="27"/>
      <c r="E254" s="27"/>
    </row>
    <row r="255" spans="1:5" x14ac:dyDescent="0.25">
      <c r="A255" s="4"/>
      <c r="B255" s="27"/>
      <c r="C255" s="27"/>
      <c r="D255" s="27"/>
      <c r="E255" s="27"/>
    </row>
    <row r="256" spans="1:5" x14ac:dyDescent="0.25">
      <c r="A256" s="4"/>
      <c r="B256" s="27"/>
      <c r="C256" s="27"/>
      <c r="D256" s="27"/>
      <c r="E256" s="27"/>
    </row>
    <row r="257" spans="1:5" x14ac:dyDescent="0.25">
      <c r="A257" s="4"/>
      <c r="B257" s="27"/>
      <c r="C257" s="27"/>
      <c r="D257" s="27"/>
      <c r="E257" s="27"/>
    </row>
    <row r="258" spans="1:5" x14ac:dyDescent="0.25">
      <c r="A258" s="4"/>
      <c r="B258" s="27"/>
      <c r="C258" s="27"/>
      <c r="D258" s="27"/>
      <c r="E258" s="27"/>
    </row>
    <row r="259" spans="1:5" x14ac:dyDescent="0.25">
      <c r="A259" s="4"/>
      <c r="B259" s="27"/>
      <c r="C259" s="27"/>
      <c r="D259" s="27"/>
      <c r="E259" s="27"/>
    </row>
    <row r="260" spans="1:5" x14ac:dyDescent="0.25">
      <c r="A260" s="4"/>
      <c r="B260" s="27"/>
      <c r="C260" s="27"/>
      <c r="D260" s="27"/>
      <c r="E260" s="27"/>
    </row>
    <row r="261" spans="1:5" x14ac:dyDescent="0.25">
      <c r="A261" s="4"/>
      <c r="B261" s="27"/>
      <c r="C261" s="27"/>
      <c r="D261" s="27"/>
      <c r="E261" s="27"/>
    </row>
    <row r="262" spans="1:5" x14ac:dyDescent="0.25">
      <c r="A262" s="4"/>
      <c r="B262" s="27"/>
      <c r="C262" s="27"/>
      <c r="D262" s="27"/>
      <c r="E262" s="27"/>
    </row>
    <row r="263" spans="1:5" x14ac:dyDescent="0.25">
      <c r="A263" s="4"/>
      <c r="B263" s="27"/>
      <c r="C263" s="27"/>
      <c r="D263" s="27"/>
      <c r="E263" s="27"/>
    </row>
    <row r="264" spans="1:5" x14ac:dyDescent="0.25">
      <c r="A264" s="4"/>
      <c r="B264" s="27"/>
      <c r="C264" s="27"/>
      <c r="D264" s="27"/>
      <c r="E264" s="27"/>
    </row>
    <row r="265" spans="1:5" x14ac:dyDescent="0.25">
      <c r="A265" s="4"/>
      <c r="B265" s="27"/>
      <c r="C265" s="27"/>
      <c r="D265" s="27"/>
      <c r="E265" s="27"/>
    </row>
    <row r="266" spans="1:5" x14ac:dyDescent="0.25">
      <c r="A266" s="4"/>
      <c r="B266" s="27"/>
      <c r="C266" s="27"/>
      <c r="D266" s="27"/>
      <c r="E266" s="27"/>
    </row>
    <row r="267" spans="1:5" x14ac:dyDescent="0.25">
      <c r="A267" s="4"/>
      <c r="B267" s="27"/>
      <c r="C267" s="27"/>
      <c r="D267" s="27"/>
      <c r="E267" s="27"/>
    </row>
    <row r="268" spans="1:5" x14ac:dyDescent="0.25">
      <c r="A268" s="4"/>
      <c r="B268" s="27"/>
      <c r="C268" s="27"/>
      <c r="D268" s="27"/>
      <c r="E268" s="27"/>
    </row>
    <row r="269" spans="1:5" x14ac:dyDescent="0.25">
      <c r="A269" s="4"/>
      <c r="B269" s="27"/>
      <c r="C269" s="27"/>
      <c r="D269" s="27"/>
      <c r="E269" s="27"/>
    </row>
    <row r="270" spans="1:5" x14ac:dyDescent="0.25">
      <c r="A270" s="4"/>
      <c r="B270" s="27"/>
      <c r="C270" s="27"/>
      <c r="D270" s="27"/>
      <c r="E270" s="27"/>
    </row>
    <row r="271" spans="1:5" x14ac:dyDescent="0.25">
      <c r="A271" s="4"/>
      <c r="B271" s="27"/>
      <c r="C271" s="27"/>
      <c r="D271" s="27"/>
      <c r="E271" s="27"/>
    </row>
    <row r="272" spans="1:5" x14ac:dyDescent="0.25">
      <c r="A272" s="4"/>
      <c r="B272" s="27"/>
      <c r="C272" s="27"/>
      <c r="D272" s="27"/>
      <c r="E272" s="27"/>
    </row>
    <row r="273" spans="1:5" x14ac:dyDescent="0.25">
      <c r="A273" s="4"/>
      <c r="B273" s="27"/>
      <c r="C273" s="27"/>
      <c r="D273" s="27"/>
      <c r="E273" s="27"/>
    </row>
    <row r="276" spans="1:5" x14ac:dyDescent="0.25">
      <c r="A276" s="1"/>
      <c r="B276" s="5"/>
      <c r="C276" s="5"/>
      <c r="D276" s="5"/>
      <c r="E276" s="5"/>
    </row>
    <row r="277" spans="1:5" x14ac:dyDescent="0.25">
      <c r="A277" s="4"/>
      <c r="B277" s="8"/>
      <c r="C277" s="8"/>
      <c r="D277" s="8"/>
      <c r="E277" s="8"/>
    </row>
    <row r="278" spans="1:5" x14ac:dyDescent="0.25">
      <c r="A278" s="4"/>
      <c r="B278" s="27"/>
      <c r="C278" s="27"/>
      <c r="D278" s="27"/>
      <c r="E278" s="27"/>
    </row>
    <row r="279" spans="1:5" x14ac:dyDescent="0.25">
      <c r="A279" s="4"/>
      <c r="B279" s="27"/>
      <c r="C279" s="27"/>
      <c r="D279" s="27"/>
      <c r="E279" s="27"/>
    </row>
    <row r="280" spans="1:5" x14ac:dyDescent="0.25">
      <c r="A280" s="4"/>
      <c r="B280" s="27"/>
      <c r="C280" s="27"/>
      <c r="D280" s="27"/>
      <c r="E280" s="27"/>
    </row>
    <row r="281" spans="1:5" x14ac:dyDescent="0.25">
      <c r="A281" s="4"/>
      <c r="B281" s="27"/>
      <c r="C281" s="27"/>
      <c r="D281" s="27"/>
      <c r="E281" s="27"/>
    </row>
    <row r="282" spans="1:5" x14ac:dyDescent="0.25">
      <c r="A282" s="4"/>
      <c r="B282" s="27"/>
      <c r="C282" s="27"/>
      <c r="D282" s="27"/>
      <c r="E282" s="27"/>
    </row>
    <row r="283" spans="1:5" x14ac:dyDescent="0.25">
      <c r="A283" s="4"/>
      <c r="B283" s="27"/>
      <c r="C283" s="27"/>
      <c r="D283" s="27"/>
      <c r="E283" s="27"/>
    </row>
    <row r="284" spans="1:5" x14ac:dyDescent="0.25">
      <c r="A284" s="4"/>
      <c r="B284" s="27"/>
      <c r="C284" s="27"/>
      <c r="D284" s="27"/>
      <c r="E284" s="27"/>
    </row>
    <row r="285" spans="1:5" x14ac:dyDescent="0.25">
      <c r="A285" s="4"/>
      <c r="B285" s="27"/>
      <c r="C285" s="27"/>
      <c r="D285" s="27"/>
      <c r="E285" s="27"/>
    </row>
    <row r="286" spans="1:5" x14ac:dyDescent="0.25">
      <c r="A286" s="4"/>
      <c r="B286" s="27"/>
      <c r="C286" s="27"/>
      <c r="D286" s="27"/>
      <c r="E286" s="27"/>
    </row>
    <row r="287" spans="1:5" x14ac:dyDescent="0.25">
      <c r="A287" s="4"/>
      <c r="B287" s="27"/>
      <c r="C287" s="27"/>
      <c r="D287" s="27"/>
      <c r="E287" s="27"/>
    </row>
    <row r="288" spans="1:5" x14ac:dyDescent="0.25">
      <c r="A288" s="4"/>
      <c r="B288" s="27"/>
      <c r="C288" s="27"/>
      <c r="D288" s="27"/>
      <c r="E288" s="27"/>
    </row>
    <row r="289" spans="1:5" x14ac:dyDescent="0.25">
      <c r="A289" s="4"/>
      <c r="B289" s="27"/>
      <c r="C289" s="27"/>
      <c r="D289" s="27"/>
      <c r="E289" s="27"/>
    </row>
    <row r="290" spans="1:5" x14ac:dyDescent="0.25">
      <c r="A290" s="4"/>
      <c r="B290" s="27"/>
      <c r="C290" s="27"/>
      <c r="D290" s="27"/>
      <c r="E290" s="27"/>
    </row>
    <row r="291" spans="1:5" x14ac:dyDescent="0.25">
      <c r="A291" s="4"/>
      <c r="B291" s="27"/>
      <c r="C291" s="27"/>
      <c r="D291" s="27"/>
      <c r="E291" s="27"/>
    </row>
    <row r="292" spans="1:5" x14ac:dyDescent="0.25">
      <c r="A292" s="4"/>
      <c r="B292" s="27"/>
      <c r="C292" s="27"/>
      <c r="D292" s="27"/>
      <c r="E292" s="27"/>
    </row>
    <row r="293" spans="1:5" x14ac:dyDescent="0.25">
      <c r="A293" s="4"/>
      <c r="B293" s="27"/>
      <c r="C293" s="27"/>
      <c r="D293" s="27"/>
      <c r="E293" s="27"/>
    </row>
    <row r="294" spans="1:5" x14ac:dyDescent="0.25">
      <c r="A294" s="4"/>
      <c r="B294" s="27"/>
      <c r="C294" s="27"/>
      <c r="D294" s="27"/>
      <c r="E294" s="27"/>
    </row>
    <row r="295" spans="1:5" x14ac:dyDescent="0.25">
      <c r="A295" s="4"/>
      <c r="B295" s="27"/>
      <c r="C295" s="27"/>
      <c r="D295" s="27"/>
      <c r="E295" s="27"/>
    </row>
    <row r="296" spans="1:5" x14ac:dyDescent="0.25">
      <c r="A296" s="4"/>
      <c r="B296" s="27"/>
      <c r="C296" s="27"/>
      <c r="D296" s="27"/>
      <c r="E296" s="27"/>
    </row>
    <row r="297" spans="1:5" x14ac:dyDescent="0.25">
      <c r="A297" s="4"/>
      <c r="B297" s="27"/>
      <c r="C297" s="27"/>
      <c r="D297" s="27"/>
      <c r="E297" s="27"/>
    </row>
    <row r="298" spans="1:5" x14ac:dyDescent="0.25">
      <c r="A298" s="4"/>
      <c r="B298" s="27"/>
      <c r="C298" s="27"/>
      <c r="D298" s="27"/>
      <c r="E298" s="27"/>
    </row>
    <row r="299" spans="1:5" x14ac:dyDescent="0.25">
      <c r="A299" s="4"/>
      <c r="B299" s="27"/>
      <c r="C299" s="27"/>
      <c r="D299" s="27"/>
      <c r="E299" s="27"/>
    </row>
    <row r="300" spans="1:5" x14ac:dyDescent="0.25">
      <c r="A300" s="4"/>
      <c r="B300" s="27"/>
      <c r="C300" s="27"/>
      <c r="D300" s="27"/>
      <c r="E300" s="27"/>
    </row>
    <row r="301" spans="1:5" x14ac:dyDescent="0.25">
      <c r="A301" s="4"/>
      <c r="B301" s="27"/>
      <c r="C301" s="27"/>
      <c r="D301" s="27"/>
      <c r="E301" s="27"/>
    </row>
    <row r="302" spans="1:5" x14ac:dyDescent="0.25">
      <c r="A302" s="4"/>
      <c r="B302" s="27"/>
      <c r="C302" s="27"/>
      <c r="D302" s="27"/>
      <c r="E302" s="27"/>
    </row>
    <row r="303" spans="1:5" x14ac:dyDescent="0.25">
      <c r="A303" s="4"/>
      <c r="B303" s="27"/>
      <c r="C303" s="27"/>
      <c r="D303" s="27"/>
      <c r="E303" s="27"/>
    </row>
    <row r="304" spans="1:5" x14ac:dyDescent="0.25">
      <c r="A304" s="4"/>
      <c r="B304" s="27"/>
      <c r="C304" s="27"/>
      <c r="D304" s="27"/>
      <c r="E304" s="27"/>
    </row>
    <row r="305" spans="1:5" x14ac:dyDescent="0.25">
      <c r="A305" s="4"/>
      <c r="B305" s="27"/>
      <c r="C305" s="27"/>
      <c r="D305" s="27"/>
      <c r="E305" s="27"/>
    </row>
    <row r="306" spans="1:5" x14ac:dyDescent="0.25">
      <c r="A306" s="4"/>
      <c r="B306" s="27"/>
      <c r="C306" s="27"/>
      <c r="D306" s="27"/>
      <c r="E306" s="27"/>
    </row>
    <row r="307" spans="1:5" x14ac:dyDescent="0.25">
      <c r="A307" s="4"/>
      <c r="B307" s="27"/>
      <c r="C307" s="27"/>
      <c r="D307" s="27"/>
      <c r="E307" s="27"/>
    </row>
    <row r="308" spans="1:5" x14ac:dyDescent="0.25">
      <c r="A308" s="4"/>
      <c r="B308" s="27"/>
      <c r="C308" s="27"/>
      <c r="D308" s="27"/>
      <c r="E308" s="27"/>
    </row>
    <row r="309" spans="1:5" x14ac:dyDescent="0.25">
      <c r="A309" s="4"/>
      <c r="B309" s="27"/>
      <c r="C309" s="27"/>
      <c r="D309" s="27"/>
      <c r="E309" s="27"/>
    </row>
    <row r="310" spans="1:5" x14ac:dyDescent="0.25">
      <c r="A310" s="4"/>
      <c r="B310" s="27"/>
      <c r="C310" s="27"/>
      <c r="D310" s="27"/>
      <c r="E310" s="27"/>
    </row>
    <row r="311" spans="1:5" x14ac:dyDescent="0.25">
      <c r="A311" s="4"/>
      <c r="B311" s="27"/>
      <c r="C311" s="27"/>
      <c r="D311" s="27"/>
      <c r="E311" s="27"/>
    </row>
    <row r="312" spans="1:5" x14ac:dyDescent="0.25">
      <c r="A312" s="4"/>
      <c r="B312" s="27"/>
      <c r="C312" s="27"/>
      <c r="D312" s="27"/>
      <c r="E312" s="27"/>
    </row>
    <row r="313" spans="1:5" x14ac:dyDescent="0.25">
      <c r="A313" s="4"/>
      <c r="B313" s="27"/>
      <c r="C313" s="27"/>
      <c r="D313" s="27"/>
      <c r="E313" s="27"/>
    </row>
    <row r="314" spans="1:5" x14ac:dyDescent="0.25">
      <c r="A314" s="3"/>
      <c r="B314" s="27"/>
      <c r="C314" s="27"/>
      <c r="D314" s="27"/>
      <c r="E314" s="27"/>
    </row>
    <row r="315" spans="1:5" x14ac:dyDescent="0.25">
      <c r="A315" s="4"/>
      <c r="B315" s="8"/>
      <c r="C315" s="8"/>
      <c r="D315" s="8"/>
      <c r="E315" s="8"/>
    </row>
    <row r="316" spans="1:5" x14ac:dyDescent="0.25">
      <c r="A316" s="4"/>
      <c r="B316" s="8"/>
      <c r="C316" s="8"/>
      <c r="D316" s="8"/>
      <c r="E316" s="8"/>
    </row>
    <row r="317" spans="1:5" x14ac:dyDescent="0.25">
      <c r="A317" s="4"/>
      <c r="B317" s="27"/>
      <c r="C317" s="27"/>
      <c r="D317" s="27"/>
      <c r="E317" s="27"/>
    </row>
    <row r="318" spans="1:5" x14ac:dyDescent="0.25">
      <c r="A318" s="4"/>
      <c r="B318" s="27"/>
      <c r="C318" s="27"/>
      <c r="D318" s="27"/>
      <c r="E318" s="27"/>
    </row>
    <row r="319" spans="1:5" x14ac:dyDescent="0.25">
      <c r="A319" s="4"/>
      <c r="B319" s="27"/>
      <c r="C319" s="27"/>
      <c r="D319" s="27"/>
      <c r="E319" s="27"/>
    </row>
    <row r="320" spans="1:5" x14ac:dyDescent="0.25">
      <c r="A320" s="4"/>
      <c r="B320" s="27"/>
      <c r="C320" s="27"/>
      <c r="D320" s="27"/>
      <c r="E320" s="27"/>
    </row>
    <row r="321" spans="1:5" x14ac:dyDescent="0.25">
      <c r="A321" s="4"/>
      <c r="B321" s="27"/>
      <c r="C321" s="27"/>
      <c r="D321" s="27"/>
      <c r="E321" s="27"/>
    </row>
    <row r="322" spans="1:5" x14ac:dyDescent="0.25">
      <c r="A322" s="4"/>
      <c r="B322" s="27"/>
      <c r="C322" s="27"/>
      <c r="D322" s="27"/>
      <c r="E322" s="27"/>
    </row>
    <row r="323" spans="1:5" x14ac:dyDescent="0.25">
      <c r="A323" s="4"/>
      <c r="B323" s="27"/>
      <c r="C323" s="27"/>
      <c r="D323" s="27"/>
      <c r="E323" s="27"/>
    </row>
    <row r="324" spans="1:5" x14ac:dyDescent="0.25">
      <c r="A324" s="4"/>
      <c r="B324" s="27"/>
      <c r="C324" s="27"/>
      <c r="D324" s="27"/>
      <c r="E324" s="27"/>
    </row>
    <row r="325" spans="1:5" x14ac:dyDescent="0.25">
      <c r="A325" s="4"/>
      <c r="B325" s="27"/>
      <c r="C325" s="27"/>
      <c r="D325" s="27"/>
      <c r="E325" s="27"/>
    </row>
    <row r="326" spans="1:5" x14ac:dyDescent="0.25">
      <c r="A326" s="4"/>
      <c r="B326" s="27"/>
      <c r="C326" s="27"/>
      <c r="D326" s="27"/>
      <c r="E326" s="27"/>
    </row>
    <row r="327" spans="1:5" x14ac:dyDescent="0.25">
      <c r="A327" s="4"/>
      <c r="B327" s="27"/>
      <c r="C327" s="27"/>
      <c r="D327" s="27"/>
      <c r="E327" s="27"/>
    </row>
    <row r="328" spans="1:5" x14ac:dyDescent="0.25">
      <c r="A328" s="4"/>
      <c r="B328" s="27"/>
      <c r="C328" s="27"/>
      <c r="D328" s="27"/>
      <c r="E328" s="27"/>
    </row>
    <row r="329" spans="1:5" x14ac:dyDescent="0.25">
      <c r="A329" s="4"/>
      <c r="B329" s="27"/>
      <c r="C329" s="27"/>
      <c r="D329" s="27"/>
      <c r="E329" s="27"/>
    </row>
    <row r="330" spans="1:5" x14ac:dyDescent="0.25">
      <c r="A330" s="4"/>
      <c r="B330" s="27"/>
      <c r="C330" s="27"/>
      <c r="D330" s="27"/>
      <c r="E330" s="27"/>
    </row>
    <row r="331" spans="1:5" x14ac:dyDescent="0.25">
      <c r="A331" s="4"/>
      <c r="B331" s="27"/>
      <c r="C331" s="27"/>
      <c r="D331" s="27"/>
      <c r="E331" s="27"/>
    </row>
    <row r="332" spans="1:5" x14ac:dyDescent="0.25">
      <c r="A332" s="4"/>
      <c r="B332" s="27"/>
      <c r="C332" s="27"/>
      <c r="D332" s="27"/>
      <c r="E332" s="27"/>
    </row>
    <row r="333" spans="1:5" x14ac:dyDescent="0.25">
      <c r="A333" s="4"/>
      <c r="B333" s="27"/>
      <c r="C333" s="27"/>
      <c r="D333" s="27"/>
      <c r="E333" s="27"/>
    </row>
    <row r="334" spans="1:5" x14ac:dyDescent="0.25">
      <c r="A334" s="4"/>
      <c r="B334" s="27"/>
      <c r="C334" s="27"/>
      <c r="D334" s="27"/>
      <c r="E334" s="27"/>
    </row>
    <row r="335" spans="1:5" x14ac:dyDescent="0.25">
      <c r="A335" s="4"/>
      <c r="B335" s="27"/>
      <c r="C335" s="27"/>
      <c r="D335" s="27"/>
      <c r="E335" s="27"/>
    </row>
    <row r="336" spans="1:5" x14ac:dyDescent="0.25">
      <c r="A336" s="4"/>
      <c r="B336" s="27"/>
      <c r="C336" s="27"/>
      <c r="D336" s="27"/>
      <c r="E336" s="27"/>
    </row>
    <row r="337" spans="1:5" x14ac:dyDescent="0.25">
      <c r="A337" s="4"/>
      <c r="B337" s="27"/>
      <c r="C337" s="27"/>
      <c r="D337" s="27"/>
      <c r="E337" s="27"/>
    </row>
    <row r="338" spans="1:5" x14ac:dyDescent="0.25">
      <c r="A338" s="4"/>
      <c r="B338" s="27"/>
      <c r="C338" s="27"/>
      <c r="D338" s="27"/>
      <c r="E338" s="27"/>
    </row>
    <row r="339" spans="1:5" x14ac:dyDescent="0.25">
      <c r="A339" s="4"/>
      <c r="B339" s="27"/>
      <c r="C339" s="27"/>
      <c r="D339" s="27"/>
      <c r="E339" s="27"/>
    </row>
    <row r="340" spans="1:5" x14ac:dyDescent="0.25">
      <c r="A340" s="4"/>
      <c r="B340" s="27"/>
      <c r="C340" s="27"/>
      <c r="D340" s="27"/>
      <c r="E340" s="27"/>
    </row>
    <row r="341" spans="1:5" x14ac:dyDescent="0.25">
      <c r="A341" s="4"/>
      <c r="B341" s="27"/>
      <c r="C341" s="27"/>
      <c r="D341" s="27"/>
      <c r="E341" s="27"/>
    </row>
    <row r="342" spans="1:5" x14ac:dyDescent="0.25">
      <c r="A342" s="4"/>
      <c r="B342" s="27"/>
      <c r="C342" s="27"/>
      <c r="D342" s="27"/>
      <c r="E342" s="27"/>
    </row>
    <row r="343" spans="1:5" x14ac:dyDescent="0.25">
      <c r="A343" s="4"/>
      <c r="B343" s="27"/>
      <c r="C343" s="27"/>
      <c r="D343" s="27"/>
      <c r="E343" s="27"/>
    </row>
    <row r="344" spans="1:5" x14ac:dyDescent="0.25">
      <c r="A344" s="4"/>
      <c r="B344" s="27"/>
      <c r="C344" s="27"/>
      <c r="D344" s="27"/>
      <c r="E344" s="27"/>
    </row>
    <row r="345" spans="1:5" x14ac:dyDescent="0.25">
      <c r="A345" s="4"/>
      <c r="B345" s="27"/>
      <c r="C345" s="27"/>
      <c r="D345" s="27"/>
      <c r="E345" s="27"/>
    </row>
    <row r="346" spans="1:5" x14ac:dyDescent="0.25">
      <c r="A346" s="4"/>
      <c r="B346" s="27"/>
      <c r="C346" s="27"/>
      <c r="D346" s="27"/>
      <c r="E346" s="27"/>
    </row>
    <row r="347" spans="1:5" x14ac:dyDescent="0.25">
      <c r="A347" s="4"/>
      <c r="B347" s="27"/>
      <c r="C347" s="27"/>
      <c r="D347" s="27"/>
      <c r="E347" s="27"/>
    </row>
    <row r="348" spans="1:5" x14ac:dyDescent="0.25">
      <c r="A348" s="4"/>
      <c r="B348" s="27"/>
      <c r="C348" s="27"/>
      <c r="D348" s="27"/>
      <c r="E348" s="27"/>
    </row>
    <row r="349" spans="1:5" x14ac:dyDescent="0.25">
      <c r="A349" s="4"/>
      <c r="B349" s="27"/>
      <c r="C349" s="27"/>
      <c r="D349" s="27"/>
      <c r="E349" s="27"/>
    </row>
    <row r="350" spans="1:5" x14ac:dyDescent="0.25">
      <c r="A350" s="4"/>
      <c r="B350" s="27"/>
      <c r="C350" s="27"/>
      <c r="D350" s="27"/>
      <c r="E350" s="27"/>
    </row>
    <row r="351" spans="1:5" x14ac:dyDescent="0.25">
      <c r="A351" s="4"/>
      <c r="B351" s="27"/>
      <c r="C351" s="27"/>
      <c r="D351" s="27"/>
      <c r="E351" s="27"/>
    </row>
    <row r="352" spans="1:5" x14ac:dyDescent="0.25">
      <c r="A352" s="4"/>
      <c r="B352" s="27"/>
      <c r="C352" s="27"/>
      <c r="D352" s="27"/>
      <c r="E352" s="27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6">
        <f>+AVERAGE(EGSnrc!C5,Geant4!C5,Penelope!C5,MCNP!C5)</f>
        <v>2.9849999999999994E-4</v>
      </c>
      <c r="D5" s="4" t="s">
        <v>34</v>
      </c>
      <c r="F5" s="7"/>
      <c r="H5" s="4"/>
      <c r="J5" s="4"/>
      <c r="O5" s="4"/>
      <c r="U5" s="4" t="s">
        <v>0</v>
      </c>
      <c r="V5" s="6">
        <f>+AVERAGE(EGSnrc!V5,Geant4!V5,Penelope!V5,MCNP!V5)</f>
        <v>2.8479999999999998E-4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6">
        <f>+AVERAGE(EGSnrc!C6,Geant4!C6,Penelope!C6,MCNP!C6)</f>
        <v>197984.04999963043</v>
      </c>
      <c r="D6" s="4" t="s">
        <v>34</v>
      </c>
      <c r="F6" s="7"/>
      <c r="H6" s="4"/>
      <c r="J6" s="4"/>
      <c r="O6" s="4"/>
      <c r="U6" s="4" t="s">
        <v>32</v>
      </c>
      <c r="V6" s="6">
        <f>+AVERAGE(EGSnrc!V6,Geant4!V6,Penelope!V6,MCNP!V6)</f>
        <v>215814.06087648423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4">
        <f>+AVERAGE(EGSnrc!C9,Geant4!C9,Penelope!C9,MCNP!C9)</f>
        <v>10410.6934375</v>
      </c>
      <c r="D9" s="24">
        <f>+AVERAGE(EGSnrc!D9,Geant4!D9,Penelope!D9,MCNP!D9)</f>
        <v>1670.9357681249999</v>
      </c>
      <c r="E9" s="24">
        <f>+AVERAGE(EGSnrc!E9,Geant4!E9,Penelope!E9,MCNP!E9)</f>
        <v>889.97301937500004</v>
      </c>
      <c r="F9" s="24">
        <f>+AVERAGE(EGSnrc!F9,Geant4!F9,Penelope!F9,MCNP!F9)</f>
        <v>438.65873874999994</v>
      </c>
      <c r="G9" s="24">
        <f>+AVERAGE(EGSnrc!G9,Geant4!G9,Penelope!G9,MCNP!G9)</f>
        <v>3.5671006374999998</v>
      </c>
      <c r="H9" s="24">
        <f>+AVERAGE(EGSnrc!H9,Geant4!H9,Penelope!H9,MCNP!H9)</f>
        <v>22.795787631250001</v>
      </c>
      <c r="I9" s="24">
        <f>+AVERAGE(EGSnrc!I9,Geant4!I9,Penelope!I9,MCNP!I9)</f>
        <v>103.464568625</v>
      </c>
      <c r="J9" s="24">
        <f>+AVERAGE(EGSnrc!J9,Geant4!J9,Penelope!J9,MCNP!J9)</f>
        <v>11.886580875</v>
      </c>
      <c r="K9" s="24">
        <f>+AVERAGE(EGSnrc!K9,Geant4!K9,Penelope!K9,MCNP!K9)</f>
        <v>6.7102348687499997</v>
      </c>
      <c r="L9" s="24">
        <f>+AVERAGE(EGSnrc!L9,Geant4!L9,Penelope!L9,MCNP!L9)</f>
        <v>0.13569416318749999</v>
      </c>
      <c r="M9" s="24">
        <f>+AVERAGE(EGSnrc!M9,Geant4!M9,Penelope!M9,MCNP!M9)</f>
        <v>1.4013601375</v>
      </c>
      <c r="N9" s="24">
        <f>+AVERAGE(EGSnrc!N9,Geant4!N9,Penelope!N9,MCNP!N9)</f>
        <v>21.017331806249999</v>
      </c>
      <c r="O9" s="24">
        <f>+AVERAGE(EGSnrc!O9,Geant4!O9,Penelope!O9,MCNP!O9)</f>
        <v>6.7510821062499993</v>
      </c>
      <c r="P9" s="24">
        <f>+AVERAGE(EGSnrc!P9,Geant4!P9,Penelope!P9,MCNP!P9)</f>
        <v>29.553219062499998</v>
      </c>
      <c r="Q9" s="24">
        <f>+AVERAGE(EGSnrc!Q9,Geant4!Q9,Penelope!Q9,MCNP!Q9)</f>
        <v>305.223968125</v>
      </c>
      <c r="R9" s="24">
        <f>+AVERAGE(EGSnrc!R9,Geant4!R9,Penelope!R9,MCNP!R9)</f>
        <v>9.8826746062499993</v>
      </c>
      <c r="S9" s="24">
        <f>+AVERAGE(EGSnrc!S9,Geant4!S9,Penelope!S9,MCNP!S9)</f>
        <v>7854.6499437499997</v>
      </c>
      <c r="U9" s="4" t="s">
        <v>7</v>
      </c>
      <c r="V9" s="24">
        <f>+AVERAGE(EGSnrc!V9,Geant4!V9,Penelope!V9,MCNP!V9)</f>
        <v>11090.330875</v>
      </c>
      <c r="W9" s="24">
        <f>+AVERAGE(EGSnrc!W9,Geant4!W9,Penelope!W9,MCNP!W9)</f>
        <v>1567.723789375</v>
      </c>
      <c r="X9" s="24">
        <f>+AVERAGE(EGSnrc!X9,Geant4!X9,Penelope!X9,MCNP!X9)</f>
        <v>852.31680249999999</v>
      </c>
      <c r="Y9" s="24">
        <f>+AVERAGE(EGSnrc!Y9,Geant4!Y9,Penelope!Y9,MCNP!Y9)</f>
        <v>401.38395437500003</v>
      </c>
      <c r="Z9" s="24">
        <f>+AVERAGE(EGSnrc!Z9,Geant4!Z9,Penelope!Z9,MCNP!Z9)</f>
        <v>3.3859072000000001</v>
      </c>
      <c r="AA9" s="24">
        <f>+AVERAGE(EGSnrc!AA9,Geant4!AA9,Penelope!AA9,MCNP!AA9)</f>
        <v>21.096318787500003</v>
      </c>
      <c r="AB9" s="24">
        <f>+AVERAGE(EGSnrc!AB9,Geant4!AB9,Penelope!AB9,MCNP!AB9)</f>
        <v>94.859480500000004</v>
      </c>
      <c r="AC9" s="24">
        <f>+AVERAGE(EGSnrc!AC9,Geant4!AC9,Penelope!AC9,MCNP!AC9)</f>
        <v>10.962991175000001</v>
      </c>
      <c r="AD9" s="24">
        <f>+AVERAGE(EGSnrc!AD9,Geant4!AD9,Penelope!AD9,MCNP!AD9)</f>
        <v>6.3322250937500009</v>
      </c>
      <c r="AE9" s="24">
        <f>+AVERAGE(EGSnrc!AE9,Geant4!AE9,Penelope!AE9,MCNP!AE9)</f>
        <v>0.141494411875</v>
      </c>
      <c r="AF9" s="24">
        <f>+AVERAGE(EGSnrc!AF9,Geant4!AF9,Penelope!AF9,MCNP!AF9)</f>
        <v>1.3381512125000001</v>
      </c>
      <c r="AG9" s="24">
        <f>+AVERAGE(EGSnrc!AG9,Geant4!AG9,Penelope!AG9,MCNP!AG9)</f>
        <v>19.453691912499998</v>
      </c>
      <c r="AH9" s="24">
        <f>+AVERAGE(EGSnrc!AH9,Geant4!AH9,Penelope!AH9,MCNP!AH9)</f>
        <v>6.4255950374999999</v>
      </c>
      <c r="AI9" s="24">
        <f>+AVERAGE(EGSnrc!AI9,Geant4!AI9,Penelope!AI9,MCNP!AI9)</f>
        <v>27.269491062500002</v>
      </c>
      <c r="AJ9" s="24">
        <f>+AVERAGE(EGSnrc!AJ9,Geant4!AJ9,Penelope!AJ9,MCNP!AJ9)</f>
        <v>370.97215</v>
      </c>
      <c r="AK9" s="24">
        <f>+AVERAGE(EGSnrc!AK9,Geant4!AK9,Penelope!AK9,MCNP!AK9)</f>
        <v>9.8497923624999988</v>
      </c>
      <c r="AL9" s="24">
        <f>+AVERAGE(EGSnrc!AL9,Geant4!AL9,Penelope!AL9,MCNP!AL9)</f>
        <v>6840.7561249999999</v>
      </c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6">
        <f>+AVERAGE(EGSnrc!C16,Geant4!C16,Penelope!C16,MCNP!C16)</f>
        <v>2.1494305624999998E-4</v>
      </c>
      <c r="D16" s="4" t="s">
        <v>34</v>
      </c>
      <c r="F16" s="7"/>
      <c r="H16" s="16"/>
      <c r="J16" s="16"/>
      <c r="O16" s="16"/>
      <c r="U16" s="16" t="s">
        <v>0</v>
      </c>
      <c r="V16" s="6">
        <f>+AVERAGE(EGSnrc!V16,Geant4!V16,Penelope!V16,MCNP!V16)</f>
        <v>2.00815521125E-4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6">
        <f>+AVERAGE(EGSnrc!C17,Geant4!C17,Penelope!C17,MCNP!C17)</f>
        <v>228280.779447479</v>
      </c>
      <c r="D17" s="4" t="s">
        <v>34</v>
      </c>
      <c r="F17" s="7"/>
      <c r="H17" s="16"/>
      <c r="J17" s="16"/>
      <c r="O17" s="16"/>
      <c r="U17" s="4" t="s">
        <v>33</v>
      </c>
      <c r="V17" s="6">
        <f>+AVERAGE(EGSnrc!V17,Geant4!V17,Penelope!V17,MCNP!V17)</f>
        <v>235263.6213787786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24">
        <f>+AVERAGE(EGSnrc!C21,Geant4!C21,Penelope!C21,MCNP!C21)</f>
        <v>11574.275</v>
      </c>
      <c r="D21" s="24">
        <f>+AVERAGE(EGSnrc!D21,Geant4!D21,Penelope!D21,MCNP!D21)</f>
        <v>3086.4150000000004</v>
      </c>
      <c r="E21" s="24">
        <f>+AVERAGE(EGSnrc!E21,Geant4!E21,Penelope!E21,MCNP!E21)</f>
        <v>1301.1725000000001</v>
      </c>
      <c r="F21" s="24">
        <f>+AVERAGE(EGSnrc!F21,Geant4!F21,Penelope!F21,MCNP!F21)</f>
        <v>679.4670000000001</v>
      </c>
      <c r="G21" s="24">
        <f>+AVERAGE(EGSnrc!G21,Geant4!G21,Penelope!G21,MCNP!G21)</f>
        <v>6.3668700000000005</v>
      </c>
      <c r="H21" s="24">
        <f>+AVERAGE(EGSnrc!H21,Geant4!H21,Penelope!H21,MCNP!H21)</f>
        <v>17.572299999999998</v>
      </c>
      <c r="I21" s="24">
        <f>+AVERAGE(EGSnrc!I21,Geant4!I21,Penelope!I21,MCNP!I21)</f>
        <v>134.39975000000001</v>
      </c>
      <c r="J21" s="24">
        <f>+AVERAGE(EGSnrc!J21,Geant4!J21,Penelope!J21,MCNP!J21)</f>
        <v>16.729424999999999</v>
      </c>
      <c r="K21" s="24">
        <f>+AVERAGE(EGSnrc!K21,Geant4!K21,Penelope!K21,MCNP!K21)</f>
        <v>8.7923775000000006</v>
      </c>
      <c r="L21" s="24">
        <f>+AVERAGE(EGSnrc!L21,Geant4!L21,Penelope!L21,MCNP!L21)</f>
        <v>0.15266874999999999</v>
      </c>
      <c r="M21" s="24">
        <f>+AVERAGE(EGSnrc!M21,Geant4!M21,Penelope!M21,MCNP!M21)</f>
        <v>1.742475</v>
      </c>
      <c r="N21" s="24">
        <f>+AVERAGE(EGSnrc!N21,Geant4!N21,Penelope!N21,MCNP!N21)</f>
        <v>44.221674999999998</v>
      </c>
      <c r="O21" s="24">
        <f>+AVERAGE(EGSnrc!O21,Geant4!O21,Penelope!O21,MCNP!O21)</f>
        <v>10.71865</v>
      </c>
      <c r="P21" s="24">
        <f>+AVERAGE(EGSnrc!P21,Geant4!P21,Penelope!P21,MCNP!P21)</f>
        <v>36.896025000000002</v>
      </c>
      <c r="Q21" s="24">
        <f>+AVERAGE(EGSnrc!Q21,Geant4!Q21,Penelope!Q21,MCNP!Q21)</f>
        <v>456.35500000000002</v>
      </c>
      <c r="R21" s="24">
        <f>+AVERAGE(EGSnrc!R21,Geant4!R21,Penelope!R21,MCNP!R21)</f>
        <v>21.679725000000001</v>
      </c>
      <c r="S21" s="24">
        <f>+AVERAGE(EGSnrc!S21,Geant4!S21,Penelope!S21,MCNP!S21)</f>
        <v>8761.2325000000001</v>
      </c>
      <c r="U21" s="8">
        <v>0</v>
      </c>
      <c r="V21" s="24">
        <f>+AVERAGE(EGSnrc!V21,Geant4!V21,Penelope!V21,MCNP!V21)</f>
        <v>12374.975</v>
      </c>
      <c r="W21" s="24">
        <f>+AVERAGE(EGSnrc!W21,Geant4!W21,Penelope!W21,MCNP!W21)</f>
        <v>2917.75</v>
      </c>
      <c r="X21" s="24">
        <f>+AVERAGE(EGSnrc!X21,Geant4!X21,Penelope!X21,MCNP!X21)</f>
        <v>1275.8599999999999</v>
      </c>
      <c r="Y21" s="24">
        <f>+AVERAGE(EGSnrc!Y21,Geant4!Y21,Penelope!Y21,MCNP!Y21)</f>
        <v>612.31399999999996</v>
      </c>
      <c r="Z21" s="24">
        <f>+AVERAGE(EGSnrc!Z21,Geant4!Z21,Penelope!Z21,MCNP!Z21)</f>
        <v>5.7798574999999994</v>
      </c>
      <c r="AA21" s="24">
        <f>+AVERAGE(EGSnrc!AA21,Geant4!AA21,Penelope!AA21,MCNP!AA21)</f>
        <v>16.68215</v>
      </c>
      <c r="AB21" s="24">
        <f>+AVERAGE(EGSnrc!AB21,Geant4!AB21,Penelope!AB21,MCNP!AB21)</f>
        <v>121.04450000000001</v>
      </c>
      <c r="AC21" s="24">
        <f>+AVERAGE(EGSnrc!AC21,Geant4!AC21,Penelope!AC21,MCNP!AC21)</f>
        <v>15.161925</v>
      </c>
      <c r="AD21" s="24">
        <f>+AVERAGE(EGSnrc!AD21,Geant4!AD21,Penelope!AD21,MCNP!AD21)</f>
        <v>8.1715724999999999</v>
      </c>
      <c r="AE21" s="24">
        <f>+AVERAGE(EGSnrc!AE21,Geant4!AE21,Penelope!AE21,MCNP!AE21)</f>
        <v>0.15068600000000001</v>
      </c>
      <c r="AF21" s="24">
        <f>+AVERAGE(EGSnrc!AF21,Geant4!AF21,Penelope!AF21,MCNP!AF21)</f>
        <v>1.6533</v>
      </c>
      <c r="AG21" s="24">
        <f>+AVERAGE(EGSnrc!AG21,Geant4!AG21,Penelope!AG21,MCNP!AG21)</f>
        <v>40.660375000000002</v>
      </c>
      <c r="AH21" s="24">
        <f>+AVERAGE(EGSnrc!AH21,Geant4!AH21,Penelope!AH21,MCNP!AH21)</f>
        <v>9.7819300000000009</v>
      </c>
      <c r="AI21" s="24">
        <f>+AVERAGE(EGSnrc!AI21,Geant4!AI21,Penelope!AI21,MCNP!AI21)</f>
        <v>33.369275000000002</v>
      </c>
      <c r="AJ21" s="24">
        <f>+AVERAGE(EGSnrc!AJ21,Geant4!AJ21,Penelope!AJ21,MCNP!AJ21)</f>
        <v>559.7650000000001</v>
      </c>
      <c r="AK21" s="24">
        <f>+AVERAGE(EGSnrc!AK21,Geant4!AK21,Penelope!AK21,MCNP!AK21)</f>
        <v>21.488924999999998</v>
      </c>
      <c r="AL21" s="24">
        <f>+AVERAGE(EGSnrc!AL21,Geant4!AL21,Penelope!AL21,MCNP!AL21)</f>
        <v>7727.7725</v>
      </c>
    </row>
    <row r="22" spans="1:38" s="5" customFormat="1" x14ac:dyDescent="0.25">
      <c r="A22"/>
      <c r="B22" s="8">
        <v>45</v>
      </c>
      <c r="C22" s="24">
        <f>+AVERAGE(EGSnrc!C22,Geant4!C22,Penelope!C22,MCNP!C22)</f>
        <v>11761.25</v>
      </c>
      <c r="D22" s="24">
        <f>+AVERAGE(EGSnrc!D22,Geant4!D22,Penelope!D22,MCNP!D22)</f>
        <v>1932.0425</v>
      </c>
      <c r="E22" s="24">
        <f>+AVERAGE(EGSnrc!E22,Geant4!E22,Penelope!E22,MCNP!E22)</f>
        <v>1045.6524999999999</v>
      </c>
      <c r="F22" s="24">
        <f>+AVERAGE(EGSnrc!F22,Geant4!F22,Penelope!F22,MCNP!F22)</f>
        <v>683.62824999999998</v>
      </c>
      <c r="G22" s="24">
        <f>+AVERAGE(EGSnrc!G22,Geant4!G22,Penelope!G22,MCNP!G22)</f>
        <v>6.3280075</v>
      </c>
      <c r="H22" s="24">
        <f>+AVERAGE(EGSnrc!H22,Geant4!H22,Penelope!H22,MCNP!H22)</f>
        <v>9.9117849999999983</v>
      </c>
      <c r="I22" s="24">
        <f>+AVERAGE(EGSnrc!I22,Geant4!I22,Penelope!I22,MCNP!I22)</f>
        <v>82.980824999999996</v>
      </c>
      <c r="J22" s="24">
        <f>+AVERAGE(EGSnrc!J22,Geant4!J22,Penelope!J22,MCNP!J22)</f>
        <v>9.2244850000000014</v>
      </c>
      <c r="K22" s="24">
        <f>+AVERAGE(EGSnrc!K22,Geant4!K22,Penelope!K22,MCNP!K22)</f>
        <v>6.1822049999999997</v>
      </c>
      <c r="L22" s="24">
        <f>+AVERAGE(EGSnrc!L22,Geant4!L22,Penelope!L22,MCNP!L22)</f>
        <v>0.13007299999999999</v>
      </c>
      <c r="M22" s="24">
        <f>+AVERAGE(EGSnrc!M22,Geant4!M22,Penelope!M22,MCNP!M22)</f>
        <v>1.4722525</v>
      </c>
      <c r="N22" s="24">
        <f>+AVERAGE(EGSnrc!N22,Geant4!N22,Penelope!N22,MCNP!N22)</f>
        <v>36.387</v>
      </c>
      <c r="O22" s="24">
        <f>+AVERAGE(EGSnrc!O22,Geant4!O22,Penelope!O22,MCNP!O22)</f>
        <v>7.6442874999999999</v>
      </c>
      <c r="P22" s="24">
        <f>+AVERAGE(EGSnrc!P22,Geant4!P22,Penelope!P22,MCNP!P22)</f>
        <v>33.457324999999997</v>
      </c>
      <c r="Q22" s="24">
        <f>+AVERAGE(EGSnrc!Q22,Geant4!Q22,Penelope!Q22,MCNP!Q22)</f>
        <v>437.27475000000004</v>
      </c>
      <c r="R22" s="24">
        <f>+AVERAGE(EGSnrc!R22,Geant4!R22,Penelope!R22,MCNP!R22)</f>
        <v>17.972150000000003</v>
      </c>
      <c r="S22" s="24">
        <f>+AVERAGE(EGSnrc!S22,Geant4!S22,Penelope!S22,MCNP!S22)</f>
        <v>7669.2825000000003</v>
      </c>
      <c r="U22" s="8">
        <v>45</v>
      </c>
      <c r="V22" s="24">
        <f>+AVERAGE(EGSnrc!V22,Geant4!V22,Penelope!V22,MCNP!V22)</f>
        <v>12594.5</v>
      </c>
      <c r="W22" s="24">
        <f>+AVERAGE(EGSnrc!W22,Geant4!W22,Penelope!W22,MCNP!W22)</f>
        <v>1801.8174999999999</v>
      </c>
      <c r="X22" s="24">
        <f>+AVERAGE(EGSnrc!X22,Geant4!X22,Penelope!X22,MCNP!X22)</f>
        <v>1007.2824999999999</v>
      </c>
      <c r="Y22" s="24">
        <f>+AVERAGE(EGSnrc!Y22,Geant4!Y22,Penelope!Y22,MCNP!Y22)</f>
        <v>612.42099999999994</v>
      </c>
      <c r="Z22" s="24">
        <f>+AVERAGE(EGSnrc!Z22,Geant4!Z22,Penelope!Z22,MCNP!Z22)</f>
        <v>5.7428325000000005</v>
      </c>
      <c r="AA22" s="24">
        <f>+AVERAGE(EGSnrc!AA22,Geant4!AA22,Penelope!AA22,MCNP!AA22)</f>
        <v>9.9731400000000008</v>
      </c>
      <c r="AB22" s="24">
        <f>+AVERAGE(EGSnrc!AB22,Geant4!AB22,Penelope!AB22,MCNP!AB22)</f>
        <v>76.975999999999999</v>
      </c>
      <c r="AC22" s="24">
        <f>+AVERAGE(EGSnrc!AC22,Geant4!AC22,Penelope!AC22,MCNP!AC22)</f>
        <v>8.7301549999999999</v>
      </c>
      <c r="AD22" s="24">
        <f>+AVERAGE(EGSnrc!AD22,Geant4!AD22,Penelope!AD22,MCNP!AD22)</f>
        <v>5.8641725000000005</v>
      </c>
      <c r="AE22" s="24">
        <f>+AVERAGE(EGSnrc!AE22,Geant4!AE22,Penelope!AE22,MCNP!AE22)</f>
        <v>0.13232074999999999</v>
      </c>
      <c r="AF22" s="24">
        <f>+AVERAGE(EGSnrc!AF22,Geant4!AF22,Penelope!AF22,MCNP!AF22)</f>
        <v>1.388425</v>
      </c>
      <c r="AG22" s="24">
        <f>+AVERAGE(EGSnrc!AG22,Geant4!AG22,Penelope!AG22,MCNP!AG22)</f>
        <v>33.380249999999997</v>
      </c>
      <c r="AH22" s="24">
        <f>+AVERAGE(EGSnrc!AH22,Geant4!AH22,Penelope!AH22,MCNP!AH22)</f>
        <v>7.1179324999999993</v>
      </c>
      <c r="AI22" s="24">
        <f>+AVERAGE(EGSnrc!AI22,Geant4!AI22,Penelope!AI22,MCNP!AI22)</f>
        <v>30.519400000000001</v>
      </c>
      <c r="AJ22" s="24">
        <f>+AVERAGE(EGSnrc!AJ22,Geant4!AJ22,Penelope!AJ22,MCNP!AJ22)</f>
        <v>538.16525000000001</v>
      </c>
      <c r="AK22" s="24">
        <f>+AVERAGE(EGSnrc!AK22,Geant4!AK22,Penelope!AK22,MCNP!AK22)</f>
        <v>17.763674999999999</v>
      </c>
      <c r="AL22" s="24">
        <f>+AVERAGE(EGSnrc!AL22,Geant4!AL22,Penelope!AL22,MCNP!AL22)</f>
        <v>6631.5524999999998</v>
      </c>
    </row>
    <row r="23" spans="1:38" s="5" customFormat="1" x14ac:dyDescent="0.25">
      <c r="A23"/>
      <c r="B23" s="8">
        <v>90</v>
      </c>
      <c r="C23" s="24">
        <f>+AVERAGE(EGSnrc!C23,Geant4!C23,Penelope!C23,MCNP!C23)</f>
        <v>9975.2000000000007</v>
      </c>
      <c r="D23" s="24">
        <f>+AVERAGE(EGSnrc!D23,Geant4!D23,Penelope!D23,MCNP!D23)</f>
        <v>786.73374999999999</v>
      </c>
      <c r="E23" s="24">
        <f>+AVERAGE(EGSnrc!E23,Geant4!E23,Penelope!E23,MCNP!E23)</f>
        <v>679.41675000000009</v>
      </c>
      <c r="F23" s="24">
        <f>+AVERAGE(EGSnrc!F23,Geant4!F23,Penelope!F23,MCNP!F23)</f>
        <v>495.34125</v>
      </c>
      <c r="G23" s="24">
        <f>+AVERAGE(EGSnrc!G23,Geant4!G23,Penelope!G23,MCNP!G23)</f>
        <v>3.9436249999999999</v>
      </c>
      <c r="H23" s="24">
        <f>+AVERAGE(EGSnrc!H23,Geant4!H23,Penelope!H23,MCNP!H23)</f>
        <v>6.2746650000000006</v>
      </c>
      <c r="I23" s="24">
        <f>+AVERAGE(EGSnrc!I23,Geant4!I23,Penelope!I23,MCNP!I23)</f>
        <v>36.212625000000003</v>
      </c>
      <c r="J23" s="24">
        <f>+AVERAGE(EGSnrc!J23,Geant4!J23,Penelope!J23,MCNP!J23)</f>
        <v>3.1451975000000001</v>
      </c>
      <c r="K23" s="24">
        <f>+AVERAGE(EGSnrc!K23,Geant4!K23,Penelope!K23,MCNP!K23)</f>
        <v>3.1461999999999994</v>
      </c>
      <c r="L23" s="24">
        <f>+AVERAGE(EGSnrc!L23,Geant4!L23,Penelope!L23,MCNP!L23)</f>
        <v>0.10154647500000001</v>
      </c>
      <c r="M23" s="24">
        <f>+AVERAGE(EGSnrc!M23,Geant4!M23,Penelope!M23,MCNP!M23)</f>
        <v>1.0565100000000001</v>
      </c>
      <c r="N23" s="24">
        <f>+AVERAGE(EGSnrc!N23,Geant4!N23,Penelope!N23,MCNP!N23)</f>
        <v>16.899149999999999</v>
      </c>
      <c r="O23" s="24">
        <f>+AVERAGE(EGSnrc!O23,Geant4!O23,Penelope!O23,MCNP!O23)</f>
        <v>3.3794675000000001</v>
      </c>
      <c r="P23" s="24">
        <f>+AVERAGE(EGSnrc!P23,Geant4!P23,Penelope!P23,MCNP!P23)</f>
        <v>23.030799999999999</v>
      </c>
      <c r="Q23" s="24">
        <f>+AVERAGE(EGSnrc!Q23,Geant4!Q23,Penelope!Q23,MCNP!Q23)</f>
        <v>285.86649999999997</v>
      </c>
      <c r="R23" s="24">
        <f>+AVERAGE(EGSnrc!R23,Geant4!R23,Penelope!R23,MCNP!R23)</f>
        <v>6.7957225000000001</v>
      </c>
      <c r="S23" s="24">
        <f>+AVERAGE(EGSnrc!S23,Geant4!S23,Penelope!S23,MCNP!S23)</f>
        <v>5611.52</v>
      </c>
      <c r="U23" s="8">
        <v>90</v>
      </c>
      <c r="V23" s="24">
        <f>+AVERAGE(EGSnrc!V23,Geant4!V23,Penelope!V23,MCNP!V23)</f>
        <v>10648.025000000001</v>
      </c>
      <c r="W23" s="24">
        <f>+AVERAGE(EGSnrc!W23,Geant4!W23,Penelope!W23,MCNP!W23)</f>
        <v>737.53925000000004</v>
      </c>
      <c r="X23" s="24">
        <f>+AVERAGE(EGSnrc!X23,Geant4!X23,Penelope!X23,MCNP!X23)</f>
        <v>640.75049999999999</v>
      </c>
      <c r="Y23" s="24">
        <f>+AVERAGE(EGSnrc!Y23,Geant4!Y23,Penelope!Y23,MCNP!Y23)</f>
        <v>447.05174999999997</v>
      </c>
      <c r="Z23" s="24">
        <f>+AVERAGE(EGSnrc!Z23,Geant4!Z23,Penelope!Z23,MCNP!Z23)</f>
        <v>3.6977500000000001</v>
      </c>
      <c r="AA23" s="24">
        <f>+AVERAGE(EGSnrc!AA23,Geant4!AA23,Penelope!AA23,MCNP!AA23)</f>
        <v>6.5759549999999996</v>
      </c>
      <c r="AB23" s="24">
        <f>+AVERAGE(EGSnrc!AB23,Geant4!AB23,Penelope!AB23,MCNP!AB23)</f>
        <v>36.069699999999997</v>
      </c>
      <c r="AC23" s="24">
        <f>+AVERAGE(EGSnrc!AC23,Geant4!AC23,Penelope!AC23,MCNP!AC23)</f>
        <v>3.2905574999999998</v>
      </c>
      <c r="AD23" s="24">
        <f>+AVERAGE(EGSnrc!AD23,Geant4!AD23,Penelope!AD23,MCNP!AD23)</f>
        <v>3.1912150000000006</v>
      </c>
      <c r="AE23" s="24">
        <f>+AVERAGE(EGSnrc!AE23,Geant4!AE23,Penelope!AE23,MCNP!AE23)</f>
        <v>0.10405975000000001</v>
      </c>
      <c r="AF23" s="24">
        <f>+AVERAGE(EGSnrc!AF23,Geant4!AF23,Penelope!AF23,MCNP!AF23)</f>
        <v>1.0333524999999999</v>
      </c>
      <c r="AG23" s="24">
        <f>+AVERAGE(EGSnrc!AG23,Geant4!AG23,Penelope!AG23,MCNP!AG23)</f>
        <v>15.512825000000001</v>
      </c>
      <c r="AH23" s="24">
        <f>+AVERAGE(EGSnrc!AH23,Geant4!AH23,Penelope!AH23,MCNP!AH23)</f>
        <v>3.3758275000000002</v>
      </c>
      <c r="AI23" s="24">
        <f>+AVERAGE(EGSnrc!AI23,Geant4!AI23,Penelope!AI23,MCNP!AI23)</f>
        <v>21.384349999999998</v>
      </c>
      <c r="AJ23" s="24">
        <f>+AVERAGE(EGSnrc!AJ23,Geant4!AJ23,Penelope!AJ23,MCNP!AJ23)</f>
        <v>348.67925000000002</v>
      </c>
      <c r="AK23" s="24">
        <f>+AVERAGE(EGSnrc!AK23,Geant4!AK23,Penelope!AK23,MCNP!AK23)</f>
        <v>6.8156524999999997</v>
      </c>
      <c r="AL23" s="24">
        <f>+AVERAGE(EGSnrc!AL23,Geant4!AL23,Penelope!AL23,MCNP!AL23)</f>
        <v>4814.5675000000001</v>
      </c>
    </row>
    <row r="24" spans="1:38" s="5" customFormat="1" x14ac:dyDescent="0.25">
      <c r="A24"/>
      <c r="B24" s="8">
        <v>135</v>
      </c>
      <c r="C24" s="24">
        <f>+AVERAGE(EGSnrc!C24,Geant4!C24,Penelope!C24,MCNP!C24)</f>
        <v>9581.6725000000006</v>
      </c>
      <c r="D24" s="24">
        <f>+AVERAGE(EGSnrc!D24,Geant4!D24,Penelope!D24,MCNP!D24)</f>
        <v>765.34499999999991</v>
      </c>
      <c r="E24" s="24">
        <f>+AVERAGE(EGSnrc!E24,Geant4!E24,Penelope!E24,MCNP!E24)</f>
        <v>755.18525</v>
      </c>
      <c r="F24" s="24">
        <f>+AVERAGE(EGSnrc!F24,Geant4!F24,Penelope!F24,MCNP!F24)</f>
        <v>421.93549999999999</v>
      </c>
      <c r="G24" s="24">
        <f>+AVERAGE(EGSnrc!G24,Geant4!G24,Penelope!G24,MCNP!G24)</f>
        <v>2.6245475000000003</v>
      </c>
      <c r="H24" s="24">
        <f>+AVERAGE(EGSnrc!H24,Geant4!H24,Penelope!H24,MCNP!H24)</f>
        <v>18.052325</v>
      </c>
      <c r="I24" s="24">
        <f>+AVERAGE(EGSnrc!I24,Geant4!I24,Penelope!I24,MCNP!I24)</f>
        <v>58.05095</v>
      </c>
      <c r="J24" s="24">
        <f>+AVERAGE(EGSnrc!J24,Geant4!J24,Penelope!J24,MCNP!J24)</f>
        <v>5.0695949999999996</v>
      </c>
      <c r="K24" s="24">
        <f>+AVERAGE(EGSnrc!K24,Geant4!K24,Penelope!K24,MCNP!K24)</f>
        <v>4.3811824999999995</v>
      </c>
      <c r="L24" s="24">
        <f>+AVERAGE(EGSnrc!L24,Geant4!L24,Penelope!L24,MCNP!L24)</f>
        <v>0.14631949999999999</v>
      </c>
      <c r="M24" s="24">
        <f>+AVERAGE(EGSnrc!M24,Geant4!M24,Penelope!M24,MCNP!M24)</f>
        <v>1.2674325</v>
      </c>
      <c r="N24" s="24">
        <f>+AVERAGE(EGSnrc!N24,Geant4!N24,Penelope!N24,MCNP!N24)</f>
        <v>12.025824999999999</v>
      </c>
      <c r="O24" s="24">
        <f>+AVERAGE(EGSnrc!O24,Geant4!O24,Penelope!O24,MCNP!O24)</f>
        <v>3.6128200000000001</v>
      </c>
      <c r="P24" s="24">
        <f>+AVERAGE(EGSnrc!P24,Geant4!P24,Penelope!P24,MCNP!P24)</f>
        <v>26.356000000000002</v>
      </c>
      <c r="Q24" s="24">
        <f>+AVERAGE(EGSnrc!Q24,Geant4!Q24,Penelope!Q24,MCNP!Q24)</f>
        <v>189.36700000000002</v>
      </c>
      <c r="R24" s="24">
        <f>+AVERAGE(EGSnrc!R24,Geant4!R24,Penelope!R24,MCNP!R24)</f>
        <v>2.06731</v>
      </c>
      <c r="S24" s="24">
        <f>+AVERAGE(EGSnrc!S24,Geant4!S24,Penelope!S24,MCNP!S24)</f>
        <v>8510.0725000000002</v>
      </c>
      <c r="U24" s="8">
        <v>135</v>
      </c>
      <c r="V24" s="24">
        <f>+AVERAGE(EGSnrc!V24,Geant4!V24,Penelope!V24,MCNP!V24)</f>
        <v>10137.699999999999</v>
      </c>
      <c r="W24" s="24">
        <f>+AVERAGE(EGSnrc!W24,Geant4!W24,Penelope!W24,MCNP!W24)</f>
        <v>730.78524999999991</v>
      </c>
      <c r="X24" s="24">
        <f>+AVERAGE(EGSnrc!X24,Geant4!X24,Penelope!X24,MCNP!X24)</f>
        <v>716.21374999999989</v>
      </c>
      <c r="Y24" s="24">
        <f>+AVERAGE(EGSnrc!Y24,Geant4!Y24,Penelope!Y24,MCNP!Y24)</f>
        <v>389.10500000000002</v>
      </c>
      <c r="Z24" s="24">
        <f>+AVERAGE(EGSnrc!Z24,Geant4!Z24,Penelope!Z24,MCNP!Z24)</f>
        <v>2.6178224999999999</v>
      </c>
      <c r="AA24" s="24">
        <f>+AVERAGE(EGSnrc!AA24,Geant4!AA24,Penelope!AA24,MCNP!AA24)</f>
        <v>17.3903</v>
      </c>
      <c r="AB24" s="24">
        <f>+AVERAGE(EGSnrc!AB24,Geant4!AB24,Penelope!AB24,MCNP!AB24)</f>
        <v>56.726925000000001</v>
      </c>
      <c r="AC24" s="24">
        <f>+AVERAGE(EGSnrc!AC24,Geant4!AC24,Penelope!AC24,MCNP!AC24)</f>
        <v>5.1950649999999996</v>
      </c>
      <c r="AD24" s="24">
        <f>+AVERAGE(EGSnrc!AD24,Geant4!AD24,Penelope!AD24,MCNP!AD24)</f>
        <v>4.3832700000000004</v>
      </c>
      <c r="AE24" s="24">
        <f>+AVERAGE(EGSnrc!AE24,Geant4!AE24,Penelope!AE24,MCNP!AE24)</f>
        <v>0.14461350000000001</v>
      </c>
      <c r="AF24" s="24">
        <f>+AVERAGE(EGSnrc!AF24,Geant4!AF24,Penelope!AF24,MCNP!AF24)</f>
        <v>1.2393050000000001</v>
      </c>
      <c r="AG24" s="24">
        <f>+AVERAGE(EGSnrc!AG24,Geant4!AG24,Penelope!AG24,MCNP!AG24)</f>
        <v>11.312000000000001</v>
      </c>
      <c r="AH24" s="24">
        <f>+AVERAGE(EGSnrc!AH24,Geant4!AH24,Penelope!AH24,MCNP!AH24)</f>
        <v>3.7188749999999997</v>
      </c>
      <c r="AI24" s="24">
        <f>+AVERAGE(EGSnrc!AI24,Geant4!AI24,Penelope!AI24,MCNP!AI24)</f>
        <v>24.866199999999999</v>
      </c>
      <c r="AJ24" s="24">
        <f>+AVERAGE(EGSnrc!AJ24,Geant4!AJ24,Penelope!AJ24,MCNP!AJ24)</f>
        <v>223.37024999999997</v>
      </c>
      <c r="AK24" s="24">
        <f>+AVERAGE(EGSnrc!AK24,Geant4!AK24,Penelope!AK24,MCNP!AK24)</f>
        <v>2.1901925000000002</v>
      </c>
      <c r="AL24" s="24">
        <f>+AVERAGE(EGSnrc!AL24,Geant4!AL24,Penelope!AL24,MCNP!AL24)</f>
        <v>7437.6550000000007</v>
      </c>
    </row>
    <row r="25" spans="1:38" s="5" customFormat="1" x14ac:dyDescent="0.25">
      <c r="A25"/>
      <c r="B25" s="8">
        <v>180</v>
      </c>
      <c r="C25" s="24">
        <f>+AVERAGE(EGSnrc!C25,Geant4!C25,Penelope!C25,MCNP!C25)</f>
        <v>9704.9050000000007</v>
      </c>
      <c r="D25" s="24">
        <f>+AVERAGE(EGSnrc!D25,Geant4!D25,Penelope!D25,MCNP!D25)</f>
        <v>1265.1424999999999</v>
      </c>
      <c r="E25" s="24">
        <f>+AVERAGE(EGSnrc!E25,Geant4!E25,Penelope!E25,MCNP!E25)</f>
        <v>1085.6525000000001</v>
      </c>
      <c r="F25" s="24">
        <f>+AVERAGE(EGSnrc!F25,Geant4!F25,Penelope!F25,MCNP!F25)</f>
        <v>411.34449999999993</v>
      </c>
      <c r="G25" s="24">
        <f>+AVERAGE(EGSnrc!G25,Geant4!G25,Penelope!G25,MCNP!G25)</f>
        <v>2.5236025</v>
      </c>
      <c r="H25" s="24">
        <f>+AVERAGE(EGSnrc!H25,Geant4!H25,Penelope!H25,MCNP!H25)</f>
        <v>33.788550000000001</v>
      </c>
      <c r="I25" s="24">
        <f>+AVERAGE(EGSnrc!I25,Geant4!I25,Penelope!I25,MCNP!I25)</f>
        <v>109.30775</v>
      </c>
      <c r="J25" s="24">
        <f>+AVERAGE(EGSnrc!J25,Geant4!J25,Penelope!J25,MCNP!J25)</f>
        <v>10.178175</v>
      </c>
      <c r="K25" s="24">
        <f>+AVERAGE(EGSnrc!K25,Geant4!K25,Penelope!K25,MCNP!K25)</f>
        <v>7.1518274999999996</v>
      </c>
      <c r="L25" s="24">
        <f>+AVERAGE(EGSnrc!L25,Geant4!L25,Penelope!L25,MCNP!L25)</f>
        <v>0.18334575</v>
      </c>
      <c r="M25" s="24">
        <f>+AVERAGE(EGSnrc!M25,Geant4!M25,Penelope!M25,MCNP!M25)</f>
        <v>1.5652650000000001</v>
      </c>
      <c r="N25" s="24">
        <f>+AVERAGE(EGSnrc!N25,Geant4!N25,Penelope!N25,MCNP!N25)</f>
        <v>11.223200000000002</v>
      </c>
      <c r="O25" s="24">
        <f>+AVERAGE(EGSnrc!O25,Geant4!O25,Penelope!O25,MCNP!O25)</f>
        <v>5.506005</v>
      </c>
      <c r="P25" s="24">
        <f>+AVERAGE(EGSnrc!P25,Geant4!P25,Penelope!P25,MCNP!P25)</f>
        <v>32.106699999999996</v>
      </c>
      <c r="Q25" s="24">
        <f>+AVERAGE(EGSnrc!Q25,Geant4!Q25,Penelope!Q25,MCNP!Q25)</f>
        <v>129.80549999999999</v>
      </c>
      <c r="R25" s="24">
        <f>+AVERAGE(EGSnrc!R25,Geant4!R25,Penelope!R25,MCNP!R25)</f>
        <v>2.8180550000000002</v>
      </c>
      <c r="S25" s="24">
        <f>+AVERAGE(EGSnrc!S25,Geant4!S25,Penelope!S25,MCNP!S25)</f>
        <v>11003.75</v>
      </c>
      <c r="U25" s="8">
        <v>180</v>
      </c>
      <c r="V25" s="24">
        <f>+AVERAGE(EGSnrc!V25,Geant4!V25,Penelope!V25,MCNP!V25)</f>
        <v>10250.375</v>
      </c>
      <c r="W25" s="24">
        <f>+AVERAGE(EGSnrc!W25,Geant4!W25,Penelope!W25,MCNP!W25)</f>
        <v>1211.3525</v>
      </c>
      <c r="X25" s="24">
        <f>+AVERAGE(EGSnrc!X25,Geant4!X25,Penelope!X25,MCNP!X25)</f>
        <v>1043.2375000000002</v>
      </c>
      <c r="Y25" s="24">
        <f>+AVERAGE(EGSnrc!Y25,Geant4!Y25,Penelope!Y25,MCNP!Y25)</f>
        <v>385.77499999999998</v>
      </c>
      <c r="Z25" s="24">
        <f>+AVERAGE(EGSnrc!Z25,Geant4!Z25,Penelope!Z25,MCNP!Z25)</f>
        <v>2.5737325000000002</v>
      </c>
      <c r="AA25" s="24">
        <f>+AVERAGE(EGSnrc!AA25,Geant4!AA25,Penelope!AA25,MCNP!AA25)</f>
        <v>31.087674999999997</v>
      </c>
      <c r="AB25" s="24">
        <f>+AVERAGE(EGSnrc!AB25,Geant4!AB25,Penelope!AB25,MCNP!AB25)</f>
        <v>102.25975</v>
      </c>
      <c r="AC25" s="24">
        <f>+AVERAGE(EGSnrc!AC25,Geant4!AC25,Penelope!AC25,MCNP!AC25)</f>
        <v>9.7390225000000008</v>
      </c>
      <c r="AD25" s="24">
        <f>+AVERAGE(EGSnrc!AD25,Geant4!AD25,Penelope!AD25,MCNP!AD25)</f>
        <v>6.9141050000000002</v>
      </c>
      <c r="AE25" s="24">
        <f>+AVERAGE(EGSnrc!AE25,Geant4!AE25,Penelope!AE25,MCNP!AE25)</f>
        <v>0.17878824999999998</v>
      </c>
      <c r="AF25" s="24">
        <f>+AVERAGE(EGSnrc!AF25,Geant4!AF25,Penelope!AF25,MCNP!AF25)</f>
        <v>1.5081999999999998</v>
      </c>
      <c r="AG25" s="24">
        <f>+AVERAGE(EGSnrc!AG25,Geant4!AG25,Penelope!AG25,MCNP!AG25)</f>
        <v>10.662950000000002</v>
      </c>
      <c r="AH25" s="24">
        <f>+AVERAGE(EGSnrc!AH25,Geant4!AH25,Penelope!AH25,MCNP!AH25)</f>
        <v>5.4533374999999999</v>
      </c>
      <c r="AI25" s="24">
        <f>+AVERAGE(EGSnrc!AI25,Geant4!AI25,Penelope!AI25,MCNP!AI25)</f>
        <v>30.245774999999998</v>
      </c>
      <c r="AJ25" s="24">
        <f>+AVERAGE(EGSnrc!AJ25,Geant4!AJ25,Penelope!AJ25,MCNP!AJ25)</f>
        <v>143.22400000000002</v>
      </c>
      <c r="AK25" s="24">
        <f>+AVERAGE(EGSnrc!AK25,Geant4!AK25,Penelope!AK25,MCNP!AK25)</f>
        <v>2.9579875000000002</v>
      </c>
      <c r="AL25" s="24">
        <f>+AVERAGE(EGSnrc!AL25,Geant4!AL25,Penelope!AL25,MCNP!AL25)</f>
        <v>9718.5450000000001</v>
      </c>
    </row>
    <row r="26" spans="1:38" s="5" customFormat="1" x14ac:dyDescent="0.25">
      <c r="A26"/>
      <c r="B26" s="8">
        <v>225</v>
      </c>
      <c r="C26" s="24">
        <f>+AVERAGE(EGSnrc!C26,Geant4!C26,Penelope!C26,MCNP!C26)</f>
        <v>9487.9775000000009</v>
      </c>
      <c r="D26" s="24">
        <f>+AVERAGE(EGSnrc!D26,Geant4!D26,Penelope!D26,MCNP!D26)</f>
        <v>1202.9425000000001</v>
      </c>
      <c r="E26" s="24">
        <f>+AVERAGE(EGSnrc!E26,Geant4!E26,Penelope!E26,MCNP!E26)</f>
        <v>721.26350000000002</v>
      </c>
      <c r="F26" s="24">
        <f>+AVERAGE(EGSnrc!F26,Geant4!F26,Penelope!F26,MCNP!F26)</f>
        <v>251.04925000000003</v>
      </c>
      <c r="G26" s="24">
        <f>+AVERAGE(EGSnrc!G26,Geant4!G26,Penelope!G26,MCNP!G26)</f>
        <v>1.5166949999999999</v>
      </c>
      <c r="H26" s="24">
        <f>+AVERAGE(EGSnrc!H26,Geant4!H26,Penelope!H26,MCNP!H26)</f>
        <v>37.435375000000001</v>
      </c>
      <c r="I26" s="24">
        <f>+AVERAGE(EGSnrc!I26,Geant4!I26,Penelope!I26,MCNP!I26)</f>
        <v>117.35825</v>
      </c>
      <c r="J26" s="24">
        <f>+AVERAGE(EGSnrc!J26,Geant4!J26,Penelope!J26,MCNP!J26)</f>
        <v>12.021875</v>
      </c>
      <c r="K26" s="24">
        <f>+AVERAGE(EGSnrc!K26,Geant4!K26,Penelope!K26,MCNP!K26)</f>
        <v>7.3099425</v>
      </c>
      <c r="L26" s="24">
        <f>+AVERAGE(EGSnrc!L26,Geant4!L26,Penelope!L26,MCNP!L26)</f>
        <v>0.15886575</v>
      </c>
      <c r="M26" s="24">
        <f>+AVERAGE(EGSnrc!M26,Geant4!M26,Penelope!M26,MCNP!M26)</f>
        <v>1.3792</v>
      </c>
      <c r="N26" s="24">
        <f>+AVERAGE(EGSnrc!N26,Geant4!N26,Penelope!N26,MCNP!N26)</f>
        <v>8.9539349999999995</v>
      </c>
      <c r="O26" s="24">
        <f>+AVERAGE(EGSnrc!O26,Geant4!O26,Penelope!O26,MCNP!O26)</f>
        <v>5.4847049999999999</v>
      </c>
      <c r="P26" s="24">
        <f>+AVERAGE(EGSnrc!P26,Geant4!P26,Penelope!P26,MCNP!P26)</f>
        <v>31.534025</v>
      </c>
      <c r="Q26" s="24">
        <f>+AVERAGE(EGSnrc!Q26,Geant4!Q26,Penelope!Q26,MCNP!Q26)</f>
        <v>195.7885</v>
      </c>
      <c r="R26" s="24">
        <f>+AVERAGE(EGSnrc!R26,Geant4!R26,Penelope!R26,MCNP!R26)</f>
        <v>1.9963025000000001</v>
      </c>
      <c r="S26" s="24">
        <f>+AVERAGE(EGSnrc!S26,Geant4!S26,Penelope!S26,MCNP!S26)</f>
        <v>8367.4349999999995</v>
      </c>
      <c r="U26" s="8">
        <v>225</v>
      </c>
      <c r="V26" s="24">
        <f>+AVERAGE(EGSnrc!V26,Geant4!V26,Penelope!V26,MCNP!V26)</f>
        <v>10069.325000000001</v>
      </c>
      <c r="W26" s="24">
        <f>+AVERAGE(EGSnrc!W26,Geant4!W26,Penelope!W26,MCNP!W26)</f>
        <v>1121.2224999999999</v>
      </c>
      <c r="X26" s="24">
        <f>+AVERAGE(EGSnrc!X26,Geant4!X26,Penelope!X26,MCNP!X26)</f>
        <v>687.3895</v>
      </c>
      <c r="Y26" s="24">
        <f>+AVERAGE(EGSnrc!Y26,Geant4!Y26,Penelope!Y26,MCNP!Y26)</f>
        <v>243.21100000000001</v>
      </c>
      <c r="Z26" s="24">
        <f>+AVERAGE(EGSnrc!Z26,Geant4!Z26,Penelope!Z26,MCNP!Z26)</f>
        <v>1.6246100000000001</v>
      </c>
      <c r="AA26" s="24">
        <f>+AVERAGE(EGSnrc!AA26,Geant4!AA26,Penelope!AA26,MCNP!AA26)</f>
        <v>33.913700000000006</v>
      </c>
      <c r="AB26" s="24">
        <f>+AVERAGE(EGSnrc!AB26,Geant4!AB26,Penelope!AB26,MCNP!AB26)</f>
        <v>107.84125</v>
      </c>
      <c r="AC26" s="24">
        <f>+AVERAGE(EGSnrc!AC26,Geant4!AC26,Penelope!AC26,MCNP!AC26)</f>
        <v>11.18665</v>
      </c>
      <c r="AD26" s="24">
        <f>+AVERAGE(EGSnrc!AD26,Geant4!AD26,Penelope!AD26,MCNP!AD26)</f>
        <v>6.9247874999999999</v>
      </c>
      <c r="AE26" s="24">
        <f>+AVERAGE(EGSnrc!AE26,Geant4!AE26,Penelope!AE26,MCNP!AE26)</f>
        <v>0.15355274999999999</v>
      </c>
      <c r="AF26" s="24">
        <f>+AVERAGE(EGSnrc!AF26,Geant4!AF26,Penelope!AF26,MCNP!AF26)</f>
        <v>1.3331200000000001</v>
      </c>
      <c r="AG26" s="24">
        <f>+AVERAGE(EGSnrc!AG26,Geant4!AG26,Penelope!AG26,MCNP!AG26)</f>
        <v>8.5702099999999994</v>
      </c>
      <c r="AH26" s="24">
        <f>+AVERAGE(EGSnrc!AH26,Geant4!AH26,Penelope!AH26,MCNP!AH26)</f>
        <v>5.3417025000000002</v>
      </c>
      <c r="AI26" s="24">
        <f>+AVERAGE(EGSnrc!AI26,Geant4!AI26,Penelope!AI26,MCNP!AI26)</f>
        <v>29.445474999999998</v>
      </c>
      <c r="AJ26" s="24">
        <f>+AVERAGE(EGSnrc!AJ26,Geant4!AJ26,Penelope!AJ26,MCNP!AJ26)</f>
        <v>232.17249999999999</v>
      </c>
      <c r="AK26" s="24">
        <f>+AVERAGE(EGSnrc!AK26,Geant4!AK26,Penelope!AK26,MCNP!AK26)</f>
        <v>2.1366049999999999</v>
      </c>
      <c r="AL26" s="24">
        <f>+AVERAGE(EGSnrc!AL26,Geant4!AL26,Penelope!AL26,MCNP!AL26)</f>
        <v>7265.8249999999998</v>
      </c>
    </row>
    <row r="27" spans="1:38" s="5" customFormat="1" x14ac:dyDescent="0.25">
      <c r="A27"/>
      <c r="B27" s="8">
        <v>270</v>
      </c>
      <c r="C27" s="24">
        <f>+AVERAGE(EGSnrc!C27,Geant4!C27,Penelope!C27,MCNP!C27)</f>
        <v>9970.3949999999986</v>
      </c>
      <c r="D27" s="24">
        <f>+AVERAGE(EGSnrc!D27,Geant4!D27,Penelope!D27,MCNP!D27)</f>
        <v>1625.7925</v>
      </c>
      <c r="E27" s="24">
        <f>+AVERAGE(EGSnrc!E27,Geant4!E27,Penelope!E27,MCNP!E27)</f>
        <v>636.46949999999993</v>
      </c>
      <c r="F27" s="24">
        <f>+AVERAGE(EGSnrc!F27,Geant4!F27,Penelope!F27,MCNP!F27)</f>
        <v>168.17200000000003</v>
      </c>
      <c r="G27" s="24">
        <f>+AVERAGE(EGSnrc!G27,Geant4!G27,Penelope!G27,MCNP!G27)</f>
        <v>1.2451399999999999</v>
      </c>
      <c r="H27" s="24">
        <f>+AVERAGE(EGSnrc!H27,Geant4!H27,Penelope!H27,MCNP!H27)</f>
        <v>33.399550000000005</v>
      </c>
      <c r="I27" s="24">
        <f>+AVERAGE(EGSnrc!I27,Geant4!I27,Penelope!I27,MCNP!I27)</f>
        <v>136.69225</v>
      </c>
      <c r="J27" s="24">
        <f>+AVERAGE(EGSnrc!J27,Geant4!J27,Penelope!J27,MCNP!J27)</f>
        <v>17.883624999999999</v>
      </c>
      <c r="K27" s="24">
        <f>+AVERAGE(EGSnrc!K27,Geant4!K27,Penelope!K27,MCNP!K27)</f>
        <v>7.6771500000000001</v>
      </c>
      <c r="L27" s="24">
        <f>+AVERAGE(EGSnrc!L27,Geant4!L27,Penelope!L27,MCNP!L27)</f>
        <v>0.12319425000000001</v>
      </c>
      <c r="M27" s="24">
        <f>+AVERAGE(EGSnrc!M27,Geant4!M27,Penelope!M27,MCNP!M27)</f>
        <v>1.2623950000000002</v>
      </c>
      <c r="N27" s="24">
        <f>+AVERAGE(EGSnrc!N27,Geant4!N27,Penelope!N27,MCNP!N27)</f>
        <v>11.258675000000002</v>
      </c>
      <c r="O27" s="24">
        <f>+AVERAGE(EGSnrc!O27,Geant4!O27,Penelope!O27,MCNP!O27)</f>
        <v>7.2899399999999996</v>
      </c>
      <c r="P27" s="24">
        <f>+AVERAGE(EGSnrc!P27,Geant4!P27,Penelope!P27,MCNP!P27)</f>
        <v>24.3931</v>
      </c>
      <c r="Q27" s="24">
        <f>+AVERAGE(EGSnrc!Q27,Geant4!Q27,Penelope!Q27,MCNP!Q27)</f>
        <v>298.96350000000001</v>
      </c>
      <c r="R27" s="24">
        <f>+AVERAGE(EGSnrc!R27,Geant4!R27,Penelope!R27,MCNP!R27)</f>
        <v>7.1804174999999999</v>
      </c>
      <c r="S27" s="24">
        <f>+AVERAGE(EGSnrc!S27,Geant4!S27,Penelope!S27,MCNP!S27)</f>
        <v>5876.9650000000001</v>
      </c>
      <c r="U27" s="8">
        <v>270</v>
      </c>
      <c r="V27" s="24">
        <f>+AVERAGE(EGSnrc!V27,Geant4!V27,Penelope!V27,MCNP!V27)</f>
        <v>10666.1</v>
      </c>
      <c r="W27" s="24">
        <f>+AVERAGE(EGSnrc!W27,Geant4!W27,Penelope!W27,MCNP!W27)</f>
        <v>1503.5825</v>
      </c>
      <c r="X27" s="24">
        <f>+AVERAGE(EGSnrc!X27,Geant4!X27,Penelope!X27,MCNP!X27)</f>
        <v>601.06025</v>
      </c>
      <c r="Y27" s="24">
        <f>+AVERAGE(EGSnrc!Y27,Geant4!Y27,Penelope!Y27,MCNP!Y27)</f>
        <v>164.33074999999999</v>
      </c>
      <c r="Z27" s="24">
        <f>+AVERAGE(EGSnrc!Z27,Geant4!Z27,Penelope!Z27,MCNP!Z27)</f>
        <v>1.3239675</v>
      </c>
      <c r="AA27" s="24">
        <f>+AVERAGE(EGSnrc!AA27,Geant4!AA27,Penelope!AA27,MCNP!AA27)</f>
        <v>30.147475</v>
      </c>
      <c r="AB27" s="24">
        <f>+AVERAGE(EGSnrc!AB27,Geant4!AB27,Penelope!AB27,MCNP!AB27)</f>
        <v>122.85775</v>
      </c>
      <c r="AC27" s="24">
        <f>+AVERAGE(EGSnrc!AC27,Geant4!AC27,Penelope!AC27,MCNP!AC27)</f>
        <v>16.103400000000001</v>
      </c>
      <c r="AD27" s="24">
        <f>+AVERAGE(EGSnrc!AD27,Geant4!AD27,Penelope!AD27,MCNP!AD27)</f>
        <v>7.1570049999999998</v>
      </c>
      <c r="AE27" s="24">
        <f>+AVERAGE(EGSnrc!AE27,Geant4!AE27,Penelope!AE27,MCNP!AE27)</f>
        <v>0.12030100000000002</v>
      </c>
      <c r="AF27" s="24">
        <f>+AVERAGE(EGSnrc!AF27,Geant4!AF27,Penelope!AF27,MCNP!AF27)</f>
        <v>1.2022349999999999</v>
      </c>
      <c r="AG27" s="24">
        <f>+AVERAGE(EGSnrc!AG27,Geant4!AG27,Penelope!AG27,MCNP!AG27)</f>
        <v>10.514324999999999</v>
      </c>
      <c r="AH27" s="24">
        <f>+AVERAGE(EGSnrc!AH27,Geant4!AH27,Penelope!AH27,MCNP!AH27)</f>
        <v>6.8240100000000004</v>
      </c>
      <c r="AI27" s="24">
        <f>+AVERAGE(EGSnrc!AI27,Geant4!AI27,Penelope!AI27,MCNP!AI27)</f>
        <v>22.474550000000001</v>
      </c>
      <c r="AJ27" s="24">
        <f>+AVERAGE(EGSnrc!AJ27,Geant4!AJ27,Penelope!AJ27,MCNP!AJ27)</f>
        <v>365.62849999999997</v>
      </c>
      <c r="AK27" s="24">
        <f>+AVERAGE(EGSnrc!AK27,Geant4!AK27,Penelope!AK27,MCNP!AK27)</f>
        <v>7.1751100000000001</v>
      </c>
      <c r="AL27" s="24">
        <f>+AVERAGE(EGSnrc!AL27,Geant4!AL27,Penelope!AL27,MCNP!AL27)</f>
        <v>5072.7875000000004</v>
      </c>
    </row>
    <row r="28" spans="1:38" s="5" customFormat="1" x14ac:dyDescent="0.25">
      <c r="A28"/>
      <c r="B28" s="8">
        <v>315</v>
      </c>
      <c r="C28" s="24">
        <f>+AVERAGE(EGSnrc!C28,Geant4!C28,Penelope!C28,MCNP!C28)</f>
        <v>11649.900000000001</v>
      </c>
      <c r="D28" s="24">
        <f>+AVERAGE(EGSnrc!D28,Geant4!D28,Penelope!D28,MCNP!D28)</f>
        <v>2725.1475</v>
      </c>
      <c r="E28" s="24">
        <f>+AVERAGE(EGSnrc!E28,Geant4!E28,Penelope!E28,MCNP!E28)</f>
        <v>916.40249999999992</v>
      </c>
      <c r="F28" s="24">
        <f>+AVERAGE(EGSnrc!F28,Geant4!F28,Penelope!F28,MCNP!F28)</f>
        <v>409.54599999999999</v>
      </c>
      <c r="G28" s="24">
        <f>+AVERAGE(EGSnrc!G28,Geant4!G28,Penelope!G28,MCNP!G28)</f>
        <v>3.9939100000000005</v>
      </c>
      <c r="H28" s="24">
        <f>+AVERAGE(EGSnrc!H28,Geant4!H28,Penelope!H28,MCNP!H28)</f>
        <v>26.541074999999999</v>
      </c>
      <c r="I28" s="24">
        <f>+AVERAGE(EGSnrc!I28,Geant4!I28,Penelope!I28,MCNP!I28)</f>
        <v>155.303</v>
      </c>
      <c r="J28" s="24">
        <f>+AVERAGE(EGSnrc!J28,Geant4!J28,Penelope!J28,MCNP!J28)</f>
        <v>20.6814</v>
      </c>
      <c r="K28" s="24">
        <f>+AVERAGE(EGSnrc!K28,Geant4!K28,Penelope!K28,MCNP!K28)</f>
        <v>9.1326000000000001</v>
      </c>
      <c r="L28" s="24">
        <f>+AVERAGE(EGSnrc!L28,Geant4!L28,Penelope!L28,MCNP!L28)</f>
        <v>0.13405250000000002</v>
      </c>
      <c r="M28" s="24">
        <f>+AVERAGE(EGSnrc!M28,Geant4!M28,Penelope!M28,MCNP!M28)</f>
        <v>1.5506875</v>
      </c>
      <c r="N28" s="24">
        <f>+AVERAGE(EGSnrc!N28,Geant4!N28,Penelope!N28,MCNP!N28)</f>
        <v>28.927825000000002</v>
      </c>
      <c r="O28" s="24">
        <f>+AVERAGE(EGSnrc!O28,Geant4!O28,Penelope!O28,MCNP!O28)</f>
        <v>10.487674999999999</v>
      </c>
      <c r="P28" s="24">
        <f>+AVERAGE(EGSnrc!P28,Geant4!P28,Penelope!P28,MCNP!P28)</f>
        <v>30.430800000000001</v>
      </c>
      <c r="Q28" s="24">
        <f>+AVERAGE(EGSnrc!Q28,Geant4!Q28,Penelope!Q28,MCNP!Q28)</f>
        <v>455.47399999999999</v>
      </c>
      <c r="R28" s="24">
        <f>+AVERAGE(EGSnrc!R28,Geant4!R28,Penelope!R28,MCNP!R28)</f>
        <v>18.393875000000001</v>
      </c>
      <c r="S28" s="24">
        <f>+AVERAGE(EGSnrc!S28,Geant4!S28,Penelope!S28,MCNP!S28)</f>
        <v>7391.31</v>
      </c>
      <c r="U28" s="8">
        <v>315</v>
      </c>
      <c r="V28" s="24">
        <f>+AVERAGE(EGSnrc!V28,Geant4!V28,Penelope!V28,MCNP!V28)</f>
        <v>12488.674999999999</v>
      </c>
      <c r="W28" s="24">
        <f>+AVERAGE(EGSnrc!W28,Geant4!W28,Penelope!W28,MCNP!W28)</f>
        <v>2558.895</v>
      </c>
      <c r="X28" s="24">
        <f>+AVERAGE(EGSnrc!X28,Geant4!X28,Penelope!X28,MCNP!X28)</f>
        <v>876.99974999999995</v>
      </c>
      <c r="Y28" s="24">
        <f>+AVERAGE(EGSnrc!Y28,Geant4!Y28,Penelope!Y28,MCNP!Y28)</f>
        <v>375.59725000000003</v>
      </c>
      <c r="Z28" s="24">
        <f>+AVERAGE(EGSnrc!Z28,Geant4!Z28,Penelope!Z28,MCNP!Z28)</f>
        <v>3.7632750000000001</v>
      </c>
      <c r="AA28" s="24">
        <f>+AVERAGE(EGSnrc!AA28,Geant4!AA28,Penelope!AA28,MCNP!AA28)</f>
        <v>24.311350000000001</v>
      </c>
      <c r="AB28" s="24">
        <f>+AVERAGE(EGSnrc!AB28,Geant4!AB28,Penelope!AB28,MCNP!AB28)</f>
        <v>138.63974999999999</v>
      </c>
      <c r="AC28" s="24">
        <f>+AVERAGE(EGSnrc!AC28,Geant4!AC28,Penelope!AC28,MCNP!AC28)</f>
        <v>18.520350000000001</v>
      </c>
      <c r="AD28" s="24">
        <f>+AVERAGE(EGSnrc!AD28,Geant4!AD28,Penelope!AD28,MCNP!AD28)</f>
        <v>8.4279025000000001</v>
      </c>
      <c r="AE28" s="24">
        <f>+AVERAGE(EGSnrc!AE28,Geant4!AE28,Penelope!AE28,MCNP!AE28)</f>
        <v>0.13450725000000002</v>
      </c>
      <c r="AF28" s="24">
        <f>+AVERAGE(EGSnrc!AF28,Geant4!AF28,Penelope!AF28,MCNP!AF28)</f>
        <v>1.485195</v>
      </c>
      <c r="AG28" s="24">
        <f>+AVERAGE(EGSnrc!AG28,Geant4!AG28,Penelope!AG28,MCNP!AG28)</f>
        <v>26.485200000000003</v>
      </c>
      <c r="AH28" s="24">
        <f>+AVERAGE(EGSnrc!AH28,Geant4!AH28,Penelope!AH28,MCNP!AH28)</f>
        <v>9.596425</v>
      </c>
      <c r="AI28" s="24">
        <f>+AVERAGE(EGSnrc!AI28,Geant4!AI28,Penelope!AI28,MCNP!AI28)</f>
        <v>27.676950000000001</v>
      </c>
      <c r="AJ28" s="24">
        <f>+AVERAGE(EGSnrc!AJ28,Geant4!AJ28,Penelope!AJ28,MCNP!AJ28)</f>
        <v>562.67425000000003</v>
      </c>
      <c r="AK28" s="24">
        <f>+AVERAGE(EGSnrc!AK28,Geant4!AK28,Penelope!AK28,MCNP!AK28)</f>
        <v>18.28735</v>
      </c>
      <c r="AL28" s="24">
        <f>+AVERAGE(EGSnrc!AL28,Geant4!AL28,Penelope!AL28,MCNP!AL28)</f>
        <v>6436.2599999999993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8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8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8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8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8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8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8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8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3" width="19.28515625" bestFit="1" customWidth="1"/>
    <col min="4" max="5" width="17.140625" bestFit="1" customWidth="1"/>
    <col min="6" max="6" width="14.140625" bestFit="1" customWidth="1"/>
    <col min="7" max="7" width="12.28515625" bestFit="1" customWidth="1"/>
    <col min="8" max="8" width="11.85546875" bestFit="1" customWidth="1"/>
    <col min="9" max="9" width="14.140625" bestFit="1" customWidth="1"/>
    <col min="10" max="10" width="11.85546875" bestFit="1" customWidth="1"/>
    <col min="11" max="11" width="11" bestFit="1" customWidth="1"/>
    <col min="12" max="12" width="10.42578125" bestFit="1" customWidth="1"/>
    <col min="13" max="13" width="10.140625" bestFit="1" customWidth="1"/>
    <col min="14" max="15" width="11.85546875" bestFit="1" customWidth="1"/>
    <col min="16" max="16" width="12.42578125" bestFit="1" customWidth="1"/>
    <col min="17" max="17" width="14.140625" bestFit="1" customWidth="1"/>
    <col min="18" max="18" width="11.85546875" bestFit="1" customWidth="1"/>
    <col min="19" max="19" width="19.28515625" bestFit="1" customWidth="1"/>
    <col min="20" max="20" width="11.5703125" customWidth="1"/>
    <col min="21" max="21" width="31.140625" customWidth="1"/>
    <col min="22" max="22" width="19.28515625" bestFit="1" customWidth="1"/>
    <col min="23" max="24" width="17.140625" bestFit="1" customWidth="1"/>
    <col min="25" max="25" width="14.140625" bestFit="1" customWidth="1"/>
    <col min="26" max="26" width="12.28515625" bestFit="1" customWidth="1"/>
    <col min="27" max="27" width="11.85546875" bestFit="1" customWidth="1"/>
    <col min="28" max="28" width="14.140625" bestFit="1" customWidth="1"/>
    <col min="29" max="29" width="11.85546875" bestFit="1" customWidth="1"/>
    <col min="30" max="30" width="11" bestFit="1" customWidth="1"/>
    <col min="31" max="31" width="10.42578125" bestFit="1" customWidth="1"/>
    <col min="32" max="32" width="10.140625" bestFit="1" customWidth="1"/>
    <col min="33" max="33" width="11.85546875" bestFit="1" customWidth="1"/>
    <col min="34" max="34" width="9.85546875" bestFit="1" customWidth="1"/>
    <col min="35" max="35" width="12.42578125" bestFit="1" customWidth="1"/>
    <col min="36" max="36" width="14.140625" bestFit="1" customWidth="1"/>
    <col min="37" max="37" width="11.85546875" bestFit="1" customWidth="1"/>
    <col min="38" max="38" width="17.140625" bestFit="1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25" t="str">
        <f>CONCATENATE(TEXT(MIN(EGSnrc!C5,Geant4!C5,Penelope!C5,MCNP!C5), "0.00E+00")," - ", TEXT(MAX(EGSnrc!C5,Geant4!C5,Penelope!C5,MCNP!C5), "0.00E+00"))</f>
        <v>2.90E-05 - 5.68E-04</v>
      </c>
      <c r="D5" s="4" t="s">
        <v>34</v>
      </c>
      <c r="F5" s="7"/>
      <c r="H5" s="4"/>
      <c r="J5" s="4"/>
      <c r="O5" s="4"/>
      <c r="U5" s="4" t="s">
        <v>0</v>
      </c>
      <c r="V5" s="25" t="str">
        <f>CONCATENATE(TEXT(MIN(EGSnrc!V5,Geant4!V5,Penelope!V5,MCNP!V5), "0.00E+00")," - ", TEXT(MAX(EGSnrc!V5,Geant4!V5,Penelope!V5,MCNP!V5), "0.00E+00"))</f>
        <v>3.16E-05 - 5.38E-04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25" t="str">
        <f>CONCATENATE(TEXT(MIN(EGSnrc!C6,Geant4!C6,Penelope!C6,MCNP!C6), "0.00E+00")," - ", TEXT(MAX(EGSnrc!C6,Geant4!C6,Penelope!C6,MCNP!C6), "0.00E+00"))</f>
        <v>1.12E+05 - 2.84E+05</v>
      </c>
      <c r="D6" s="4" t="s">
        <v>34</v>
      </c>
      <c r="F6" s="7"/>
      <c r="H6" s="4"/>
      <c r="J6" s="4"/>
      <c r="O6" s="4"/>
      <c r="U6" s="4" t="s">
        <v>32</v>
      </c>
      <c r="V6" s="25" t="str">
        <f>CONCATENATE(TEXT(MIN(EGSnrc!V6,Geant4!V6,Penelope!V6,MCNP!V6), "0.00E+00")," - ", TEXT(MAX(EGSnrc!V6,Geant4!V6,Penelope!V6,MCNP!V6), "0.00E+00"))</f>
        <v>1.09E+05 - 3.23E+05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5" t="str">
        <f>CONCATENATE(FIXED(MIN(EGSnrc!C9,Geant4!C9,Penelope!C9,MCNP!C9),2)," - ", FIXED(MAX(EGSnrc!C9,Geant4!C9,Penelope!C9,MCNP!C9),2))</f>
        <v>10,352.99 - 10,468.40</v>
      </c>
      <c r="D9" s="25" t="str">
        <f>CONCATENATE(FIXED(MIN(EGSnrc!D9,Geant4!D9,Penelope!D9,MCNP!D9),2)," - ", FIXED(MAX(EGSnrc!D9,Geant4!D9,Penelope!D9,MCNP!D9),2))</f>
        <v>1,669.37 - 1,672.50</v>
      </c>
      <c r="E9" s="25" t="str">
        <f>CONCATENATE(FIXED(MIN(EGSnrc!E9,Geant4!E9,Penelope!E9,MCNP!E9),2)," - ", FIXED(MAX(EGSnrc!E9,Geant4!E9,Penelope!E9,MCNP!E9),2))</f>
        <v>887.79 - 892.16</v>
      </c>
      <c r="F9" s="25" t="str">
        <f>CONCATENATE(FIXED(MIN(EGSnrc!F9,Geant4!F9,Penelope!F9,MCNP!F9),2)," - ", FIXED(MAX(EGSnrc!F9,Geant4!F9,Penelope!F9,MCNP!F9),2))</f>
        <v>437.58 - 439.74</v>
      </c>
      <c r="G9" s="25" t="str">
        <f>CONCATENATE(FIXED(MIN(EGSnrc!G9,Geant4!G9,Penelope!G9,MCNP!G9),2)," - ", FIXED(MAX(EGSnrc!G9,Geant4!G9,Penelope!G9,MCNP!G9),2))</f>
        <v>3.55 - 3.59</v>
      </c>
      <c r="H9" s="25" t="str">
        <f>CONCATENATE(FIXED(MIN(EGSnrc!H9,Geant4!H9,Penelope!H9,MCNP!H9),2)," - ", FIXED(MAX(EGSnrc!H9,Geant4!H9,Penelope!H9,MCNP!H9),2))</f>
        <v>22.74 - 22.86</v>
      </c>
      <c r="I9" s="25" t="str">
        <f>CONCATENATE(FIXED(MIN(EGSnrc!I9,Geant4!I9,Penelope!I9,MCNP!I9),2)," - ", FIXED(MAX(EGSnrc!I9,Geant4!I9,Penelope!I9,MCNP!I9),2))</f>
        <v>103.21 - 103.72</v>
      </c>
      <c r="J9" s="25" t="str">
        <f>CONCATENATE(FIXED(MIN(EGSnrc!J9,Geant4!J9,Penelope!J9,MCNP!J9),2)," - ", FIXED(MAX(EGSnrc!J9,Geant4!J9,Penelope!J9,MCNP!J9),2))</f>
        <v>11.88 - 11.90</v>
      </c>
      <c r="K9" s="25" t="str">
        <f>CONCATENATE(FIXED(MIN(EGSnrc!K9,Geant4!K9,Penelope!K9,MCNP!K9),2)," - ", FIXED(MAX(EGSnrc!K9,Geant4!K9,Penelope!K9,MCNP!K9),2))</f>
        <v>6.70 - 6.72</v>
      </c>
      <c r="L9" s="25" t="str">
        <f>CONCATENATE(FIXED(MIN(EGSnrc!L9,Geant4!L9,Penelope!L9,MCNP!L9),2)," - ", FIXED(MAX(EGSnrc!L9,Geant4!L9,Penelope!L9,MCNP!L9),2))</f>
        <v>0.13 - 0.14</v>
      </c>
      <c r="M9" s="25" t="str">
        <f>CONCATENATE(FIXED(MIN(EGSnrc!M9,Geant4!M9,Penelope!M9,MCNP!M9),2)," - ", FIXED(MAX(EGSnrc!M9,Geant4!M9,Penelope!M9,MCNP!M9),2))</f>
        <v>1.40 - 1.40</v>
      </c>
      <c r="N9" s="25" t="str">
        <f>CONCATENATE(FIXED(MIN(EGSnrc!N9,Geant4!N9,Penelope!N9,MCNP!N9),2)," - ", FIXED(MAX(EGSnrc!N9,Geant4!N9,Penelope!N9,MCNP!N9),2))</f>
        <v>20.79 - 21.25</v>
      </c>
      <c r="O9" s="25" t="str">
        <f>CONCATENATE(FIXED(MIN(EGSnrc!O9,Geant4!O9,Penelope!O9,MCNP!O9),2)," - ", FIXED(MAX(EGSnrc!O9,Geant4!O9,Penelope!O9,MCNP!O9),2))</f>
        <v>6.74 - 6.77</v>
      </c>
      <c r="P9" s="25" t="str">
        <f>CONCATENATE(FIXED(MIN(EGSnrc!P9,Geant4!P9,Penelope!P9,MCNP!P9),2)," - ", FIXED(MAX(EGSnrc!P9,Geant4!P9,Penelope!P9,MCNP!P9),2))</f>
        <v>29.43 - 29.68</v>
      </c>
      <c r="Q9" s="25" t="str">
        <f>CONCATENATE(FIXED(MIN(EGSnrc!Q9,Geant4!Q9,Penelope!Q9,MCNP!Q9),2)," - ", FIXED(MAX(EGSnrc!Q9,Geant4!Q9,Penelope!Q9,MCNP!Q9),2))</f>
        <v>302.83 - 307.61</v>
      </c>
      <c r="R9" s="25" t="str">
        <f>CONCATENATE(FIXED(MIN(EGSnrc!R9,Geant4!R9,Penelope!R9,MCNP!R9),2)," - ", FIXED(MAX(EGSnrc!R9,Geant4!R9,Penelope!R9,MCNP!R9),2))</f>
        <v>9.83 - 9.93</v>
      </c>
      <c r="S9" s="25" t="str">
        <f>CONCATENATE(FIXED(MIN(EGSnrc!S9,Geant4!S9,Penelope!S9,MCNP!S9),2)," - ", FIXED(MAX(EGSnrc!S9,Geant4!S9,Penelope!S9,MCNP!S9),2))</f>
        <v>7,825.59 - 7,883.71</v>
      </c>
      <c r="U9" s="4" t="s">
        <v>7</v>
      </c>
      <c r="V9" s="25" t="str">
        <f>CONCATENATE(FIXED(MIN(EGSnrc!V9,Geant4!V9,Penelope!V9,MCNP!V9),2)," - ", FIXED(MAX(EGSnrc!V9,Geant4!V9,Penelope!V9,MCNP!V9),2))</f>
        <v>11,024.96 - 11,155.70</v>
      </c>
      <c r="W9" s="25" t="str">
        <f>CONCATENATE(FIXED(MIN(EGSnrc!W9,Geant4!W9,Penelope!W9,MCNP!W9),2)," - ", FIXED(MAX(EGSnrc!W9,Geant4!W9,Penelope!W9,MCNP!W9),2))</f>
        <v>1,565.89 - 1,569.56</v>
      </c>
      <c r="X9" s="25" t="str">
        <f>CONCATENATE(FIXED(MIN(EGSnrc!X9,Geant4!X9,Penelope!X9,MCNP!X9),2)," - ", FIXED(MAX(EGSnrc!X9,Geant4!X9,Penelope!X9,MCNP!X9),2))</f>
        <v>850.00 - 854.63</v>
      </c>
      <c r="Y9" s="25" t="str">
        <f>CONCATENATE(FIXED(MIN(EGSnrc!Y9,Geant4!Y9,Penelope!Y9,MCNP!Y9),2)," - ", FIXED(MAX(EGSnrc!Y9,Geant4!Y9,Penelope!Y9,MCNP!Y9),2))</f>
        <v>400.66 - 402.11</v>
      </c>
      <c r="Z9" s="25" t="str">
        <f>CONCATENATE(FIXED(MIN(EGSnrc!Z9,Geant4!Z9,Penelope!Z9,MCNP!Z9),2)," - ", FIXED(MAX(EGSnrc!Z9,Geant4!Z9,Penelope!Z9,MCNP!Z9),2))</f>
        <v>3.38 - 3.39</v>
      </c>
      <c r="AA9" s="25" t="str">
        <f>CONCATENATE(FIXED(MIN(EGSnrc!AA9,Geant4!AA9,Penelope!AA9,MCNP!AA9),2)," - ", FIXED(MAX(EGSnrc!AA9,Geant4!AA9,Penelope!AA9,MCNP!AA9),2))</f>
        <v>21.01 - 21.18</v>
      </c>
      <c r="AB9" s="25" t="str">
        <f>CONCATENATE(FIXED(MIN(EGSnrc!AB9,Geant4!AB9,Penelope!AB9,MCNP!AB9),2)," - ", FIXED(MAX(EGSnrc!AB9,Geant4!AB9,Penelope!AB9,MCNP!AB9),2))</f>
        <v>94.63 - 95.09</v>
      </c>
      <c r="AC9" s="25" t="str">
        <f>CONCATENATE(FIXED(MIN(EGSnrc!AC9,Geant4!AC9,Penelope!AC9,MCNP!AC9),2)," - ", FIXED(MAX(EGSnrc!AC9,Geant4!AC9,Penelope!AC9,MCNP!AC9),2))</f>
        <v>10.94 - 10.99</v>
      </c>
      <c r="AD9" s="25" t="str">
        <f>CONCATENATE(FIXED(MIN(EGSnrc!AD9,Geant4!AD9,Penelope!AD9,MCNP!AD9),2)," - ", FIXED(MAX(EGSnrc!AD9,Geant4!AD9,Penelope!AD9,MCNP!AD9),2))</f>
        <v>6.31 - 6.35</v>
      </c>
      <c r="AE9" s="25" t="str">
        <f>CONCATENATE(FIXED(MIN(EGSnrc!AE9,Geant4!AE9,Penelope!AE9,MCNP!AE9),2)," - ", FIXED(MAX(EGSnrc!AE9,Geant4!AE9,Penelope!AE9,MCNP!AE9),2))</f>
        <v>0.14 - 0.14</v>
      </c>
      <c r="AF9" s="25" t="str">
        <f>CONCATENATE(FIXED(MIN(EGSnrc!AF9,Geant4!AF9,Penelope!AF9,MCNP!AF9),2)," - ", FIXED(MAX(EGSnrc!AF9,Geant4!AF9,Penelope!AF9,MCNP!AF9),2))</f>
        <v>1.34 - 1.34</v>
      </c>
      <c r="AG9" s="25" t="str">
        <f>CONCATENATE(FIXED(MIN(EGSnrc!AG9,Geant4!AG9,Penelope!AG9,MCNP!AG9),2)," - ", FIXED(MAX(EGSnrc!AG9,Geant4!AG9,Penelope!AG9,MCNP!AG9),2))</f>
        <v>19.15 - 19.75</v>
      </c>
      <c r="AH9" s="25" t="str">
        <f>CONCATENATE(FIXED(MIN(EGSnrc!AH9,Geant4!AH9,Penelope!AH9,MCNP!AH9),2)," - ", FIXED(MAX(EGSnrc!AH9,Geant4!AH9,Penelope!AH9,MCNP!AH9),2))</f>
        <v>6.40 - 6.46</v>
      </c>
      <c r="AI9" s="25" t="str">
        <f>CONCATENATE(FIXED(MIN(EGSnrc!AI9,Geant4!AI9,Penelope!AI9,MCNP!AI9),2)," - ", FIXED(MAX(EGSnrc!AI9,Geant4!AI9,Penelope!AI9,MCNP!AI9),2))</f>
        <v>27.23 - 27.31</v>
      </c>
      <c r="AJ9" s="25" t="str">
        <f>CONCATENATE(FIXED(MIN(EGSnrc!AJ9,Geant4!AJ9,Penelope!AJ9,MCNP!AJ9),2)," - ", FIXED(MAX(EGSnrc!AJ9,Geant4!AJ9,Penelope!AJ9,MCNP!AJ9),2))</f>
        <v>367.66 - 374.29</v>
      </c>
      <c r="AK9" s="25" t="str">
        <f>CONCATENATE(FIXED(MIN(EGSnrc!AK9,Geant4!AK9,Penelope!AK9,MCNP!AK9),2)," - ", FIXED(MAX(EGSnrc!AK9,Geant4!AK9,Penelope!AK9,MCNP!AK9),2))</f>
        <v>9.81 - 9.89</v>
      </c>
      <c r="AL9" s="25" t="str">
        <f>CONCATENATE(FIXED(MIN(EGSnrc!AL9,Geant4!AL9,Penelope!AL9,MCNP!AL9),2)," - ", FIXED(MAX(EGSnrc!AL9,Geant4!AL9,Penelope!AL9,MCNP!AL9),2))</f>
        <v>6,810.48 - 6,871.03</v>
      </c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25" t="str">
        <f>CONCATENATE(TEXT(MIN(EGSnrc!C16,Geant4!C16,Penelope!C16,MCNP!C16), "0.00E+00")," - ", TEXT(MAX(EGSnrc!C16,Geant4!C16,Penelope!C16,MCNP!C16), "0.00E+00"))</f>
        <v>2.59E-05 - 5.42E-04</v>
      </c>
      <c r="D16" s="4" t="s">
        <v>34</v>
      </c>
      <c r="F16" s="7"/>
      <c r="H16" s="16"/>
      <c r="J16" s="16"/>
      <c r="O16" s="16"/>
      <c r="U16" s="16" t="s">
        <v>0</v>
      </c>
      <c r="V16" s="25" t="str">
        <f>CONCATENATE(TEXT(MIN(EGSnrc!V16,Geant4!V16,Penelope!V16,MCNP!V16), "0.00E+00")," - ", TEXT(MAX(EGSnrc!V16,Geant4!V16,Penelope!V16,MCNP!V16), "0.00E+00"))</f>
        <v>2.25E-05 - 5.17E-04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25" t="str">
        <f>CONCATENATE(TEXT(MIN(EGSnrc!C17,Geant4!C17,Penelope!C17,MCNP!C17), "0.00E+00")," - ", TEXT(MAX(EGSnrc!C17,Geant4!C17,Penelope!C17,MCNP!C17), "0.00E+00"))</f>
        <v>1.17E+05 - 3.89E+05</v>
      </c>
      <c r="D17" s="4" t="s">
        <v>34</v>
      </c>
      <c r="F17" s="7"/>
      <c r="H17" s="16"/>
      <c r="J17" s="16"/>
      <c r="O17" s="16"/>
      <c r="U17" s="4" t="s">
        <v>33</v>
      </c>
      <c r="V17" s="25" t="str">
        <f>CONCATENATE(TEXT(MIN(EGSnrc!V17,Geant4!V17,Penelope!V17,MCNP!V17), "0.00E+00")," - ", TEXT(MAX(EGSnrc!V17,Geant4!V17,Penelope!V17,MCNP!V17), "0.00E+00"))</f>
        <v>1.20E+05 - 4.42E+05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25" t="str">
        <f>CONCATENATE(FIXED(MIN(EGSnrc!C21,Geant4!C21,Penelope!C21,MCNP!C21),2)," - ", FIXED(MAX(EGSnrc!C21,Geant4!C21,Penelope!C21,MCNP!C21),2))</f>
        <v>11,557.00 - 11,596.10</v>
      </c>
      <c r="D21" s="25" t="str">
        <f>CONCATENATE(FIXED(MIN(EGSnrc!D21,Geant4!D21,Penelope!D21,MCNP!D21),2)," - ", FIXED(MAX(EGSnrc!D21,Geant4!D21,Penelope!D21,MCNP!D21),2))</f>
        <v>3,074.90 - 3,110.85</v>
      </c>
      <c r="E21" s="25" t="str">
        <f>CONCATENATE(FIXED(MIN(EGSnrc!E21,Geant4!E21,Penelope!E21,MCNP!E21),2)," - ", FIXED(MAX(EGSnrc!E21,Geant4!E21,Penelope!E21,MCNP!E21),2))</f>
        <v>1,296.90 - 1,309.36</v>
      </c>
      <c r="F21" s="25" t="str">
        <f>CONCATENATE(FIXED(MIN(EGSnrc!F21,Geant4!F21,Penelope!F21,MCNP!F21),2)," - ", FIXED(MAX(EGSnrc!F21,Geant4!F21,Penelope!F21,MCNP!F21),2))</f>
        <v>675.87 - 686.53</v>
      </c>
      <c r="G21" s="25" t="str">
        <f>CONCATENATE(FIXED(MIN(EGSnrc!G21,Geant4!G21,Penelope!G21,MCNP!G21),2)," - ", FIXED(MAX(EGSnrc!G21,Geant4!G21,Penelope!G21,MCNP!G21),2))</f>
        <v>6.33 - 6.46</v>
      </c>
      <c r="H21" s="25" t="str">
        <f>CONCATENATE(FIXED(MIN(EGSnrc!H21,Geant4!H21,Penelope!H21,MCNP!H21),2)," - ", FIXED(MAX(EGSnrc!H21,Geant4!H21,Penelope!H21,MCNP!H21),2))</f>
        <v>17.50 - 17.74</v>
      </c>
      <c r="I21" s="25" t="str">
        <f>CONCATENATE(FIXED(MIN(EGSnrc!I21,Geant4!I21,Penelope!I21,MCNP!I21),2)," - ", FIXED(MAX(EGSnrc!I21,Geant4!I21,Penelope!I21,MCNP!I21),2))</f>
        <v>133.61 - 136.08</v>
      </c>
      <c r="J21" s="25" t="str">
        <f>CONCATENATE(FIXED(MIN(EGSnrc!J21,Geant4!J21,Penelope!J21,MCNP!J21),2)," - ", FIXED(MAX(EGSnrc!J21,Geant4!J21,Penelope!J21,MCNP!J21),2))</f>
        <v>16.61 - 17.00</v>
      </c>
      <c r="K21" s="25" t="str">
        <f>CONCATENATE(FIXED(MIN(EGSnrc!K21,Geant4!K21,Penelope!K21,MCNP!K21),2)," - ", FIXED(MAX(EGSnrc!K21,Geant4!K21,Penelope!K21,MCNP!K21),2))</f>
        <v>8.74 - 8.90</v>
      </c>
      <c r="L21" s="25" t="str">
        <f>CONCATENATE(FIXED(MIN(EGSnrc!L21,Geant4!L21,Penelope!L21,MCNP!L21),2)," - ", FIXED(MAX(EGSnrc!L21,Geant4!L21,Penelope!L21,MCNP!L21),2))</f>
        <v>0.15 - 0.16</v>
      </c>
      <c r="M21" s="25" t="str">
        <f>CONCATENATE(FIXED(MIN(EGSnrc!M21,Geant4!M21,Penelope!M21,MCNP!M21),2)," - ", FIXED(MAX(EGSnrc!M21,Geant4!M21,Penelope!M21,MCNP!M21),2))</f>
        <v>1.72 - 1.75</v>
      </c>
      <c r="N21" s="25" t="str">
        <f>CONCATENATE(FIXED(MIN(EGSnrc!N21,Geant4!N21,Penelope!N21,MCNP!N21),2)," - ", FIXED(MAX(EGSnrc!N21,Geant4!N21,Penelope!N21,MCNP!N21),2))</f>
        <v>43.57 - 44.49</v>
      </c>
      <c r="O21" s="25" t="str">
        <f>CONCATENATE(FIXED(MIN(EGSnrc!O21,Geant4!O21,Penelope!O21,MCNP!O21),2)," - ", FIXED(MAX(EGSnrc!O21,Geant4!O21,Penelope!O21,MCNP!O21),2))</f>
        <v>10.63 - 10.90</v>
      </c>
      <c r="P21" s="25" t="str">
        <f>CONCATENATE(FIXED(MIN(EGSnrc!P21,Geant4!P21,Penelope!P21,MCNP!P21),2)," - ", FIXED(MAX(EGSnrc!P21,Geant4!P21,Penelope!P21,MCNP!P21),2))</f>
        <v>36.69 - 37.23</v>
      </c>
      <c r="Q21" s="25" t="str">
        <f>CONCATENATE(FIXED(MIN(EGSnrc!Q21,Geant4!Q21,Penelope!Q21,MCNP!Q21),2)," - ", FIXED(MAX(EGSnrc!Q21,Geant4!Q21,Penelope!Q21,MCNP!Q21),2))</f>
        <v>455.85 - 456.99</v>
      </c>
      <c r="R21" s="25" t="str">
        <f>CONCATENATE(FIXED(MIN(EGSnrc!R21,Geant4!R21,Penelope!R21,MCNP!R21),2)," - ", FIXED(MAX(EGSnrc!R21,Geant4!R21,Penelope!R21,MCNP!R21),2))</f>
        <v>21.51 - 22.06</v>
      </c>
      <c r="S21" s="25" t="str">
        <f>CONCATENATE(FIXED(MIN(EGSnrc!S21,Geant4!S21,Penelope!S21,MCNP!S21),2)," - ", FIXED(MAX(EGSnrc!S21,Geant4!S21,Penelope!S21,MCNP!S21),2))</f>
        <v>8,747.74 - 8,785.40</v>
      </c>
      <c r="U21" s="8">
        <v>0</v>
      </c>
      <c r="V21" s="25" t="str">
        <f>CONCATENATE(FIXED(MIN(EGSnrc!V21,Geant4!V21,Penelope!V21,MCNP!V21),2)," - ", FIXED(MAX(EGSnrc!V21,Geant4!V21,Penelope!V21,MCNP!V21),2))</f>
        <v>12,363.00 - 12,397.00</v>
      </c>
      <c r="W21" s="25" t="str">
        <f>CONCATENATE(FIXED(MIN(EGSnrc!W21,Geant4!W21,Penelope!W21,MCNP!W21),2)," - ", FIXED(MAX(EGSnrc!W21,Geant4!W21,Penelope!W21,MCNP!W21),2))</f>
        <v>2,902.87 - 2,942.20</v>
      </c>
      <c r="X21" s="25" t="str">
        <f>CONCATENATE(FIXED(MIN(EGSnrc!X21,Geant4!X21,Penelope!X21,MCNP!X21),2)," - ", FIXED(MAX(EGSnrc!X21,Geant4!X21,Penelope!X21,MCNP!X21),2))</f>
        <v>1,271.08 - 1,283.75</v>
      </c>
      <c r="Y21" s="25" t="str">
        <f>CONCATENATE(FIXED(MIN(EGSnrc!Y21,Geant4!Y21,Penelope!Y21,MCNP!Y21),2)," - ", FIXED(MAX(EGSnrc!Y21,Geant4!Y21,Penelope!Y21,MCNP!Y21),2))</f>
        <v>608.27 - 618.20</v>
      </c>
      <c r="Z21" s="25" t="str">
        <f>CONCATENATE(FIXED(MIN(EGSnrc!Z21,Geant4!Z21,Penelope!Z21,MCNP!Z21),2)," - ", FIXED(MAX(EGSnrc!Z21,Geant4!Z21,Penelope!Z21,MCNP!Z21),2))</f>
        <v>5.76 - 5.81</v>
      </c>
      <c r="AA21" s="25" t="str">
        <f>CONCATENATE(FIXED(MIN(EGSnrc!AA21,Geant4!AA21,Penelope!AA21,MCNP!AA21),2)," - ", FIXED(MAX(EGSnrc!AA21,Geant4!AA21,Penelope!AA21,MCNP!AA21),2))</f>
        <v>16.52 - 16.88</v>
      </c>
      <c r="AB21" s="25" t="str">
        <f>CONCATENATE(FIXED(MIN(EGSnrc!AB21,Geant4!AB21,Penelope!AB21,MCNP!AB21),2)," - ", FIXED(MAX(EGSnrc!AB21,Geant4!AB21,Penelope!AB21,MCNP!AB21),2))</f>
        <v>120.34 - 122.25</v>
      </c>
      <c r="AC21" s="25" t="str">
        <f>CONCATENATE(FIXED(MIN(EGSnrc!AC21,Geant4!AC21,Penelope!AC21,MCNP!AC21),2)," - ", FIXED(MAX(EGSnrc!AC21,Geant4!AC21,Penelope!AC21,MCNP!AC21),2))</f>
        <v>15.05 - 15.35</v>
      </c>
      <c r="AD21" s="25" t="str">
        <f>CONCATENATE(FIXED(MIN(EGSnrc!AD21,Geant4!AD21,Penelope!AD21,MCNP!AD21),2)," - ", FIXED(MAX(EGSnrc!AD21,Geant4!AD21,Penelope!AD21,MCNP!AD21),2))</f>
        <v>8.09 - 8.31</v>
      </c>
      <c r="AE21" s="25" t="str">
        <f>CONCATENATE(FIXED(MIN(EGSnrc!AE21,Geant4!AE21,Penelope!AE21,MCNP!AE21),2)," - ", FIXED(MAX(EGSnrc!AE21,Geant4!AE21,Penelope!AE21,MCNP!AE21),2))</f>
        <v>0.15 - 0.15</v>
      </c>
      <c r="AF21" s="25" t="str">
        <f>CONCATENATE(FIXED(MIN(EGSnrc!AF21,Geant4!AF21,Penelope!AF21,MCNP!AF21),2)," - ", FIXED(MAX(EGSnrc!AF21,Geant4!AF21,Penelope!AF21,MCNP!AF21),2))</f>
        <v>1.64 - 1.67</v>
      </c>
      <c r="AG21" s="25" t="str">
        <f>CONCATENATE(FIXED(MIN(EGSnrc!AG21,Geant4!AG21,Penelope!AG21,MCNP!AG21),2)," - ", FIXED(MAX(EGSnrc!AG21,Geant4!AG21,Penelope!AG21,MCNP!AG21),2))</f>
        <v>39.95 - 41.06</v>
      </c>
      <c r="AH21" s="25" t="str">
        <f>CONCATENATE(FIXED(MIN(EGSnrc!AH21,Geant4!AH21,Penelope!AH21,MCNP!AH21),2)," - ", FIXED(MAX(EGSnrc!AH21,Geant4!AH21,Penelope!AH21,MCNP!AH21),2))</f>
        <v>9.68 - 9.94</v>
      </c>
      <c r="AI21" s="25" t="str">
        <f>CONCATENATE(FIXED(MIN(EGSnrc!AI21,Geant4!AI21,Penelope!AI21,MCNP!AI21),2)," - ", FIXED(MAX(EGSnrc!AI21,Geant4!AI21,Penelope!AI21,MCNP!AI21),2))</f>
        <v>33.23 - 33.54</v>
      </c>
      <c r="AJ21" s="25" t="str">
        <f>CONCATENATE(FIXED(MIN(EGSnrc!AJ21,Geant4!AJ21,Penelope!AJ21,MCNP!AJ21),2)," - ", FIXED(MAX(EGSnrc!AJ21,Geant4!AJ21,Penelope!AJ21,MCNP!AJ21),2))</f>
        <v>557.44 - 561.22</v>
      </c>
      <c r="AK21" s="25" t="str">
        <f>CONCATENATE(FIXED(MIN(EGSnrc!AK21,Geant4!AK21,Penelope!AK21,MCNP!AK21),2)," - ", FIXED(MAX(EGSnrc!AK21,Geant4!AK21,Penelope!AK21,MCNP!AK21),2))</f>
        <v>21.24 - 21.97</v>
      </c>
      <c r="AL21" s="25" t="str">
        <f>CONCATENATE(FIXED(MIN(EGSnrc!AL21,Geant4!AL21,Penelope!AL21,MCNP!AL21),2)," - ", FIXED(MAX(EGSnrc!AL21,Geant4!AL21,Penelope!AL21,MCNP!AL21),2))</f>
        <v>7,709.95 - 7,745.70</v>
      </c>
    </row>
    <row r="22" spans="1:38" s="5" customFormat="1" x14ac:dyDescent="0.25">
      <c r="A22"/>
      <c r="B22" s="8">
        <v>45</v>
      </c>
      <c r="C22" s="25" t="str">
        <f>CONCATENATE(FIXED(MIN(EGSnrc!C22,Geant4!C22,Penelope!C22,MCNP!C22),2)," - ", FIXED(MAX(EGSnrc!C22,Geant4!C22,Penelope!C22,MCNP!C22),2))</f>
        <v>11,745.00 - 11,783.50</v>
      </c>
      <c r="D22" s="25" t="str">
        <f>CONCATENATE(FIXED(MIN(EGSnrc!D22,Geant4!D22,Penelope!D22,MCNP!D22),2)," - ", FIXED(MAX(EGSnrc!D22,Geant4!D22,Penelope!D22,MCNP!D22),2))</f>
        <v>1,924.80 - 1,946.92</v>
      </c>
      <c r="E22" s="25" t="str">
        <f>CONCATENATE(FIXED(MIN(EGSnrc!E22,Geant4!E22,Penelope!E22,MCNP!E22),2)," - ", FIXED(MAX(EGSnrc!E22,Geant4!E22,Penelope!E22,MCNP!E22),2))</f>
        <v>1,042.10 - 1,051.22</v>
      </c>
      <c r="F22" s="25" t="str">
        <f>CONCATENATE(FIXED(MIN(EGSnrc!F22,Geant4!F22,Penelope!F22,MCNP!F22),2)," - ", FIXED(MAX(EGSnrc!F22,Geant4!F22,Penelope!F22,MCNP!F22),2))</f>
        <v>679.88 - 690.80</v>
      </c>
      <c r="G22" s="25" t="str">
        <f>CONCATENATE(FIXED(MIN(EGSnrc!G22,Geant4!G22,Penelope!G22,MCNP!G22),2)," - ", FIXED(MAX(EGSnrc!G22,Geant4!G22,Penelope!G22,MCNP!G22),2))</f>
        <v>6.25 - 6.47</v>
      </c>
      <c r="H22" s="25" t="str">
        <f>CONCATENATE(FIXED(MIN(EGSnrc!H22,Geant4!H22,Penelope!H22,MCNP!H22),2)," - ", FIXED(MAX(EGSnrc!H22,Geant4!H22,Penelope!H22,MCNP!H22),2))</f>
        <v>9.88 - 10.01</v>
      </c>
      <c r="I22" s="25" t="str">
        <f>CONCATENATE(FIXED(MIN(EGSnrc!I22,Geant4!I22,Penelope!I22,MCNP!I22),2)," - ", FIXED(MAX(EGSnrc!I22,Geant4!I22,Penelope!I22,MCNP!I22),2))</f>
        <v>82.59 - 83.83</v>
      </c>
      <c r="J22" s="25" t="str">
        <f>CONCATENATE(FIXED(MIN(EGSnrc!J22,Geant4!J22,Penelope!J22,MCNP!J22),2)," - ", FIXED(MAX(EGSnrc!J22,Geant4!J22,Penelope!J22,MCNP!J22),2))</f>
        <v>9.09 - 9.39</v>
      </c>
      <c r="K22" s="25" t="str">
        <f>CONCATENATE(FIXED(MIN(EGSnrc!K22,Geant4!K22,Penelope!K22,MCNP!K22),2)," - ", FIXED(MAX(EGSnrc!K22,Geant4!K22,Penelope!K22,MCNP!K22),2))</f>
        <v>6.14 - 6.25</v>
      </c>
      <c r="L22" s="25" t="str">
        <f>CONCATENATE(FIXED(MIN(EGSnrc!L22,Geant4!L22,Penelope!L22,MCNP!L22),2)," - ", FIXED(MAX(EGSnrc!L22,Geant4!L22,Penelope!L22,MCNP!L22),2))</f>
        <v>0.13 - 0.13</v>
      </c>
      <c r="M22" s="25" t="str">
        <f>CONCATENATE(FIXED(MIN(EGSnrc!M22,Geant4!M22,Penelope!M22,MCNP!M22),2)," - ", FIXED(MAX(EGSnrc!M22,Geant4!M22,Penelope!M22,MCNP!M22),2))</f>
        <v>1.46 - 1.48</v>
      </c>
      <c r="N22" s="25" t="str">
        <f>CONCATENATE(FIXED(MIN(EGSnrc!N22,Geant4!N22,Penelope!N22,MCNP!N22),2)," - ", FIXED(MAX(EGSnrc!N22,Geant4!N22,Penelope!N22,MCNP!N22),2))</f>
        <v>35.88 - 36.66</v>
      </c>
      <c r="O22" s="25" t="str">
        <f>CONCATENATE(FIXED(MIN(EGSnrc!O22,Geant4!O22,Penelope!O22,MCNP!O22),2)," - ", FIXED(MAX(EGSnrc!O22,Geant4!O22,Penelope!O22,MCNP!O22),2))</f>
        <v>7.61 - 7.73</v>
      </c>
      <c r="P22" s="25" t="str">
        <f>CONCATENATE(FIXED(MIN(EGSnrc!P22,Geant4!P22,Penelope!P22,MCNP!P22),2)," - ", FIXED(MAX(EGSnrc!P22,Geant4!P22,Penelope!P22,MCNP!P22),2))</f>
        <v>33.35 - 33.63</v>
      </c>
      <c r="Q22" s="25" t="str">
        <f>CONCATENATE(FIXED(MIN(EGSnrc!Q22,Geant4!Q22,Penelope!Q22,MCNP!Q22),2)," - ", FIXED(MAX(EGSnrc!Q22,Geant4!Q22,Penelope!Q22,MCNP!Q22),2))</f>
        <v>436.83 - 437.90</v>
      </c>
      <c r="R22" s="25" t="str">
        <f>CONCATENATE(FIXED(MIN(EGSnrc!R22,Geant4!R22,Penelope!R22,MCNP!R22),2)," - ", FIXED(MAX(EGSnrc!R22,Geant4!R22,Penelope!R22,MCNP!R22),2))</f>
        <v>17.78 - 18.40</v>
      </c>
      <c r="S22" s="25" t="str">
        <f>CONCATENATE(FIXED(MIN(EGSnrc!S22,Geant4!S22,Penelope!S22,MCNP!S22),2)," - ", FIXED(MAX(EGSnrc!S22,Geant4!S22,Penelope!S22,MCNP!S22),2))</f>
        <v>7,652.67 - 7,699.95</v>
      </c>
      <c r="U22" s="8">
        <v>45</v>
      </c>
      <c r="V22" s="25" t="str">
        <f>CONCATENATE(FIXED(MIN(EGSnrc!V22,Geant4!V22,Penelope!V22,MCNP!V22),2)," - ", FIXED(MAX(EGSnrc!V22,Geant4!V22,Penelope!V22,MCNP!V22),2))</f>
        <v>12,523.10 - 12,623.00</v>
      </c>
      <c r="W22" s="25" t="str">
        <f>CONCATENATE(FIXED(MIN(EGSnrc!W22,Geant4!W22,Penelope!W22,MCNP!W22),2)," - ", FIXED(MAX(EGSnrc!W22,Geant4!W22,Penelope!W22,MCNP!W22),2))</f>
        <v>1,796.56 - 1,807.00</v>
      </c>
      <c r="X22" s="25" t="str">
        <f>CONCATENATE(FIXED(MIN(EGSnrc!X22,Geant4!X22,Penelope!X22,MCNP!X22),2)," - ", FIXED(MAX(EGSnrc!X22,Geant4!X22,Penelope!X22,MCNP!X22),2))</f>
        <v>1,004.47 - 1,010.00</v>
      </c>
      <c r="Y22" s="25" t="str">
        <f>CONCATENATE(FIXED(MIN(EGSnrc!Y22,Geant4!Y22,Penelope!Y22,MCNP!Y22),2)," - ", FIXED(MAX(EGSnrc!Y22,Geant4!Y22,Penelope!Y22,MCNP!Y22),2))</f>
        <v>609.99 - 615.15</v>
      </c>
      <c r="Z22" s="25" t="str">
        <f>CONCATENATE(FIXED(MIN(EGSnrc!Z22,Geant4!Z22,Penelope!Z22,MCNP!Z22),2)," - ", FIXED(MAX(EGSnrc!Z22,Geant4!Z22,Penelope!Z22,MCNP!Z22),2))</f>
        <v>5.67 - 5.80</v>
      </c>
      <c r="AA22" s="25" t="str">
        <f>CONCATENATE(FIXED(MIN(EGSnrc!AA22,Geant4!AA22,Penelope!AA22,MCNP!AA22),2)," - ", FIXED(MAX(EGSnrc!AA22,Geant4!AA22,Penelope!AA22,MCNP!AA22),2))</f>
        <v>9.93 - 10.03</v>
      </c>
      <c r="AB22" s="25" t="str">
        <f>CONCATENATE(FIXED(MIN(EGSnrc!AB22,Geant4!AB22,Penelope!AB22,MCNP!AB22),2)," - ", FIXED(MAX(EGSnrc!AB22,Geant4!AB22,Penelope!AB22,MCNP!AB22),2))</f>
        <v>76.56 - 77.33</v>
      </c>
      <c r="AC22" s="25" t="str">
        <f>CONCATENATE(FIXED(MIN(EGSnrc!AC22,Geant4!AC22,Penelope!AC22,MCNP!AC22),2)," - ", FIXED(MAX(EGSnrc!AC22,Geant4!AC22,Penelope!AC22,MCNP!AC22),2))</f>
        <v>8.68 - 8.78</v>
      </c>
      <c r="AD22" s="25" t="str">
        <f>CONCATENATE(FIXED(MIN(EGSnrc!AD22,Geant4!AD22,Penelope!AD22,MCNP!AD22),2)," - ", FIXED(MAX(EGSnrc!AD22,Geant4!AD22,Penelope!AD22,MCNP!AD22),2))</f>
        <v>5.84 - 5.89</v>
      </c>
      <c r="AE22" s="25" t="str">
        <f>CONCATENATE(FIXED(MIN(EGSnrc!AE22,Geant4!AE22,Penelope!AE22,MCNP!AE22),2)," - ", FIXED(MAX(EGSnrc!AE22,Geant4!AE22,Penelope!AE22,MCNP!AE22),2))</f>
        <v>0.13 - 0.14</v>
      </c>
      <c r="AF22" s="25" t="str">
        <f>CONCATENATE(FIXED(MIN(EGSnrc!AF22,Geant4!AF22,Penelope!AF22,MCNP!AF22),2)," - ", FIXED(MAX(EGSnrc!AF22,Geant4!AF22,Penelope!AF22,MCNP!AF22),2))</f>
        <v>1.37 - 1.41</v>
      </c>
      <c r="AG22" s="25" t="str">
        <f>CONCATENATE(FIXED(MIN(EGSnrc!AG22,Geant4!AG22,Penelope!AG22,MCNP!AG22),2)," - ", FIXED(MAX(EGSnrc!AG22,Geant4!AG22,Penelope!AG22,MCNP!AG22),2))</f>
        <v>32.54 - 33.74</v>
      </c>
      <c r="AH22" s="25" t="str">
        <f>CONCATENATE(FIXED(MIN(EGSnrc!AH22,Geant4!AH22,Penelope!AH22,MCNP!AH22),2)," - ", FIXED(MAX(EGSnrc!AH22,Geant4!AH22,Penelope!AH22,MCNP!AH22),2))</f>
        <v>7.09 - 7.16</v>
      </c>
      <c r="AI22" s="25" t="str">
        <f>CONCATENATE(FIXED(MIN(EGSnrc!AI22,Geant4!AI22,Penelope!AI22,MCNP!AI22),2)," - ", FIXED(MAX(EGSnrc!AI22,Geant4!AI22,Penelope!AI22,MCNP!AI22),2))</f>
        <v>30.43 - 30.67</v>
      </c>
      <c r="AJ22" s="25" t="str">
        <f>CONCATENATE(FIXED(MIN(EGSnrc!AJ22,Geant4!AJ22,Penelope!AJ22,MCNP!AJ22),2)," - ", FIXED(MAX(EGSnrc!AJ22,Geant4!AJ22,Penelope!AJ22,MCNP!AJ22),2))</f>
        <v>535.91 - 539.85</v>
      </c>
      <c r="AK22" s="25" t="str">
        <f>CONCATENATE(FIXED(MIN(EGSnrc!AK22,Geant4!AK22,Penelope!AK22,MCNP!AK22),2)," - ", FIXED(MAX(EGSnrc!AK22,Geant4!AK22,Penelope!AK22,MCNP!AK22),2))</f>
        <v>17.57 - 18.03</v>
      </c>
      <c r="AL22" s="25" t="str">
        <f>CONCATENATE(FIXED(MIN(EGSnrc!AL22,Geant4!AL22,Penelope!AL22,MCNP!AL22),2)," - ", FIXED(MAX(EGSnrc!AL22,Geant4!AL22,Penelope!AL22,MCNP!AL22),2))</f>
        <v>6,599.30 - 6,664.10</v>
      </c>
    </row>
    <row r="23" spans="1:38" s="5" customFormat="1" x14ac:dyDescent="0.25">
      <c r="A23"/>
      <c r="B23" s="8">
        <v>90</v>
      </c>
      <c r="C23" s="25" t="str">
        <f>CONCATENATE(FIXED(MIN(EGSnrc!C23,Geant4!C23,Penelope!C23,MCNP!C23),2)," - ", FIXED(MAX(EGSnrc!C23,Geant4!C23,Penelope!C23,MCNP!C23),2))</f>
        <v>9,962.60 - 9,990.23</v>
      </c>
      <c r="D23" s="25" t="str">
        <f>CONCATENATE(FIXED(MIN(EGSnrc!D23,Geant4!D23,Penelope!D23,MCNP!D23),2)," - ", FIXED(MAX(EGSnrc!D23,Geant4!D23,Penelope!D23,MCNP!D23),2))</f>
        <v>780.87 - 797.63</v>
      </c>
      <c r="E23" s="25" t="str">
        <f>CONCATENATE(FIXED(MIN(EGSnrc!E23,Geant4!E23,Penelope!E23,MCNP!E23),2)," - ", FIXED(MAX(EGSnrc!E23,Geant4!E23,Penelope!E23,MCNP!E23),2))</f>
        <v>676.34 - 685.09</v>
      </c>
      <c r="F23" s="25" t="str">
        <f>CONCATENATE(FIXED(MIN(EGSnrc!F23,Geant4!F23,Penelope!F23,MCNP!F23),2)," - ", FIXED(MAX(EGSnrc!F23,Geant4!F23,Penelope!F23,MCNP!F23),2))</f>
        <v>492.74 - 501.17</v>
      </c>
      <c r="G23" s="25" t="str">
        <f>CONCATENATE(FIXED(MIN(EGSnrc!G23,Geant4!G23,Penelope!G23,MCNP!G23),2)," - ", FIXED(MAX(EGSnrc!G23,Geant4!G23,Penelope!G23,MCNP!G23),2))</f>
        <v>3.92 - 3.99</v>
      </c>
      <c r="H23" s="25" t="str">
        <f>CONCATENATE(FIXED(MIN(EGSnrc!H23,Geant4!H23,Penelope!H23,MCNP!H23),2)," - ", FIXED(MAX(EGSnrc!H23,Geant4!H23,Penelope!H23,MCNP!H23),2))</f>
        <v>6.22 - 6.37</v>
      </c>
      <c r="I23" s="25" t="str">
        <f>CONCATENATE(FIXED(MIN(EGSnrc!I23,Geant4!I23,Penelope!I23,MCNP!I23),2)," - ", FIXED(MAX(EGSnrc!I23,Geant4!I23,Penelope!I23,MCNP!I23),2))</f>
        <v>35.94 - 36.84</v>
      </c>
      <c r="J23" s="25" t="str">
        <f>CONCATENATE(FIXED(MIN(EGSnrc!J23,Geant4!J23,Penelope!J23,MCNP!J23),2)," - ", FIXED(MAX(EGSnrc!J23,Geant4!J23,Penelope!J23,MCNP!J23),2))</f>
        <v>3.13 - 3.18</v>
      </c>
      <c r="K23" s="25" t="str">
        <f>CONCATENATE(FIXED(MIN(EGSnrc!K23,Geant4!K23,Penelope!K23,MCNP!K23),2)," - ", FIXED(MAX(EGSnrc!K23,Geant4!K23,Penelope!K23,MCNP!K23),2))</f>
        <v>3.13 - 3.20</v>
      </c>
      <c r="L23" s="25" t="str">
        <f>CONCATENATE(FIXED(MIN(EGSnrc!L23,Geant4!L23,Penelope!L23,MCNP!L23),2)," - ", FIXED(MAX(EGSnrc!L23,Geant4!L23,Penelope!L23,MCNP!L23),2))</f>
        <v>0.10 - 0.11</v>
      </c>
      <c r="M23" s="25" t="str">
        <f>CONCATENATE(FIXED(MIN(EGSnrc!M23,Geant4!M23,Penelope!M23,MCNP!M23),2)," - ", FIXED(MAX(EGSnrc!M23,Geant4!M23,Penelope!M23,MCNP!M23),2))</f>
        <v>1.04 - 1.07</v>
      </c>
      <c r="N23" s="25" t="str">
        <f>CONCATENATE(FIXED(MIN(EGSnrc!N23,Geant4!N23,Penelope!N23,MCNP!N23),2)," - ", FIXED(MAX(EGSnrc!N23,Geant4!N23,Penelope!N23,MCNP!N23),2))</f>
        <v>16.79 - 16.96</v>
      </c>
      <c r="O23" s="25" t="str">
        <f>CONCATENATE(FIXED(MIN(EGSnrc!O23,Geant4!O23,Penelope!O23,MCNP!O23),2)," - ", FIXED(MAX(EGSnrc!O23,Geant4!O23,Penelope!O23,MCNP!O23),2))</f>
        <v>3.37 - 3.40</v>
      </c>
      <c r="P23" s="25" t="str">
        <f>CONCATENATE(FIXED(MIN(EGSnrc!P23,Geant4!P23,Penelope!P23,MCNP!P23),2)," - ", FIXED(MAX(EGSnrc!P23,Geant4!P23,Penelope!P23,MCNP!P23),2))</f>
        <v>22.90 - 23.31</v>
      </c>
      <c r="Q23" s="25" t="str">
        <f>CONCATENATE(FIXED(MIN(EGSnrc!Q23,Geant4!Q23,Penelope!Q23,MCNP!Q23),2)," - ", FIXED(MAX(EGSnrc!Q23,Geant4!Q23,Penelope!Q23,MCNP!Q23),2))</f>
        <v>285.51 - 286.13</v>
      </c>
      <c r="R23" s="25" t="str">
        <f>CONCATENATE(FIXED(MIN(EGSnrc!R23,Geant4!R23,Penelope!R23,MCNP!R23),2)," - ", FIXED(MAX(EGSnrc!R23,Geant4!R23,Penelope!R23,MCNP!R23),2))</f>
        <v>6.77 - 6.85</v>
      </c>
      <c r="S23" s="25" t="str">
        <f>CONCATENATE(FIXED(MIN(EGSnrc!S23,Geant4!S23,Penelope!S23,MCNP!S23),2)," - ", FIXED(MAX(EGSnrc!S23,Geant4!S23,Penelope!S23,MCNP!S23),2))</f>
        <v>5,589.64 - 5,661.26</v>
      </c>
      <c r="U23" s="8">
        <v>90</v>
      </c>
      <c r="V23" s="25" t="str">
        <f>CONCATENATE(FIXED(MIN(EGSnrc!V23,Geant4!V23,Penelope!V23,MCNP!V23),2)," - ", FIXED(MAX(EGSnrc!V23,Geant4!V23,Penelope!V23,MCNP!V23),2))</f>
        <v>10,637.70 - 10,666.00</v>
      </c>
      <c r="W23" s="25" t="str">
        <f>CONCATENATE(FIXED(MIN(EGSnrc!W23,Geant4!W23,Penelope!W23,MCNP!W23),2)," - ", FIXED(MAX(EGSnrc!W23,Geant4!W23,Penelope!W23,MCNP!W23),2))</f>
        <v>731.15 - 745.57</v>
      </c>
      <c r="X23" s="25" t="str">
        <f>CONCATENATE(FIXED(MIN(EGSnrc!X23,Geant4!X23,Penelope!X23,MCNP!X23),2)," - ", FIXED(MAX(EGSnrc!X23,Geant4!X23,Penelope!X23,MCNP!X23),2))</f>
        <v>637.07 - 645.89</v>
      </c>
      <c r="Y23" s="25" t="str">
        <f>CONCATENATE(FIXED(MIN(EGSnrc!Y23,Geant4!Y23,Penelope!Y23,MCNP!Y23),2)," - ", FIXED(MAX(EGSnrc!Y23,Geant4!Y23,Penelope!Y23,MCNP!Y23),2))</f>
        <v>444.01 - 451.57</v>
      </c>
      <c r="Z23" s="25" t="str">
        <f>CONCATENATE(FIXED(MIN(EGSnrc!Z23,Geant4!Z23,Penelope!Z23,MCNP!Z23),2)," - ", FIXED(MAX(EGSnrc!Z23,Geant4!Z23,Penelope!Z23,MCNP!Z23),2))</f>
        <v>3.65 - 3.72</v>
      </c>
      <c r="AA23" s="25" t="str">
        <f>CONCATENATE(FIXED(MIN(EGSnrc!AA23,Geant4!AA23,Penelope!AA23,MCNP!AA23),2)," - ", FIXED(MAX(EGSnrc!AA23,Geant4!AA23,Penelope!AA23,MCNP!AA23),2))</f>
        <v>6.52 - 6.64</v>
      </c>
      <c r="AB23" s="25" t="str">
        <f>CONCATENATE(FIXED(MIN(EGSnrc!AB23,Geant4!AB23,Penelope!AB23,MCNP!AB23),2)," - ", FIXED(MAX(EGSnrc!AB23,Geant4!AB23,Penelope!AB23,MCNP!AB23),2))</f>
        <v>35.77 - 36.66</v>
      </c>
      <c r="AC23" s="25" t="str">
        <f>CONCATENATE(FIXED(MIN(EGSnrc!AC23,Geant4!AC23,Penelope!AC23,MCNP!AC23),2)," - ", FIXED(MAX(EGSnrc!AC23,Geant4!AC23,Penelope!AC23,MCNP!AC23),2))</f>
        <v>3.25 - 3.36</v>
      </c>
      <c r="AD23" s="25" t="str">
        <f>CONCATENATE(FIXED(MIN(EGSnrc!AD23,Geant4!AD23,Penelope!AD23,MCNP!AD23),2)," - ", FIXED(MAX(EGSnrc!AD23,Geant4!AD23,Penelope!AD23,MCNP!AD23),2))</f>
        <v>3.16 - 3.24</v>
      </c>
      <c r="AE23" s="25" t="str">
        <f>CONCATENATE(FIXED(MIN(EGSnrc!AE23,Geant4!AE23,Penelope!AE23,MCNP!AE23),2)," - ", FIXED(MAX(EGSnrc!AE23,Geant4!AE23,Penelope!AE23,MCNP!AE23),2))</f>
        <v>0.10 - 0.11</v>
      </c>
      <c r="AF23" s="25" t="str">
        <f>CONCATENATE(FIXED(MIN(EGSnrc!AF23,Geant4!AF23,Penelope!AF23,MCNP!AF23),2)," - ", FIXED(MAX(EGSnrc!AF23,Geant4!AF23,Penelope!AF23,MCNP!AF23),2))</f>
        <v>1.03 - 1.04</v>
      </c>
      <c r="AG23" s="25" t="str">
        <f>CONCATENATE(FIXED(MIN(EGSnrc!AG23,Geant4!AG23,Penelope!AG23,MCNP!AG23),2)," - ", FIXED(MAX(EGSnrc!AG23,Geant4!AG23,Penelope!AG23,MCNP!AG23),2))</f>
        <v>15.41 - 15.62</v>
      </c>
      <c r="AH23" s="25" t="str">
        <f>CONCATENATE(FIXED(MIN(EGSnrc!AH23,Geant4!AH23,Penelope!AH23,MCNP!AH23),2)," - ", FIXED(MAX(EGSnrc!AH23,Geant4!AH23,Penelope!AH23,MCNP!AH23),2))</f>
        <v>3.34 - 3.42</v>
      </c>
      <c r="AI23" s="25" t="str">
        <f>CONCATENATE(FIXED(MIN(EGSnrc!AI23,Geant4!AI23,Penelope!AI23,MCNP!AI23),2)," - ", FIXED(MAX(EGSnrc!AI23,Geant4!AI23,Penelope!AI23,MCNP!AI23),2))</f>
        <v>21.28 - 21.50</v>
      </c>
      <c r="AJ23" s="25" t="str">
        <f>CONCATENATE(FIXED(MIN(EGSnrc!AJ23,Geant4!AJ23,Penelope!AJ23,MCNP!AJ23),2)," - ", FIXED(MAX(EGSnrc!AJ23,Geant4!AJ23,Penelope!AJ23,MCNP!AJ23),2))</f>
        <v>347.40 - 349.40</v>
      </c>
      <c r="AK23" s="25" t="str">
        <f>CONCATENATE(FIXED(MIN(EGSnrc!AK23,Geant4!AK23,Penelope!AK23,MCNP!AK23),2)," - ", FIXED(MAX(EGSnrc!AK23,Geant4!AK23,Penelope!AK23,MCNP!AK23),2))</f>
        <v>6.77 - 6.92</v>
      </c>
      <c r="AL23" s="25" t="str">
        <f>CONCATENATE(FIXED(MIN(EGSnrc!AL23,Geant4!AL23,Penelope!AL23,MCNP!AL23),2)," - ", FIXED(MAX(EGSnrc!AL23,Geant4!AL23,Penelope!AL23,MCNP!AL23),2))</f>
        <v>4,789.72 - 4,852.34</v>
      </c>
    </row>
    <row r="24" spans="1:38" s="5" customFormat="1" x14ac:dyDescent="0.25">
      <c r="A24"/>
      <c r="B24" s="8">
        <v>135</v>
      </c>
      <c r="C24" s="25" t="str">
        <f>CONCATENATE(FIXED(MIN(EGSnrc!C24,Geant4!C24,Penelope!C24,MCNP!C24),2)," - ", FIXED(MAX(EGSnrc!C24,Geant4!C24,Penelope!C24,MCNP!C24),2))</f>
        <v>9,526.84 - 9,612.64</v>
      </c>
      <c r="D24" s="25" t="str">
        <f>CONCATENATE(FIXED(MIN(EGSnrc!D24,Geant4!D24,Penelope!D24,MCNP!D24),2)," - ", FIXED(MAX(EGSnrc!D24,Geant4!D24,Penelope!D24,MCNP!D24),2))</f>
        <v>763.23 - 768.82</v>
      </c>
      <c r="E24" s="25" t="str">
        <f>CONCATENATE(FIXED(MIN(EGSnrc!E24,Geant4!E24,Penelope!E24,MCNP!E24),2)," - ", FIXED(MAX(EGSnrc!E24,Geant4!E24,Penelope!E24,MCNP!E24),2))</f>
        <v>753.96 - 756.73</v>
      </c>
      <c r="F24" s="25" t="str">
        <f>CONCATENATE(FIXED(MIN(EGSnrc!F24,Geant4!F24,Penelope!F24,MCNP!F24),2)," - ", FIXED(MAX(EGSnrc!F24,Geant4!F24,Penelope!F24,MCNP!F24),2))</f>
        <v>420.54 - 423.97</v>
      </c>
      <c r="G24" s="25" t="str">
        <f>CONCATENATE(FIXED(MIN(EGSnrc!G24,Geant4!G24,Penelope!G24,MCNP!G24),2)," - ", FIXED(MAX(EGSnrc!G24,Geant4!G24,Penelope!G24,MCNP!G24),2))</f>
        <v>2.61 - 2.64</v>
      </c>
      <c r="H24" s="25" t="str">
        <f>CONCATENATE(FIXED(MIN(EGSnrc!H24,Geant4!H24,Penelope!H24,MCNP!H24),2)," - ", FIXED(MAX(EGSnrc!H24,Geant4!H24,Penelope!H24,MCNP!H24),2))</f>
        <v>17.93 - 18.16</v>
      </c>
      <c r="I24" s="25" t="str">
        <f>CONCATENATE(FIXED(MIN(EGSnrc!I24,Geant4!I24,Penelope!I24,MCNP!I24),2)," - ", FIXED(MAX(EGSnrc!I24,Geant4!I24,Penelope!I24,MCNP!I24),2))</f>
        <v>57.95 - 58.30</v>
      </c>
      <c r="J24" s="25" t="str">
        <f>CONCATENATE(FIXED(MIN(EGSnrc!J24,Geant4!J24,Penelope!J24,MCNP!J24),2)," - ", FIXED(MAX(EGSnrc!J24,Geant4!J24,Penelope!J24,MCNP!J24),2))</f>
        <v>5.06 - 5.09</v>
      </c>
      <c r="K24" s="25" t="str">
        <f>CONCATENATE(FIXED(MIN(EGSnrc!K24,Geant4!K24,Penelope!K24,MCNP!K24),2)," - ", FIXED(MAX(EGSnrc!K24,Geant4!K24,Penelope!K24,MCNP!K24),2))</f>
        <v>4.38 - 4.39</v>
      </c>
      <c r="L24" s="25" t="str">
        <f>CONCATENATE(FIXED(MIN(EGSnrc!L24,Geant4!L24,Penelope!L24,MCNP!L24),2)," - ", FIXED(MAX(EGSnrc!L24,Geant4!L24,Penelope!L24,MCNP!L24),2))</f>
        <v>0.14 - 0.15</v>
      </c>
      <c r="M24" s="25" t="str">
        <f>CONCATENATE(FIXED(MIN(EGSnrc!M24,Geant4!M24,Penelope!M24,MCNP!M24),2)," - ", FIXED(MAX(EGSnrc!M24,Geant4!M24,Penelope!M24,MCNP!M24),2))</f>
        <v>1.26 - 1.27</v>
      </c>
      <c r="N24" s="25" t="str">
        <f>CONCATENATE(FIXED(MIN(EGSnrc!N24,Geant4!N24,Penelope!N24,MCNP!N24),2)," - ", FIXED(MAX(EGSnrc!N24,Geant4!N24,Penelope!N24,MCNP!N24),2))</f>
        <v>11.84 - 12.10</v>
      </c>
      <c r="O24" s="25" t="str">
        <f>CONCATENATE(FIXED(MIN(EGSnrc!O24,Geant4!O24,Penelope!O24,MCNP!O24),2)," - ", FIXED(MAX(EGSnrc!O24,Geant4!O24,Penelope!O24,MCNP!O24),2))</f>
        <v>3.59 - 3.63</v>
      </c>
      <c r="P24" s="25" t="str">
        <f>CONCATENATE(FIXED(MIN(EGSnrc!P24,Geant4!P24,Penelope!P24,MCNP!P24),2)," - ", FIXED(MAX(EGSnrc!P24,Geant4!P24,Penelope!P24,MCNP!P24),2))</f>
        <v>26.31 - 26.40</v>
      </c>
      <c r="Q24" s="25" t="str">
        <f>CONCATENATE(FIXED(MIN(EGSnrc!Q24,Geant4!Q24,Penelope!Q24,MCNP!Q24),2)," - ", FIXED(MAX(EGSnrc!Q24,Geant4!Q24,Penelope!Q24,MCNP!Q24),2))</f>
        <v>188.26 - 189.99</v>
      </c>
      <c r="R24" s="25" t="str">
        <f>CONCATENATE(FIXED(MIN(EGSnrc!R24,Geant4!R24,Penelope!R24,MCNP!R24),2)," - ", FIXED(MAX(EGSnrc!R24,Geant4!R24,Penelope!R24,MCNP!R24),2))</f>
        <v>2.05 - 2.08</v>
      </c>
      <c r="S24" s="25" t="str">
        <f>CONCATENATE(FIXED(MIN(EGSnrc!S24,Geant4!S24,Penelope!S24,MCNP!S24),2)," - ", FIXED(MAX(EGSnrc!S24,Geant4!S24,Penelope!S24,MCNP!S24),2))</f>
        <v>8,466.28 - 8,528.96</v>
      </c>
      <c r="U24" s="8">
        <v>135</v>
      </c>
      <c r="V24" s="25" t="str">
        <f>CONCATENATE(FIXED(MIN(EGSnrc!V24,Geant4!V24,Penelope!V24,MCNP!V24),2)," - ", FIXED(MAX(EGSnrc!V24,Geant4!V24,Penelope!V24,MCNP!V24),2))</f>
        <v>10,081.40 - 10,159.60</v>
      </c>
      <c r="W24" s="25" t="str">
        <f>CONCATENATE(FIXED(MIN(EGSnrc!W24,Geant4!W24,Penelope!W24,MCNP!W24),2)," - ", FIXED(MAX(EGSnrc!W24,Geant4!W24,Penelope!W24,MCNP!W24),2))</f>
        <v>728.03 - 734.45</v>
      </c>
      <c r="X24" s="25" t="str">
        <f>CONCATENATE(FIXED(MIN(EGSnrc!X24,Geant4!X24,Penelope!X24,MCNP!X24),2)," - ", FIXED(MAX(EGSnrc!X24,Geant4!X24,Penelope!X24,MCNP!X24),2))</f>
        <v>714.54 - 718.82</v>
      </c>
      <c r="Y24" s="25" t="str">
        <f>CONCATENATE(FIXED(MIN(EGSnrc!Y24,Geant4!Y24,Penelope!Y24,MCNP!Y24),2)," - ", FIXED(MAX(EGSnrc!Y24,Geant4!Y24,Penelope!Y24,MCNP!Y24),2))</f>
        <v>386.95 - 391.16</v>
      </c>
      <c r="Z24" s="25" t="str">
        <f>CONCATENATE(FIXED(MIN(EGSnrc!Z24,Geant4!Z24,Penelope!Z24,MCNP!Z24),2)," - ", FIXED(MAX(EGSnrc!Z24,Geant4!Z24,Penelope!Z24,MCNP!Z24),2))</f>
        <v>2.60 - 2.63</v>
      </c>
      <c r="AA24" s="25" t="str">
        <f>CONCATENATE(FIXED(MIN(EGSnrc!AA24,Geant4!AA24,Penelope!AA24,MCNP!AA24),2)," - ", FIXED(MAX(EGSnrc!AA24,Geant4!AA24,Penelope!AA24,MCNP!AA24),2))</f>
        <v>17.29 - 17.48</v>
      </c>
      <c r="AB24" s="25" t="str">
        <f>CONCATENATE(FIXED(MIN(EGSnrc!AB24,Geant4!AB24,Penelope!AB24,MCNP!AB24),2)," - ", FIXED(MAX(EGSnrc!AB24,Geant4!AB24,Penelope!AB24,MCNP!AB24),2))</f>
        <v>56.44 - 57.14</v>
      </c>
      <c r="AC24" s="25" t="str">
        <f>CONCATENATE(FIXED(MIN(EGSnrc!AC24,Geant4!AC24,Penelope!AC24,MCNP!AC24),2)," - ", FIXED(MAX(EGSnrc!AC24,Geant4!AC24,Penelope!AC24,MCNP!AC24),2))</f>
        <v>5.16 - 5.22</v>
      </c>
      <c r="AD24" s="25" t="str">
        <f>CONCATENATE(FIXED(MIN(EGSnrc!AD24,Geant4!AD24,Penelope!AD24,MCNP!AD24),2)," - ", FIXED(MAX(EGSnrc!AD24,Geant4!AD24,Penelope!AD24,MCNP!AD24),2))</f>
        <v>4.34 - 4.45</v>
      </c>
      <c r="AE24" s="25" t="str">
        <f>CONCATENATE(FIXED(MIN(EGSnrc!AE24,Geant4!AE24,Penelope!AE24,MCNP!AE24),2)," - ", FIXED(MAX(EGSnrc!AE24,Geant4!AE24,Penelope!AE24,MCNP!AE24),2))</f>
        <v>0.14 - 0.15</v>
      </c>
      <c r="AF24" s="25" t="str">
        <f>CONCATENATE(FIXED(MIN(EGSnrc!AF24,Geant4!AF24,Penelope!AF24,MCNP!AF24),2)," - ", FIXED(MAX(EGSnrc!AF24,Geant4!AF24,Penelope!AF24,MCNP!AF24),2))</f>
        <v>1.23 - 1.25</v>
      </c>
      <c r="AG24" s="25" t="str">
        <f>CONCATENATE(FIXED(MIN(EGSnrc!AG24,Geant4!AG24,Penelope!AG24,MCNP!AG24),2)," - ", FIXED(MAX(EGSnrc!AG24,Geant4!AG24,Penelope!AG24,MCNP!AG24),2))</f>
        <v>11.16 - 11.41</v>
      </c>
      <c r="AH24" s="25" t="str">
        <f>CONCATENATE(FIXED(MIN(EGSnrc!AH24,Geant4!AH24,Penelope!AH24,MCNP!AH24),2)," - ", FIXED(MAX(EGSnrc!AH24,Geant4!AH24,Penelope!AH24,MCNP!AH24),2))</f>
        <v>3.70 - 3.74</v>
      </c>
      <c r="AI24" s="25" t="str">
        <f>CONCATENATE(FIXED(MIN(EGSnrc!AI24,Geant4!AI24,Penelope!AI24,MCNP!AI24),2)," - ", FIXED(MAX(EGSnrc!AI24,Geant4!AI24,Penelope!AI24,MCNP!AI24),2))</f>
        <v>24.79 - 24.97</v>
      </c>
      <c r="AJ24" s="25" t="str">
        <f>CONCATENATE(FIXED(MIN(EGSnrc!AJ24,Geant4!AJ24,Penelope!AJ24,MCNP!AJ24),2)," - ", FIXED(MAX(EGSnrc!AJ24,Geant4!AJ24,Penelope!AJ24,MCNP!AJ24),2))</f>
        <v>222.30 - 224.14</v>
      </c>
      <c r="AK24" s="25" t="str">
        <f>CONCATENATE(FIXED(MIN(EGSnrc!AK24,Geant4!AK24,Penelope!AK24,MCNP!AK24),2)," - ", FIXED(MAX(EGSnrc!AK24,Geant4!AK24,Penelope!AK24,MCNP!AK24),2))</f>
        <v>2.18 - 2.20</v>
      </c>
      <c r="AL24" s="25" t="str">
        <f>CONCATENATE(FIXED(MIN(EGSnrc!AL24,Geant4!AL24,Penelope!AL24,MCNP!AL24),2)," - ", FIXED(MAX(EGSnrc!AL24,Geant4!AL24,Penelope!AL24,MCNP!AL24),2))</f>
        <v>7,394.90 - 7,474.50</v>
      </c>
    </row>
    <row r="25" spans="1:38" s="5" customFormat="1" x14ac:dyDescent="0.25">
      <c r="A25"/>
      <c r="B25" s="8">
        <v>180</v>
      </c>
      <c r="C25" s="25" t="str">
        <f>CONCATENATE(FIXED(MIN(EGSnrc!C25,Geant4!C25,Penelope!C25,MCNP!C25),2)," - ", FIXED(MAX(EGSnrc!C25,Geant4!C25,Penelope!C25,MCNP!C25),2))</f>
        <v>9,687.10 - 9,723.43</v>
      </c>
      <c r="D25" s="25" t="str">
        <f>CONCATENATE(FIXED(MIN(EGSnrc!D25,Geant4!D25,Penelope!D25,MCNP!D25),2)," - ", FIXED(MAX(EGSnrc!D25,Geant4!D25,Penelope!D25,MCNP!D25),2))</f>
        <v>1,256.84 - 1,284.20</v>
      </c>
      <c r="E25" s="25" t="str">
        <f>CONCATENATE(FIXED(MIN(EGSnrc!E25,Geant4!E25,Penelope!E25,MCNP!E25),2)," - ", FIXED(MAX(EGSnrc!E25,Geant4!E25,Penelope!E25,MCNP!E25),2))</f>
        <v>1,080.90 - 1,094.77</v>
      </c>
      <c r="F25" s="25" t="str">
        <f>CONCATENATE(FIXED(MIN(EGSnrc!F25,Geant4!F25,Penelope!F25,MCNP!F25),2)," - ", FIXED(MAX(EGSnrc!F25,Geant4!F25,Penelope!F25,MCNP!F25),2))</f>
        <v>408.68 - 416.00</v>
      </c>
      <c r="G25" s="25" t="str">
        <f>CONCATENATE(FIXED(MIN(EGSnrc!G25,Geant4!G25,Penelope!G25,MCNP!G25),2)," - ", FIXED(MAX(EGSnrc!G25,Geant4!G25,Penelope!G25,MCNP!G25),2))</f>
        <v>2.48 - 2.59</v>
      </c>
      <c r="H25" s="25" t="str">
        <f>CONCATENATE(FIXED(MIN(EGSnrc!H25,Geant4!H25,Penelope!H25,MCNP!H25),2)," - ", FIXED(MAX(EGSnrc!H25,Geant4!H25,Penelope!H25,MCNP!H25),2))</f>
        <v>33.60 - 34.20</v>
      </c>
      <c r="I25" s="25" t="str">
        <f>CONCATENATE(FIXED(MIN(EGSnrc!I25,Geant4!I25,Penelope!I25,MCNP!I25),2)," - ", FIXED(MAX(EGSnrc!I25,Geant4!I25,Penelope!I25,MCNP!I25),2))</f>
        <v>108.77 - 110.52</v>
      </c>
      <c r="J25" s="25" t="str">
        <f>CONCATENATE(FIXED(MIN(EGSnrc!J25,Geant4!J25,Penelope!J25,MCNP!J25),2)," - ", FIXED(MAX(EGSnrc!J25,Geant4!J25,Penelope!J25,MCNP!J25),2))</f>
        <v>10.10 - 10.35</v>
      </c>
      <c r="K25" s="25" t="str">
        <f>CONCATENATE(FIXED(MIN(EGSnrc!K25,Geant4!K25,Penelope!K25,MCNP!K25),2)," - ", FIXED(MAX(EGSnrc!K25,Geant4!K25,Penelope!K25,MCNP!K25),2))</f>
        <v>7.13 - 7.18</v>
      </c>
      <c r="L25" s="25" t="str">
        <f>CONCATENATE(FIXED(MIN(EGSnrc!L25,Geant4!L25,Penelope!L25,MCNP!L25),2)," - ", FIXED(MAX(EGSnrc!L25,Geant4!L25,Penelope!L25,MCNP!L25),2))</f>
        <v>0.18 - 0.18</v>
      </c>
      <c r="M25" s="25" t="str">
        <f>CONCATENATE(FIXED(MIN(EGSnrc!M25,Geant4!M25,Penelope!M25,MCNP!M25),2)," - ", FIXED(MAX(EGSnrc!M25,Geant4!M25,Penelope!M25,MCNP!M25),2))</f>
        <v>1.56 - 1.58</v>
      </c>
      <c r="N25" s="25" t="str">
        <f>CONCATENATE(FIXED(MIN(EGSnrc!N25,Geant4!N25,Penelope!N25,MCNP!N25),2)," - ", FIXED(MAX(EGSnrc!N25,Geant4!N25,Penelope!N25,MCNP!N25),2))</f>
        <v>11.16 - 11.32</v>
      </c>
      <c r="O25" s="25" t="str">
        <f>CONCATENATE(FIXED(MIN(EGSnrc!O25,Geant4!O25,Penelope!O25,MCNP!O25),2)," - ", FIXED(MAX(EGSnrc!O25,Geant4!O25,Penelope!O25,MCNP!O25),2))</f>
        <v>5.46 - 5.59</v>
      </c>
      <c r="P25" s="25" t="str">
        <f>CONCATENATE(FIXED(MIN(EGSnrc!P25,Geant4!P25,Penelope!P25,MCNP!P25),2)," - ", FIXED(MAX(EGSnrc!P25,Geant4!P25,Penelope!P25,MCNP!P25),2))</f>
        <v>31.96 - 32.47</v>
      </c>
      <c r="Q25" s="25" t="str">
        <f>CONCATENATE(FIXED(MIN(EGSnrc!Q25,Geant4!Q25,Penelope!Q25,MCNP!Q25),2)," - ", FIXED(MAX(EGSnrc!Q25,Geant4!Q25,Penelope!Q25,MCNP!Q25),2))</f>
        <v>129.65 - 130.00</v>
      </c>
      <c r="R25" s="25" t="str">
        <f>CONCATENATE(FIXED(MIN(EGSnrc!R25,Geant4!R25,Penelope!R25,MCNP!R25),2)," - ", FIXED(MAX(EGSnrc!R25,Geant4!R25,Penelope!R25,MCNP!R25),2))</f>
        <v>2.77 - 2.91</v>
      </c>
      <c r="S25" s="25" t="str">
        <f>CONCATENATE(FIXED(MIN(EGSnrc!S25,Geant4!S25,Penelope!S25,MCNP!S25),2)," - ", FIXED(MAX(EGSnrc!S25,Geant4!S25,Penelope!S25,MCNP!S25),2))</f>
        <v>10,999.30 - 11,010.00</v>
      </c>
      <c r="U25" s="8">
        <v>180</v>
      </c>
      <c r="V25" s="25" t="str">
        <f>CONCATENATE(FIXED(MIN(EGSnrc!V25,Geant4!V25,Penelope!V25,MCNP!V25),2)," - ", FIXED(MAX(EGSnrc!V25,Geant4!V25,Penelope!V25,MCNP!V25),2))</f>
        <v>10,237.80 - 10,270.80</v>
      </c>
      <c r="W25" s="25" t="str">
        <f>CONCATENATE(FIXED(MIN(EGSnrc!W25,Geant4!W25,Penelope!W25,MCNP!W25),2)," - ", FIXED(MAX(EGSnrc!W25,Geant4!W25,Penelope!W25,MCNP!W25),2))</f>
        <v>1,200.94 - 1,228.77</v>
      </c>
      <c r="X25" s="25" t="str">
        <f>CONCATENATE(FIXED(MIN(EGSnrc!X25,Geant4!X25,Penelope!X25,MCNP!X25),2)," - ", FIXED(MAX(EGSnrc!X25,Geant4!X25,Penelope!X25,MCNP!X25),2))</f>
        <v>1,038.39 - 1,051.39</v>
      </c>
      <c r="Y25" s="25" t="str">
        <f>CONCATENATE(FIXED(MIN(EGSnrc!Y25,Geant4!Y25,Penelope!Y25,MCNP!Y25),2)," - ", FIXED(MAX(EGSnrc!Y25,Geant4!Y25,Penelope!Y25,MCNP!Y25),2))</f>
        <v>382.82 - 389.95</v>
      </c>
      <c r="Z25" s="25" t="str">
        <f>CONCATENATE(FIXED(MIN(EGSnrc!Z25,Geant4!Z25,Penelope!Z25,MCNP!Z25),2)," - ", FIXED(MAX(EGSnrc!Z25,Geant4!Z25,Penelope!Z25,MCNP!Z25),2))</f>
        <v>2.54 - 2.62</v>
      </c>
      <c r="AA25" s="25" t="str">
        <f>CONCATENATE(FIXED(MIN(EGSnrc!AA25,Geant4!AA25,Penelope!AA25,MCNP!AA25),2)," - ", FIXED(MAX(EGSnrc!AA25,Geant4!AA25,Penelope!AA25,MCNP!AA25),2))</f>
        <v>30.87 - 31.41</v>
      </c>
      <c r="AB25" s="25" t="str">
        <f>CONCATENATE(FIXED(MIN(EGSnrc!AB25,Geant4!AB25,Penelope!AB25,MCNP!AB25),2)," - ", FIXED(MAX(EGSnrc!AB25,Geant4!AB25,Penelope!AB25,MCNP!AB25),2))</f>
        <v>101.33 - 103.57</v>
      </c>
      <c r="AC25" s="25" t="str">
        <f>CONCATENATE(FIXED(MIN(EGSnrc!AC25,Geant4!AC25,Penelope!AC25,MCNP!AC25),2)," - ", FIXED(MAX(EGSnrc!AC25,Geant4!AC25,Penelope!AC25,MCNP!AC25),2))</f>
        <v>9.67 - 9.84</v>
      </c>
      <c r="AD25" s="25" t="str">
        <f>CONCATENATE(FIXED(MIN(EGSnrc!AD25,Geant4!AD25,Penelope!AD25,MCNP!AD25),2)," - ", FIXED(MAX(EGSnrc!AD25,Geant4!AD25,Penelope!AD25,MCNP!AD25),2))</f>
        <v>6.83 - 7.00</v>
      </c>
      <c r="AE25" s="25" t="str">
        <f>CONCATENATE(FIXED(MIN(EGSnrc!AE25,Geant4!AE25,Penelope!AE25,MCNP!AE25),2)," - ", FIXED(MAX(EGSnrc!AE25,Geant4!AE25,Penelope!AE25,MCNP!AE25),2))</f>
        <v>0.17 - 0.18</v>
      </c>
      <c r="AF25" s="25" t="str">
        <f>CONCATENATE(FIXED(MIN(EGSnrc!AF25,Geant4!AF25,Penelope!AF25,MCNP!AF25),2)," - ", FIXED(MAX(EGSnrc!AF25,Geant4!AF25,Penelope!AF25,MCNP!AF25),2))</f>
        <v>1.49 - 1.52</v>
      </c>
      <c r="AG25" s="25" t="str">
        <f>CONCATENATE(FIXED(MIN(EGSnrc!AG25,Geant4!AG25,Penelope!AG25,MCNP!AG25),2)," - ", FIXED(MAX(EGSnrc!AG25,Geant4!AG25,Penelope!AG25,MCNP!AG25),2))</f>
        <v>10.62 - 10.73</v>
      </c>
      <c r="AH25" s="25" t="str">
        <f>CONCATENATE(FIXED(MIN(EGSnrc!AH25,Geant4!AH25,Penelope!AH25,MCNP!AH25),2)," - ", FIXED(MAX(EGSnrc!AH25,Geant4!AH25,Penelope!AH25,MCNP!AH25),2))</f>
        <v>5.38 - 5.57</v>
      </c>
      <c r="AI25" s="25" t="str">
        <f>CONCATENATE(FIXED(MIN(EGSnrc!AI25,Geant4!AI25,Penelope!AI25,MCNP!AI25),2)," - ", FIXED(MAX(EGSnrc!AI25,Geant4!AI25,Penelope!AI25,MCNP!AI25),2))</f>
        <v>29.96 - 30.49</v>
      </c>
      <c r="AJ25" s="25" t="str">
        <f>CONCATENATE(FIXED(MIN(EGSnrc!AJ25,Geant4!AJ25,Penelope!AJ25,MCNP!AJ25),2)," - ", FIXED(MAX(EGSnrc!AJ25,Geant4!AJ25,Penelope!AJ25,MCNP!AJ25),2))</f>
        <v>143.13 - 143.34</v>
      </c>
      <c r="AK25" s="25" t="str">
        <f>CONCATENATE(FIXED(MIN(EGSnrc!AK25,Geant4!AK25,Penelope!AK25,MCNP!AK25),2)," - ", FIXED(MAX(EGSnrc!AK25,Geant4!AK25,Penelope!AK25,MCNP!AK25),2))</f>
        <v>2.94 - 3.00</v>
      </c>
      <c r="AL25" s="25" t="str">
        <f>CONCATENATE(FIXED(MIN(EGSnrc!AL25,Geant4!AL25,Penelope!AL25,MCNP!AL25),2)," - ", FIXED(MAX(EGSnrc!AL25,Geant4!AL25,Penelope!AL25,MCNP!AL25),2))</f>
        <v>9,702.03 - 9,750.60</v>
      </c>
    </row>
    <row r="26" spans="1:38" s="5" customFormat="1" x14ac:dyDescent="0.25">
      <c r="A26"/>
      <c r="B26" s="8">
        <v>225</v>
      </c>
      <c r="C26" s="25" t="str">
        <f>CONCATENATE(FIXED(MIN(EGSnrc!C26,Geant4!C26,Penelope!C26,MCNP!C26),2)," - ", FIXED(MAX(EGSnrc!C26,Geant4!C26,Penelope!C26,MCNP!C26),2))</f>
        <v>9,443.60 - 9,513.53</v>
      </c>
      <c r="D26" s="25" t="str">
        <f>CONCATENATE(FIXED(MIN(EGSnrc!D26,Geant4!D26,Penelope!D26,MCNP!D26),2)," - ", FIXED(MAX(EGSnrc!D26,Geant4!D26,Penelope!D26,MCNP!D26),2))</f>
        <v>1,199.17 - 1,206.59</v>
      </c>
      <c r="E26" s="25" t="str">
        <f>CONCATENATE(FIXED(MIN(EGSnrc!E26,Geant4!E26,Penelope!E26,MCNP!E26),2)," - ", FIXED(MAX(EGSnrc!E26,Geant4!E26,Penelope!E26,MCNP!E26),2))</f>
        <v>719.85 - 722.48</v>
      </c>
      <c r="F26" s="25" t="str">
        <f>CONCATENATE(FIXED(MIN(EGSnrc!F26,Geant4!F26,Penelope!F26,MCNP!F26),2)," - ", FIXED(MAX(EGSnrc!F26,Geant4!F26,Penelope!F26,MCNP!F26),2))</f>
        <v>250.00 - 252.77</v>
      </c>
      <c r="G26" s="25" t="str">
        <f>CONCATENATE(FIXED(MIN(EGSnrc!G26,Geant4!G26,Penelope!G26,MCNP!G26),2)," - ", FIXED(MAX(EGSnrc!G26,Geant4!G26,Penelope!G26,MCNP!G26),2))</f>
        <v>1.49 - 1.54</v>
      </c>
      <c r="H26" s="25" t="str">
        <f>CONCATENATE(FIXED(MIN(EGSnrc!H26,Geant4!H26,Penelope!H26,MCNP!H26),2)," - ", FIXED(MAX(EGSnrc!H26,Geant4!H26,Penelope!H26,MCNP!H26),2))</f>
        <v>37.32 - 37.62</v>
      </c>
      <c r="I26" s="25" t="str">
        <f>CONCATENATE(FIXED(MIN(EGSnrc!I26,Geant4!I26,Penelope!I26,MCNP!I26),2)," - ", FIXED(MAX(EGSnrc!I26,Geant4!I26,Penelope!I26,MCNP!I26),2))</f>
        <v>117.02 - 117.74</v>
      </c>
      <c r="J26" s="25" t="str">
        <f>CONCATENATE(FIXED(MIN(EGSnrc!J26,Geant4!J26,Penelope!J26,MCNP!J26),2)," - ", FIXED(MAX(EGSnrc!J26,Geant4!J26,Penelope!J26,MCNP!J26),2))</f>
        <v>12.00 - 12.05</v>
      </c>
      <c r="K26" s="25" t="str">
        <f>CONCATENATE(FIXED(MIN(EGSnrc!K26,Geant4!K26,Penelope!K26,MCNP!K26),2)," - ", FIXED(MAX(EGSnrc!K26,Geant4!K26,Penelope!K26,MCNP!K26),2))</f>
        <v>7.27 - 7.34</v>
      </c>
      <c r="L26" s="25" t="str">
        <f>CONCATENATE(FIXED(MIN(EGSnrc!L26,Geant4!L26,Penelope!L26,MCNP!L26),2)," - ", FIXED(MAX(EGSnrc!L26,Geant4!L26,Penelope!L26,MCNP!L26),2))</f>
        <v>0.16 - 0.16</v>
      </c>
      <c r="M26" s="25" t="str">
        <f>CONCATENATE(FIXED(MIN(EGSnrc!M26,Geant4!M26,Penelope!M26,MCNP!M26),2)," - ", FIXED(MAX(EGSnrc!M26,Geant4!M26,Penelope!M26,MCNP!M26),2))</f>
        <v>1.37 - 1.38</v>
      </c>
      <c r="N26" s="25" t="str">
        <f>CONCATENATE(FIXED(MIN(EGSnrc!N26,Geant4!N26,Penelope!N26,MCNP!N26),2)," - ", FIXED(MAX(EGSnrc!N26,Geant4!N26,Penelope!N26,MCNP!N26),2))</f>
        <v>8.86 - 9.04</v>
      </c>
      <c r="O26" s="25" t="str">
        <f>CONCATENATE(FIXED(MIN(EGSnrc!O26,Geant4!O26,Penelope!O26,MCNP!O26),2)," - ", FIXED(MAX(EGSnrc!O26,Geant4!O26,Penelope!O26,MCNP!O26),2))</f>
        <v>5.47 - 5.51</v>
      </c>
      <c r="P26" s="25" t="str">
        <f>CONCATENATE(FIXED(MIN(EGSnrc!P26,Geant4!P26,Penelope!P26,MCNP!P26),2)," - ", FIXED(MAX(EGSnrc!P26,Geant4!P26,Penelope!P26,MCNP!P26),2))</f>
        <v>31.42 - 31.74</v>
      </c>
      <c r="Q26" s="25" t="str">
        <f>CONCATENATE(FIXED(MIN(EGSnrc!Q26,Geant4!Q26,Penelope!Q26,MCNP!Q26),2)," - ", FIXED(MAX(EGSnrc!Q26,Geant4!Q26,Penelope!Q26,MCNP!Q26),2))</f>
        <v>195.10 - 196.14</v>
      </c>
      <c r="R26" s="25" t="str">
        <f>CONCATENATE(FIXED(MIN(EGSnrc!R26,Geant4!R26,Penelope!R26,MCNP!R26),2)," - ", FIXED(MAX(EGSnrc!R26,Geant4!R26,Penelope!R26,MCNP!R26),2))</f>
        <v>1.98 - 2.03</v>
      </c>
      <c r="S26" s="25" t="str">
        <f>CONCATENATE(FIXED(MIN(EGSnrc!S26,Geant4!S26,Penelope!S26,MCNP!S26),2)," - ", FIXED(MAX(EGSnrc!S26,Geant4!S26,Penelope!S26,MCNP!S26),2))</f>
        <v>8,331.94 - 8,383.47</v>
      </c>
      <c r="U26" s="8">
        <v>225</v>
      </c>
      <c r="V26" s="25" t="str">
        <f>CONCATENATE(FIXED(MIN(EGSnrc!V26,Geant4!V26,Penelope!V26,MCNP!V26),2)," - ", FIXED(MAX(EGSnrc!V26,Geant4!V26,Penelope!V26,MCNP!V26),2))</f>
        <v>10,021.20 - 10,091.30</v>
      </c>
      <c r="W26" s="25" t="str">
        <f>CONCATENATE(FIXED(MIN(EGSnrc!W26,Geant4!W26,Penelope!W26,MCNP!W26),2)," - ", FIXED(MAX(EGSnrc!W26,Geant4!W26,Penelope!W26,MCNP!W26),2))</f>
        <v>1,116.27 - 1,124.20</v>
      </c>
      <c r="X26" s="25" t="str">
        <f>CONCATENATE(FIXED(MIN(EGSnrc!X26,Geant4!X26,Penelope!X26,MCNP!X26),2)," - ", FIXED(MAX(EGSnrc!X26,Geant4!X26,Penelope!X26,MCNP!X26),2))</f>
        <v>685.28 - 688.73</v>
      </c>
      <c r="Y26" s="25" t="str">
        <f>CONCATENATE(FIXED(MIN(EGSnrc!Y26,Geant4!Y26,Penelope!Y26,MCNP!Y26),2)," - ", FIXED(MAX(EGSnrc!Y26,Geant4!Y26,Penelope!Y26,MCNP!Y26),2))</f>
        <v>241.89 - 244.32</v>
      </c>
      <c r="Z26" s="25" t="str">
        <f>CONCATENATE(FIXED(MIN(EGSnrc!Z26,Geant4!Z26,Penelope!Z26,MCNP!Z26),2)," - ", FIXED(MAX(EGSnrc!Z26,Geant4!Z26,Penelope!Z26,MCNP!Z26),2))</f>
        <v>1.59 - 1.65</v>
      </c>
      <c r="AA26" s="25" t="str">
        <f>CONCATENATE(FIXED(MIN(EGSnrc!AA26,Geant4!AA26,Penelope!AA26,MCNP!AA26),2)," - ", FIXED(MAX(EGSnrc!AA26,Geant4!AA26,Penelope!AA26,MCNP!AA26),2))</f>
        <v>33.78 - 34.07</v>
      </c>
      <c r="AB26" s="25" t="str">
        <f>CONCATENATE(FIXED(MIN(EGSnrc!AB26,Geant4!AB26,Penelope!AB26,MCNP!AB26),2)," - ", FIXED(MAX(EGSnrc!AB26,Geant4!AB26,Penelope!AB26,MCNP!AB26),2))</f>
        <v>107.21 - 108.30</v>
      </c>
      <c r="AC26" s="25" t="str">
        <f>CONCATENATE(FIXED(MIN(EGSnrc!AC26,Geant4!AC26,Penelope!AC26,MCNP!AC26),2)," - ", FIXED(MAX(EGSnrc!AC26,Geant4!AC26,Penelope!AC26,MCNP!AC26),2))</f>
        <v>11.11 - 11.26</v>
      </c>
      <c r="AD26" s="25" t="str">
        <f>CONCATENATE(FIXED(MIN(EGSnrc!AD26,Geant4!AD26,Penelope!AD26,MCNP!AD26),2)," - ", FIXED(MAX(EGSnrc!AD26,Geant4!AD26,Penelope!AD26,MCNP!AD26),2))</f>
        <v>6.89 - 6.98</v>
      </c>
      <c r="AE26" s="25" t="str">
        <f>CONCATENATE(FIXED(MIN(EGSnrc!AE26,Geant4!AE26,Penelope!AE26,MCNP!AE26),2)," - ", FIXED(MAX(EGSnrc!AE26,Geant4!AE26,Penelope!AE26,MCNP!AE26),2))</f>
        <v>0.15 - 0.16</v>
      </c>
      <c r="AF26" s="25" t="str">
        <f>CONCATENATE(FIXED(MIN(EGSnrc!AF26,Geant4!AF26,Penelope!AF26,MCNP!AF26),2)," - ", FIXED(MAX(EGSnrc!AF26,Geant4!AF26,Penelope!AF26,MCNP!AF26),2))</f>
        <v>1.31 - 1.37</v>
      </c>
      <c r="AG26" s="25" t="str">
        <f>CONCATENATE(FIXED(MIN(EGSnrc!AG26,Geant4!AG26,Penelope!AG26,MCNP!AG26),2)," - ", FIXED(MAX(EGSnrc!AG26,Geant4!AG26,Penelope!AG26,MCNP!AG26),2))</f>
        <v>8.51 - 8.64</v>
      </c>
      <c r="AH26" s="25" t="str">
        <f>CONCATENATE(FIXED(MIN(EGSnrc!AH26,Geant4!AH26,Penelope!AH26,MCNP!AH26),2)," - ", FIXED(MAX(EGSnrc!AH26,Geant4!AH26,Penelope!AH26,MCNP!AH26),2))</f>
        <v>5.32 - 5.37</v>
      </c>
      <c r="AI26" s="25" t="str">
        <f>CONCATENATE(FIXED(MIN(EGSnrc!AI26,Geant4!AI26,Penelope!AI26,MCNP!AI26),2)," - ", FIXED(MAX(EGSnrc!AI26,Geant4!AI26,Penelope!AI26,MCNP!AI26),2))</f>
        <v>29.37 - 29.54</v>
      </c>
      <c r="AJ26" s="25" t="str">
        <f>CONCATENATE(FIXED(MIN(EGSnrc!AJ26,Geant4!AJ26,Penelope!AJ26,MCNP!AJ26),2)," - ", FIXED(MAX(EGSnrc!AJ26,Geant4!AJ26,Penelope!AJ26,MCNP!AJ26),2))</f>
        <v>230.96 - 233.04</v>
      </c>
      <c r="AK26" s="25" t="str">
        <f>CONCATENATE(FIXED(MIN(EGSnrc!AK26,Geant4!AK26,Penelope!AK26,MCNP!AK26),2)," - ", FIXED(MAX(EGSnrc!AK26,Geant4!AK26,Penelope!AK26,MCNP!AK26),2))</f>
        <v>2.12 - 2.16</v>
      </c>
      <c r="AL26" s="25" t="str">
        <f>CONCATENATE(FIXED(MIN(EGSnrc!AL26,Geant4!AL26,Penelope!AL26,MCNP!AL26),2)," - ", FIXED(MAX(EGSnrc!AL26,Geant4!AL26,Penelope!AL26,MCNP!AL26),2))</f>
        <v>7,225.89 - 7,302.00</v>
      </c>
    </row>
    <row r="27" spans="1:38" s="5" customFormat="1" x14ac:dyDescent="0.25">
      <c r="A27"/>
      <c r="B27" s="8">
        <v>270</v>
      </c>
      <c r="C27" s="25" t="str">
        <f>CONCATENATE(FIXED(MIN(EGSnrc!C27,Geant4!C27,Penelope!C27,MCNP!C27),2)," - ", FIXED(MAX(EGSnrc!C27,Geant4!C27,Penelope!C27,MCNP!C27),2))</f>
        <v>9,952.40 - 10,000.60</v>
      </c>
      <c r="D27" s="25" t="str">
        <f>CONCATENATE(FIXED(MIN(EGSnrc!D27,Geant4!D27,Penelope!D27,MCNP!D27),2)," - ", FIXED(MAX(EGSnrc!D27,Geant4!D27,Penelope!D27,MCNP!D27),2))</f>
        <v>1,615.96 - 1,647.62</v>
      </c>
      <c r="E27" s="25" t="str">
        <f>CONCATENATE(FIXED(MIN(EGSnrc!E27,Geant4!E27,Penelope!E27,MCNP!E27),2)," - ", FIXED(MAX(EGSnrc!E27,Geant4!E27,Penelope!E27,MCNP!E27),2))</f>
        <v>633.85 - 641.47</v>
      </c>
      <c r="F27" s="25" t="str">
        <f>CONCATENATE(FIXED(MIN(EGSnrc!F27,Geant4!F27,Penelope!F27,MCNP!F27),2)," - ", FIXED(MAX(EGSnrc!F27,Geant4!F27,Penelope!F27,MCNP!F27),2))</f>
        <v>167.26 - 170.77</v>
      </c>
      <c r="G27" s="25" t="str">
        <f>CONCATENATE(FIXED(MIN(EGSnrc!G27,Geant4!G27,Penelope!G27,MCNP!G27),2)," - ", FIXED(MAX(EGSnrc!G27,Geant4!G27,Penelope!G27,MCNP!G27),2))</f>
        <v>1.22 - 1.30</v>
      </c>
      <c r="H27" s="25" t="str">
        <f>CONCATENATE(FIXED(MIN(EGSnrc!H27,Geant4!H27,Penelope!H27,MCNP!H27),2)," - ", FIXED(MAX(EGSnrc!H27,Geant4!H27,Penelope!H27,MCNP!H27),2))</f>
        <v>33.23 - 33.83</v>
      </c>
      <c r="I27" s="25" t="str">
        <f>CONCATENATE(FIXED(MIN(EGSnrc!I27,Geant4!I27,Penelope!I27,MCNP!I27),2)," - ", FIXED(MAX(EGSnrc!I27,Geant4!I27,Penelope!I27,MCNP!I27),2))</f>
        <v>136.08 - 138.46</v>
      </c>
      <c r="J27" s="25" t="str">
        <f>CONCATENATE(FIXED(MIN(EGSnrc!J27,Geant4!J27,Penelope!J27,MCNP!J27),2)," - ", FIXED(MAX(EGSnrc!J27,Geant4!J27,Penelope!J27,MCNP!J27),2))</f>
        <v>17.73 - 18.25</v>
      </c>
      <c r="K27" s="25" t="str">
        <f>CONCATENATE(FIXED(MIN(EGSnrc!K27,Geant4!K27,Penelope!K27,MCNP!K27),2)," - ", FIXED(MAX(EGSnrc!K27,Geant4!K27,Penelope!K27,MCNP!K27),2))</f>
        <v>7.62 - 7.78</v>
      </c>
      <c r="L27" s="25" t="str">
        <f>CONCATENATE(FIXED(MIN(EGSnrc!L27,Geant4!L27,Penelope!L27,MCNP!L27),2)," - ", FIXED(MAX(EGSnrc!L27,Geant4!L27,Penelope!L27,MCNP!L27),2))</f>
        <v>0.12 - 0.13</v>
      </c>
      <c r="M27" s="25" t="str">
        <f>CONCATENATE(FIXED(MIN(EGSnrc!M27,Geant4!M27,Penelope!M27,MCNP!M27),2)," - ", FIXED(MAX(EGSnrc!M27,Geant4!M27,Penelope!M27,MCNP!M27),2))</f>
        <v>1.25 - 1.29</v>
      </c>
      <c r="N27" s="25" t="str">
        <f>CONCATENATE(FIXED(MIN(EGSnrc!N27,Geant4!N27,Penelope!N27,MCNP!N27),2)," - ", FIXED(MAX(EGSnrc!N27,Geant4!N27,Penelope!N27,MCNP!N27),2))</f>
        <v>11.24 - 11.28</v>
      </c>
      <c r="O27" s="25" t="str">
        <f>CONCATENATE(FIXED(MIN(EGSnrc!O27,Geant4!O27,Penelope!O27,MCNP!O27),2)," - ", FIXED(MAX(EGSnrc!O27,Geant4!O27,Penelope!O27,MCNP!O27),2))</f>
        <v>7.25 - 7.35</v>
      </c>
      <c r="P27" s="25" t="str">
        <f>CONCATENATE(FIXED(MIN(EGSnrc!P27,Geant4!P27,Penelope!P27,MCNP!P27),2)," - ", FIXED(MAX(EGSnrc!P27,Geant4!P27,Penelope!P27,MCNP!P27),2))</f>
        <v>24.27 - 24.64</v>
      </c>
      <c r="Q27" s="25" t="str">
        <f>CONCATENATE(FIXED(MIN(EGSnrc!Q27,Geant4!Q27,Penelope!Q27,MCNP!Q27),2)," - ", FIXED(MAX(EGSnrc!Q27,Geant4!Q27,Penelope!Q27,MCNP!Q27),2))</f>
        <v>298.53 - 299.70</v>
      </c>
      <c r="R27" s="25" t="str">
        <f>CONCATENATE(FIXED(MIN(EGSnrc!R27,Geant4!R27,Penelope!R27,MCNP!R27),2)," - ", FIXED(MAX(EGSnrc!R27,Geant4!R27,Penelope!R27,MCNP!R27),2))</f>
        <v>7.10 - 7.37</v>
      </c>
      <c r="S27" s="25" t="str">
        <f>CONCATENATE(FIXED(MIN(EGSnrc!S27,Geant4!S27,Penelope!S27,MCNP!S27),2)," - ", FIXED(MAX(EGSnrc!S27,Geant4!S27,Penelope!S27,MCNP!S27),2))</f>
        <v>5,854.81 - 5,928.06</v>
      </c>
      <c r="U27" s="8">
        <v>270</v>
      </c>
      <c r="V27" s="25" t="str">
        <f>CONCATENATE(FIXED(MIN(EGSnrc!V27,Geant4!V27,Penelope!V27,MCNP!V27),2)," - ", FIXED(MAX(EGSnrc!V27,Geant4!V27,Penelope!V27,MCNP!V27),2))</f>
        <v>10,651.90 - 10,698.50</v>
      </c>
      <c r="W27" s="25" t="str">
        <f>CONCATENATE(FIXED(MIN(EGSnrc!W27,Geant4!W27,Penelope!W27,MCNP!W27),2)," - ", FIXED(MAX(EGSnrc!W27,Geant4!W27,Penelope!W27,MCNP!W27),2))</f>
        <v>1,492.70 - 1,520.50</v>
      </c>
      <c r="X27" s="25" t="str">
        <f>CONCATENATE(FIXED(MIN(EGSnrc!X27,Geant4!X27,Penelope!X27,MCNP!X27),2)," - ", FIXED(MAX(EGSnrc!X27,Geant4!X27,Penelope!X27,MCNP!X27),2))</f>
        <v>597.92 - 605.55</v>
      </c>
      <c r="Y27" s="25" t="str">
        <f>CONCATENATE(FIXED(MIN(EGSnrc!Y27,Geant4!Y27,Penelope!Y27,MCNP!Y27),2)," - ", FIXED(MAX(EGSnrc!Y27,Geant4!Y27,Penelope!Y27,MCNP!Y27),2))</f>
        <v>163.20 - 166.28</v>
      </c>
      <c r="Z27" s="25" t="str">
        <f>CONCATENATE(FIXED(MIN(EGSnrc!Z27,Geant4!Z27,Penelope!Z27,MCNP!Z27),2)," - ", FIXED(MAX(EGSnrc!Z27,Geant4!Z27,Penelope!Z27,MCNP!Z27),2))</f>
        <v>1.30 - 1.36</v>
      </c>
      <c r="AA27" s="25" t="str">
        <f>CONCATENATE(FIXED(MIN(EGSnrc!AA27,Geant4!AA27,Penelope!AA27,MCNP!AA27),2)," - ", FIXED(MAX(EGSnrc!AA27,Geant4!AA27,Penelope!AA27,MCNP!AA27),2))</f>
        <v>29.91 - 30.49</v>
      </c>
      <c r="AB27" s="25" t="str">
        <f>CONCATENATE(FIXED(MIN(EGSnrc!AB27,Geant4!AB27,Penelope!AB27,MCNP!AB27),2)," - ", FIXED(MAX(EGSnrc!AB27,Geant4!AB27,Penelope!AB27,MCNP!AB27),2))</f>
        <v>121.78 - 124.54</v>
      </c>
      <c r="AC27" s="25" t="str">
        <f>CONCATENATE(FIXED(MIN(EGSnrc!AC27,Geant4!AC27,Penelope!AC27,MCNP!AC27),2)," - ", FIXED(MAX(EGSnrc!AC27,Geant4!AC27,Penelope!AC27,MCNP!AC27),2))</f>
        <v>15.91 - 16.42</v>
      </c>
      <c r="AD27" s="25" t="str">
        <f>CONCATENATE(FIXED(MIN(EGSnrc!AD27,Geant4!AD27,Penelope!AD27,MCNP!AD27),2)," - ", FIXED(MAX(EGSnrc!AD27,Geant4!AD27,Penelope!AD27,MCNP!AD27),2))</f>
        <v>7.10 - 7.22</v>
      </c>
      <c r="AE27" s="25" t="str">
        <f>CONCATENATE(FIXED(MIN(EGSnrc!AE27,Geant4!AE27,Penelope!AE27,MCNP!AE27),2)," - ", FIXED(MAX(EGSnrc!AE27,Geant4!AE27,Penelope!AE27,MCNP!AE27),2))</f>
        <v>0.11 - 0.12</v>
      </c>
      <c r="AF27" s="25" t="str">
        <f>CONCATENATE(FIXED(MIN(EGSnrc!AF27,Geant4!AF27,Penelope!AF27,MCNP!AF27),2)," - ", FIXED(MAX(EGSnrc!AF27,Geant4!AF27,Penelope!AF27,MCNP!AF27),2))</f>
        <v>1.19 - 1.21</v>
      </c>
      <c r="AG27" s="25" t="str">
        <f>CONCATENATE(FIXED(MIN(EGSnrc!AG27,Geant4!AG27,Penelope!AG27,MCNP!AG27),2)," - ", FIXED(MAX(EGSnrc!AG27,Geant4!AG27,Penelope!AG27,MCNP!AG27),2))</f>
        <v>10.47 - 10.60</v>
      </c>
      <c r="AH27" s="25" t="str">
        <f>CONCATENATE(FIXED(MIN(EGSnrc!AH27,Geant4!AH27,Penelope!AH27,MCNP!AH27),2)," - ", FIXED(MAX(EGSnrc!AH27,Geant4!AH27,Penelope!AH27,MCNP!AH27),2))</f>
        <v>6.73 - 6.93</v>
      </c>
      <c r="AI27" s="25" t="str">
        <f>CONCATENATE(FIXED(MIN(EGSnrc!AI27,Geant4!AI27,Penelope!AI27,MCNP!AI27),2)," - ", FIXED(MAX(EGSnrc!AI27,Geant4!AI27,Penelope!AI27,MCNP!AI27),2))</f>
        <v>22.33 - 22.61</v>
      </c>
      <c r="AJ27" s="25" t="str">
        <f>CONCATENATE(FIXED(MIN(EGSnrc!AJ27,Geant4!AJ27,Penelope!AJ27,MCNP!AJ27),2)," - ", FIXED(MAX(EGSnrc!AJ27,Geant4!AJ27,Penelope!AJ27,MCNP!AJ27),2))</f>
        <v>363.87 - 367.24</v>
      </c>
      <c r="AK27" s="25" t="str">
        <f>CONCATENATE(FIXED(MIN(EGSnrc!AK27,Geant4!AK27,Penelope!AK27,MCNP!AK27),2)," - ", FIXED(MAX(EGSnrc!AK27,Geant4!AK27,Penelope!AK27,MCNP!AK27),2))</f>
        <v>7.15 - 7.24</v>
      </c>
      <c r="AL27" s="25" t="str">
        <f>CONCATENATE(FIXED(MIN(EGSnrc!AL27,Geant4!AL27,Penelope!AL27,MCNP!AL27),2)," - ", FIXED(MAX(EGSnrc!AL27,Geant4!AL27,Penelope!AL27,MCNP!AL27),2))</f>
        <v>5,047.17 - 5,112.62</v>
      </c>
    </row>
    <row r="28" spans="1:38" s="5" customFormat="1" x14ac:dyDescent="0.25">
      <c r="A28"/>
      <c r="B28" s="8">
        <v>315</v>
      </c>
      <c r="C28" s="25" t="str">
        <f>CONCATENATE(FIXED(MIN(EGSnrc!C28,Geant4!C28,Penelope!C28,MCNP!C28),2)," - ", FIXED(MAX(EGSnrc!C28,Geant4!C28,Penelope!C28,MCNP!C28),2))</f>
        <v>11,596.20 - 11,678.40</v>
      </c>
      <c r="D28" s="25" t="str">
        <f>CONCATENATE(FIXED(MIN(EGSnrc!D28,Geant4!D28,Penelope!D28,MCNP!D28),2)," - ", FIXED(MAX(EGSnrc!D28,Geant4!D28,Penelope!D28,MCNP!D28),2))</f>
        <v>2,719.50 - 2,733.11</v>
      </c>
      <c r="E28" s="25" t="str">
        <f>CONCATENATE(FIXED(MIN(EGSnrc!E28,Geant4!E28,Penelope!E28,MCNP!E28),2)," - ", FIXED(MAX(EGSnrc!E28,Geant4!E28,Penelope!E28,MCNP!E28),2))</f>
        <v>914.90 - 918.56</v>
      </c>
      <c r="F28" s="25" t="str">
        <f>CONCATENATE(FIXED(MIN(EGSnrc!F28,Geant4!F28,Penelope!F28,MCNP!F28),2)," - ", FIXED(MAX(EGSnrc!F28,Geant4!F28,Penelope!F28,MCNP!F28),2))</f>
        <v>408.33 - 411.42</v>
      </c>
      <c r="G28" s="25" t="str">
        <f>CONCATENATE(FIXED(MIN(EGSnrc!G28,Geant4!G28,Penelope!G28,MCNP!G28),2)," - ", FIXED(MAX(EGSnrc!G28,Geant4!G28,Penelope!G28,MCNP!G28),2))</f>
        <v>3.98 - 4.02</v>
      </c>
      <c r="H28" s="25" t="str">
        <f>CONCATENATE(FIXED(MIN(EGSnrc!H28,Geant4!H28,Penelope!H28,MCNP!H28),2)," - ", FIXED(MAX(EGSnrc!H28,Geant4!H28,Penelope!H28,MCNP!H28),2))</f>
        <v>26.46 - 26.78</v>
      </c>
      <c r="I28" s="25" t="str">
        <f>CONCATENATE(FIXED(MIN(EGSnrc!I28,Geant4!I28,Penelope!I28,MCNP!I28),2)," - ", FIXED(MAX(EGSnrc!I28,Geant4!I28,Penelope!I28,MCNP!I28),2))</f>
        <v>154.59 - 156.35</v>
      </c>
      <c r="J28" s="25" t="str">
        <f>CONCATENATE(FIXED(MIN(EGSnrc!J28,Geant4!J28,Penelope!J28,MCNP!J28),2)," - ", FIXED(MAX(EGSnrc!J28,Geant4!J28,Penelope!J28,MCNP!J28),2))</f>
        <v>20.52 - 20.85</v>
      </c>
      <c r="K28" s="25" t="str">
        <f>CONCATENATE(FIXED(MIN(EGSnrc!K28,Geant4!K28,Penelope!K28,MCNP!K28),2)," - ", FIXED(MAX(EGSnrc!K28,Geant4!K28,Penelope!K28,MCNP!K28),2))</f>
        <v>9.06 - 9.19</v>
      </c>
      <c r="L28" s="25" t="str">
        <f>CONCATENATE(FIXED(MIN(EGSnrc!L28,Geant4!L28,Penelope!L28,MCNP!L28),2)," - ", FIXED(MAX(EGSnrc!L28,Geant4!L28,Penelope!L28,MCNP!L28),2))</f>
        <v>0.13 - 0.14</v>
      </c>
      <c r="M28" s="25" t="str">
        <f>CONCATENATE(FIXED(MIN(EGSnrc!M28,Geant4!M28,Penelope!M28,MCNP!M28),2)," - ", FIXED(MAX(EGSnrc!M28,Geant4!M28,Penelope!M28,MCNP!M28),2))</f>
        <v>1.54 - 1.57</v>
      </c>
      <c r="N28" s="25" t="str">
        <f>CONCATENATE(FIXED(MIN(EGSnrc!N28,Geant4!N28,Penelope!N28,MCNP!N28),2)," - ", FIXED(MAX(EGSnrc!N28,Geant4!N28,Penelope!N28,MCNP!N28),2))</f>
        <v>28.48 - 29.11</v>
      </c>
      <c r="O28" s="25" t="str">
        <f>CONCATENATE(FIXED(MIN(EGSnrc!O28,Geant4!O28,Penelope!O28,MCNP!O28),2)," - ", FIXED(MAX(EGSnrc!O28,Geant4!O28,Penelope!O28,MCNP!O28),2))</f>
        <v>10.43 - 10.56</v>
      </c>
      <c r="P28" s="25" t="str">
        <f>CONCATENATE(FIXED(MIN(EGSnrc!P28,Geant4!P28,Penelope!P28,MCNP!P28),2)," - ", FIXED(MAX(EGSnrc!P28,Geant4!P28,Penelope!P28,MCNP!P28),2))</f>
        <v>30.39 - 30.45</v>
      </c>
      <c r="Q28" s="25" t="str">
        <f>CONCATENATE(FIXED(MIN(EGSnrc!Q28,Geant4!Q28,Penelope!Q28,MCNP!Q28),2)," - ", FIXED(MAX(EGSnrc!Q28,Geant4!Q28,Penelope!Q28,MCNP!Q28),2))</f>
        <v>453.20 - 456.72</v>
      </c>
      <c r="R28" s="25" t="str">
        <f>CONCATENATE(FIXED(MIN(EGSnrc!R28,Geant4!R28,Penelope!R28,MCNP!R28),2)," - ", FIXED(MAX(EGSnrc!R28,Geant4!R28,Penelope!R28,MCNP!R28),2))</f>
        <v>18.29 - 18.61</v>
      </c>
      <c r="S28" s="25" t="str">
        <f>CONCATENATE(FIXED(MIN(EGSnrc!S28,Geant4!S28,Penelope!S28,MCNP!S28),2)," - ", FIXED(MAX(EGSnrc!S28,Geant4!S28,Penelope!S28,MCNP!S28),2))</f>
        <v>7,363.20 - 7,403.80</v>
      </c>
      <c r="U28" s="8">
        <v>315</v>
      </c>
      <c r="V28" s="25" t="str">
        <f>CONCATENATE(FIXED(MIN(EGSnrc!V28,Geant4!V28,Penelope!V28,MCNP!V28),2)," - ", FIXED(MAX(EGSnrc!V28,Geant4!V28,Penelope!V28,MCNP!V28),2))</f>
        <v>12,432.60 - 12,514.10</v>
      </c>
      <c r="W28" s="25" t="str">
        <f>CONCATENATE(FIXED(MIN(EGSnrc!W28,Geant4!W28,Penelope!W28,MCNP!W28),2)," - ", FIXED(MAX(EGSnrc!W28,Geant4!W28,Penelope!W28,MCNP!W28),2))</f>
        <v>2,550.60 - 2,564.40</v>
      </c>
      <c r="X28" s="25" t="str">
        <f>CONCATENATE(FIXED(MIN(EGSnrc!X28,Geant4!X28,Penelope!X28,MCNP!X28),2)," - ", FIXED(MAX(EGSnrc!X28,Geant4!X28,Penelope!X28,MCNP!X28),2))</f>
        <v>874.46 - 879.88</v>
      </c>
      <c r="Y28" s="25" t="str">
        <f>CONCATENATE(FIXED(MIN(EGSnrc!Y28,Geant4!Y28,Penelope!Y28,MCNP!Y28),2)," - ", FIXED(MAX(EGSnrc!Y28,Geant4!Y28,Penelope!Y28,MCNP!Y28),2))</f>
        <v>373.98 - 377.21</v>
      </c>
      <c r="Z28" s="25" t="str">
        <f>CONCATENATE(FIXED(MIN(EGSnrc!Z28,Geant4!Z28,Penelope!Z28,MCNP!Z28),2)," - ", FIXED(MAX(EGSnrc!Z28,Geant4!Z28,Penelope!Z28,MCNP!Z28),2))</f>
        <v>3.75 - 3.78</v>
      </c>
      <c r="AA28" s="25" t="str">
        <f>CONCATENATE(FIXED(MIN(EGSnrc!AA28,Geant4!AA28,Penelope!AA28,MCNP!AA28),2)," - ", FIXED(MAX(EGSnrc!AA28,Geant4!AA28,Penelope!AA28,MCNP!AA28),2))</f>
        <v>24.17 - 24.46</v>
      </c>
      <c r="AB28" s="25" t="str">
        <f>CONCATENATE(FIXED(MIN(EGSnrc!AB28,Geant4!AB28,Penelope!AB28,MCNP!AB28),2)," - ", FIXED(MAX(EGSnrc!AB28,Geant4!AB28,Penelope!AB28,MCNP!AB28),2))</f>
        <v>138.00 - 139.15</v>
      </c>
      <c r="AC28" s="25" t="str">
        <f>CONCATENATE(FIXED(MIN(EGSnrc!AC28,Geant4!AC28,Penelope!AC28,MCNP!AC28),2)," - ", FIXED(MAX(EGSnrc!AC28,Geant4!AC28,Penelope!AC28,MCNP!AC28),2))</f>
        <v>18.41 - 18.65</v>
      </c>
      <c r="AD28" s="25" t="str">
        <f>CONCATENATE(FIXED(MIN(EGSnrc!AD28,Geant4!AD28,Penelope!AD28,MCNP!AD28),2)," - ", FIXED(MAX(EGSnrc!AD28,Geant4!AD28,Penelope!AD28,MCNP!AD28),2))</f>
        <v>8.40 - 8.48</v>
      </c>
      <c r="AE28" s="25" t="str">
        <f>CONCATENATE(FIXED(MIN(EGSnrc!AE28,Geant4!AE28,Penelope!AE28,MCNP!AE28),2)," - ", FIXED(MAX(EGSnrc!AE28,Geant4!AE28,Penelope!AE28,MCNP!AE28),2))</f>
        <v>0.13 - 0.14</v>
      </c>
      <c r="AF28" s="25" t="str">
        <f>CONCATENATE(FIXED(MIN(EGSnrc!AF28,Geant4!AF28,Penelope!AF28,MCNP!AF28),2)," - ", FIXED(MAX(EGSnrc!AF28,Geant4!AF28,Penelope!AF28,MCNP!AF28),2))</f>
        <v>1.47 - 1.50</v>
      </c>
      <c r="AG28" s="25" t="str">
        <f>CONCATENATE(FIXED(MIN(EGSnrc!AG28,Geant4!AG28,Penelope!AG28,MCNP!AG28),2)," - ", FIXED(MAX(EGSnrc!AG28,Geant4!AG28,Penelope!AG28,MCNP!AG28),2))</f>
        <v>26.10 - 26.70</v>
      </c>
      <c r="AH28" s="25" t="str">
        <f>CONCATENATE(FIXED(MIN(EGSnrc!AH28,Geant4!AH28,Penelope!AH28,MCNP!AH28),2)," - ", FIXED(MAX(EGSnrc!AH28,Geant4!AH28,Penelope!AH28,MCNP!AH28),2))</f>
        <v>9.54 - 9.66</v>
      </c>
      <c r="AI28" s="25" t="str">
        <f>CONCATENATE(FIXED(MIN(EGSnrc!AI28,Geant4!AI28,Penelope!AI28,MCNP!AI28),2)," - ", FIXED(MAX(EGSnrc!AI28,Geant4!AI28,Penelope!AI28,MCNP!AI28),2))</f>
        <v>27.58 - 27.78</v>
      </c>
      <c r="AJ28" s="25" t="str">
        <f>CONCATENATE(FIXED(MIN(EGSnrc!AJ28,Geant4!AJ28,Penelope!AJ28,MCNP!AJ28),2)," - ", FIXED(MAX(EGSnrc!AJ28,Geant4!AJ28,Penelope!AJ28,MCNP!AJ28),2))</f>
        <v>560.67 - 564.63</v>
      </c>
      <c r="AK28" s="25" t="str">
        <f>CONCATENATE(FIXED(MIN(EGSnrc!AK28,Geant4!AK28,Penelope!AK28,MCNP!AK28),2)," - ", FIXED(MAX(EGSnrc!AK28,Geant4!AK28,Penelope!AK28,MCNP!AK28),2))</f>
        <v>18.22 - 18.46</v>
      </c>
      <c r="AL28" s="25" t="str">
        <f>CONCATENATE(FIXED(MIN(EGSnrc!AL28,Geant4!AL28,Penelope!AL28,MCNP!AL28),2)," - ", FIXED(MAX(EGSnrc!AL28,Geant4!AL28,Penelope!AL28,MCNP!AL28),2))</f>
        <v>6,407.19 - 6,466.50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8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8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8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8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8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8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8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8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3" width="19.28515625" customWidth="1"/>
    <col min="4" max="5" width="17.140625" bestFit="1" customWidth="1"/>
    <col min="6" max="6" width="14.140625" bestFit="1" customWidth="1"/>
    <col min="7" max="7" width="12.28515625" bestFit="1" customWidth="1"/>
    <col min="8" max="8" width="11.85546875" bestFit="1" customWidth="1"/>
    <col min="9" max="9" width="14.140625" bestFit="1" customWidth="1"/>
    <col min="10" max="10" width="11.85546875" bestFit="1" customWidth="1"/>
    <col min="11" max="11" width="11" bestFit="1" customWidth="1"/>
    <col min="12" max="12" width="10.42578125" bestFit="1" customWidth="1"/>
    <col min="13" max="13" width="10.140625" bestFit="1" customWidth="1"/>
    <col min="14" max="15" width="11.85546875" bestFit="1" customWidth="1"/>
    <col min="16" max="16" width="12.42578125" bestFit="1" customWidth="1"/>
    <col min="17" max="17" width="14.140625" bestFit="1" customWidth="1"/>
    <col min="18" max="18" width="11.85546875" customWidth="1"/>
    <col min="19" max="19" width="19.28515625" customWidth="1"/>
    <col min="20" max="20" width="11.5703125" customWidth="1"/>
    <col min="21" max="21" width="31.140625" customWidth="1"/>
    <col min="22" max="22" width="19.28515625" bestFit="1" customWidth="1"/>
    <col min="23" max="24" width="17.140625" bestFit="1" customWidth="1"/>
    <col min="25" max="25" width="14.140625" bestFit="1" customWidth="1"/>
    <col min="26" max="26" width="12.28515625" bestFit="1" customWidth="1"/>
    <col min="27" max="27" width="11.85546875" bestFit="1" customWidth="1"/>
    <col min="28" max="28" width="14.140625" bestFit="1" customWidth="1"/>
    <col min="29" max="29" width="11.85546875" bestFit="1" customWidth="1"/>
    <col min="30" max="30" width="11" bestFit="1" customWidth="1"/>
    <col min="31" max="31" width="10.42578125" bestFit="1" customWidth="1"/>
    <col min="32" max="32" width="10.140625" bestFit="1" customWidth="1"/>
    <col min="33" max="33" width="11.85546875" bestFit="1" customWidth="1"/>
    <col min="34" max="34" width="9.85546875" bestFit="1" customWidth="1"/>
    <col min="35" max="35" width="12.42578125" bestFit="1" customWidth="1"/>
    <col min="36" max="36" width="14.140625" bestFit="1" customWidth="1"/>
    <col min="37" max="37" width="11.85546875" bestFit="1" customWidth="1"/>
    <col min="38" max="38" width="17.140625" bestFit="1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25" t="str">
        <f>CONCATENATE(FIXED(MIN(EGSnrc_over_Mean!C5,Geant4_over_Mean!C5,Penelope_over_Mean!C5,MCNP_over_Mean!C5),2)," - ", FIXED(MAX(EGSnrc_over_Mean!C5,Geant4_over_Mean!C5,Penelope_over_Mean!C5,MCNP_over_Mean!C5),2))</f>
        <v>0.10 - 1.90</v>
      </c>
      <c r="D5" s="4" t="s">
        <v>34</v>
      </c>
      <c r="F5" s="7"/>
      <c r="H5" s="4"/>
      <c r="J5" s="4"/>
      <c r="O5" s="4"/>
      <c r="U5" s="4" t="s">
        <v>0</v>
      </c>
      <c r="V5" s="25" t="str">
        <f>CONCATENATE(FIXED(MIN(EGSnrc_over_Mean!V5,Geant4_over_Mean!V5,Penelope_over_Mean!V5,MCNP_over_Mean!V5),2)," - ", FIXED(MAX(EGSnrc_over_Mean!V5,Geant4_over_Mean!V5,Penelope_over_Mean!V5,MCNP_over_Mean!V5),2))</f>
        <v>0.11 - 1.89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25" t="str">
        <f>CONCATENATE(FIXED(MIN(EGSnrc_over_Mean!C6,Geant4_over_Mean!C6,Penelope_over_Mean!C6,MCNP_over_Mean!C6),2)," - ", FIXED(MAX(EGSnrc_over_Mean!C6,Geant4_over_Mean!C6,Penelope_over_Mean!C6,MCNP_over_Mean!C6),2))</f>
        <v>0.57 - 1.43</v>
      </c>
      <c r="D6" s="4" t="s">
        <v>34</v>
      </c>
      <c r="F6" s="7"/>
      <c r="H6" s="4"/>
      <c r="J6" s="4"/>
      <c r="O6" s="4"/>
      <c r="U6" s="4" t="s">
        <v>32</v>
      </c>
      <c r="V6" s="25" t="str">
        <f>CONCATENATE(FIXED(MIN(EGSnrc_over_Mean!V6,Geant4_over_Mean!V6,Penelope_over_Mean!V6,MCNP_over_Mean!V6),2)," - ", FIXED(MAX(EGSnrc_over_Mean!V6,Geant4_over_Mean!V6,Penelope_over_Mean!V6,MCNP_over_Mean!V6),2))</f>
        <v>0.51 - 1.49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32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32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5" t="str">
        <f>CONCATENATE(FIXED(MIN(EGSnrc_over_Mean!C9,Geant4_over_Mean!C9,Penelope_over_Mean!C9,MCNP_over_Mean!C9),3)," - ", FIXED(MAX(EGSnrc_over_Mean!C9,Geant4_over_Mean!C9,Penelope_over_Mean!C9,MCNP_over_Mean!C9),3))</f>
        <v>0.994 - 1.006</v>
      </c>
      <c r="D9" s="25" t="str">
        <f>CONCATENATE(FIXED(MIN(EGSnrc_over_Mean!D9,Geant4_over_Mean!D9,Penelope_over_Mean!D9,MCNP_over_Mean!D9),3)," - ", FIXED(MAX(EGSnrc_over_Mean!D9,Geant4_over_Mean!D9,Penelope_over_Mean!D9,MCNP_over_Mean!D9),3))</f>
        <v>0.999 - 1.001</v>
      </c>
      <c r="E9" s="25" t="str">
        <f>CONCATENATE(FIXED(MIN(EGSnrc_over_Mean!E9,Geant4_over_Mean!E9,Penelope_over_Mean!E9,MCNP_over_Mean!E9),3)," - ", FIXED(MAX(EGSnrc_over_Mean!E9,Geant4_over_Mean!E9,Penelope_over_Mean!E9,MCNP_over_Mean!E9),3))</f>
        <v>0.998 - 1.002</v>
      </c>
      <c r="F9" s="25" t="str">
        <f>CONCATENATE(FIXED(MIN(EGSnrc_over_Mean!F9,Geant4_over_Mean!F9,Penelope_over_Mean!F9,MCNP_over_Mean!F9),3)," - ", FIXED(MAX(EGSnrc_over_Mean!F9,Geant4_over_Mean!F9,Penelope_over_Mean!F9,MCNP_over_Mean!F9),3))</f>
        <v>0.998 - 1.002</v>
      </c>
      <c r="G9" s="25" t="str">
        <f>CONCATENATE(FIXED(MIN(EGSnrc_over_Mean!G9,Geant4_over_Mean!G9,Penelope_over_Mean!G9,MCNP_over_Mean!G9),3)," - ", FIXED(MAX(EGSnrc_over_Mean!G9,Geant4_over_Mean!G9,Penelope_over_Mean!G9,MCNP_over_Mean!G9),3))</f>
        <v>0.994 - 1.006</v>
      </c>
      <c r="H9" s="25" t="str">
        <f>CONCATENATE(FIXED(MIN(EGSnrc_over_Mean!H9,Geant4_over_Mean!H9,Penelope_over_Mean!H9,MCNP_over_Mean!H9),3)," - ", FIXED(MAX(EGSnrc_over_Mean!H9,Geant4_over_Mean!H9,Penelope_over_Mean!H9,MCNP_over_Mean!H9),3))</f>
        <v>0.997 - 1.003</v>
      </c>
      <c r="I9" s="25" t="str">
        <f>CONCATENATE(FIXED(MIN(EGSnrc_over_Mean!I9,Geant4_over_Mean!I9,Penelope_over_Mean!I9,MCNP_over_Mean!I9),3)," - ", FIXED(MAX(EGSnrc_over_Mean!I9,Geant4_over_Mean!I9,Penelope_over_Mean!I9,MCNP_over_Mean!I9),3))</f>
        <v>0.998 - 1.002</v>
      </c>
      <c r="J9" s="25" t="str">
        <f>CONCATENATE(FIXED(MIN(EGSnrc_over_Mean!J9,Geant4_over_Mean!J9,Penelope_over_Mean!J9,MCNP_over_Mean!J9),3)," - ", FIXED(MAX(EGSnrc_over_Mean!J9,Geant4_over_Mean!J9,Penelope_over_Mean!J9,MCNP_over_Mean!J9),3))</f>
        <v>0.999 - 1.001</v>
      </c>
      <c r="K9" s="25" t="str">
        <f>CONCATENATE(FIXED(MIN(EGSnrc_over_Mean!K9,Geant4_over_Mean!K9,Penelope_over_Mean!K9,MCNP_over_Mean!K9),3)," - ", FIXED(MAX(EGSnrc_over_Mean!K9,Geant4_over_Mean!K9,Penelope_over_Mean!K9,MCNP_over_Mean!K9),3))</f>
        <v>0.999 - 1.001</v>
      </c>
      <c r="L9" s="25" t="str">
        <f>CONCATENATE(FIXED(MIN(EGSnrc_over_Mean!L9,Geant4_over_Mean!L9,Penelope_over_Mean!L9,MCNP_over_Mean!L9),3)," - ", FIXED(MAX(EGSnrc_over_Mean!L9,Geant4_over_Mean!L9,Penelope_over_Mean!L9,MCNP_over_Mean!L9),3))</f>
        <v>0.961 - 1.039</v>
      </c>
      <c r="M9" s="25" t="str">
        <f>CONCATENATE(FIXED(MIN(EGSnrc_over_Mean!M9,Geant4_over_Mean!M9,Penelope_over_Mean!M9,MCNP_over_Mean!M9),3)," - ", FIXED(MAX(EGSnrc_over_Mean!M9,Geant4_over_Mean!M9,Penelope_over_Mean!M9,MCNP_over_Mean!M9),3))</f>
        <v>0.998 - 1.002</v>
      </c>
      <c r="N9" s="25" t="str">
        <f>CONCATENATE(FIXED(MIN(EGSnrc_over_Mean!N9,Geant4_over_Mean!N9,Penelope_over_Mean!N9,MCNP_over_Mean!N9),3)," - ", FIXED(MAX(EGSnrc_over_Mean!N9,Geant4_over_Mean!N9,Penelope_over_Mean!N9,MCNP_over_Mean!N9),3))</f>
        <v>0.989 - 1.011</v>
      </c>
      <c r="O9" s="25" t="str">
        <f>CONCATENATE(FIXED(MIN(EGSnrc_over_Mean!O9,Geant4_over_Mean!O9,Penelope_over_Mean!O9,MCNP_over_Mean!O9),3)," - ", FIXED(MAX(EGSnrc_over_Mean!O9,Geant4_over_Mean!O9,Penelope_over_Mean!O9,MCNP_over_Mean!O9),3))</f>
        <v>0.998 - 1.002</v>
      </c>
      <c r="P9" s="25" t="str">
        <f>CONCATENATE(FIXED(MIN(EGSnrc_over_Mean!P9,Geant4_over_Mean!P9,Penelope_over_Mean!P9,MCNP_over_Mean!P9),3)," - ", FIXED(MAX(EGSnrc_over_Mean!P9,Geant4_over_Mean!P9,Penelope_over_Mean!P9,MCNP_over_Mean!P9),3))</f>
        <v>0.996 - 1.004</v>
      </c>
      <c r="Q9" s="25" t="str">
        <f>CONCATENATE(FIXED(MIN(EGSnrc_over_Mean!Q9,Geant4_over_Mean!Q9,Penelope_over_Mean!Q9,MCNP_over_Mean!Q9),3)," - ", FIXED(MAX(EGSnrc_over_Mean!Q9,Geant4_over_Mean!Q9,Penelope_over_Mean!Q9,MCNP_over_Mean!Q9),3))</f>
        <v>0.992 - 1.008</v>
      </c>
      <c r="R9" s="25" t="str">
        <f>CONCATENATE(FIXED(MIN(EGSnrc_over_Mean!R9,Geant4_over_Mean!R9,Penelope_over_Mean!R9,MCNP_over_Mean!R9),3)," - ", FIXED(MAX(EGSnrc_over_Mean!R9,Geant4_over_Mean!R9,Penelope_over_Mean!R9,MCNP_over_Mean!R9),3))</f>
        <v>0.995 - 1.005</v>
      </c>
      <c r="S9" s="25" t="str">
        <f>CONCATENATE(FIXED(MIN(EGSnrc_over_Mean!S9,Geant4_over_Mean!S9,Penelope_over_Mean!S9,MCNP_over_Mean!S9),3)," - ", FIXED(MAX(EGSnrc_over_Mean!S9,Geant4_over_Mean!S9,Penelope_over_Mean!S9,MCNP_over_Mean!S9),3))</f>
        <v>0.996 - 1.004</v>
      </c>
      <c r="U9" s="4" t="s">
        <v>7</v>
      </c>
      <c r="V9" s="25" t="str">
        <f>CONCATENATE(FIXED(MIN(EGSnrc_over_Mean!V9,Geant4_over_Mean!V9,Penelope_over_Mean!V9,MCNP_over_Mean!V9),3)," - ", FIXED(MAX(EGSnrc_over_Mean!V9,Geant4_over_Mean!V9,Penelope_over_Mean!V9,MCNP_over_Mean!V9),3))</f>
        <v>0.994 - 1.006</v>
      </c>
      <c r="W9" s="25" t="str">
        <f>CONCATENATE(FIXED(MIN(EGSnrc_over_Mean!W9,Geant4_over_Mean!W9,Penelope_over_Mean!W9,MCNP_over_Mean!W9),3)," - ", FIXED(MAX(EGSnrc_over_Mean!W9,Geant4_over_Mean!W9,Penelope_over_Mean!W9,MCNP_over_Mean!W9),3))</f>
        <v>0.999 - 1.001</v>
      </c>
      <c r="X9" s="25" t="str">
        <f>CONCATENATE(FIXED(MIN(EGSnrc_over_Mean!X9,Geant4_over_Mean!X9,Penelope_over_Mean!X9,MCNP_over_Mean!X9),3)," - ", FIXED(MAX(EGSnrc_over_Mean!X9,Geant4_over_Mean!X9,Penelope_over_Mean!X9,MCNP_over_Mean!X9),3))</f>
        <v>0.997 - 1.003</v>
      </c>
      <c r="Y9" s="25" t="str">
        <f>CONCATENATE(FIXED(MIN(EGSnrc_over_Mean!Y9,Geant4_over_Mean!Y9,Penelope_over_Mean!Y9,MCNP_over_Mean!Y9),3)," - ", FIXED(MAX(EGSnrc_over_Mean!Y9,Geant4_over_Mean!Y9,Penelope_over_Mean!Y9,MCNP_over_Mean!Y9),3))</f>
        <v>0.998 - 1.002</v>
      </c>
      <c r="Z9" s="25" t="str">
        <f>CONCATENATE(FIXED(MIN(EGSnrc_over_Mean!Z9,Geant4_over_Mean!Z9,Penelope_over_Mean!Z9,MCNP_over_Mean!Z9),3)," - ", FIXED(MAX(EGSnrc_over_Mean!Z9,Geant4_over_Mean!Z9,Penelope_over_Mean!Z9,MCNP_over_Mean!Z9),3))</f>
        <v>0.999 - 1.001</v>
      </c>
      <c r="AA9" s="25" t="str">
        <f>CONCATENATE(FIXED(MIN(EGSnrc_over_Mean!AA9,Geant4_over_Mean!AA9,Penelope_over_Mean!AA9,MCNP_over_Mean!AA9),3)," - ", FIXED(MAX(EGSnrc_over_Mean!AA9,Geant4_over_Mean!AA9,Penelope_over_Mean!AA9,MCNP_over_Mean!AA9),3))</f>
        <v>0.996 - 1.004</v>
      </c>
      <c r="AB9" s="25" t="str">
        <f>CONCATENATE(FIXED(MIN(EGSnrc_over_Mean!AB9,Geant4_over_Mean!AB9,Penelope_over_Mean!AB9,MCNP_over_Mean!AB9),3)," - ", FIXED(MAX(EGSnrc_over_Mean!AB9,Geant4_over_Mean!AB9,Penelope_over_Mean!AB9,MCNP_over_Mean!AB9),3))</f>
        <v>0.998 - 1.002</v>
      </c>
      <c r="AC9" s="25" t="str">
        <f>CONCATENATE(FIXED(MIN(EGSnrc_over_Mean!AC9,Geant4_over_Mean!AC9,Penelope_over_Mean!AC9,MCNP_over_Mean!AC9),3)," - ", FIXED(MAX(EGSnrc_over_Mean!AC9,Geant4_over_Mean!AC9,Penelope_over_Mean!AC9,MCNP_over_Mean!AC9),3))</f>
        <v>0.998 - 1.002</v>
      </c>
      <c r="AD9" s="25" t="str">
        <f>CONCATENATE(FIXED(MIN(EGSnrc_over_Mean!AD9,Geant4_over_Mean!AD9,Penelope_over_Mean!AD9,MCNP_over_Mean!AD9),3)," - ", FIXED(MAX(EGSnrc_over_Mean!AD9,Geant4_over_Mean!AD9,Penelope_over_Mean!AD9,MCNP_over_Mean!AD9),3))</f>
        <v>0.997 - 1.003</v>
      </c>
      <c r="AE9" s="25" t="str">
        <f>CONCATENATE(FIXED(MIN(EGSnrc_over_Mean!AE9,Geant4_over_Mean!AE9,Penelope_over_Mean!AE9,MCNP_over_Mean!AE9),3)," - ", FIXED(MAX(EGSnrc_over_Mean!AE9,Geant4_over_Mean!AE9,Penelope_over_Mean!AE9,MCNP_over_Mean!AE9),3))</f>
        <v>0.985 - 1.015</v>
      </c>
      <c r="AF9" s="25" t="str">
        <f>CONCATENATE(FIXED(MIN(EGSnrc_over_Mean!AF9,Geant4_over_Mean!AF9,Penelope_over_Mean!AF9,MCNP_over_Mean!AF9),3)," - ", FIXED(MAX(EGSnrc_over_Mean!AF9,Geant4_over_Mean!AF9,Penelope_over_Mean!AF9,MCNP_over_Mean!AF9),3))</f>
        <v>1.000 - 1.000</v>
      </c>
      <c r="AG9" s="25" t="str">
        <f>CONCATENATE(FIXED(MIN(EGSnrc_over_Mean!AG9,Geant4_over_Mean!AG9,Penelope_over_Mean!AG9,MCNP_over_Mean!AG9),3)," - ", FIXED(MAX(EGSnrc_over_Mean!AG9,Geant4_over_Mean!AG9,Penelope_over_Mean!AG9,MCNP_over_Mean!AG9),3))</f>
        <v>0.985 - 1.015</v>
      </c>
      <c r="AH9" s="25" t="str">
        <f>CONCATENATE(FIXED(MIN(EGSnrc_over_Mean!AH9,Geant4_over_Mean!AH9,Penelope_over_Mean!AH9,MCNP_over_Mean!AH9),3)," - ", FIXED(MAX(EGSnrc_over_Mean!AH9,Geant4_over_Mean!AH9,Penelope_over_Mean!AH9,MCNP_over_Mean!AH9),3))</f>
        <v>0.995 - 1.005</v>
      </c>
      <c r="AI9" s="25" t="str">
        <f>CONCATENATE(FIXED(MIN(EGSnrc_over_Mean!AI9,Geant4_over_Mean!AI9,Penelope_over_Mean!AI9,MCNP_over_Mean!AI9),3)," - ", FIXED(MAX(EGSnrc_over_Mean!AI9,Geant4_over_Mean!AI9,Penelope_over_Mean!AI9,MCNP_over_Mean!AI9),3))</f>
        <v>0.999 - 1.001</v>
      </c>
      <c r="AJ9" s="25" t="str">
        <f>CONCATENATE(FIXED(MIN(EGSnrc_over_Mean!AJ9,Geant4_over_Mean!AJ9,Penelope_over_Mean!AJ9,MCNP_over_Mean!AJ9),3)," - ", FIXED(MAX(EGSnrc_over_Mean!AJ9,Geant4_over_Mean!AJ9,Penelope_over_Mean!AJ9,MCNP_over_Mean!AJ9),3))</f>
        <v>0.991 - 1.009</v>
      </c>
      <c r="AK9" s="25" t="str">
        <f>CONCATENATE(FIXED(MIN(EGSnrc_over_Mean!AK9,Geant4_over_Mean!AK9,Penelope_over_Mean!AK9,MCNP_over_Mean!AK9),3)," - ", FIXED(MAX(EGSnrc_over_Mean!AK9,Geant4_over_Mean!AK9,Penelope_over_Mean!AK9,MCNP_over_Mean!AK9),3))</f>
        <v>0.995 - 1.005</v>
      </c>
      <c r="AL9" s="25" t="str">
        <f>CONCATENATE(FIXED(MIN(EGSnrc_over_Mean!AL9,Geant4_over_Mean!AL9,Penelope_over_Mean!AL9,MCNP_over_Mean!AL9),3)," - ", FIXED(MAX(EGSnrc_over_Mean!AL9,Geant4_over_Mean!AL9,Penelope_over_Mean!AL9,MCNP_over_Mean!AL9),3))</f>
        <v>0.996 - 1.004</v>
      </c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32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32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25" t="str">
        <f>CONCATENATE(FIXED(MIN(EGSnrc_over_Mean!C16,Geant4_over_Mean!C16,Penelope_over_Mean!C16,MCNP_over_Mean!C16),2)," - ", FIXED(MAX(EGSnrc_over_Mean!C16,Geant4_over_Mean!C16,Penelope_over_Mean!C16,MCNP_over_Mean!C16),2))</f>
        <v>0.12 - 2.52</v>
      </c>
      <c r="D16" s="4" t="s">
        <v>34</v>
      </c>
      <c r="F16" s="7"/>
      <c r="H16" s="16"/>
      <c r="J16" s="16"/>
      <c r="O16" s="16"/>
      <c r="U16" s="16" t="s">
        <v>0</v>
      </c>
      <c r="V16" s="25" t="str">
        <f>CONCATENATE(FIXED(MIN(EGSnrc_over_Mean!V16,Geant4_over_Mean!V16,Penelope_over_Mean!V16,MCNP_over_Mean!V16),2)," - ", FIXED(MAX(EGSnrc_over_Mean!V16,Geant4_over_Mean!V16,Penelope_over_Mean!V16,MCNP_over_Mean!V16),2))</f>
        <v>0.11 - 2.57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25" t="str">
        <f>CONCATENATE(FIXED(MIN(EGSnrc_over_Mean!C17,Geant4_over_Mean!C17,Penelope_over_Mean!C17,MCNP_over_Mean!C17),2)," - ", FIXED(MAX(EGSnrc_over_Mean!C17,Geant4_over_Mean!C17,Penelope_over_Mean!C17,MCNP_over_Mean!C17),2))</f>
        <v>0.51 - 1.70</v>
      </c>
      <c r="D17" s="4" t="s">
        <v>34</v>
      </c>
      <c r="F17" s="7"/>
      <c r="H17" s="16"/>
      <c r="J17" s="16"/>
      <c r="O17" s="16"/>
      <c r="U17" s="4" t="s">
        <v>33</v>
      </c>
      <c r="V17" s="25" t="str">
        <f>CONCATENATE(FIXED(MIN(EGSnrc_over_Mean!V17,Geant4_over_Mean!V17,Penelope_over_Mean!V17,MCNP_over_Mean!V17),2)," - ", FIXED(MAX(EGSnrc_over_Mean!V17,Geant4_over_Mean!V17,Penelope_over_Mean!V17,MCNP_over_Mean!V17),2))</f>
        <v>0.51 - 1.88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32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32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32">
        <v>0</v>
      </c>
      <c r="C21" s="25" t="str">
        <f>CONCATENATE(FIXED(MIN(EGSnrc_over_Mean!C21,Geant4_over_Mean!C21,Penelope_over_Mean!C21,MCNP_over_Mean!C21),3)," - ", FIXED(MAX(EGSnrc_over_Mean!C21,Geant4_over_Mean!C21,Penelope_over_Mean!C21,MCNP_over_Mean!C21),3))</f>
        <v>0.999 - 1.002</v>
      </c>
      <c r="D21" s="25" t="str">
        <f>CONCATENATE(FIXED(MIN(EGSnrc_over_Mean!D21,Geant4_over_Mean!D21,Penelope_over_Mean!D21,MCNP_over_Mean!D21),3)," - ", FIXED(MAX(EGSnrc_over_Mean!D21,Geant4_over_Mean!D21,Penelope_over_Mean!D21,MCNP_over_Mean!D21),3))</f>
        <v>0.996 - 1.008</v>
      </c>
      <c r="E21" s="25" t="str">
        <f>CONCATENATE(FIXED(MIN(EGSnrc_over_Mean!E21,Geant4_over_Mean!E21,Penelope_over_Mean!E21,MCNP_over_Mean!E21),3)," - ", FIXED(MAX(EGSnrc_over_Mean!E21,Geant4_over_Mean!E21,Penelope_over_Mean!E21,MCNP_over_Mean!E21),3))</f>
        <v>0.997 - 1.006</v>
      </c>
      <c r="F21" s="25" t="str">
        <f>CONCATENATE(FIXED(MIN(EGSnrc_over_Mean!F21,Geant4_over_Mean!F21,Penelope_over_Mean!F21,MCNP_over_Mean!F21),3)," - ", FIXED(MAX(EGSnrc_over_Mean!F21,Geant4_over_Mean!F21,Penelope_over_Mean!F21,MCNP_over_Mean!F21),3))</f>
        <v>0.995 - 1.010</v>
      </c>
      <c r="G21" s="25" t="str">
        <f>CONCATENATE(FIXED(MIN(EGSnrc_over_Mean!G21,Geant4_over_Mean!G21,Penelope_over_Mean!G21,MCNP_over_Mean!G21),3)," - ", FIXED(MAX(EGSnrc_over_Mean!G21,Geant4_over_Mean!G21,Penelope_over_Mean!G21,MCNP_over_Mean!G21),3))</f>
        <v>0.994 - 1.014</v>
      </c>
      <c r="H21" s="25" t="str">
        <f>CONCATENATE(FIXED(MIN(EGSnrc_over_Mean!H21,Geant4_over_Mean!H21,Penelope_over_Mean!H21,MCNP_over_Mean!H21),3)," - ", FIXED(MAX(EGSnrc_over_Mean!H21,Geant4_over_Mean!H21,Penelope_over_Mean!H21,MCNP_over_Mean!H21),3))</f>
        <v>0.996 - 1.009</v>
      </c>
      <c r="I21" s="25" t="str">
        <f>CONCATENATE(FIXED(MIN(EGSnrc_over_Mean!I21,Geant4_over_Mean!I21,Penelope_over_Mean!I21,MCNP_over_Mean!I21),3)," - ", FIXED(MAX(EGSnrc_over_Mean!I21,Geant4_over_Mean!I21,Penelope_over_Mean!I21,MCNP_over_Mean!I21),3))</f>
        <v>0.994 - 1.012</v>
      </c>
      <c r="J21" s="25" t="str">
        <f>CONCATENATE(FIXED(MIN(EGSnrc_over_Mean!J21,Geant4_over_Mean!J21,Penelope_over_Mean!J21,MCNP_over_Mean!J21),3)," - ", FIXED(MAX(EGSnrc_over_Mean!J21,Geant4_over_Mean!J21,Penelope_over_Mean!J21,MCNP_over_Mean!J21),3))</f>
        <v>0.993 - 1.016</v>
      </c>
      <c r="K21" s="25" t="str">
        <f>CONCATENATE(FIXED(MIN(EGSnrc_over_Mean!K21,Geant4_over_Mean!K21,Penelope_over_Mean!K21,MCNP_over_Mean!K21),3)," - ", FIXED(MAX(EGSnrc_over_Mean!K21,Geant4_over_Mean!K21,Penelope_over_Mean!K21,MCNP_over_Mean!K21),3))</f>
        <v>0.994 - 1.012</v>
      </c>
      <c r="L21" s="25" t="str">
        <f>CONCATENATE(FIXED(MIN(EGSnrc_over_Mean!L21,Geant4_over_Mean!L21,Penelope_over_Mean!L21,MCNP_over_Mean!L21),3)," - ", FIXED(MAX(EGSnrc_over_Mean!L21,Geant4_over_Mean!L21,Penelope_over_Mean!L21,MCNP_over_Mean!L21),3))</f>
        <v>0.957 - 1.030</v>
      </c>
      <c r="M21" s="25" t="str">
        <f>CONCATENATE(FIXED(MIN(EGSnrc_over_Mean!M21,Geant4_over_Mean!M21,Penelope_over_Mean!M21,MCNP_over_Mean!M21),3)," - ", FIXED(MAX(EGSnrc_over_Mean!M21,Geant4_over_Mean!M21,Penelope_over_Mean!M21,MCNP_over_Mean!M21),3))</f>
        <v>0.988 - 1.005</v>
      </c>
      <c r="N21" s="25" t="str">
        <f>CONCATENATE(FIXED(MIN(EGSnrc_over_Mean!N21,Geant4_over_Mean!N21,Penelope_over_Mean!N21,MCNP_over_Mean!N21),3)," - ", FIXED(MAX(EGSnrc_over_Mean!N21,Geant4_over_Mean!N21,Penelope_over_Mean!N21,MCNP_over_Mean!N21),3))</f>
        <v>0.985 - 1.006</v>
      </c>
      <c r="O21" s="25" t="str">
        <f>CONCATENATE(FIXED(MIN(EGSnrc_over_Mean!O21,Geant4_over_Mean!O21,Penelope_over_Mean!O21,MCNP_over_Mean!O21),3)," - ", FIXED(MAX(EGSnrc_over_Mean!O21,Geant4_over_Mean!O21,Penelope_over_Mean!O21,MCNP_over_Mean!O21),3))</f>
        <v>0.992 - 1.017</v>
      </c>
      <c r="P21" s="25" t="str">
        <f>CONCATENATE(FIXED(MIN(EGSnrc_over_Mean!P21,Geant4_over_Mean!P21,Penelope_over_Mean!P21,MCNP_over_Mean!P21),3)," - ", FIXED(MAX(EGSnrc_over_Mean!P21,Geant4_over_Mean!P21,Penelope_over_Mean!P21,MCNP_over_Mean!P21),3))</f>
        <v>0.994 - 1.009</v>
      </c>
      <c r="Q21" s="25" t="str">
        <f>CONCATENATE(FIXED(MIN(EGSnrc_over_Mean!Q21,Geant4_over_Mean!Q21,Penelope_over_Mean!Q21,MCNP_over_Mean!Q21),3)," - ", FIXED(MAX(EGSnrc_over_Mean!Q21,Geant4_over_Mean!Q21,Penelope_over_Mean!Q21,MCNP_over_Mean!Q21),3))</f>
        <v>0.999 - 1.001</v>
      </c>
      <c r="R21" s="25" t="str">
        <f>CONCATENATE(FIXED(MIN(EGSnrc_over_Mean!R21,Geant4_over_Mean!R21,Penelope_over_Mean!R21,MCNP_over_Mean!R21),3)," - ", FIXED(MAX(EGSnrc_over_Mean!R21,Geant4_over_Mean!R21,Penelope_over_Mean!R21,MCNP_over_Mean!R21),3))</f>
        <v>0.992 - 1.018</v>
      </c>
      <c r="S21" s="25" t="str">
        <f>CONCATENATE(FIXED(MIN(EGSnrc_over_Mean!S21,Geant4_over_Mean!S21,Penelope_over_Mean!S21,MCNP_over_Mean!S21),3)," - ", FIXED(MAX(EGSnrc_over_Mean!S21,Geant4_over_Mean!S21,Penelope_over_Mean!S21,MCNP_over_Mean!S21),3))</f>
        <v>0.998 - 1.003</v>
      </c>
      <c r="U21" s="32">
        <v>0</v>
      </c>
      <c r="V21" s="25" t="str">
        <f>CONCATENATE(FIXED(MIN(EGSnrc_over_Mean!V21,Geant4_over_Mean!V21,Penelope_over_Mean!V21,MCNP_over_Mean!V21),3)," - ", FIXED(MAX(EGSnrc_over_Mean!V21,Geant4_over_Mean!V21,Penelope_over_Mean!V21,MCNP_over_Mean!V21),3))</f>
        <v>0.999 - 1.002</v>
      </c>
      <c r="W21" s="25" t="str">
        <f>CONCATENATE(FIXED(MIN(EGSnrc_over_Mean!W21,Geant4_over_Mean!W21,Penelope_over_Mean!W21,MCNP_over_Mean!W21),3)," - ", FIXED(MAX(EGSnrc_over_Mean!W21,Geant4_over_Mean!W21,Penelope_over_Mean!W21,MCNP_over_Mean!W21),3))</f>
        <v>0.995 - 1.008</v>
      </c>
      <c r="X21" s="25" t="str">
        <f>CONCATENATE(FIXED(MIN(EGSnrc_over_Mean!X21,Geant4_over_Mean!X21,Penelope_over_Mean!X21,MCNP_over_Mean!X21),3)," - ", FIXED(MAX(EGSnrc_over_Mean!X21,Geant4_over_Mean!X21,Penelope_over_Mean!X21,MCNP_over_Mean!X21),3))</f>
        <v>0.996 - 1.006</v>
      </c>
      <c r="Y21" s="25" t="str">
        <f>CONCATENATE(FIXED(MIN(EGSnrc_over_Mean!Y21,Geant4_over_Mean!Y21,Penelope_over_Mean!Y21,MCNP_over_Mean!Y21),3)," - ", FIXED(MAX(EGSnrc_over_Mean!Y21,Geant4_over_Mean!Y21,Penelope_over_Mean!Y21,MCNP_over_Mean!Y21),3))</f>
        <v>0.993 - 1.010</v>
      </c>
      <c r="Z21" s="25" t="str">
        <f>CONCATENATE(FIXED(MIN(EGSnrc_over_Mean!Z21,Geant4_over_Mean!Z21,Penelope_over_Mean!Z21,MCNP_over_Mean!Z21),3)," - ", FIXED(MAX(EGSnrc_over_Mean!Z21,Geant4_over_Mean!Z21,Penelope_over_Mean!Z21,MCNP_over_Mean!Z21),3))</f>
        <v>0.996 - 1.005</v>
      </c>
      <c r="AA21" s="25" t="str">
        <f>CONCATENATE(FIXED(MIN(EGSnrc_over_Mean!AA21,Geant4_over_Mean!AA21,Penelope_over_Mean!AA21,MCNP_over_Mean!AA21),3)," - ", FIXED(MAX(EGSnrc_over_Mean!AA21,Geant4_over_Mean!AA21,Penelope_over_Mean!AA21,MCNP_over_Mean!AA21),3))</f>
        <v>0.990 - 1.012</v>
      </c>
      <c r="AB21" s="25" t="str">
        <f>CONCATENATE(FIXED(MIN(EGSnrc_over_Mean!AB21,Geant4_over_Mean!AB21,Penelope_over_Mean!AB21,MCNP_over_Mean!AB21),3)," - ", FIXED(MAX(EGSnrc_over_Mean!AB21,Geant4_over_Mean!AB21,Penelope_over_Mean!AB21,MCNP_over_Mean!AB21),3))</f>
        <v>0.994 - 1.010</v>
      </c>
      <c r="AC21" s="25" t="str">
        <f>CONCATENATE(FIXED(MIN(EGSnrc_over_Mean!AC21,Geant4_over_Mean!AC21,Penelope_over_Mean!AC21,MCNP_over_Mean!AC21),3)," - ", FIXED(MAX(EGSnrc_over_Mean!AC21,Geant4_over_Mean!AC21,Penelope_over_Mean!AC21,MCNP_over_Mean!AC21),3))</f>
        <v>0.993 - 1.013</v>
      </c>
      <c r="AD21" s="25" t="str">
        <f>CONCATENATE(FIXED(MIN(EGSnrc_over_Mean!AD21,Geant4_over_Mean!AD21,Penelope_over_Mean!AD21,MCNP_over_Mean!AD21),3)," - ", FIXED(MAX(EGSnrc_over_Mean!AD21,Geant4_over_Mean!AD21,Penelope_over_Mean!AD21,MCNP_over_Mean!AD21),3))</f>
        <v>0.990 - 1.017</v>
      </c>
      <c r="AE21" s="25" t="str">
        <f>CONCATENATE(FIXED(MIN(EGSnrc_over_Mean!AE21,Geant4_over_Mean!AE21,Penelope_over_Mean!AE21,MCNP_over_Mean!AE21),3)," - ", FIXED(MAX(EGSnrc_over_Mean!AE21,Geant4_over_Mean!AE21,Penelope_over_Mean!AE21,MCNP_over_Mean!AE21),3))</f>
        <v>0.981 - 1.015</v>
      </c>
      <c r="AF21" s="25" t="str">
        <f>CONCATENATE(FIXED(MIN(EGSnrc_over_Mean!AF21,Geant4_over_Mean!AF21,Penelope_over_Mean!AF21,MCNP_over_Mean!AF21),3)," - ", FIXED(MAX(EGSnrc_over_Mean!AF21,Geant4_over_Mean!AF21,Penelope_over_Mean!AF21,MCNP_over_Mean!AF21),3))</f>
        <v>0.993 - 1.009</v>
      </c>
      <c r="AG21" s="25" t="str">
        <f>CONCATENATE(FIXED(MIN(EGSnrc_over_Mean!AG21,Geant4_over_Mean!AG21,Penelope_over_Mean!AG21,MCNP_over_Mean!AG21),3)," - ", FIXED(MAX(EGSnrc_over_Mean!AG21,Geant4_over_Mean!AG21,Penelope_over_Mean!AG21,MCNP_over_Mean!AG21),3))</f>
        <v>0.983 - 1.010</v>
      </c>
      <c r="AH21" s="25" t="str">
        <f>CONCATENATE(FIXED(MIN(EGSnrc_over_Mean!AH21,Geant4_over_Mean!AH21,Penelope_over_Mean!AH21,MCNP_over_Mean!AH21),3)," - ", FIXED(MAX(EGSnrc_over_Mean!AH21,Geant4_over_Mean!AH21,Penelope_over_Mean!AH21,MCNP_over_Mean!AH21),3))</f>
        <v>0.990 - 1.016</v>
      </c>
      <c r="AI21" s="25" t="str">
        <f>CONCATENATE(FIXED(MIN(EGSnrc_over_Mean!AI21,Geant4_over_Mean!AI21,Penelope_over_Mean!AI21,MCNP_over_Mean!AI21),3)," - ", FIXED(MAX(EGSnrc_over_Mean!AI21,Geant4_over_Mean!AI21,Penelope_over_Mean!AI21,MCNP_over_Mean!AI21),3))</f>
        <v>0.996 - 1.005</v>
      </c>
      <c r="AJ21" s="25" t="str">
        <f>CONCATENATE(FIXED(MIN(EGSnrc_over_Mean!AJ21,Geant4_over_Mean!AJ21,Penelope_over_Mean!AJ21,MCNP_over_Mean!AJ21),3)," - ", FIXED(MAX(EGSnrc_over_Mean!AJ21,Geant4_over_Mean!AJ21,Penelope_over_Mean!AJ21,MCNP_over_Mean!AJ21),3))</f>
        <v>0.996 - 1.003</v>
      </c>
      <c r="AK21" s="25" t="str">
        <f>CONCATENATE(FIXED(MIN(EGSnrc_over_Mean!AK21,Geant4_over_Mean!AK21,Penelope_over_Mean!AK21,MCNP_over_Mean!AK21),3)," - ", FIXED(MAX(EGSnrc_over_Mean!AK21,Geant4_over_Mean!AK21,Penelope_over_Mean!AK21,MCNP_over_Mean!AK21),3))</f>
        <v>0.988 - 1.022</v>
      </c>
      <c r="AL21" s="25" t="str">
        <f>CONCATENATE(FIXED(MIN(EGSnrc_over_Mean!AL21,Geant4_over_Mean!AL21,Penelope_over_Mean!AL21,MCNP_over_Mean!AL21),3)," - ", FIXED(MAX(EGSnrc_over_Mean!AL21,Geant4_over_Mean!AL21,Penelope_over_Mean!AL21,MCNP_over_Mean!AL21),3))</f>
        <v>0.998 - 1.002</v>
      </c>
    </row>
    <row r="22" spans="1:38" s="5" customFormat="1" x14ac:dyDescent="0.25">
      <c r="A22"/>
      <c r="B22" s="32">
        <v>45</v>
      </c>
      <c r="C22" s="25" t="str">
        <f>CONCATENATE(FIXED(MIN(EGSnrc_over_Mean!C22,Geant4_over_Mean!C22,Penelope_over_Mean!C22,MCNP_over_Mean!C22),3)," - ", FIXED(MAX(EGSnrc_over_Mean!C22,Geant4_over_Mean!C22,Penelope_over_Mean!C22,MCNP_over_Mean!C22),3))</f>
        <v>0.999 - 1.002</v>
      </c>
      <c r="D22" s="25" t="str">
        <f>CONCATENATE(FIXED(MIN(EGSnrc_over_Mean!D22,Geant4_over_Mean!D22,Penelope_over_Mean!D22,MCNP_over_Mean!D22),3)," - ", FIXED(MAX(EGSnrc_over_Mean!D22,Geant4_over_Mean!D22,Penelope_over_Mean!D22,MCNP_over_Mean!D22),3))</f>
        <v>0.996 - 1.008</v>
      </c>
      <c r="E22" s="25" t="str">
        <f>CONCATENATE(FIXED(MIN(EGSnrc_over_Mean!E22,Geant4_over_Mean!E22,Penelope_over_Mean!E22,MCNP_over_Mean!E22),3)," - ", FIXED(MAX(EGSnrc_over_Mean!E22,Geant4_over_Mean!E22,Penelope_over_Mean!E22,MCNP_over_Mean!E22),3))</f>
        <v>0.997 - 1.005</v>
      </c>
      <c r="F22" s="25" t="str">
        <f>CONCATENATE(FIXED(MIN(EGSnrc_over_Mean!F22,Geant4_over_Mean!F22,Penelope_over_Mean!F22,MCNP_over_Mean!F22),3)," - ", FIXED(MAX(EGSnrc_over_Mean!F22,Geant4_over_Mean!F22,Penelope_over_Mean!F22,MCNP_over_Mean!F22),3))</f>
        <v>0.995 - 1.010</v>
      </c>
      <c r="G22" s="25" t="str">
        <f>CONCATENATE(FIXED(MIN(EGSnrc_over_Mean!G22,Geant4_over_Mean!G22,Penelope_over_Mean!G22,MCNP_over_Mean!G22),3)," - ", FIXED(MAX(EGSnrc_over_Mean!G22,Geant4_over_Mean!G22,Penelope_over_Mean!G22,MCNP_over_Mean!G22),3))</f>
        <v>0.988 - 1.023</v>
      </c>
      <c r="H22" s="25" t="str">
        <f>CONCATENATE(FIXED(MIN(EGSnrc_over_Mean!H22,Geant4_over_Mean!H22,Penelope_over_Mean!H22,MCNP_over_Mean!H22),3)," - ", FIXED(MAX(EGSnrc_over_Mean!H22,Geant4_over_Mean!H22,Penelope_over_Mean!H22,MCNP_over_Mean!H22),3))</f>
        <v>0.996 - 1.010</v>
      </c>
      <c r="I22" s="25" t="str">
        <f>CONCATENATE(FIXED(MIN(EGSnrc_over_Mean!I22,Geant4_over_Mean!I22,Penelope_over_Mean!I22,MCNP_over_Mean!I22),3)," - ", FIXED(MAX(EGSnrc_over_Mean!I22,Geant4_over_Mean!I22,Penelope_over_Mean!I22,MCNP_over_Mean!I22),3))</f>
        <v>0.995 - 1.010</v>
      </c>
      <c r="J22" s="25" t="str">
        <f>CONCATENATE(FIXED(MIN(EGSnrc_over_Mean!J22,Geant4_over_Mean!J22,Penelope_over_Mean!J22,MCNP_over_Mean!J22),3)," - ", FIXED(MAX(EGSnrc_over_Mean!J22,Geant4_over_Mean!J22,Penelope_over_Mean!J22,MCNP_over_Mean!J22),3))</f>
        <v>0.985 - 1.018</v>
      </c>
      <c r="K22" s="25" t="str">
        <f>CONCATENATE(FIXED(MIN(EGSnrc_over_Mean!K22,Geant4_over_Mean!K22,Penelope_over_Mean!K22,MCNP_over_Mean!K22),3)," - ", FIXED(MAX(EGSnrc_over_Mean!K22,Geant4_over_Mean!K22,Penelope_over_Mean!K22,MCNP_over_Mean!K22),3))</f>
        <v>0.994 - 1.011</v>
      </c>
      <c r="L22" s="25" t="str">
        <f>CONCATENATE(FIXED(MIN(EGSnrc_over_Mean!L22,Geant4_over_Mean!L22,Penelope_over_Mean!L22,MCNP_over_Mean!L22),3)," - ", FIXED(MAX(EGSnrc_over_Mean!L22,Geant4_over_Mean!L22,Penelope_over_Mean!L22,MCNP_over_Mean!L22),3))</f>
        <v>0.963 - 1.016</v>
      </c>
      <c r="M22" s="25" t="str">
        <f>CONCATENATE(FIXED(MIN(EGSnrc_over_Mean!M22,Geant4_over_Mean!M22,Penelope_over_Mean!M22,MCNP_over_Mean!M22),3)," - ", FIXED(MAX(EGSnrc_over_Mean!M22,Geant4_over_Mean!M22,Penelope_over_Mean!M22,MCNP_over_Mean!M22),3))</f>
        <v>0.993 - 1.006</v>
      </c>
      <c r="N22" s="25" t="str">
        <f>CONCATENATE(FIXED(MIN(EGSnrc_over_Mean!N22,Geant4_over_Mean!N22,Penelope_over_Mean!N22,MCNP_over_Mean!N22),3)," - ", FIXED(MAX(EGSnrc_over_Mean!N22,Geant4_over_Mean!N22,Penelope_over_Mean!N22,MCNP_over_Mean!N22),3))</f>
        <v>0.986 - 1.008</v>
      </c>
      <c r="O22" s="25" t="str">
        <f>CONCATENATE(FIXED(MIN(EGSnrc_over_Mean!O22,Geant4_over_Mean!O22,Penelope_over_Mean!O22,MCNP_over_Mean!O22),3)," - ", FIXED(MAX(EGSnrc_over_Mean!O22,Geant4_over_Mean!O22,Penelope_over_Mean!O22,MCNP_over_Mean!O22),3))</f>
        <v>0.995 - 1.011</v>
      </c>
      <c r="P22" s="25" t="str">
        <f>CONCATENATE(FIXED(MIN(EGSnrc_over_Mean!P22,Geant4_over_Mean!P22,Penelope_over_Mean!P22,MCNP_over_Mean!P22),3)," - ", FIXED(MAX(EGSnrc_over_Mean!P22,Geant4_over_Mean!P22,Penelope_over_Mean!P22,MCNP_over_Mean!P22),3))</f>
        <v>0.997 - 1.005</v>
      </c>
      <c r="Q22" s="25" t="str">
        <f>CONCATENATE(FIXED(MIN(EGSnrc_over_Mean!Q22,Geant4_over_Mean!Q22,Penelope_over_Mean!Q22,MCNP_over_Mean!Q22),3)," - ", FIXED(MAX(EGSnrc_over_Mean!Q22,Geant4_over_Mean!Q22,Penelope_over_Mean!Q22,MCNP_over_Mean!Q22),3))</f>
        <v>0.999 - 1.001</v>
      </c>
      <c r="R22" s="25" t="str">
        <f>CONCATENATE(FIXED(MIN(EGSnrc_over_Mean!R22,Geant4_over_Mean!R22,Penelope_over_Mean!R22,MCNP_over_Mean!R22),3)," - ", FIXED(MAX(EGSnrc_over_Mean!R22,Geant4_over_Mean!R22,Penelope_over_Mean!R22,MCNP_over_Mean!R22),3))</f>
        <v>0.989 - 1.024</v>
      </c>
      <c r="S22" s="25" t="str">
        <f>CONCATENATE(FIXED(MIN(EGSnrc_over_Mean!S22,Geant4_over_Mean!S22,Penelope_over_Mean!S22,MCNP_over_Mean!S22),3)," - ", FIXED(MAX(EGSnrc_over_Mean!S22,Geant4_over_Mean!S22,Penelope_over_Mean!S22,MCNP_over_Mean!S22),3))</f>
        <v>0.998 - 1.004</v>
      </c>
      <c r="U22" s="32">
        <v>45</v>
      </c>
      <c r="V22" s="25" t="str">
        <f>CONCATENATE(FIXED(MIN(EGSnrc_over_Mean!V22,Geant4_over_Mean!V22,Penelope_over_Mean!V22,MCNP_over_Mean!V22),3)," - ", FIXED(MAX(EGSnrc_over_Mean!V22,Geant4_over_Mean!V22,Penelope_over_Mean!V22,MCNP_over_Mean!V22),3))</f>
        <v>0.994 - 1.002</v>
      </c>
      <c r="W22" s="25" t="str">
        <f>CONCATENATE(FIXED(MIN(EGSnrc_over_Mean!W22,Geant4_over_Mean!W22,Penelope_over_Mean!W22,MCNP_over_Mean!W22),3)," - ", FIXED(MAX(EGSnrc_over_Mean!W22,Geant4_over_Mean!W22,Penelope_over_Mean!W22,MCNP_over_Mean!W22),3))</f>
        <v>0.997 - 1.003</v>
      </c>
      <c r="X22" s="25" t="str">
        <f>CONCATENATE(FIXED(MIN(EGSnrc_over_Mean!X22,Geant4_over_Mean!X22,Penelope_over_Mean!X22,MCNP_over_Mean!X22),3)," - ", FIXED(MAX(EGSnrc_over_Mean!X22,Geant4_over_Mean!X22,Penelope_over_Mean!X22,MCNP_over_Mean!X22),3))</f>
        <v>0.997 - 1.003</v>
      </c>
      <c r="Y22" s="25" t="str">
        <f>CONCATENATE(FIXED(MIN(EGSnrc_over_Mean!Y22,Geant4_over_Mean!Y22,Penelope_over_Mean!Y22,MCNP_over_Mean!Y22),3)," - ", FIXED(MAX(EGSnrc_over_Mean!Y22,Geant4_over_Mean!Y22,Penelope_over_Mean!Y22,MCNP_over_Mean!Y22),3))</f>
        <v>0.996 - 1.004</v>
      </c>
      <c r="Z22" s="25" t="str">
        <f>CONCATENATE(FIXED(MIN(EGSnrc_over_Mean!Z22,Geant4_over_Mean!Z22,Penelope_over_Mean!Z22,MCNP_over_Mean!Z22),3)," - ", FIXED(MAX(EGSnrc_over_Mean!Z22,Geant4_over_Mean!Z22,Penelope_over_Mean!Z22,MCNP_over_Mean!Z22),3))</f>
        <v>0.988 - 1.010</v>
      </c>
      <c r="AA22" s="25" t="str">
        <f>CONCATENATE(FIXED(MIN(EGSnrc_over_Mean!AA22,Geant4_over_Mean!AA22,Penelope_over_Mean!AA22,MCNP_over_Mean!AA22),3)," - ", FIXED(MAX(EGSnrc_over_Mean!AA22,Geant4_over_Mean!AA22,Penelope_over_Mean!AA22,MCNP_over_Mean!AA22),3))</f>
        <v>0.995 - 1.005</v>
      </c>
      <c r="AB22" s="25" t="str">
        <f>CONCATENATE(FIXED(MIN(EGSnrc_over_Mean!AB22,Geant4_over_Mean!AB22,Penelope_over_Mean!AB22,MCNP_over_Mean!AB22),3)," - ", FIXED(MAX(EGSnrc_over_Mean!AB22,Geant4_over_Mean!AB22,Penelope_over_Mean!AB22,MCNP_over_Mean!AB22),3))</f>
        <v>0.995 - 1.005</v>
      </c>
      <c r="AC22" s="25" t="str">
        <f>CONCATENATE(FIXED(MIN(EGSnrc_over_Mean!AC22,Geant4_over_Mean!AC22,Penelope_over_Mean!AC22,MCNP_over_Mean!AC22),3)," - ", FIXED(MAX(EGSnrc_over_Mean!AC22,Geant4_over_Mean!AC22,Penelope_over_Mean!AC22,MCNP_over_Mean!AC22),3))</f>
        <v>0.994 - 1.005</v>
      </c>
      <c r="AD22" s="25" t="str">
        <f>CONCATENATE(FIXED(MIN(EGSnrc_over_Mean!AD22,Geant4_over_Mean!AD22,Penelope_over_Mean!AD22,MCNP_over_Mean!AD22),3)," - ", FIXED(MAX(EGSnrc_over_Mean!AD22,Geant4_over_Mean!AD22,Penelope_over_Mean!AD22,MCNP_over_Mean!AD22),3))</f>
        <v>0.996 - 1.005</v>
      </c>
      <c r="AE22" s="25" t="str">
        <f>CONCATENATE(FIXED(MIN(EGSnrc_over_Mean!AE22,Geant4_over_Mean!AE22,Penelope_over_Mean!AE22,MCNP_over_Mean!AE22),3)," - ", FIXED(MAX(EGSnrc_over_Mean!AE22,Geant4_over_Mean!AE22,Penelope_over_Mean!AE22,MCNP_over_Mean!AE22),3))</f>
        <v>0.970 - 1.023</v>
      </c>
      <c r="AF22" s="25" t="str">
        <f>CONCATENATE(FIXED(MIN(EGSnrc_over_Mean!AF22,Geant4_over_Mean!AF22,Penelope_over_Mean!AF22,MCNP_over_Mean!AF22),3)," - ", FIXED(MAX(EGSnrc_over_Mean!AF22,Geant4_over_Mean!AF22,Penelope_over_Mean!AF22,MCNP_over_Mean!AF22),3))</f>
        <v>0.987 - 1.015</v>
      </c>
      <c r="AG22" s="25" t="str">
        <f>CONCATENATE(FIXED(MIN(EGSnrc_over_Mean!AG22,Geant4_over_Mean!AG22,Penelope_over_Mean!AG22,MCNP_over_Mean!AG22),3)," - ", FIXED(MAX(EGSnrc_over_Mean!AG22,Geant4_over_Mean!AG22,Penelope_over_Mean!AG22,MCNP_over_Mean!AG22),3))</f>
        <v>0.975 - 1.011</v>
      </c>
      <c r="AH22" s="25" t="str">
        <f>CONCATENATE(FIXED(MIN(EGSnrc_over_Mean!AH22,Geant4_over_Mean!AH22,Penelope_over_Mean!AH22,MCNP_over_Mean!AH22),3)," - ", FIXED(MAX(EGSnrc_over_Mean!AH22,Geant4_over_Mean!AH22,Penelope_over_Mean!AH22,MCNP_over_Mean!AH22),3))</f>
        <v>0.995 - 1.005</v>
      </c>
      <c r="AI22" s="25" t="str">
        <f>CONCATENATE(FIXED(MIN(EGSnrc_over_Mean!AI22,Geant4_over_Mean!AI22,Penelope_over_Mean!AI22,MCNP_over_Mean!AI22),3)," - ", FIXED(MAX(EGSnrc_over_Mean!AI22,Geant4_over_Mean!AI22,Penelope_over_Mean!AI22,MCNP_over_Mean!AI22),3))</f>
        <v>0.997 - 1.005</v>
      </c>
      <c r="AJ22" s="25" t="str">
        <f>CONCATENATE(FIXED(MIN(EGSnrc_over_Mean!AJ22,Geant4_over_Mean!AJ22,Penelope_over_Mean!AJ22,MCNP_over_Mean!AJ22),3)," - ", FIXED(MAX(EGSnrc_over_Mean!AJ22,Geant4_over_Mean!AJ22,Penelope_over_Mean!AJ22,MCNP_over_Mean!AJ22),3))</f>
        <v>0.996 - 1.003</v>
      </c>
      <c r="AK22" s="25" t="str">
        <f>CONCATENATE(FIXED(MIN(EGSnrc_over_Mean!AK22,Geant4_over_Mean!AK22,Penelope_over_Mean!AK22,MCNP_over_Mean!AK22),3)," - ", FIXED(MAX(EGSnrc_over_Mean!AK22,Geant4_over_Mean!AK22,Penelope_over_Mean!AK22,MCNP_over_Mean!AK22),3))</f>
        <v>0.989 - 1.015</v>
      </c>
      <c r="AL22" s="25" t="str">
        <f>CONCATENATE(FIXED(MIN(EGSnrc_over_Mean!AL22,Geant4_over_Mean!AL22,Penelope_over_Mean!AL22,MCNP_over_Mean!AL22),3)," - ", FIXED(MAX(EGSnrc_over_Mean!AL22,Geant4_over_Mean!AL22,Penelope_over_Mean!AL22,MCNP_over_Mean!AL22),3))</f>
        <v>0.995 - 1.005</v>
      </c>
    </row>
    <row r="23" spans="1:38" s="5" customFormat="1" x14ac:dyDescent="0.25">
      <c r="A23"/>
      <c r="B23" s="32">
        <v>90</v>
      </c>
      <c r="C23" s="25" t="str">
        <f>CONCATENATE(FIXED(MIN(EGSnrc_over_Mean!C23,Geant4_over_Mean!C23,Penelope_over_Mean!C23,MCNP_over_Mean!C23),3)," - ", FIXED(MAX(EGSnrc_over_Mean!C23,Geant4_over_Mean!C23,Penelope_over_Mean!C23,MCNP_over_Mean!C23),3))</f>
        <v>0.999 - 1.002</v>
      </c>
      <c r="D23" s="25" t="str">
        <f>CONCATENATE(FIXED(MIN(EGSnrc_over_Mean!D23,Geant4_over_Mean!D23,Penelope_over_Mean!D23,MCNP_over_Mean!D23),3)," - ", FIXED(MAX(EGSnrc_over_Mean!D23,Geant4_over_Mean!D23,Penelope_over_Mean!D23,MCNP_over_Mean!D23),3))</f>
        <v>0.993 - 1.014</v>
      </c>
      <c r="E23" s="25" t="str">
        <f>CONCATENATE(FIXED(MIN(EGSnrc_over_Mean!E23,Geant4_over_Mean!E23,Penelope_over_Mean!E23,MCNP_over_Mean!E23),3)," - ", FIXED(MAX(EGSnrc_over_Mean!E23,Geant4_over_Mean!E23,Penelope_over_Mean!E23,MCNP_over_Mean!E23),3))</f>
        <v>0.995 - 1.008</v>
      </c>
      <c r="F23" s="25" t="str">
        <f>CONCATENATE(FIXED(MIN(EGSnrc_over_Mean!F23,Geant4_over_Mean!F23,Penelope_over_Mean!F23,MCNP_over_Mean!F23),3)," - ", FIXED(MAX(EGSnrc_over_Mean!F23,Geant4_over_Mean!F23,Penelope_over_Mean!F23,MCNP_over_Mean!F23),3))</f>
        <v>0.995 - 1.012</v>
      </c>
      <c r="G23" s="25" t="str">
        <f>CONCATENATE(FIXED(MIN(EGSnrc_over_Mean!G23,Geant4_over_Mean!G23,Penelope_over_Mean!G23,MCNP_over_Mean!G23),3)," - ", FIXED(MAX(EGSnrc_over_Mean!G23,Geant4_over_Mean!G23,Penelope_over_Mean!G23,MCNP_over_Mean!G23),3))</f>
        <v>0.994 - 1.012</v>
      </c>
      <c r="H23" s="25" t="str">
        <f>CONCATENATE(FIXED(MIN(EGSnrc_over_Mean!H23,Geant4_over_Mean!H23,Penelope_over_Mean!H23,MCNP_over_Mean!H23),3)," - ", FIXED(MAX(EGSnrc_over_Mean!H23,Geant4_over_Mean!H23,Penelope_over_Mean!H23,MCNP_over_Mean!H23),3))</f>
        <v>0.991 - 1.015</v>
      </c>
      <c r="I23" s="25" t="str">
        <f>CONCATENATE(FIXED(MIN(EGSnrc_over_Mean!I23,Geant4_over_Mean!I23,Penelope_over_Mean!I23,MCNP_over_Mean!I23),3)," - ", FIXED(MAX(EGSnrc_over_Mean!I23,Geant4_over_Mean!I23,Penelope_over_Mean!I23,MCNP_over_Mean!I23),3))</f>
        <v>0.992 - 1.017</v>
      </c>
      <c r="J23" s="25" t="str">
        <f>CONCATENATE(FIXED(MIN(EGSnrc_over_Mean!J23,Geant4_over_Mean!J23,Penelope_over_Mean!J23,MCNP_over_Mean!J23),3)," - ", FIXED(MAX(EGSnrc_over_Mean!J23,Geant4_over_Mean!J23,Penelope_over_Mean!J23,MCNP_over_Mean!J23),3))</f>
        <v>0.995 - 1.012</v>
      </c>
      <c r="K23" s="25" t="str">
        <f>CONCATENATE(FIXED(MIN(EGSnrc_over_Mean!K23,Geant4_over_Mean!K23,Penelope_over_Mean!K23,MCNP_over_Mean!K23),3)," - ", FIXED(MAX(EGSnrc_over_Mean!K23,Geant4_over_Mean!K23,Penelope_over_Mean!K23,MCNP_over_Mean!K23),3))</f>
        <v>0.993 - 1.017</v>
      </c>
      <c r="L23" s="25" t="str">
        <f>CONCATENATE(FIXED(MIN(EGSnrc_over_Mean!L23,Geant4_over_Mean!L23,Penelope_over_Mean!L23,MCNP_over_Mean!L23),3)," - ", FIXED(MAX(EGSnrc_over_Mean!L23,Geant4_over_Mean!L23,Penelope_over_Mean!L23,MCNP_over_Mean!L23),3))</f>
        <v>0.974 - 1.049</v>
      </c>
      <c r="M23" s="25" t="str">
        <f>CONCATENATE(FIXED(MIN(EGSnrc_over_Mean!M23,Geant4_over_Mean!M23,Penelope_over_Mean!M23,MCNP_over_Mean!M23),3)," - ", FIXED(MAX(EGSnrc_over_Mean!M23,Geant4_over_Mean!M23,Penelope_over_Mean!M23,MCNP_over_Mean!M23),3))</f>
        <v>0.984 - 1.014</v>
      </c>
      <c r="N23" s="25" t="str">
        <f>CONCATENATE(FIXED(MIN(EGSnrc_over_Mean!N23,Geant4_over_Mean!N23,Penelope_over_Mean!N23,MCNP_over_Mean!N23),3)," - ", FIXED(MAX(EGSnrc_over_Mean!N23,Geant4_over_Mean!N23,Penelope_over_Mean!N23,MCNP_over_Mean!N23),3))</f>
        <v>0.993 - 1.004</v>
      </c>
      <c r="O23" s="25" t="str">
        <f>CONCATENATE(FIXED(MIN(EGSnrc_over_Mean!O23,Geant4_over_Mean!O23,Penelope_over_Mean!O23,MCNP_over_Mean!O23),3)," - ", FIXED(MAX(EGSnrc_over_Mean!O23,Geant4_over_Mean!O23,Penelope_over_Mean!O23,MCNP_over_Mean!O23),3))</f>
        <v>0.997 - 1.005</v>
      </c>
      <c r="P23" s="25" t="str">
        <f>CONCATENATE(FIXED(MIN(EGSnrc_over_Mean!P23,Geant4_over_Mean!P23,Penelope_over_Mean!P23,MCNP_over_Mean!P23),3)," - ", FIXED(MAX(EGSnrc_over_Mean!P23,Geant4_over_Mean!P23,Penelope_over_Mean!P23,MCNP_over_Mean!P23),3))</f>
        <v>0.994 - 1.012</v>
      </c>
      <c r="Q23" s="25" t="str">
        <f>CONCATENATE(FIXED(MIN(EGSnrc_over_Mean!Q23,Geant4_over_Mean!Q23,Penelope_over_Mean!Q23,MCNP_over_Mean!Q23),3)," - ", FIXED(MAX(EGSnrc_over_Mean!Q23,Geant4_over_Mean!Q23,Penelope_over_Mean!Q23,MCNP_over_Mean!Q23),3))</f>
        <v>0.999 - 1.001</v>
      </c>
      <c r="R23" s="25" t="str">
        <f>CONCATENATE(FIXED(MIN(EGSnrc_over_Mean!R23,Geant4_over_Mean!R23,Penelope_over_Mean!R23,MCNP_over_Mean!R23),3)," - ", FIXED(MAX(EGSnrc_over_Mean!R23,Geant4_over_Mean!R23,Penelope_over_Mean!R23,MCNP_over_Mean!R23),3))</f>
        <v>0.995 - 1.009</v>
      </c>
      <c r="S23" s="25" t="str">
        <f>CONCATENATE(FIXED(MIN(EGSnrc_over_Mean!S23,Geant4_over_Mean!S23,Penelope_over_Mean!S23,MCNP_over_Mean!S23),3)," - ", FIXED(MAX(EGSnrc_over_Mean!S23,Geant4_over_Mean!S23,Penelope_over_Mean!S23,MCNP_over_Mean!S23),3))</f>
        <v>0.996 - 1.009</v>
      </c>
      <c r="U23" s="32">
        <v>90</v>
      </c>
      <c r="V23" s="25" t="str">
        <f>CONCATENATE(FIXED(MIN(EGSnrc_over_Mean!V23,Geant4_over_Mean!V23,Penelope_over_Mean!V23,MCNP_over_Mean!V23),3)," - ", FIXED(MAX(EGSnrc_over_Mean!V23,Geant4_over_Mean!V23,Penelope_over_Mean!V23,MCNP_over_Mean!V23),3))</f>
        <v>0.999 - 1.002</v>
      </c>
      <c r="W23" s="25" t="str">
        <f>CONCATENATE(FIXED(MIN(EGSnrc_over_Mean!W23,Geant4_over_Mean!W23,Penelope_over_Mean!W23,MCNP_over_Mean!W23),3)," - ", FIXED(MAX(EGSnrc_over_Mean!W23,Geant4_over_Mean!W23,Penelope_over_Mean!W23,MCNP_over_Mean!W23),3))</f>
        <v>0.991 - 1.011</v>
      </c>
      <c r="X23" s="25" t="str">
        <f>CONCATENATE(FIXED(MIN(EGSnrc_over_Mean!X23,Geant4_over_Mean!X23,Penelope_over_Mean!X23,MCNP_over_Mean!X23),3)," - ", FIXED(MAX(EGSnrc_over_Mean!X23,Geant4_over_Mean!X23,Penelope_over_Mean!X23,MCNP_over_Mean!X23),3))</f>
        <v>0.994 - 1.008</v>
      </c>
      <c r="Y23" s="25" t="str">
        <f>CONCATENATE(FIXED(MIN(EGSnrc_over_Mean!Y23,Geant4_over_Mean!Y23,Penelope_over_Mean!Y23,MCNP_over_Mean!Y23),3)," - ", FIXED(MAX(EGSnrc_over_Mean!Y23,Geant4_over_Mean!Y23,Penelope_over_Mean!Y23,MCNP_over_Mean!Y23),3))</f>
        <v>0.993 - 1.010</v>
      </c>
      <c r="Z23" s="25" t="str">
        <f>CONCATENATE(FIXED(MIN(EGSnrc_over_Mean!Z23,Geant4_over_Mean!Z23,Penelope_over_Mean!Z23,MCNP_over_Mean!Z23),3)," - ", FIXED(MAX(EGSnrc_over_Mean!Z23,Geant4_over_Mean!Z23,Penelope_over_Mean!Z23,MCNP_over_Mean!Z23),3))</f>
        <v>0.987 - 1.007</v>
      </c>
      <c r="AA23" s="25" t="str">
        <f>CONCATENATE(FIXED(MIN(EGSnrc_over_Mean!AA23,Geant4_over_Mean!AA23,Penelope_over_Mean!AA23,MCNP_over_Mean!AA23),3)," - ", FIXED(MAX(EGSnrc_over_Mean!AA23,Geant4_over_Mean!AA23,Penelope_over_Mean!AA23,MCNP_over_Mean!AA23),3))</f>
        <v>0.991 - 1.009</v>
      </c>
      <c r="AB23" s="25" t="str">
        <f>CONCATENATE(FIXED(MIN(EGSnrc_over_Mean!AB23,Geant4_over_Mean!AB23,Penelope_over_Mean!AB23,MCNP_over_Mean!AB23),3)," - ", FIXED(MAX(EGSnrc_over_Mean!AB23,Geant4_over_Mean!AB23,Penelope_over_Mean!AB23,MCNP_over_Mean!AB23),3))</f>
        <v>0.992 - 1.016</v>
      </c>
      <c r="AC23" s="25" t="str">
        <f>CONCATENATE(FIXED(MIN(EGSnrc_over_Mean!AC23,Geant4_over_Mean!AC23,Penelope_over_Mean!AC23,MCNP_over_Mean!AC23),3)," - ", FIXED(MAX(EGSnrc_over_Mean!AC23,Geant4_over_Mean!AC23,Penelope_over_Mean!AC23,MCNP_over_Mean!AC23),3))</f>
        <v>0.989 - 1.022</v>
      </c>
      <c r="AD23" s="25" t="str">
        <f>CONCATENATE(FIXED(MIN(EGSnrc_over_Mean!AD23,Geant4_over_Mean!AD23,Penelope_over_Mean!AD23,MCNP_over_Mean!AD23),3)," - ", FIXED(MAX(EGSnrc_over_Mean!AD23,Geant4_over_Mean!AD23,Penelope_over_Mean!AD23,MCNP_over_Mean!AD23),3))</f>
        <v>0.989 - 1.016</v>
      </c>
      <c r="AE23" s="25" t="str">
        <f>CONCATENATE(FIXED(MIN(EGSnrc_over_Mean!AE23,Geant4_over_Mean!AE23,Penelope_over_Mean!AE23,MCNP_over_Mean!AE23),3)," - ", FIXED(MAX(EGSnrc_over_Mean!AE23,Geant4_over_Mean!AE23,Penelope_over_Mean!AE23,MCNP_over_Mean!AE23),3))</f>
        <v>0.979 - 1.041</v>
      </c>
      <c r="AF23" s="25" t="str">
        <f>CONCATENATE(FIXED(MIN(EGSnrc_over_Mean!AF23,Geant4_over_Mean!AF23,Penelope_over_Mean!AF23,MCNP_over_Mean!AF23),3)," - ", FIXED(MAX(EGSnrc_over_Mean!AF23,Geant4_over_Mean!AF23,Penelope_over_Mean!AF23,MCNP_over_Mean!AF23),3))</f>
        <v>0.995 - 1.005</v>
      </c>
      <c r="AG23" s="25" t="str">
        <f>CONCATENATE(FIXED(MIN(EGSnrc_over_Mean!AG23,Geant4_over_Mean!AG23,Penelope_over_Mean!AG23,MCNP_over_Mean!AG23),3)," - ", FIXED(MAX(EGSnrc_over_Mean!AG23,Geant4_over_Mean!AG23,Penelope_over_Mean!AG23,MCNP_over_Mean!AG23),3))</f>
        <v>0.993 - 1.007</v>
      </c>
      <c r="AH23" s="25" t="str">
        <f>CONCATENATE(FIXED(MIN(EGSnrc_over_Mean!AH23,Geant4_over_Mean!AH23,Penelope_over_Mean!AH23,MCNP_over_Mean!AH23),3)," - ", FIXED(MAX(EGSnrc_over_Mean!AH23,Geant4_over_Mean!AH23,Penelope_over_Mean!AH23,MCNP_over_Mean!AH23),3))</f>
        <v>0.989 - 1.012</v>
      </c>
      <c r="AI23" s="25" t="str">
        <f>CONCATENATE(FIXED(MIN(EGSnrc_over_Mean!AI23,Geant4_over_Mean!AI23,Penelope_over_Mean!AI23,MCNP_over_Mean!AI23),3)," - ", FIXED(MAX(EGSnrc_over_Mean!AI23,Geant4_over_Mean!AI23,Penelope_over_Mean!AI23,MCNP_over_Mean!AI23),3))</f>
        <v>0.995 - 1.006</v>
      </c>
      <c r="AJ23" s="25" t="str">
        <f>CONCATENATE(FIXED(MIN(EGSnrc_over_Mean!AJ23,Geant4_over_Mean!AJ23,Penelope_over_Mean!AJ23,MCNP_over_Mean!AJ23),3)," - ", FIXED(MAX(EGSnrc_over_Mean!AJ23,Geant4_over_Mean!AJ23,Penelope_over_Mean!AJ23,MCNP_over_Mean!AJ23),3))</f>
        <v>0.996 - 1.002</v>
      </c>
      <c r="AK23" s="25" t="str">
        <f>CONCATENATE(FIXED(MIN(EGSnrc_over_Mean!AK23,Geant4_over_Mean!AK23,Penelope_over_Mean!AK23,MCNP_over_Mean!AK23),3)," - ", FIXED(MAX(EGSnrc_over_Mean!AK23,Geant4_over_Mean!AK23,Penelope_over_Mean!AK23,MCNP_over_Mean!AK23),3))</f>
        <v>0.993 - 1.015</v>
      </c>
      <c r="AL23" s="25" t="str">
        <f>CONCATENATE(FIXED(MIN(EGSnrc_over_Mean!AL23,Geant4_over_Mean!AL23,Penelope_over_Mean!AL23,MCNP_over_Mean!AL23),3)," - ", FIXED(MAX(EGSnrc_over_Mean!AL23,Geant4_over_Mean!AL23,Penelope_over_Mean!AL23,MCNP_over_Mean!AL23),3))</f>
        <v>0.995 - 1.008</v>
      </c>
    </row>
    <row r="24" spans="1:38" s="5" customFormat="1" x14ac:dyDescent="0.25">
      <c r="A24"/>
      <c r="B24" s="32">
        <v>135</v>
      </c>
      <c r="C24" s="25" t="str">
        <f>CONCATENATE(FIXED(MIN(EGSnrc_over_Mean!C24,Geant4_over_Mean!C24,Penelope_over_Mean!C24,MCNP_over_Mean!C24),3)," - ", FIXED(MAX(EGSnrc_over_Mean!C24,Geant4_over_Mean!C24,Penelope_over_Mean!C24,MCNP_over_Mean!C24),3))</f>
        <v>0.994 - 1.003</v>
      </c>
      <c r="D24" s="25" t="str">
        <f>CONCATENATE(FIXED(MIN(EGSnrc_over_Mean!D24,Geant4_over_Mean!D24,Penelope_over_Mean!D24,MCNP_over_Mean!D24),3)," - ", FIXED(MAX(EGSnrc_over_Mean!D24,Geant4_over_Mean!D24,Penelope_over_Mean!D24,MCNP_over_Mean!D24),3))</f>
        <v>0.997 - 1.005</v>
      </c>
      <c r="E24" s="25" t="str">
        <f>CONCATENATE(FIXED(MIN(EGSnrc_over_Mean!E24,Geant4_over_Mean!E24,Penelope_over_Mean!E24,MCNP_over_Mean!E24),3)," - ", FIXED(MAX(EGSnrc_over_Mean!E24,Geant4_over_Mean!E24,Penelope_over_Mean!E24,MCNP_over_Mean!E24),3))</f>
        <v>0.998 - 1.002</v>
      </c>
      <c r="F24" s="25" t="str">
        <f>CONCATENATE(FIXED(MIN(EGSnrc_over_Mean!F24,Geant4_over_Mean!F24,Penelope_over_Mean!F24,MCNP_over_Mean!F24),3)," - ", FIXED(MAX(EGSnrc_over_Mean!F24,Geant4_over_Mean!F24,Penelope_over_Mean!F24,MCNP_over_Mean!F24),3))</f>
        <v>0.997 - 1.005</v>
      </c>
      <c r="G24" s="25" t="str">
        <f>CONCATENATE(FIXED(MIN(EGSnrc_over_Mean!G24,Geant4_over_Mean!G24,Penelope_over_Mean!G24,MCNP_over_Mean!G24),3)," - ", FIXED(MAX(EGSnrc_over_Mean!G24,Geant4_over_Mean!G24,Penelope_over_Mean!G24,MCNP_over_Mean!G24),3))</f>
        <v>0.996 - 1.006</v>
      </c>
      <c r="H24" s="25" t="str">
        <f>CONCATENATE(FIXED(MIN(EGSnrc_over_Mean!H24,Geant4_over_Mean!H24,Penelope_over_Mean!H24,MCNP_over_Mean!H24),3)," - ", FIXED(MAX(EGSnrc_over_Mean!H24,Geant4_over_Mean!H24,Penelope_over_Mean!H24,MCNP_over_Mean!H24),3))</f>
        <v>0.993 - 1.006</v>
      </c>
      <c r="I24" s="25" t="str">
        <f>CONCATENATE(FIXED(MIN(EGSnrc_over_Mean!I24,Geant4_over_Mean!I24,Penelope_over_Mean!I24,MCNP_over_Mean!I24),3)," - ", FIXED(MAX(EGSnrc_over_Mean!I24,Geant4_over_Mean!I24,Penelope_over_Mean!I24,MCNP_over_Mean!I24),3))</f>
        <v>0.998 - 1.004</v>
      </c>
      <c r="J24" s="25" t="str">
        <f>CONCATENATE(FIXED(MIN(EGSnrc_over_Mean!J24,Geant4_over_Mean!J24,Penelope_over_Mean!J24,MCNP_over_Mean!J24),3)," - ", FIXED(MAX(EGSnrc_over_Mean!J24,Geant4_over_Mean!J24,Penelope_over_Mean!J24,MCNP_over_Mean!J24),3))</f>
        <v>0.998 - 1.004</v>
      </c>
      <c r="K24" s="25" t="str">
        <f>CONCATENATE(FIXED(MIN(EGSnrc_over_Mean!K24,Geant4_over_Mean!K24,Penelope_over_Mean!K24,MCNP_over_Mean!K24),3)," - ", FIXED(MAX(EGSnrc_over_Mean!K24,Geant4_over_Mean!K24,Penelope_over_Mean!K24,MCNP_over_Mean!K24),3))</f>
        <v>0.999 - 1.002</v>
      </c>
      <c r="L24" s="25" t="str">
        <f>CONCATENATE(FIXED(MIN(EGSnrc_over_Mean!L24,Geant4_over_Mean!L24,Penelope_over_Mean!L24,MCNP_over_Mean!L24),3)," - ", FIXED(MAX(EGSnrc_over_Mean!L24,Geant4_over_Mean!L24,Penelope_over_Mean!L24,MCNP_over_Mean!L24),3))</f>
        <v>0.974 - 1.037</v>
      </c>
      <c r="M24" s="25" t="str">
        <f>CONCATENATE(FIXED(MIN(EGSnrc_over_Mean!M24,Geant4_over_Mean!M24,Penelope_over_Mean!M24,MCNP_over_Mean!M24),3)," - ", FIXED(MAX(EGSnrc_over_Mean!M24,Geant4_over_Mean!M24,Penelope_over_Mean!M24,MCNP_over_Mean!M24),3))</f>
        <v>0.996 - 1.004</v>
      </c>
      <c r="N24" s="25" t="str">
        <f>CONCATENATE(FIXED(MIN(EGSnrc_over_Mean!N24,Geant4_over_Mean!N24,Penelope_over_Mean!N24,MCNP_over_Mean!N24),3)," - ", FIXED(MAX(EGSnrc_over_Mean!N24,Geant4_over_Mean!N24,Penelope_over_Mean!N24,MCNP_over_Mean!N24),3))</f>
        <v>0.984 - 1.006</v>
      </c>
      <c r="O24" s="25" t="str">
        <f>CONCATENATE(FIXED(MIN(EGSnrc_over_Mean!O24,Geant4_over_Mean!O24,Penelope_over_Mean!O24,MCNP_over_Mean!O24),3)," - ", FIXED(MAX(EGSnrc_over_Mean!O24,Geant4_over_Mean!O24,Penelope_over_Mean!O24,MCNP_over_Mean!O24),3))</f>
        <v>0.993 - 1.005</v>
      </c>
      <c r="P24" s="25" t="str">
        <f>CONCATENATE(FIXED(MIN(EGSnrc_over_Mean!P24,Geant4_over_Mean!P24,Penelope_over_Mean!P24,MCNP_over_Mean!P24),3)," - ", FIXED(MAX(EGSnrc_over_Mean!P24,Geant4_over_Mean!P24,Penelope_over_Mean!P24,MCNP_over_Mean!P24),3))</f>
        <v>0.998 - 1.002</v>
      </c>
      <c r="Q24" s="25" t="str">
        <f>CONCATENATE(FIXED(MIN(EGSnrc_over_Mean!Q24,Geant4_over_Mean!Q24,Penelope_over_Mean!Q24,MCNP_over_Mean!Q24),3)," - ", FIXED(MAX(EGSnrc_over_Mean!Q24,Geant4_over_Mean!Q24,Penelope_over_Mean!Q24,MCNP_over_Mean!Q24),3))</f>
        <v>0.994 - 1.003</v>
      </c>
      <c r="R24" s="25" t="str">
        <f>CONCATENATE(FIXED(MIN(EGSnrc_over_Mean!R24,Geant4_over_Mean!R24,Penelope_over_Mean!R24,MCNP_over_Mean!R24),3)," - ", FIXED(MAX(EGSnrc_over_Mean!R24,Geant4_over_Mean!R24,Penelope_over_Mean!R24,MCNP_over_Mean!R24),3))</f>
        <v>0.990 - 1.004</v>
      </c>
      <c r="S24" s="25" t="str">
        <f>CONCATENATE(FIXED(MIN(EGSnrc_over_Mean!S24,Geant4_over_Mean!S24,Penelope_over_Mean!S24,MCNP_over_Mean!S24),3)," - ", FIXED(MAX(EGSnrc_over_Mean!S24,Geant4_over_Mean!S24,Penelope_over_Mean!S24,MCNP_over_Mean!S24),3))</f>
        <v>0.995 - 1.002</v>
      </c>
      <c r="U24" s="32">
        <v>135</v>
      </c>
      <c r="V24" s="25" t="str">
        <f>CONCATENATE(FIXED(MIN(EGSnrc_over_Mean!V24,Geant4_over_Mean!V24,Penelope_over_Mean!V24,MCNP_over_Mean!V24),3)," - ", FIXED(MAX(EGSnrc_over_Mean!V24,Geant4_over_Mean!V24,Penelope_over_Mean!V24,MCNP_over_Mean!V24),3))</f>
        <v>0.994 - 1.002</v>
      </c>
      <c r="W24" s="25" t="str">
        <f>CONCATENATE(FIXED(MIN(EGSnrc_over_Mean!W24,Geant4_over_Mean!W24,Penelope_over_Mean!W24,MCNP_over_Mean!W24),3)," - ", FIXED(MAX(EGSnrc_over_Mean!W24,Geant4_over_Mean!W24,Penelope_over_Mean!W24,MCNP_over_Mean!W24),3))</f>
        <v>0.996 - 1.005</v>
      </c>
      <c r="X24" s="25" t="str">
        <f>CONCATENATE(FIXED(MIN(EGSnrc_over_Mean!X24,Geant4_over_Mean!X24,Penelope_over_Mean!X24,MCNP_over_Mean!X24),3)," - ", FIXED(MAX(EGSnrc_over_Mean!X24,Geant4_over_Mean!X24,Penelope_over_Mean!X24,MCNP_over_Mean!X24),3))</f>
        <v>0.998 - 1.004</v>
      </c>
      <c r="Y24" s="25" t="str">
        <f>CONCATENATE(FIXED(MIN(EGSnrc_over_Mean!Y24,Geant4_over_Mean!Y24,Penelope_over_Mean!Y24,MCNP_over_Mean!Y24),3)," - ", FIXED(MAX(EGSnrc_over_Mean!Y24,Geant4_over_Mean!Y24,Penelope_over_Mean!Y24,MCNP_over_Mean!Y24),3))</f>
        <v>0.994 - 1.005</v>
      </c>
      <c r="Z24" s="25" t="str">
        <f>CONCATENATE(FIXED(MIN(EGSnrc_over_Mean!Z24,Geant4_over_Mean!Z24,Penelope_over_Mean!Z24,MCNP_over_Mean!Z24),3)," - ", FIXED(MAX(EGSnrc_over_Mean!Z24,Geant4_over_Mean!Z24,Penelope_over_Mean!Z24,MCNP_over_Mean!Z24),3))</f>
        <v>0.992 - 1.006</v>
      </c>
      <c r="AA24" s="25" t="str">
        <f>CONCATENATE(FIXED(MIN(EGSnrc_over_Mean!AA24,Geant4_over_Mean!AA24,Penelope_over_Mean!AA24,MCNP_over_Mean!AA24),3)," - ", FIXED(MAX(EGSnrc_over_Mean!AA24,Geant4_over_Mean!AA24,Penelope_over_Mean!AA24,MCNP_over_Mean!AA24),3))</f>
        <v>0.994 - 1.005</v>
      </c>
      <c r="AB24" s="25" t="str">
        <f>CONCATENATE(FIXED(MIN(EGSnrc_over_Mean!AB24,Geant4_over_Mean!AB24,Penelope_over_Mean!AB24,MCNP_over_Mean!AB24),3)," - ", FIXED(MAX(EGSnrc_over_Mean!AB24,Geant4_over_Mean!AB24,Penelope_over_Mean!AB24,MCNP_over_Mean!AB24),3))</f>
        <v>0.995 - 1.007</v>
      </c>
      <c r="AC24" s="25" t="str">
        <f>CONCATENATE(FIXED(MIN(EGSnrc_over_Mean!AC24,Geant4_over_Mean!AC24,Penelope_over_Mean!AC24,MCNP_over_Mean!AC24),3)," - ", FIXED(MAX(EGSnrc_over_Mean!AC24,Geant4_over_Mean!AC24,Penelope_over_Mean!AC24,MCNP_over_Mean!AC24),3))</f>
        <v>0.994 - 1.004</v>
      </c>
      <c r="AD24" s="25" t="str">
        <f>CONCATENATE(FIXED(MIN(EGSnrc_over_Mean!AD24,Geant4_over_Mean!AD24,Penelope_over_Mean!AD24,MCNP_over_Mean!AD24),3)," - ", FIXED(MAX(EGSnrc_over_Mean!AD24,Geant4_over_Mean!AD24,Penelope_over_Mean!AD24,MCNP_over_Mean!AD24),3))</f>
        <v>0.989 - 1.015</v>
      </c>
      <c r="AE24" s="25" t="str">
        <f>CONCATENATE(FIXED(MIN(EGSnrc_over_Mean!AE24,Geant4_over_Mean!AE24,Penelope_over_Mean!AE24,MCNP_over_Mean!AE24),3)," - ", FIXED(MAX(EGSnrc_over_Mean!AE24,Geant4_over_Mean!AE24,Penelope_over_Mean!AE24,MCNP_over_Mean!AE24),3))</f>
        <v>0.987 - 1.010</v>
      </c>
      <c r="AF24" s="25" t="str">
        <f>CONCATENATE(FIXED(MIN(EGSnrc_over_Mean!AF24,Geant4_over_Mean!AF24,Penelope_over_Mean!AF24,MCNP_over_Mean!AF24),3)," - ", FIXED(MAX(EGSnrc_over_Mean!AF24,Geant4_over_Mean!AF24,Penelope_over_Mean!AF24,MCNP_over_Mean!AF24),3))</f>
        <v>0.989 - 1.007</v>
      </c>
      <c r="AG24" s="25" t="str">
        <f>CONCATENATE(FIXED(MIN(EGSnrc_over_Mean!AG24,Geant4_over_Mean!AG24,Penelope_over_Mean!AG24,MCNP_over_Mean!AG24),3)," - ", FIXED(MAX(EGSnrc_over_Mean!AG24,Geant4_over_Mean!AG24,Penelope_over_Mean!AG24,MCNP_over_Mean!AG24),3))</f>
        <v>0.987 - 1.009</v>
      </c>
      <c r="AH24" s="25" t="str">
        <f>CONCATENATE(FIXED(MIN(EGSnrc_over_Mean!AH24,Geant4_over_Mean!AH24,Penelope_over_Mean!AH24,MCNP_over_Mean!AH24),3)," - ", FIXED(MAX(EGSnrc_over_Mean!AH24,Geant4_over_Mean!AH24,Penelope_over_Mean!AH24,MCNP_over_Mean!AH24),3))</f>
        <v>0.995 - 1.005</v>
      </c>
      <c r="AI24" s="25" t="str">
        <f>CONCATENATE(FIXED(MIN(EGSnrc_over_Mean!AI24,Geant4_over_Mean!AI24,Penelope_over_Mean!AI24,MCNP_over_Mean!AI24),3)," - ", FIXED(MAX(EGSnrc_over_Mean!AI24,Geant4_over_Mean!AI24,Penelope_over_Mean!AI24,MCNP_over_Mean!AI24),3))</f>
        <v>0.997 - 1.004</v>
      </c>
      <c r="AJ24" s="25" t="str">
        <f>CONCATENATE(FIXED(MIN(EGSnrc_over_Mean!AJ24,Geant4_over_Mean!AJ24,Penelope_over_Mean!AJ24,MCNP_over_Mean!AJ24),3)," - ", FIXED(MAX(EGSnrc_over_Mean!AJ24,Geant4_over_Mean!AJ24,Penelope_over_Mean!AJ24,MCNP_over_Mean!AJ24),3))</f>
        <v>0.995 - 1.003</v>
      </c>
      <c r="AK24" s="25" t="str">
        <f>CONCATENATE(FIXED(MIN(EGSnrc_over_Mean!AK24,Geant4_over_Mean!AK24,Penelope_over_Mean!AK24,MCNP_over_Mean!AK24),3)," - ", FIXED(MAX(EGSnrc_over_Mean!AK24,Geant4_over_Mean!AK24,Penelope_over_Mean!AK24,MCNP_over_Mean!AK24),3))</f>
        <v>0.997 - 1.006</v>
      </c>
      <c r="AL24" s="25" t="str">
        <f>CONCATENATE(FIXED(MIN(EGSnrc_over_Mean!AL24,Geant4_over_Mean!AL24,Penelope_over_Mean!AL24,MCNP_over_Mean!AL24),3)," - ", FIXED(MAX(EGSnrc_over_Mean!AL24,Geant4_over_Mean!AL24,Penelope_over_Mean!AL24,MCNP_over_Mean!AL24),3))</f>
        <v>0.994 - 1.005</v>
      </c>
    </row>
    <row r="25" spans="1:38" s="5" customFormat="1" x14ac:dyDescent="0.25">
      <c r="A25"/>
      <c r="B25" s="32">
        <v>180</v>
      </c>
      <c r="C25" s="25" t="str">
        <f>CONCATENATE(FIXED(MIN(EGSnrc_over_Mean!C25,Geant4_over_Mean!C25,Penelope_over_Mean!C25,MCNP_over_Mean!C25),3)," - ", FIXED(MAX(EGSnrc_over_Mean!C25,Geant4_over_Mean!C25,Penelope_over_Mean!C25,MCNP_over_Mean!C25),3))</f>
        <v>0.998 - 1.002</v>
      </c>
      <c r="D25" s="25" t="str">
        <f>CONCATENATE(FIXED(MIN(EGSnrc_over_Mean!D25,Geant4_over_Mean!D25,Penelope_over_Mean!D25,MCNP_over_Mean!D25),3)," - ", FIXED(MAX(EGSnrc_over_Mean!D25,Geant4_over_Mean!D25,Penelope_over_Mean!D25,MCNP_over_Mean!D25),3))</f>
        <v>0.993 - 1.015</v>
      </c>
      <c r="E25" s="25" t="str">
        <f>CONCATENATE(FIXED(MIN(EGSnrc_over_Mean!E25,Geant4_over_Mean!E25,Penelope_over_Mean!E25,MCNP_over_Mean!E25),3)," - ", FIXED(MAX(EGSnrc_over_Mean!E25,Geant4_over_Mean!E25,Penelope_over_Mean!E25,MCNP_over_Mean!E25),3))</f>
        <v>0.996 - 1.008</v>
      </c>
      <c r="F25" s="25" t="str">
        <f>CONCATENATE(FIXED(MIN(EGSnrc_over_Mean!F25,Geant4_over_Mean!F25,Penelope_over_Mean!F25,MCNP_over_Mean!F25),3)," - ", FIXED(MAX(EGSnrc_over_Mean!F25,Geant4_over_Mean!F25,Penelope_over_Mean!F25,MCNP_over_Mean!F25),3))</f>
        <v>0.994 - 1.011</v>
      </c>
      <c r="G25" s="25" t="str">
        <f>CONCATENATE(FIXED(MIN(EGSnrc_over_Mean!G25,Geant4_over_Mean!G25,Penelope_over_Mean!G25,MCNP_over_Mean!G25),3)," - ", FIXED(MAX(EGSnrc_over_Mean!G25,Geant4_over_Mean!G25,Penelope_over_Mean!G25,MCNP_over_Mean!G25),3))</f>
        <v>0.985 - 1.027</v>
      </c>
      <c r="H25" s="25" t="str">
        <f>CONCATENATE(FIXED(MIN(EGSnrc_over_Mean!H25,Geant4_over_Mean!H25,Penelope_over_Mean!H25,MCNP_over_Mean!H25),3)," - ", FIXED(MAX(EGSnrc_over_Mean!H25,Geant4_over_Mean!H25,Penelope_over_Mean!H25,MCNP_over_Mean!H25),3))</f>
        <v>0.994 - 1.012</v>
      </c>
      <c r="I25" s="25" t="str">
        <f>CONCATENATE(FIXED(MIN(EGSnrc_over_Mean!I25,Geant4_over_Mean!I25,Penelope_over_Mean!I25,MCNP_over_Mean!I25),3)," - ", FIXED(MAX(EGSnrc_over_Mean!I25,Geant4_over_Mean!I25,Penelope_over_Mean!I25,MCNP_over_Mean!I25),3))</f>
        <v>0.995 - 1.011</v>
      </c>
      <c r="J25" s="25" t="str">
        <f>CONCATENATE(FIXED(MIN(EGSnrc_over_Mean!J25,Geant4_over_Mean!J25,Penelope_over_Mean!J25,MCNP_over_Mean!J25),3)," - ", FIXED(MAX(EGSnrc_over_Mean!J25,Geant4_over_Mean!J25,Penelope_over_Mean!J25,MCNP_over_Mean!J25),3))</f>
        <v>0.992 - 1.017</v>
      </c>
      <c r="K25" s="25" t="str">
        <f>CONCATENATE(FIXED(MIN(EGSnrc_over_Mean!K25,Geant4_over_Mean!K25,Penelope_over_Mean!K25,MCNP_over_Mean!K25),3)," - ", FIXED(MAX(EGSnrc_over_Mean!K25,Geant4_over_Mean!K25,Penelope_over_Mean!K25,MCNP_over_Mean!K25),3))</f>
        <v>0.998 - 1.004</v>
      </c>
      <c r="L25" s="25" t="str">
        <f>CONCATENATE(FIXED(MIN(EGSnrc_over_Mean!L25,Geant4_over_Mean!L25,Penelope_over_Mean!L25,MCNP_over_Mean!L25),3)," - ", FIXED(MAX(EGSnrc_over_Mean!L25,Geant4_over_Mean!L25,Penelope_over_Mean!L25,MCNP_over_Mean!L25),3))</f>
        <v>0.993 - 1.005</v>
      </c>
      <c r="M25" s="25" t="str">
        <f>CONCATENATE(FIXED(MIN(EGSnrc_over_Mean!M25,Geant4_over_Mean!M25,Penelope_over_Mean!M25,MCNP_over_Mean!M25),3)," - ", FIXED(MAX(EGSnrc_over_Mean!M25,Geant4_over_Mean!M25,Penelope_over_Mean!M25,MCNP_over_Mean!M25),3))</f>
        <v>0.995 - 1.007</v>
      </c>
      <c r="N25" s="25" t="str">
        <f>CONCATENATE(FIXED(MIN(EGSnrc_over_Mean!N25,Geant4_over_Mean!N25,Penelope_over_Mean!N25,MCNP_over_Mean!N25),3)," - ", FIXED(MAX(EGSnrc_over_Mean!N25,Geant4_over_Mean!N25,Penelope_over_Mean!N25,MCNP_over_Mean!N25),3))</f>
        <v>0.995 - 1.009</v>
      </c>
      <c r="O25" s="25" t="str">
        <f>CONCATENATE(FIXED(MIN(EGSnrc_over_Mean!O25,Geant4_over_Mean!O25,Penelope_over_Mean!O25,MCNP_over_Mean!O25),3)," - ", FIXED(MAX(EGSnrc_over_Mean!O25,Geant4_over_Mean!O25,Penelope_over_Mean!O25,MCNP_over_Mean!O25),3))</f>
        <v>0.992 - 1.016</v>
      </c>
      <c r="P25" s="25" t="str">
        <f>CONCATENATE(FIXED(MIN(EGSnrc_over_Mean!P25,Geant4_over_Mean!P25,Penelope_over_Mean!P25,MCNP_over_Mean!P25),3)," - ", FIXED(MAX(EGSnrc_over_Mean!P25,Geant4_over_Mean!P25,Penelope_over_Mean!P25,MCNP_over_Mean!P25),3))</f>
        <v>0.995 - 1.011</v>
      </c>
      <c r="Q25" s="25" t="str">
        <f>CONCATENATE(FIXED(MIN(EGSnrc_over_Mean!Q25,Geant4_over_Mean!Q25,Penelope_over_Mean!Q25,MCNP_over_Mean!Q25),3)," - ", FIXED(MAX(EGSnrc_over_Mean!Q25,Geant4_over_Mean!Q25,Penelope_over_Mean!Q25,MCNP_over_Mean!Q25),3))</f>
        <v>0.999 - 1.001</v>
      </c>
      <c r="R25" s="25" t="str">
        <f>CONCATENATE(FIXED(MIN(EGSnrc_over_Mean!R25,Geant4_over_Mean!R25,Penelope_over_Mean!R25,MCNP_over_Mean!R25),3)," - ", FIXED(MAX(EGSnrc_over_Mean!R25,Geant4_over_Mean!R25,Penelope_over_Mean!R25,MCNP_over_Mean!R25),3))</f>
        <v>0.984 - 1.031</v>
      </c>
      <c r="S25" s="25" t="str">
        <f>CONCATENATE(FIXED(MIN(EGSnrc_over_Mean!S25,Geant4_over_Mean!S25,Penelope_over_Mean!S25,MCNP_over_Mean!S25),3)," - ", FIXED(MAX(EGSnrc_over_Mean!S25,Geant4_over_Mean!S25,Penelope_over_Mean!S25,MCNP_over_Mean!S25),3))</f>
        <v>1.000 - 1.001</v>
      </c>
      <c r="U25" s="32">
        <v>180</v>
      </c>
      <c r="V25" s="25" t="str">
        <f>CONCATENATE(FIXED(MIN(EGSnrc_over_Mean!V25,Geant4_over_Mean!V25,Penelope_over_Mean!V25,MCNP_over_Mean!V25),3)," - ", FIXED(MAX(EGSnrc_over_Mean!V25,Geant4_over_Mean!V25,Penelope_over_Mean!V25,MCNP_over_Mean!V25),3))</f>
        <v>0.999 - 1.002</v>
      </c>
      <c r="W25" s="25" t="str">
        <f>CONCATENATE(FIXED(MIN(EGSnrc_over_Mean!W25,Geant4_over_Mean!W25,Penelope_over_Mean!W25,MCNP_over_Mean!W25),3)," - ", FIXED(MAX(EGSnrc_over_Mean!W25,Geant4_over_Mean!W25,Penelope_over_Mean!W25,MCNP_over_Mean!W25),3))</f>
        <v>0.991 - 1.014</v>
      </c>
      <c r="X25" s="25" t="str">
        <f>CONCATENATE(FIXED(MIN(EGSnrc_over_Mean!X25,Geant4_over_Mean!X25,Penelope_over_Mean!X25,MCNP_over_Mean!X25),3)," - ", FIXED(MAX(EGSnrc_over_Mean!X25,Geant4_over_Mean!X25,Penelope_over_Mean!X25,MCNP_over_Mean!X25),3))</f>
        <v>0.995 - 1.008</v>
      </c>
      <c r="Y25" s="25" t="str">
        <f>CONCATENATE(FIXED(MIN(EGSnrc_over_Mean!Y25,Geant4_over_Mean!Y25,Penelope_over_Mean!Y25,MCNP_over_Mean!Y25),3)," - ", FIXED(MAX(EGSnrc_over_Mean!Y25,Geant4_over_Mean!Y25,Penelope_over_Mean!Y25,MCNP_over_Mean!Y25),3))</f>
        <v>0.992 - 1.011</v>
      </c>
      <c r="Z25" s="25" t="str">
        <f>CONCATENATE(FIXED(MIN(EGSnrc_over_Mean!Z25,Geant4_over_Mean!Z25,Penelope_over_Mean!Z25,MCNP_over_Mean!Z25),3)," - ", FIXED(MAX(EGSnrc_over_Mean!Z25,Geant4_over_Mean!Z25,Penelope_over_Mean!Z25,MCNP_over_Mean!Z25),3))</f>
        <v>0.987 - 1.018</v>
      </c>
      <c r="AA25" s="25" t="str">
        <f>CONCATENATE(FIXED(MIN(EGSnrc_over_Mean!AA25,Geant4_over_Mean!AA25,Penelope_over_Mean!AA25,MCNP_over_Mean!AA25),3)," - ", FIXED(MAX(EGSnrc_over_Mean!AA25,Geant4_over_Mean!AA25,Penelope_over_Mean!AA25,MCNP_over_Mean!AA25),3))</f>
        <v>0.993 - 1.010</v>
      </c>
      <c r="AB25" s="25" t="str">
        <f>CONCATENATE(FIXED(MIN(EGSnrc_over_Mean!AB25,Geant4_over_Mean!AB25,Penelope_over_Mean!AB25,MCNP_over_Mean!AB25),3)," - ", FIXED(MAX(EGSnrc_over_Mean!AB25,Geant4_over_Mean!AB25,Penelope_over_Mean!AB25,MCNP_over_Mean!AB25),3))</f>
        <v>0.991 - 1.013</v>
      </c>
      <c r="AC25" s="25" t="str">
        <f>CONCATENATE(FIXED(MIN(EGSnrc_over_Mean!AC25,Geant4_over_Mean!AC25,Penelope_over_Mean!AC25,MCNP_over_Mean!AC25),3)," - ", FIXED(MAX(EGSnrc_over_Mean!AC25,Geant4_over_Mean!AC25,Penelope_over_Mean!AC25,MCNP_over_Mean!AC25),3))</f>
        <v>0.993 - 1.011</v>
      </c>
      <c r="AD25" s="25" t="str">
        <f>CONCATENATE(FIXED(MIN(EGSnrc_over_Mean!AD25,Geant4_over_Mean!AD25,Penelope_over_Mean!AD25,MCNP_over_Mean!AD25),3)," - ", FIXED(MAX(EGSnrc_over_Mean!AD25,Geant4_over_Mean!AD25,Penelope_over_Mean!AD25,MCNP_over_Mean!AD25),3))</f>
        <v>0.989 - 1.013</v>
      </c>
      <c r="AE25" s="25" t="str">
        <f>CONCATENATE(FIXED(MIN(EGSnrc_over_Mean!AE25,Geant4_over_Mean!AE25,Penelope_over_Mean!AE25,MCNP_over_Mean!AE25),3)," - ", FIXED(MAX(EGSnrc_over_Mean!AE25,Geant4_over_Mean!AE25,Penelope_over_Mean!AE25,MCNP_over_Mean!AE25),3))</f>
        <v>0.959 - 1.031</v>
      </c>
      <c r="AF25" s="25" t="str">
        <f>CONCATENATE(FIXED(MIN(EGSnrc_over_Mean!AF25,Geant4_over_Mean!AF25,Penelope_over_Mean!AF25,MCNP_over_Mean!AF25),3)," - ", FIXED(MAX(EGSnrc_over_Mean!AF25,Geant4_over_Mean!AF25,Penelope_over_Mean!AF25,MCNP_over_Mean!AF25),3))</f>
        <v>0.991 - 1.006</v>
      </c>
      <c r="AG25" s="25" t="str">
        <f>CONCATENATE(FIXED(MIN(EGSnrc_over_Mean!AG25,Geant4_over_Mean!AG25,Penelope_over_Mean!AG25,MCNP_over_Mean!AG25),3)," - ", FIXED(MAX(EGSnrc_over_Mean!AG25,Geant4_over_Mean!AG25,Penelope_over_Mean!AG25,MCNP_over_Mean!AG25),3))</f>
        <v>0.996 - 1.006</v>
      </c>
      <c r="AH25" s="25" t="str">
        <f>CONCATENATE(FIXED(MIN(EGSnrc_over_Mean!AH25,Geant4_over_Mean!AH25,Penelope_over_Mean!AH25,MCNP_over_Mean!AH25),3)," - ", FIXED(MAX(EGSnrc_over_Mean!AH25,Geant4_over_Mean!AH25,Penelope_over_Mean!AH25,MCNP_over_Mean!AH25),3))</f>
        <v>0.986 - 1.021</v>
      </c>
      <c r="AI25" s="25" t="str">
        <f>CONCATENATE(FIXED(MIN(EGSnrc_over_Mean!AI25,Geant4_over_Mean!AI25,Penelope_over_Mean!AI25,MCNP_over_Mean!AI25),3)," - ", FIXED(MAX(EGSnrc_over_Mean!AI25,Geant4_over_Mean!AI25,Penelope_over_Mean!AI25,MCNP_over_Mean!AI25),3))</f>
        <v>0.991 - 1.008</v>
      </c>
      <c r="AJ25" s="25" t="str">
        <f>CONCATENATE(FIXED(MIN(EGSnrc_over_Mean!AJ25,Geant4_over_Mean!AJ25,Penelope_over_Mean!AJ25,MCNP_over_Mean!AJ25),3)," - ", FIXED(MAX(EGSnrc_over_Mean!AJ25,Geant4_over_Mean!AJ25,Penelope_over_Mean!AJ25,MCNP_over_Mean!AJ25),3))</f>
        <v>0.999 - 1.001</v>
      </c>
      <c r="AK25" s="25" t="str">
        <f>CONCATENATE(FIXED(MIN(EGSnrc_over_Mean!AK25,Geant4_over_Mean!AK25,Penelope_over_Mean!AK25,MCNP_over_Mean!AK25),3)," - ", FIXED(MAX(EGSnrc_over_Mean!AK25,Geant4_over_Mean!AK25,Penelope_over_Mean!AK25,MCNP_over_Mean!AK25),3))</f>
        <v>0.993 - 1.015</v>
      </c>
      <c r="AL25" s="25" t="str">
        <f>CONCATENATE(FIXED(MIN(EGSnrc_over_Mean!AL25,Geant4_over_Mean!AL25,Penelope_over_Mean!AL25,MCNP_over_Mean!AL25),3)," - ", FIXED(MAX(EGSnrc_over_Mean!AL25,Geant4_over_Mean!AL25,Penelope_over_Mean!AL25,MCNP_over_Mean!AL25),3))</f>
        <v>0.998 - 1.003</v>
      </c>
    </row>
    <row r="26" spans="1:38" s="5" customFormat="1" x14ac:dyDescent="0.25">
      <c r="A26"/>
      <c r="B26" s="32">
        <v>225</v>
      </c>
      <c r="C26" s="25" t="str">
        <f>CONCATENATE(FIXED(MIN(EGSnrc_over_Mean!C26,Geant4_over_Mean!C26,Penelope_over_Mean!C26,MCNP_over_Mean!C26),3)," - ", FIXED(MAX(EGSnrc_over_Mean!C26,Geant4_over_Mean!C26,Penelope_over_Mean!C26,MCNP_over_Mean!C26),3))</f>
        <v>0.995 - 1.003</v>
      </c>
      <c r="D26" s="25" t="str">
        <f>CONCATENATE(FIXED(MIN(EGSnrc_over_Mean!D26,Geant4_over_Mean!D26,Penelope_over_Mean!D26,MCNP_over_Mean!D26),3)," - ", FIXED(MAX(EGSnrc_over_Mean!D26,Geant4_over_Mean!D26,Penelope_over_Mean!D26,MCNP_over_Mean!D26),3))</f>
        <v>0.997 - 1.003</v>
      </c>
      <c r="E26" s="25" t="str">
        <f>CONCATENATE(FIXED(MIN(EGSnrc_over_Mean!E26,Geant4_over_Mean!E26,Penelope_over_Mean!E26,MCNP_over_Mean!E26),3)," - ", FIXED(MAX(EGSnrc_over_Mean!E26,Geant4_over_Mean!E26,Penelope_over_Mean!E26,MCNP_over_Mean!E26),3))</f>
        <v>0.998 - 1.002</v>
      </c>
      <c r="F26" s="25" t="str">
        <f>CONCATENATE(FIXED(MIN(EGSnrc_over_Mean!F26,Geant4_over_Mean!F26,Penelope_over_Mean!F26,MCNP_over_Mean!F26),3)," - ", FIXED(MAX(EGSnrc_over_Mean!F26,Geant4_over_Mean!F26,Penelope_over_Mean!F26,MCNP_over_Mean!F26),3))</f>
        <v>0.996 - 1.007</v>
      </c>
      <c r="G26" s="25" t="str">
        <f>CONCATENATE(FIXED(MIN(EGSnrc_over_Mean!G26,Geant4_over_Mean!G26,Penelope_over_Mean!G26,MCNP_over_Mean!G26),3)," - ", FIXED(MAX(EGSnrc_over_Mean!G26,Geant4_over_Mean!G26,Penelope_over_Mean!G26,MCNP_over_Mean!G26),3))</f>
        <v>0.985 - 1.013</v>
      </c>
      <c r="H26" s="25" t="str">
        <f>CONCATENATE(FIXED(MIN(EGSnrc_over_Mean!H26,Geant4_over_Mean!H26,Penelope_over_Mean!H26,MCNP_over_Mean!H26),3)," - ", FIXED(MAX(EGSnrc_over_Mean!H26,Geant4_over_Mean!H26,Penelope_over_Mean!H26,MCNP_over_Mean!H26),3))</f>
        <v>0.997 - 1.005</v>
      </c>
      <c r="I26" s="25" t="str">
        <f>CONCATENATE(FIXED(MIN(EGSnrc_over_Mean!I26,Geant4_over_Mean!I26,Penelope_over_Mean!I26,MCNP_over_Mean!I26),3)," - ", FIXED(MAX(EGSnrc_over_Mean!I26,Geant4_over_Mean!I26,Penelope_over_Mean!I26,MCNP_over_Mean!I26),3))</f>
        <v>0.997 - 1.003</v>
      </c>
      <c r="J26" s="25" t="str">
        <f>CONCATENATE(FIXED(MIN(EGSnrc_over_Mean!J26,Geant4_over_Mean!J26,Penelope_over_Mean!J26,MCNP_over_Mean!J26),3)," - ", FIXED(MAX(EGSnrc_over_Mean!J26,Geant4_over_Mean!J26,Penelope_over_Mean!J26,MCNP_over_Mean!J26),3))</f>
        <v>0.998 - 1.002</v>
      </c>
      <c r="K26" s="25" t="str">
        <f>CONCATENATE(FIXED(MIN(EGSnrc_over_Mean!K26,Geant4_over_Mean!K26,Penelope_over_Mean!K26,MCNP_over_Mean!K26),3)," - ", FIXED(MAX(EGSnrc_over_Mean!K26,Geant4_over_Mean!K26,Penelope_over_Mean!K26,MCNP_over_Mean!K26),3))</f>
        <v>0.995 - 1.004</v>
      </c>
      <c r="L26" s="25" t="str">
        <f>CONCATENATE(FIXED(MIN(EGSnrc_over_Mean!L26,Geant4_over_Mean!L26,Penelope_over_Mean!L26,MCNP_over_Mean!L26),3)," - ", FIXED(MAX(EGSnrc_over_Mean!L26,Geant4_over_Mean!L26,Penelope_over_Mean!L26,MCNP_over_Mean!L26),3))</f>
        <v>0.988 - 1.006</v>
      </c>
      <c r="M26" s="25" t="str">
        <f>CONCATENATE(FIXED(MIN(EGSnrc_over_Mean!M26,Geant4_over_Mean!M26,Penelope_over_Mean!M26,MCNP_over_Mean!M26),3)," - ", FIXED(MAX(EGSnrc_over_Mean!M26,Geant4_over_Mean!M26,Penelope_over_Mean!M26,MCNP_over_Mean!M26),3))</f>
        <v>0.996 - 1.003</v>
      </c>
      <c r="N26" s="25" t="str">
        <f>CONCATENATE(FIXED(MIN(EGSnrc_over_Mean!N26,Geant4_over_Mean!N26,Penelope_over_Mean!N26,MCNP_over_Mean!N26),3)," - ", FIXED(MAX(EGSnrc_over_Mean!N26,Geant4_over_Mean!N26,Penelope_over_Mean!N26,MCNP_over_Mean!N26),3))</f>
        <v>0.989 - 1.010</v>
      </c>
      <c r="O26" s="25" t="str">
        <f>CONCATENATE(FIXED(MIN(EGSnrc_over_Mean!O26,Geant4_over_Mean!O26,Penelope_over_Mean!O26,MCNP_over_Mean!O26),3)," - ", FIXED(MAX(EGSnrc_over_Mean!O26,Geant4_over_Mean!O26,Penelope_over_Mean!O26,MCNP_over_Mean!O26),3))</f>
        <v>0.997 - 1.004</v>
      </c>
      <c r="P26" s="25" t="str">
        <f>CONCATENATE(FIXED(MIN(EGSnrc_over_Mean!P26,Geant4_over_Mean!P26,Penelope_over_Mean!P26,MCNP_over_Mean!P26),3)," - ", FIXED(MAX(EGSnrc_over_Mean!P26,Geant4_over_Mean!P26,Penelope_over_Mean!P26,MCNP_over_Mean!P26),3))</f>
        <v>0.996 - 1.006</v>
      </c>
      <c r="Q26" s="25" t="str">
        <f>CONCATENATE(FIXED(MIN(EGSnrc_over_Mean!Q26,Geant4_over_Mean!Q26,Penelope_over_Mean!Q26,MCNP_over_Mean!Q26),3)," - ", FIXED(MAX(EGSnrc_over_Mean!Q26,Geant4_over_Mean!Q26,Penelope_over_Mean!Q26,MCNP_over_Mean!Q26),3))</f>
        <v>0.996 - 1.002</v>
      </c>
      <c r="R26" s="25" t="str">
        <f>CONCATENATE(FIXED(MIN(EGSnrc_over_Mean!R26,Geant4_over_Mean!R26,Penelope_over_Mean!R26,MCNP_over_Mean!R26),3)," - ", FIXED(MAX(EGSnrc_over_Mean!R26,Geant4_over_Mean!R26,Penelope_over_Mean!R26,MCNP_over_Mean!R26),3))</f>
        <v>0.994 - 1.014</v>
      </c>
      <c r="S26" s="25" t="str">
        <f>CONCATENATE(FIXED(MIN(EGSnrc_over_Mean!S26,Geant4_over_Mean!S26,Penelope_over_Mean!S26,MCNP_over_Mean!S26),3)," - ", FIXED(MAX(EGSnrc_over_Mean!S26,Geant4_over_Mean!S26,Penelope_over_Mean!S26,MCNP_over_Mean!S26),3))</f>
        <v>0.996 - 1.002</v>
      </c>
      <c r="U26" s="32">
        <v>225</v>
      </c>
      <c r="V26" s="25" t="str">
        <f>CONCATENATE(FIXED(MIN(EGSnrc_over_Mean!V26,Geant4_over_Mean!V26,Penelope_over_Mean!V26,MCNP_over_Mean!V26),3)," - ", FIXED(MAX(EGSnrc_over_Mean!V26,Geant4_over_Mean!V26,Penelope_over_Mean!V26,MCNP_over_Mean!V26),3))</f>
        <v>0.995 - 1.002</v>
      </c>
      <c r="W26" s="25" t="str">
        <f>CONCATENATE(FIXED(MIN(EGSnrc_over_Mean!W26,Geant4_over_Mean!W26,Penelope_over_Mean!W26,MCNP_over_Mean!W26),3)," - ", FIXED(MAX(EGSnrc_over_Mean!W26,Geant4_over_Mean!W26,Penelope_over_Mean!W26,MCNP_over_Mean!W26),3))</f>
        <v>0.996 - 1.003</v>
      </c>
      <c r="X26" s="25" t="str">
        <f>CONCATENATE(FIXED(MIN(EGSnrc_over_Mean!X26,Geant4_over_Mean!X26,Penelope_over_Mean!X26,MCNP_over_Mean!X26),3)," - ", FIXED(MAX(EGSnrc_over_Mean!X26,Geant4_over_Mean!X26,Penelope_over_Mean!X26,MCNP_over_Mean!X26),3))</f>
        <v>0.997 - 1.002</v>
      </c>
      <c r="Y26" s="25" t="str">
        <f>CONCATENATE(FIXED(MIN(EGSnrc_over_Mean!Y26,Geant4_over_Mean!Y26,Penelope_over_Mean!Y26,MCNP_over_Mean!Y26),3)," - ", FIXED(MAX(EGSnrc_over_Mean!Y26,Geant4_over_Mean!Y26,Penelope_over_Mean!Y26,MCNP_over_Mean!Y26),3))</f>
        <v>0.995 - 1.005</v>
      </c>
      <c r="Z26" s="25" t="str">
        <f>CONCATENATE(FIXED(MIN(EGSnrc_over_Mean!Z26,Geant4_over_Mean!Z26,Penelope_over_Mean!Z26,MCNP_over_Mean!Z26),3)," - ", FIXED(MAX(EGSnrc_over_Mean!Z26,Geant4_over_Mean!Z26,Penelope_over_Mean!Z26,MCNP_over_Mean!Z26),3))</f>
        <v>0.981 - 1.017</v>
      </c>
      <c r="AA26" s="25" t="str">
        <f>CONCATENATE(FIXED(MIN(EGSnrc_over_Mean!AA26,Geant4_over_Mean!AA26,Penelope_over_Mean!AA26,MCNP_over_Mean!AA26),3)," - ", FIXED(MAX(EGSnrc_over_Mean!AA26,Geant4_over_Mean!AA26,Penelope_over_Mean!AA26,MCNP_over_Mean!AA26),3))</f>
        <v>0.996 - 1.005</v>
      </c>
      <c r="AB26" s="25" t="str">
        <f>CONCATENATE(FIXED(MIN(EGSnrc_over_Mean!AB26,Geant4_over_Mean!AB26,Penelope_over_Mean!AB26,MCNP_over_Mean!AB26),3)," - ", FIXED(MAX(EGSnrc_over_Mean!AB26,Geant4_over_Mean!AB26,Penelope_over_Mean!AB26,MCNP_over_Mean!AB26),3))</f>
        <v>0.994 - 1.004</v>
      </c>
      <c r="AC26" s="25" t="str">
        <f>CONCATENATE(FIXED(MIN(EGSnrc_over_Mean!AC26,Geant4_over_Mean!AC26,Penelope_over_Mean!AC26,MCNP_over_Mean!AC26),3)," - ", FIXED(MAX(EGSnrc_over_Mean!AC26,Geant4_over_Mean!AC26,Penelope_over_Mean!AC26,MCNP_over_Mean!AC26),3))</f>
        <v>0.993 - 1.007</v>
      </c>
      <c r="AD26" s="25" t="str">
        <f>CONCATENATE(FIXED(MIN(EGSnrc_over_Mean!AD26,Geant4_over_Mean!AD26,Penelope_over_Mean!AD26,MCNP_over_Mean!AD26),3)," - ", FIXED(MAX(EGSnrc_over_Mean!AD26,Geant4_over_Mean!AD26,Penelope_over_Mean!AD26,MCNP_over_Mean!AD26),3))</f>
        <v>0.995 - 1.008</v>
      </c>
      <c r="AE26" s="25" t="str">
        <f>CONCATENATE(FIXED(MIN(EGSnrc_over_Mean!AE26,Geant4_over_Mean!AE26,Penelope_over_Mean!AE26,MCNP_over_Mean!AE26),3)," - ", FIXED(MAX(EGSnrc_over_Mean!AE26,Geant4_over_Mean!AE26,Penelope_over_Mean!AE26,MCNP_over_Mean!AE26),3))</f>
        <v>0.962 - 1.022</v>
      </c>
      <c r="AF26" s="25" t="str">
        <f>CONCATENATE(FIXED(MIN(EGSnrc_over_Mean!AF26,Geant4_over_Mean!AF26,Penelope_over_Mean!AF26,MCNP_over_Mean!AF26),3)," - ", FIXED(MAX(EGSnrc_over_Mean!AF26,Geant4_over_Mean!AF26,Penelope_over_Mean!AF26,MCNP_over_Mean!AF26),3))</f>
        <v>0.979 - 1.026</v>
      </c>
      <c r="AG26" s="25" t="str">
        <f>CONCATENATE(FIXED(MIN(EGSnrc_over_Mean!AG26,Geant4_over_Mean!AG26,Penelope_over_Mean!AG26,MCNP_over_Mean!AG26),3)," - ", FIXED(MAX(EGSnrc_over_Mean!AG26,Geant4_over_Mean!AG26,Penelope_over_Mean!AG26,MCNP_over_Mean!AG26),3))</f>
        <v>0.993 - 1.008</v>
      </c>
      <c r="AH26" s="25" t="str">
        <f>CONCATENATE(FIXED(MIN(EGSnrc_over_Mean!AH26,Geant4_over_Mean!AH26,Penelope_over_Mean!AH26,MCNP_over_Mean!AH26),3)," - ", FIXED(MAX(EGSnrc_over_Mean!AH26,Geant4_over_Mean!AH26,Penelope_over_Mean!AH26,MCNP_over_Mean!AH26),3))</f>
        <v>0.997 - 1.006</v>
      </c>
      <c r="AI26" s="25" t="str">
        <f>CONCATENATE(FIXED(MIN(EGSnrc_over_Mean!AI26,Geant4_over_Mean!AI26,Penelope_over_Mean!AI26,MCNP_over_Mean!AI26),3)," - ", FIXED(MAX(EGSnrc_over_Mean!AI26,Geant4_over_Mean!AI26,Penelope_over_Mean!AI26,MCNP_over_Mean!AI26),3))</f>
        <v>0.997 - 1.003</v>
      </c>
      <c r="AJ26" s="25" t="str">
        <f>CONCATENATE(FIXED(MIN(EGSnrc_over_Mean!AJ26,Geant4_over_Mean!AJ26,Penelope_over_Mean!AJ26,MCNP_over_Mean!AJ26),3)," - ", FIXED(MAX(EGSnrc_over_Mean!AJ26,Geant4_over_Mean!AJ26,Penelope_over_Mean!AJ26,MCNP_over_Mean!AJ26),3))</f>
        <v>0.995 - 1.004</v>
      </c>
      <c r="AK26" s="25" t="str">
        <f>CONCATENATE(FIXED(MIN(EGSnrc_over_Mean!AK26,Geant4_over_Mean!AK26,Penelope_over_Mean!AK26,MCNP_over_Mean!AK26),3)," - ", FIXED(MAX(EGSnrc_over_Mean!AK26,Geant4_over_Mean!AK26,Penelope_over_Mean!AK26,MCNP_over_Mean!AK26),3))</f>
        <v>0.993 - 1.010</v>
      </c>
      <c r="AL26" s="25" t="str">
        <f>CONCATENATE(FIXED(MIN(EGSnrc_over_Mean!AL26,Geant4_over_Mean!AL26,Penelope_over_Mean!AL26,MCNP_over_Mean!AL26),3)," - ", FIXED(MAX(EGSnrc_over_Mean!AL26,Geant4_over_Mean!AL26,Penelope_over_Mean!AL26,MCNP_over_Mean!AL26),3))</f>
        <v>0.995 - 1.005</v>
      </c>
    </row>
    <row r="27" spans="1:38" s="5" customFormat="1" x14ac:dyDescent="0.25">
      <c r="A27"/>
      <c r="B27" s="32">
        <v>270</v>
      </c>
      <c r="C27" s="25" t="str">
        <f>CONCATENATE(FIXED(MIN(EGSnrc_over_Mean!C27,Geant4_over_Mean!C27,Penelope_over_Mean!C27,MCNP_over_Mean!C27),3)," - ", FIXED(MAX(EGSnrc_over_Mean!C27,Geant4_over_Mean!C27,Penelope_over_Mean!C27,MCNP_over_Mean!C27),3))</f>
        <v>0.998 - 1.003</v>
      </c>
      <c r="D27" s="25" t="str">
        <f>CONCATENATE(FIXED(MIN(EGSnrc_over_Mean!D27,Geant4_over_Mean!D27,Penelope_over_Mean!D27,MCNP_over_Mean!D27),3)," - ", FIXED(MAX(EGSnrc_over_Mean!D27,Geant4_over_Mean!D27,Penelope_over_Mean!D27,MCNP_over_Mean!D27),3))</f>
        <v>0.994 - 1.013</v>
      </c>
      <c r="E27" s="25" t="str">
        <f>CONCATENATE(FIXED(MIN(EGSnrc_over_Mean!E27,Geant4_over_Mean!E27,Penelope_over_Mean!E27,MCNP_over_Mean!E27),3)," - ", FIXED(MAX(EGSnrc_over_Mean!E27,Geant4_over_Mean!E27,Penelope_over_Mean!E27,MCNP_over_Mean!E27),3))</f>
        <v>0.996 - 1.008</v>
      </c>
      <c r="F27" s="25" t="str">
        <f>CONCATENATE(FIXED(MIN(EGSnrc_over_Mean!F27,Geant4_over_Mean!F27,Penelope_over_Mean!F27,MCNP_over_Mean!F27),3)," - ", FIXED(MAX(EGSnrc_over_Mean!F27,Geant4_over_Mean!F27,Penelope_over_Mean!F27,MCNP_over_Mean!F27),3))</f>
        <v>0.995 - 1.015</v>
      </c>
      <c r="G27" s="25" t="str">
        <f>CONCATENATE(FIXED(MIN(EGSnrc_over_Mean!G27,Geant4_over_Mean!G27,Penelope_over_Mean!G27,MCNP_over_Mean!G27),3)," - ", FIXED(MAX(EGSnrc_over_Mean!G27,Geant4_over_Mean!G27,Penelope_over_Mean!G27,MCNP_over_Mean!G27),3))</f>
        <v>0.978 - 1.040</v>
      </c>
      <c r="H27" s="25" t="str">
        <f>CONCATENATE(FIXED(MIN(EGSnrc_over_Mean!H27,Geant4_over_Mean!H27,Penelope_over_Mean!H27,MCNP_over_Mean!H27),3)," - ", FIXED(MAX(EGSnrc_over_Mean!H27,Geant4_over_Mean!H27,Penelope_over_Mean!H27,MCNP_over_Mean!H27),3))</f>
        <v>0.995 - 1.013</v>
      </c>
      <c r="I27" s="25" t="str">
        <f>CONCATENATE(FIXED(MIN(EGSnrc_over_Mean!I27,Geant4_over_Mean!I27,Penelope_over_Mean!I27,MCNP_over_Mean!I27),3)," - ", FIXED(MAX(EGSnrc_over_Mean!I27,Geant4_over_Mean!I27,Penelope_over_Mean!I27,MCNP_over_Mean!I27),3))</f>
        <v>0.995 - 1.013</v>
      </c>
      <c r="J27" s="25" t="str">
        <f>CONCATENATE(FIXED(MIN(EGSnrc_over_Mean!J27,Geant4_over_Mean!J27,Penelope_over_Mean!J27,MCNP_over_Mean!J27),3)," - ", FIXED(MAX(EGSnrc_over_Mean!J27,Geant4_over_Mean!J27,Penelope_over_Mean!J27,MCNP_over_Mean!J27),3))</f>
        <v>0.991 - 1.021</v>
      </c>
      <c r="K27" s="25" t="str">
        <f>CONCATENATE(FIXED(MIN(EGSnrc_over_Mean!K27,Geant4_over_Mean!K27,Penelope_over_Mean!K27,MCNP_over_Mean!K27),3)," - ", FIXED(MAX(EGSnrc_over_Mean!K27,Geant4_over_Mean!K27,Penelope_over_Mean!K27,MCNP_over_Mean!K27),3))</f>
        <v>0.993 - 1.014</v>
      </c>
      <c r="L27" s="25" t="str">
        <f>CONCATENATE(FIXED(MIN(EGSnrc_over_Mean!L27,Geant4_over_Mean!L27,Penelope_over_Mean!L27,MCNP_over_Mean!L27),3)," - ", FIXED(MAX(EGSnrc_over_Mean!L27,Geant4_over_Mean!L27,Penelope_over_Mean!L27,MCNP_over_Mean!L27),3))</f>
        <v>0.950 - 1.062</v>
      </c>
      <c r="M27" s="25" t="str">
        <f>CONCATENATE(FIXED(MIN(EGSnrc_over_Mean!M27,Geant4_over_Mean!M27,Penelope_over_Mean!M27,MCNP_over_Mean!M27),3)," - ", FIXED(MAX(EGSnrc_over_Mean!M27,Geant4_over_Mean!M27,Penelope_over_Mean!M27,MCNP_over_Mean!M27),3))</f>
        <v>0.990 - 1.025</v>
      </c>
      <c r="N27" s="25" t="str">
        <f>CONCATENATE(FIXED(MIN(EGSnrc_over_Mean!N27,Geant4_over_Mean!N27,Penelope_over_Mean!N27,MCNP_over_Mean!N27),3)," - ", FIXED(MAX(EGSnrc_over_Mean!N27,Geant4_over_Mean!N27,Penelope_over_Mean!N27,MCNP_over_Mean!N27),3))</f>
        <v>0.998 - 1.002</v>
      </c>
      <c r="O27" s="25" t="str">
        <f>CONCATENATE(FIXED(MIN(EGSnrc_over_Mean!O27,Geant4_over_Mean!O27,Penelope_over_Mean!O27,MCNP_over_Mean!O27),3)," - ", FIXED(MAX(EGSnrc_over_Mean!O27,Geant4_over_Mean!O27,Penelope_over_Mean!O27,MCNP_over_Mean!O27),3))</f>
        <v>0.994 - 1.008</v>
      </c>
      <c r="P27" s="25" t="str">
        <f>CONCATENATE(FIXED(MIN(EGSnrc_over_Mean!P27,Geant4_over_Mean!P27,Penelope_over_Mean!P27,MCNP_over_Mean!P27),3)," - ", FIXED(MAX(EGSnrc_over_Mean!P27,Geant4_over_Mean!P27,Penelope_over_Mean!P27,MCNP_over_Mean!P27),3))</f>
        <v>0.995 - 1.010</v>
      </c>
      <c r="Q27" s="25" t="str">
        <f>CONCATENATE(FIXED(MIN(EGSnrc_over_Mean!Q27,Geant4_over_Mean!Q27,Penelope_over_Mean!Q27,MCNP_over_Mean!Q27),3)," - ", FIXED(MAX(EGSnrc_over_Mean!Q27,Geant4_over_Mean!Q27,Penelope_over_Mean!Q27,MCNP_over_Mean!Q27),3))</f>
        <v>0.999 - 1.002</v>
      </c>
      <c r="R27" s="25" t="str">
        <f>CONCATENATE(FIXED(MIN(EGSnrc_over_Mean!R27,Geant4_over_Mean!R27,Penelope_over_Mean!R27,MCNP_over_Mean!R27),3)," - ", FIXED(MAX(EGSnrc_over_Mean!R27,Geant4_over_Mean!R27,Penelope_over_Mean!R27,MCNP_over_Mean!R27),3))</f>
        <v>0.989 - 1.026</v>
      </c>
      <c r="S27" s="25" t="str">
        <f>CONCATENATE(FIXED(MIN(EGSnrc_over_Mean!S27,Geant4_over_Mean!S27,Penelope_over_Mean!S27,MCNP_over_Mean!S27),3)," - ", FIXED(MAX(EGSnrc_over_Mean!S27,Geant4_over_Mean!S27,Penelope_over_Mean!S27,MCNP_over_Mean!S27),3))</f>
        <v>0.996 - 1.009</v>
      </c>
      <c r="U27" s="32">
        <v>270</v>
      </c>
      <c r="V27" s="25" t="str">
        <f>CONCATENATE(FIXED(MIN(EGSnrc_over_Mean!V27,Geant4_over_Mean!V27,Penelope_over_Mean!V27,MCNP_over_Mean!V27),3)," - ", FIXED(MAX(EGSnrc_over_Mean!V27,Geant4_over_Mean!V27,Penelope_over_Mean!V27,MCNP_over_Mean!V27),3))</f>
        <v>0.999 - 1.003</v>
      </c>
      <c r="W27" s="25" t="str">
        <f>CONCATENATE(FIXED(MIN(EGSnrc_over_Mean!W27,Geant4_over_Mean!W27,Penelope_over_Mean!W27,MCNP_over_Mean!W27),3)," - ", FIXED(MAX(EGSnrc_over_Mean!W27,Geant4_over_Mean!W27,Penelope_over_Mean!W27,MCNP_over_Mean!W27),3))</f>
        <v>0.993 - 1.011</v>
      </c>
      <c r="X27" s="25" t="str">
        <f>CONCATENATE(FIXED(MIN(EGSnrc_over_Mean!X27,Geant4_over_Mean!X27,Penelope_over_Mean!X27,MCNP_over_Mean!X27),3)," - ", FIXED(MAX(EGSnrc_over_Mean!X27,Geant4_over_Mean!X27,Penelope_over_Mean!X27,MCNP_over_Mean!X27),3))</f>
        <v>0.995 - 1.007</v>
      </c>
      <c r="Y27" s="25" t="str">
        <f>CONCATENATE(FIXED(MIN(EGSnrc_over_Mean!Y27,Geant4_over_Mean!Y27,Penelope_over_Mean!Y27,MCNP_over_Mean!Y27),3)," - ", FIXED(MAX(EGSnrc_over_Mean!Y27,Geant4_over_Mean!Y27,Penelope_over_Mean!Y27,MCNP_over_Mean!Y27),3))</f>
        <v>0.993 - 1.012</v>
      </c>
      <c r="Z27" s="25" t="str">
        <f>CONCATENATE(FIXED(MIN(EGSnrc_over_Mean!Z27,Geant4_over_Mean!Z27,Penelope_over_Mean!Z27,MCNP_over_Mean!Z27),3)," - ", FIXED(MAX(EGSnrc_over_Mean!Z27,Geant4_over_Mean!Z27,Penelope_over_Mean!Z27,MCNP_over_Mean!Z27),3))</f>
        <v>0.983 - 1.027</v>
      </c>
      <c r="AA27" s="25" t="str">
        <f>CONCATENATE(FIXED(MIN(EGSnrc_over_Mean!AA27,Geant4_over_Mean!AA27,Penelope_over_Mean!AA27,MCNP_over_Mean!AA27),3)," - ", FIXED(MAX(EGSnrc_over_Mean!AA27,Geant4_over_Mean!AA27,Penelope_over_Mean!AA27,MCNP_over_Mean!AA27),3))</f>
        <v>0.992 - 1.011</v>
      </c>
      <c r="AB27" s="25" t="str">
        <f>CONCATENATE(FIXED(MIN(EGSnrc_over_Mean!AB27,Geant4_over_Mean!AB27,Penelope_over_Mean!AB27,MCNP_over_Mean!AB27),3)," - ", FIXED(MAX(EGSnrc_over_Mean!AB27,Geant4_over_Mean!AB27,Penelope_over_Mean!AB27,MCNP_over_Mean!AB27),3))</f>
        <v>0.991 - 1.014</v>
      </c>
      <c r="AC27" s="25" t="str">
        <f>CONCATENATE(FIXED(MIN(EGSnrc_over_Mean!AC27,Geant4_over_Mean!AC27,Penelope_over_Mean!AC27,MCNP_over_Mean!AC27),3)," - ", FIXED(MAX(EGSnrc_over_Mean!AC27,Geant4_over_Mean!AC27,Penelope_over_Mean!AC27,MCNP_over_Mean!AC27),3))</f>
        <v>0.988 - 1.019</v>
      </c>
      <c r="AD27" s="25" t="str">
        <f>CONCATENATE(FIXED(MIN(EGSnrc_over_Mean!AD27,Geant4_over_Mean!AD27,Penelope_over_Mean!AD27,MCNP_over_Mean!AD27),3)," - ", FIXED(MAX(EGSnrc_over_Mean!AD27,Geant4_over_Mean!AD27,Penelope_over_Mean!AD27,MCNP_over_Mean!AD27),3))</f>
        <v>0.992 - 1.009</v>
      </c>
      <c r="AE27" s="25" t="str">
        <f>CONCATENATE(FIXED(MIN(EGSnrc_over_Mean!AE27,Geant4_over_Mean!AE27,Penelope_over_Mean!AE27,MCNP_over_Mean!AE27),3)," - ", FIXED(MAX(EGSnrc_over_Mean!AE27,Geant4_over_Mean!AE27,Penelope_over_Mean!AE27,MCNP_over_Mean!AE27),3))</f>
        <v>0.941 - 1.028</v>
      </c>
      <c r="AF27" s="25" t="str">
        <f>CONCATENATE(FIXED(MIN(EGSnrc_over_Mean!AF27,Geant4_over_Mean!AF27,Penelope_over_Mean!AF27,MCNP_over_Mean!AF27),3)," - ", FIXED(MAX(EGSnrc_over_Mean!AF27,Geant4_over_Mean!AF27,Penelope_over_Mean!AF27,MCNP_over_Mean!AF27),3))</f>
        <v>0.987 - 1.007</v>
      </c>
      <c r="AG27" s="25" t="str">
        <f>CONCATENATE(FIXED(MIN(EGSnrc_over_Mean!AG27,Geant4_over_Mean!AG27,Penelope_over_Mean!AG27,MCNP_over_Mean!AG27),3)," - ", FIXED(MAX(EGSnrc_over_Mean!AG27,Geant4_over_Mean!AG27,Penelope_over_Mean!AG27,MCNP_over_Mean!AG27),3))</f>
        <v>0.996 - 1.008</v>
      </c>
      <c r="AH27" s="25" t="str">
        <f>CONCATENATE(FIXED(MIN(EGSnrc_over_Mean!AH27,Geant4_over_Mean!AH27,Penelope_over_Mean!AH27,MCNP_over_Mean!AH27),3)," - ", FIXED(MAX(EGSnrc_over_Mean!AH27,Geant4_over_Mean!AH27,Penelope_over_Mean!AH27,MCNP_over_Mean!AH27),3))</f>
        <v>0.986 - 1.015</v>
      </c>
      <c r="AI27" s="25" t="str">
        <f>CONCATENATE(FIXED(MIN(EGSnrc_over_Mean!AI27,Geant4_over_Mean!AI27,Penelope_over_Mean!AI27,MCNP_over_Mean!AI27),3)," - ", FIXED(MAX(EGSnrc_over_Mean!AI27,Geant4_over_Mean!AI27,Penelope_over_Mean!AI27,MCNP_over_Mean!AI27),3))</f>
        <v>0.994 - 1.006</v>
      </c>
      <c r="AJ27" s="25" t="str">
        <f>CONCATENATE(FIXED(MIN(EGSnrc_over_Mean!AJ27,Geant4_over_Mean!AJ27,Penelope_over_Mean!AJ27,MCNP_over_Mean!AJ27),3)," - ", FIXED(MAX(EGSnrc_over_Mean!AJ27,Geant4_over_Mean!AJ27,Penelope_over_Mean!AJ27,MCNP_over_Mean!AJ27),3))</f>
        <v>0.995 - 1.004</v>
      </c>
      <c r="AK27" s="25" t="str">
        <f>CONCATENATE(FIXED(MIN(EGSnrc_over_Mean!AK27,Geant4_over_Mean!AK27,Penelope_over_Mean!AK27,MCNP_over_Mean!AK27),3)," - ", FIXED(MAX(EGSnrc_over_Mean!AK27,Geant4_over_Mean!AK27,Penelope_over_Mean!AK27,MCNP_over_Mean!AK27),3))</f>
        <v>0.996 - 1.008</v>
      </c>
      <c r="AL27" s="25" t="str">
        <f>CONCATENATE(FIXED(MIN(EGSnrc_over_Mean!AL27,Geant4_over_Mean!AL27,Penelope_over_Mean!AL27,MCNP_over_Mean!AL27),3)," - ", FIXED(MAX(EGSnrc_over_Mean!AL27,Geant4_over_Mean!AL27,Penelope_over_Mean!AL27,MCNP_over_Mean!AL27),3))</f>
        <v>0.995 - 1.008</v>
      </c>
    </row>
    <row r="28" spans="1:38" s="5" customFormat="1" x14ac:dyDescent="0.25">
      <c r="A28"/>
      <c r="B28" s="32">
        <v>315</v>
      </c>
      <c r="C28" s="25" t="str">
        <f>CONCATENATE(FIXED(MIN(EGSnrc_over_Mean!C28,Geant4_over_Mean!C28,Penelope_over_Mean!C28,MCNP_over_Mean!C28),3)," - ", FIXED(MAX(EGSnrc_over_Mean!C28,Geant4_over_Mean!C28,Penelope_over_Mean!C28,MCNP_over_Mean!C28),3))</f>
        <v>0.995 - 1.002</v>
      </c>
      <c r="D28" s="25" t="str">
        <f>CONCATENATE(FIXED(MIN(EGSnrc_over_Mean!D28,Geant4_over_Mean!D28,Penelope_over_Mean!D28,MCNP_over_Mean!D28),3)," - ", FIXED(MAX(EGSnrc_over_Mean!D28,Geant4_over_Mean!D28,Penelope_over_Mean!D28,MCNP_over_Mean!D28),3))</f>
        <v>0.998 - 1.003</v>
      </c>
      <c r="E28" s="25" t="str">
        <f>CONCATENATE(FIXED(MIN(EGSnrc_over_Mean!E28,Geant4_over_Mean!E28,Penelope_over_Mean!E28,MCNP_over_Mean!E28),3)," - ", FIXED(MAX(EGSnrc_over_Mean!E28,Geant4_over_Mean!E28,Penelope_over_Mean!E28,MCNP_over_Mean!E28),3))</f>
        <v>0.998 - 1.002</v>
      </c>
      <c r="F28" s="25" t="str">
        <f>CONCATENATE(FIXED(MIN(EGSnrc_over_Mean!F28,Geant4_over_Mean!F28,Penelope_over_Mean!F28,MCNP_over_Mean!F28),3)," - ", FIXED(MAX(EGSnrc_over_Mean!F28,Geant4_over_Mean!F28,Penelope_over_Mean!F28,MCNP_over_Mean!F28),3))</f>
        <v>0.997 - 1.005</v>
      </c>
      <c r="G28" s="25" t="str">
        <f>CONCATENATE(FIXED(MIN(EGSnrc_over_Mean!G28,Geant4_over_Mean!G28,Penelope_over_Mean!G28,MCNP_over_Mean!G28),3)," - ", FIXED(MAX(EGSnrc_over_Mean!G28,Geant4_over_Mean!G28,Penelope_over_Mean!G28,MCNP_over_Mean!G28),3))</f>
        <v>0.996 - 1.005</v>
      </c>
      <c r="H28" s="25" t="str">
        <f>CONCATENATE(FIXED(MIN(EGSnrc_over_Mean!H28,Geant4_over_Mean!H28,Penelope_over_Mean!H28,MCNP_over_Mean!H28),3)," - ", FIXED(MAX(EGSnrc_over_Mean!H28,Geant4_over_Mean!H28,Penelope_over_Mean!H28,MCNP_over_Mean!H28),3))</f>
        <v>0.997 - 1.009</v>
      </c>
      <c r="I28" s="25" t="str">
        <f>CONCATENATE(FIXED(MIN(EGSnrc_over_Mean!I28,Geant4_over_Mean!I28,Penelope_over_Mean!I28,MCNP_over_Mean!I28),3)," - ", FIXED(MAX(EGSnrc_over_Mean!I28,Geant4_over_Mean!I28,Penelope_over_Mean!I28,MCNP_over_Mean!I28),3))</f>
        <v>0.995 - 1.007</v>
      </c>
      <c r="J28" s="25" t="str">
        <f>CONCATENATE(FIXED(MIN(EGSnrc_over_Mean!J28,Geant4_over_Mean!J28,Penelope_over_Mean!J28,MCNP_over_Mean!J28),3)," - ", FIXED(MAX(EGSnrc_over_Mean!J28,Geant4_over_Mean!J28,Penelope_over_Mean!J28,MCNP_over_Mean!J28),3))</f>
        <v>0.992 - 1.008</v>
      </c>
      <c r="K28" s="25" t="str">
        <f>CONCATENATE(FIXED(MIN(EGSnrc_over_Mean!K28,Geant4_over_Mean!K28,Penelope_over_Mean!K28,MCNP_over_Mean!K28),3)," - ", FIXED(MAX(EGSnrc_over_Mean!K28,Geant4_over_Mean!K28,Penelope_over_Mean!K28,MCNP_over_Mean!K28),3))</f>
        <v>0.992 - 1.007</v>
      </c>
      <c r="L28" s="25" t="str">
        <f>CONCATENATE(FIXED(MIN(EGSnrc_over_Mean!L28,Geant4_over_Mean!L28,Penelope_over_Mean!L28,MCNP_over_Mean!L28),3)," - ", FIXED(MAX(EGSnrc_over_Mean!L28,Geant4_over_Mean!L28,Penelope_over_Mean!L28,MCNP_over_Mean!L28),3))</f>
        <v>0.987 - 1.013</v>
      </c>
      <c r="M28" s="25" t="str">
        <f>CONCATENATE(FIXED(MIN(EGSnrc_over_Mean!M28,Geant4_over_Mean!M28,Penelope_over_Mean!M28,MCNP_over_Mean!M28),3)," - ", FIXED(MAX(EGSnrc_over_Mean!M28,Geant4_over_Mean!M28,Penelope_over_Mean!M28,MCNP_over_Mean!M28),3))</f>
        <v>0.991 - 1.010</v>
      </c>
      <c r="N28" s="25" t="str">
        <f>CONCATENATE(FIXED(MIN(EGSnrc_over_Mean!N28,Geant4_over_Mean!N28,Penelope_over_Mean!N28,MCNP_over_Mean!N28),3)," - ", FIXED(MAX(EGSnrc_over_Mean!N28,Geant4_over_Mean!N28,Penelope_over_Mean!N28,MCNP_over_Mean!N28),3))</f>
        <v>0.985 - 1.006</v>
      </c>
      <c r="O28" s="25" t="str">
        <f>CONCATENATE(FIXED(MIN(EGSnrc_over_Mean!O28,Geant4_over_Mean!O28,Penelope_over_Mean!O28,MCNP_over_Mean!O28),3)," - ", FIXED(MAX(EGSnrc_over_Mean!O28,Geant4_over_Mean!O28,Penelope_over_Mean!O28,MCNP_over_Mean!O28),3))</f>
        <v>0.994 - 1.007</v>
      </c>
      <c r="P28" s="25" t="str">
        <f>CONCATENATE(FIXED(MIN(EGSnrc_over_Mean!P28,Geant4_over_Mean!P28,Penelope_over_Mean!P28,MCNP_over_Mean!P28),3)," - ", FIXED(MAX(EGSnrc_over_Mean!P28,Geant4_over_Mean!P28,Penelope_over_Mean!P28,MCNP_over_Mean!P28),3))</f>
        <v>0.998 - 1.001</v>
      </c>
      <c r="Q28" s="25" t="str">
        <f>CONCATENATE(FIXED(MIN(EGSnrc_over_Mean!Q28,Geant4_over_Mean!Q28,Penelope_over_Mean!Q28,MCNP_over_Mean!Q28),3)," - ", FIXED(MAX(EGSnrc_over_Mean!Q28,Geant4_over_Mean!Q28,Penelope_over_Mean!Q28,MCNP_over_Mean!Q28),3))</f>
        <v>0.995 - 1.003</v>
      </c>
      <c r="R28" s="25" t="str">
        <f>CONCATENATE(FIXED(MIN(EGSnrc_over_Mean!R28,Geant4_over_Mean!R28,Penelope_over_Mean!R28,MCNP_over_Mean!R28),3)," - ", FIXED(MAX(EGSnrc_over_Mean!R28,Geant4_over_Mean!R28,Penelope_over_Mean!R28,MCNP_over_Mean!R28),3))</f>
        <v>0.994 - 1.012</v>
      </c>
      <c r="S28" s="25" t="str">
        <f>CONCATENATE(FIXED(MIN(EGSnrc_over_Mean!S28,Geant4_over_Mean!S28,Penelope_over_Mean!S28,MCNP_over_Mean!S28),3)," - ", FIXED(MAX(EGSnrc_over_Mean!S28,Geant4_over_Mean!S28,Penelope_over_Mean!S28,MCNP_over_Mean!S28),3))</f>
        <v>0.996 - 1.002</v>
      </c>
      <c r="U28" s="32">
        <v>315</v>
      </c>
      <c r="V28" s="25" t="str">
        <f>CONCATENATE(FIXED(MIN(EGSnrc_over_Mean!V28,Geant4_over_Mean!V28,Penelope_over_Mean!V28,MCNP_over_Mean!V28),3)," - ", FIXED(MAX(EGSnrc_over_Mean!V28,Geant4_over_Mean!V28,Penelope_over_Mean!V28,MCNP_over_Mean!V28),3))</f>
        <v>0.996 - 1.002</v>
      </c>
      <c r="W28" s="25" t="str">
        <f>CONCATENATE(FIXED(MIN(EGSnrc_over_Mean!W28,Geant4_over_Mean!W28,Penelope_over_Mean!W28,MCNP_over_Mean!W28),3)," - ", FIXED(MAX(EGSnrc_over_Mean!W28,Geant4_over_Mean!W28,Penelope_over_Mean!W28,MCNP_over_Mean!W28),3))</f>
        <v>0.997 - 1.002</v>
      </c>
      <c r="X28" s="25" t="str">
        <f>CONCATENATE(FIXED(MIN(EGSnrc_over_Mean!X28,Geant4_over_Mean!X28,Penelope_over_Mean!X28,MCNP_over_Mean!X28),3)," - ", FIXED(MAX(EGSnrc_over_Mean!X28,Geant4_over_Mean!X28,Penelope_over_Mean!X28,MCNP_over_Mean!X28),3))</f>
        <v>0.997 - 1.003</v>
      </c>
      <c r="Y28" s="25" t="str">
        <f>CONCATENATE(FIXED(MIN(EGSnrc_over_Mean!Y28,Geant4_over_Mean!Y28,Penelope_over_Mean!Y28,MCNP_over_Mean!Y28),3)," - ", FIXED(MAX(EGSnrc_over_Mean!Y28,Geant4_over_Mean!Y28,Penelope_over_Mean!Y28,MCNP_over_Mean!Y28),3))</f>
        <v>0.996 - 1.004</v>
      </c>
      <c r="Z28" s="25" t="str">
        <f>CONCATENATE(FIXED(MIN(EGSnrc_over_Mean!Z28,Geant4_over_Mean!Z28,Penelope_over_Mean!Z28,MCNP_over_Mean!Z28),3)," - ", FIXED(MAX(EGSnrc_over_Mean!Z28,Geant4_over_Mean!Z28,Penelope_over_Mean!Z28,MCNP_over_Mean!Z28),3))</f>
        <v>0.996 - 1.004</v>
      </c>
      <c r="AA28" s="25" t="str">
        <f>CONCATENATE(FIXED(MIN(EGSnrc_over_Mean!AA28,Geant4_over_Mean!AA28,Penelope_over_Mean!AA28,MCNP_over_Mean!AA28),3)," - ", FIXED(MAX(EGSnrc_over_Mean!AA28,Geant4_over_Mean!AA28,Penelope_over_Mean!AA28,MCNP_over_Mean!AA28),3))</f>
        <v>0.994 - 1.006</v>
      </c>
      <c r="AB28" s="25" t="str">
        <f>CONCATENATE(FIXED(MIN(EGSnrc_over_Mean!AB28,Geant4_over_Mean!AB28,Penelope_over_Mean!AB28,MCNP_over_Mean!AB28),3)," - ", FIXED(MAX(EGSnrc_over_Mean!AB28,Geant4_over_Mean!AB28,Penelope_over_Mean!AB28,MCNP_over_Mean!AB28),3))</f>
        <v>0.995 - 1.004</v>
      </c>
      <c r="AC28" s="25" t="str">
        <f>CONCATENATE(FIXED(MIN(EGSnrc_over_Mean!AC28,Geant4_over_Mean!AC28,Penelope_over_Mean!AC28,MCNP_over_Mean!AC28),3)," - ", FIXED(MAX(EGSnrc_over_Mean!AC28,Geant4_over_Mean!AC28,Penelope_over_Mean!AC28,MCNP_over_Mean!AC28),3))</f>
        <v>0.994 - 1.007</v>
      </c>
      <c r="AD28" s="25" t="str">
        <f>CONCATENATE(FIXED(MIN(EGSnrc_over_Mean!AD28,Geant4_over_Mean!AD28,Penelope_over_Mean!AD28,MCNP_over_Mean!AD28),3)," - ", FIXED(MAX(EGSnrc_over_Mean!AD28,Geant4_over_Mean!AD28,Penelope_over_Mean!AD28,MCNP_over_Mean!AD28),3))</f>
        <v>0.996 - 1.006</v>
      </c>
      <c r="AE28" s="25" t="str">
        <f>CONCATENATE(FIXED(MIN(EGSnrc_over_Mean!AE28,Geant4_over_Mean!AE28,Penelope_over_Mean!AE28,MCNP_over_Mean!AE28),3)," - ", FIXED(MAX(EGSnrc_over_Mean!AE28,Geant4_over_Mean!AE28,Penelope_over_Mean!AE28,MCNP_over_Mean!AE28),3))</f>
        <v>0.995 - 1.004</v>
      </c>
      <c r="AF28" s="25" t="str">
        <f>CONCATENATE(FIXED(MIN(EGSnrc_over_Mean!AF28,Geant4_over_Mean!AF28,Penelope_over_Mean!AF28,MCNP_over_Mean!AF28),3)," - ", FIXED(MAX(EGSnrc_over_Mean!AF28,Geant4_over_Mean!AF28,Penelope_over_Mean!AF28,MCNP_over_Mean!AF28),3))</f>
        <v>0.988 - 1.008</v>
      </c>
      <c r="AG28" s="25" t="str">
        <f>CONCATENATE(FIXED(MIN(EGSnrc_over_Mean!AG28,Geant4_over_Mean!AG28,Penelope_over_Mean!AG28,MCNP_over_Mean!AG28),3)," - ", FIXED(MAX(EGSnrc_over_Mean!AG28,Geant4_over_Mean!AG28,Penelope_over_Mean!AG28,MCNP_over_Mean!AG28),3))</f>
        <v>0.986 - 1.008</v>
      </c>
      <c r="AH28" s="25" t="str">
        <f>CONCATENATE(FIXED(MIN(EGSnrc_over_Mean!AH28,Geant4_over_Mean!AH28,Penelope_over_Mean!AH28,MCNP_over_Mean!AH28),3)," - ", FIXED(MAX(EGSnrc_over_Mean!AH28,Geant4_over_Mean!AH28,Penelope_over_Mean!AH28,MCNP_over_Mean!AH28),3))</f>
        <v>0.994 - 1.007</v>
      </c>
      <c r="AI28" s="25" t="str">
        <f>CONCATENATE(FIXED(MIN(EGSnrc_over_Mean!AI28,Geant4_over_Mean!AI28,Penelope_over_Mean!AI28,MCNP_over_Mean!AI28),3)," - ", FIXED(MAX(EGSnrc_over_Mean!AI28,Geant4_over_Mean!AI28,Penelope_over_Mean!AI28,MCNP_over_Mean!AI28),3))</f>
        <v>0.996 - 1.004</v>
      </c>
      <c r="AJ28" s="25" t="str">
        <f>CONCATENATE(FIXED(MIN(EGSnrc_over_Mean!AJ28,Geant4_over_Mean!AJ28,Penelope_over_Mean!AJ28,MCNP_over_Mean!AJ28),3)," - ", FIXED(MAX(EGSnrc_over_Mean!AJ28,Geant4_over_Mean!AJ28,Penelope_over_Mean!AJ28,MCNP_over_Mean!AJ28),3))</f>
        <v>0.996 - 1.003</v>
      </c>
      <c r="AK28" s="25" t="str">
        <f>CONCATENATE(FIXED(MIN(EGSnrc_over_Mean!AK28,Geant4_over_Mean!AK28,Penelope_over_Mean!AK28,MCNP_over_Mean!AK28),3)," - ", FIXED(MAX(EGSnrc_over_Mean!AK28,Geant4_over_Mean!AK28,Penelope_over_Mean!AK28,MCNP_over_Mean!AK28),3))</f>
        <v>0.996 - 1.009</v>
      </c>
      <c r="AL28" s="25" t="str">
        <f>CONCATENATE(FIXED(MIN(EGSnrc_over_Mean!AL28,Geant4_over_Mean!AL28,Penelope_over_Mean!AL28,MCNP_over_Mean!AL28),3)," - ", FIXED(MAX(EGSnrc_over_Mean!AL28,Geant4_over_Mean!AL28,Penelope_over_Mean!AL28,MCNP_over_Mean!AL28),3))</f>
        <v>0.995 - 1.005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33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32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32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32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3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32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3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32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32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32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32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32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32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32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32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32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32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6"/>
      <c r="D5" s="4" t="s">
        <v>34</v>
      </c>
      <c r="F5" s="7"/>
      <c r="H5" s="4"/>
      <c r="J5" s="4"/>
      <c r="O5" s="4"/>
      <c r="U5" s="4" t="s">
        <v>0</v>
      </c>
      <c r="V5" s="6"/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35"/>
      <c r="D6" s="4" t="s">
        <v>34</v>
      </c>
      <c r="F6" s="7"/>
      <c r="H6" s="4"/>
      <c r="J6" s="4"/>
      <c r="O6" s="4"/>
      <c r="U6" s="4" t="s">
        <v>32</v>
      </c>
      <c r="V6" s="35"/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35"/>
      <c r="D7" s="4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U9" s="4" t="s">
        <v>7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s="5" customFormat="1" x14ac:dyDescent="0.25">
      <c r="A10"/>
      <c r="B10" s="4" t="s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36"/>
      <c r="N10" s="13"/>
      <c r="O10" s="13"/>
      <c r="P10" s="13"/>
      <c r="Q10" s="13"/>
      <c r="R10" s="13"/>
      <c r="S10" s="13"/>
      <c r="U10" s="4" t="s">
        <v>6</v>
      </c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36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6">
        <v>2.6200000000000003E-4</v>
      </c>
      <c r="D16" s="4" t="s">
        <v>34</v>
      </c>
      <c r="F16" s="7"/>
      <c r="H16" s="16"/>
      <c r="J16" s="16"/>
      <c r="O16" s="16"/>
      <c r="U16" s="16" t="s">
        <v>0</v>
      </c>
      <c r="V16" s="6">
        <v>2.3100030199999999E-4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6">
        <v>116928.70473217501</v>
      </c>
      <c r="D17" s="4" t="s">
        <v>34</v>
      </c>
      <c r="F17" s="7"/>
      <c r="H17" s="16"/>
      <c r="J17" s="16"/>
      <c r="O17" s="16"/>
      <c r="U17" s="4" t="s">
        <v>33</v>
      </c>
      <c r="V17" s="6">
        <v>120253.79071470701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18">
        <v>11557</v>
      </c>
      <c r="D21" s="18">
        <v>3074.9</v>
      </c>
      <c r="E21" s="18">
        <v>1296.9000000000001</v>
      </c>
      <c r="F21" s="18">
        <v>677.29</v>
      </c>
      <c r="G21" s="18">
        <v>6.3369999999999997</v>
      </c>
      <c r="H21" s="18">
        <v>17.497</v>
      </c>
      <c r="I21" s="18">
        <v>133.88999999999999</v>
      </c>
      <c r="J21" s="18">
        <v>16.649999999999999</v>
      </c>
      <c r="K21" s="18">
        <v>8.7620000000000005</v>
      </c>
      <c r="L21" s="18">
        <v>0.154</v>
      </c>
      <c r="M21" s="18">
        <v>1.752</v>
      </c>
      <c r="N21" s="18">
        <v>44.427999999999997</v>
      </c>
      <c r="O21" s="18">
        <v>10.679</v>
      </c>
      <c r="P21" s="18">
        <v>36.853000000000002</v>
      </c>
      <c r="Q21" s="18">
        <v>455.85</v>
      </c>
      <c r="R21" s="18">
        <v>21.513999999999999</v>
      </c>
      <c r="S21" s="18">
        <v>8757</v>
      </c>
      <c r="U21" s="8">
        <v>0</v>
      </c>
      <c r="V21" s="18">
        <v>12366</v>
      </c>
      <c r="W21" s="18">
        <v>2917</v>
      </c>
      <c r="X21" s="18">
        <v>1275</v>
      </c>
      <c r="Y21" s="18">
        <v>613.16</v>
      </c>
      <c r="Z21" s="18">
        <v>5.806</v>
      </c>
      <c r="AA21" s="18">
        <v>16.716000000000001</v>
      </c>
      <c r="AB21" s="18">
        <v>121.19</v>
      </c>
      <c r="AC21" s="18">
        <v>15.179</v>
      </c>
      <c r="AD21" s="18">
        <v>8.1679999999999993</v>
      </c>
      <c r="AE21" s="18">
        <v>0.153</v>
      </c>
      <c r="AF21" s="18">
        <v>1.6679999999999999</v>
      </c>
      <c r="AG21" s="18">
        <v>41.055999999999997</v>
      </c>
      <c r="AH21" s="18">
        <v>9.7970000000000006</v>
      </c>
      <c r="AI21" s="18">
        <v>33.534999999999997</v>
      </c>
      <c r="AJ21" s="18">
        <v>557.44000000000005</v>
      </c>
      <c r="AK21" s="18">
        <v>21.356999999999999</v>
      </c>
      <c r="AL21" s="18">
        <v>7745.7</v>
      </c>
    </row>
    <row r="22" spans="1:38" s="5" customFormat="1" x14ac:dyDescent="0.25">
      <c r="A22"/>
      <c r="B22" s="8">
        <v>45</v>
      </c>
      <c r="C22" s="18">
        <v>11745</v>
      </c>
      <c r="D22" s="18">
        <v>1924.8</v>
      </c>
      <c r="E22" s="18">
        <v>1042.0999999999999</v>
      </c>
      <c r="F22" s="18">
        <v>681.68</v>
      </c>
      <c r="G22" s="18">
        <v>6.2949999999999999</v>
      </c>
      <c r="H22" s="18">
        <v>9.875</v>
      </c>
      <c r="I22" s="18">
        <v>82.793000000000006</v>
      </c>
      <c r="J22" s="18">
        <v>9.2230000000000008</v>
      </c>
      <c r="K22" s="18">
        <v>6.1440000000000001</v>
      </c>
      <c r="L22" s="18">
        <v>0.13100000000000001</v>
      </c>
      <c r="M22" s="18">
        <v>1.464</v>
      </c>
      <c r="N22" s="18">
        <v>36.497</v>
      </c>
      <c r="O22" s="18">
        <v>7.6059999999999999</v>
      </c>
      <c r="P22" s="18">
        <v>33.350999999999999</v>
      </c>
      <c r="Q22" s="18">
        <v>436.83</v>
      </c>
      <c r="R22" s="18">
        <v>17.783000000000001</v>
      </c>
      <c r="S22" s="18">
        <v>7661.4</v>
      </c>
      <c r="U22" s="8">
        <v>45</v>
      </c>
      <c r="V22" s="18">
        <v>12617</v>
      </c>
      <c r="W22" s="18">
        <v>1807</v>
      </c>
      <c r="X22" s="18">
        <v>1010</v>
      </c>
      <c r="Y22" s="18">
        <v>615.15</v>
      </c>
      <c r="Z22" s="18">
        <v>5.77</v>
      </c>
      <c r="AA22" s="18">
        <v>10.026</v>
      </c>
      <c r="AB22" s="18">
        <v>77.33</v>
      </c>
      <c r="AC22" s="18">
        <v>8.7769999999999992</v>
      </c>
      <c r="AD22" s="18">
        <v>5.8940000000000001</v>
      </c>
      <c r="AE22" s="18">
        <v>0.13100000000000001</v>
      </c>
      <c r="AF22" s="18">
        <v>1.409</v>
      </c>
      <c r="AG22" s="18">
        <v>33.738999999999997</v>
      </c>
      <c r="AH22" s="18">
        <v>7.157</v>
      </c>
      <c r="AI22" s="18">
        <v>30.67</v>
      </c>
      <c r="AJ22" s="18">
        <v>537.28</v>
      </c>
      <c r="AK22" s="18">
        <v>17.715</v>
      </c>
      <c r="AL22" s="18">
        <v>6664.1</v>
      </c>
    </row>
    <row r="23" spans="1:38" s="5" customFormat="1" x14ac:dyDescent="0.25">
      <c r="A23"/>
      <c r="B23" s="8">
        <v>90</v>
      </c>
      <c r="C23" s="18">
        <v>9962.6</v>
      </c>
      <c r="D23" s="18">
        <v>781.16</v>
      </c>
      <c r="E23" s="18">
        <v>676.34</v>
      </c>
      <c r="F23" s="18">
        <v>493.47</v>
      </c>
      <c r="G23" s="18">
        <v>3.9220000000000002</v>
      </c>
      <c r="H23" s="18">
        <v>6.2409999999999997</v>
      </c>
      <c r="I23" s="18">
        <v>36.012</v>
      </c>
      <c r="J23" s="18">
        <v>3.1320000000000001</v>
      </c>
      <c r="K23" s="18">
        <v>3.1259999999999999</v>
      </c>
      <c r="L23" s="18">
        <v>0.10100000000000001</v>
      </c>
      <c r="M23" s="18">
        <v>1.0589999999999999</v>
      </c>
      <c r="N23" s="18">
        <v>16.920000000000002</v>
      </c>
      <c r="O23" s="18">
        <v>3.3730000000000002</v>
      </c>
      <c r="P23" s="18">
        <v>22.902999999999999</v>
      </c>
      <c r="Q23" s="18">
        <v>285.51</v>
      </c>
      <c r="R23" s="18">
        <v>6.7649999999999997</v>
      </c>
      <c r="S23" s="18">
        <v>5596.6</v>
      </c>
      <c r="U23" s="8">
        <v>90</v>
      </c>
      <c r="V23" s="18">
        <v>10641</v>
      </c>
      <c r="W23" s="18">
        <v>736.83</v>
      </c>
      <c r="X23" s="18">
        <v>640.5</v>
      </c>
      <c r="Y23" s="18">
        <v>447.86</v>
      </c>
      <c r="Z23" s="18">
        <v>3.72</v>
      </c>
      <c r="AA23" s="18">
        <v>6.6029999999999998</v>
      </c>
      <c r="AB23" s="18">
        <v>36.064999999999998</v>
      </c>
      <c r="AC23" s="18">
        <v>3.29</v>
      </c>
      <c r="AD23" s="18">
        <v>3.194</v>
      </c>
      <c r="AE23" s="18">
        <v>0.104</v>
      </c>
      <c r="AF23" s="18">
        <v>1.0349999999999999</v>
      </c>
      <c r="AG23" s="18">
        <v>15.619</v>
      </c>
      <c r="AH23" s="18">
        <v>3.3940000000000001</v>
      </c>
      <c r="AI23" s="18">
        <v>21.396000000000001</v>
      </c>
      <c r="AJ23" s="18">
        <v>347.4</v>
      </c>
      <c r="AK23" s="18">
        <v>6.7859999999999996</v>
      </c>
      <c r="AL23" s="18">
        <v>4820</v>
      </c>
    </row>
    <row r="24" spans="1:38" s="5" customFormat="1" x14ac:dyDescent="0.25">
      <c r="A24"/>
      <c r="B24" s="8">
        <v>135</v>
      </c>
      <c r="C24" s="18">
        <v>9588.5</v>
      </c>
      <c r="D24" s="18">
        <v>764.81</v>
      </c>
      <c r="E24" s="18">
        <v>753.96</v>
      </c>
      <c r="F24" s="18">
        <v>421.56</v>
      </c>
      <c r="G24" s="18">
        <v>2.6240000000000001</v>
      </c>
      <c r="H24" s="18">
        <v>18.061</v>
      </c>
      <c r="I24" s="18">
        <v>57.98</v>
      </c>
      <c r="J24" s="18">
        <v>5.0720000000000001</v>
      </c>
      <c r="K24" s="18">
        <v>4.3819999999999997</v>
      </c>
      <c r="L24" s="18">
        <v>0.14399999999999999</v>
      </c>
      <c r="M24" s="18">
        <v>1.2729999999999999</v>
      </c>
      <c r="N24" s="18">
        <v>12.102</v>
      </c>
      <c r="O24" s="18">
        <v>3.6160000000000001</v>
      </c>
      <c r="P24" s="18">
        <v>26.314</v>
      </c>
      <c r="Q24" s="18">
        <v>189.62</v>
      </c>
      <c r="R24" s="18">
        <v>2.0739999999999998</v>
      </c>
      <c r="S24" s="18">
        <v>8527.7000000000007</v>
      </c>
      <c r="U24" s="8">
        <v>135</v>
      </c>
      <c r="V24" s="18">
        <v>10159</v>
      </c>
      <c r="W24" s="18">
        <v>734.45</v>
      </c>
      <c r="X24" s="18">
        <v>718.82</v>
      </c>
      <c r="Y24" s="18">
        <v>391.16</v>
      </c>
      <c r="Z24" s="18">
        <v>2.633</v>
      </c>
      <c r="AA24" s="18">
        <v>17.475999999999999</v>
      </c>
      <c r="AB24" s="18">
        <v>57.136000000000003</v>
      </c>
      <c r="AC24" s="18">
        <v>5.2149999999999999</v>
      </c>
      <c r="AD24" s="18">
        <v>4.4489999999999998</v>
      </c>
      <c r="AE24" s="18">
        <v>0.14599999999999999</v>
      </c>
      <c r="AF24" s="18">
        <v>1.246</v>
      </c>
      <c r="AG24" s="18">
        <v>11.409000000000001</v>
      </c>
      <c r="AH24" s="18">
        <v>3.73</v>
      </c>
      <c r="AI24" s="18">
        <v>24.969000000000001</v>
      </c>
      <c r="AJ24" s="18">
        <v>223.29</v>
      </c>
      <c r="AK24" s="18">
        <v>2.2040000000000002</v>
      </c>
      <c r="AL24" s="18">
        <v>7474.5</v>
      </c>
    </row>
    <row r="25" spans="1:38" s="5" customFormat="1" x14ac:dyDescent="0.25">
      <c r="A25"/>
      <c r="B25" s="8">
        <v>180</v>
      </c>
      <c r="C25" s="18">
        <v>9687.1</v>
      </c>
      <c r="D25" s="18">
        <v>1257.2</v>
      </c>
      <c r="E25" s="18">
        <v>1080.9000000000001</v>
      </c>
      <c r="F25" s="18">
        <v>410.29</v>
      </c>
      <c r="G25" s="18">
        <v>2.516</v>
      </c>
      <c r="H25" s="18">
        <v>33.619999999999997</v>
      </c>
      <c r="I25" s="18">
        <v>108.97</v>
      </c>
      <c r="J25" s="18">
        <v>10.125</v>
      </c>
      <c r="K25" s="18">
        <v>7.1429999999999998</v>
      </c>
      <c r="L25" s="18">
        <v>0.182</v>
      </c>
      <c r="M25" s="18">
        <v>1.5620000000000001</v>
      </c>
      <c r="N25" s="18">
        <v>11.162000000000001</v>
      </c>
      <c r="O25" s="18">
        <v>5.4909999999999997</v>
      </c>
      <c r="P25" s="18">
        <v>31.959</v>
      </c>
      <c r="Q25" s="18">
        <v>129.65</v>
      </c>
      <c r="R25" s="18">
        <v>2.7989999999999999</v>
      </c>
      <c r="S25" s="18">
        <v>11010</v>
      </c>
      <c r="U25" s="8">
        <v>180</v>
      </c>
      <c r="V25" s="18">
        <v>10245</v>
      </c>
      <c r="W25" s="18">
        <v>1209.2</v>
      </c>
      <c r="X25" s="18">
        <v>1043</v>
      </c>
      <c r="Y25" s="18">
        <v>386.52</v>
      </c>
      <c r="Z25" s="18">
        <v>2.577</v>
      </c>
      <c r="AA25" s="18">
        <v>31.151</v>
      </c>
      <c r="AB25" s="18">
        <v>102.38</v>
      </c>
      <c r="AC25" s="18">
        <v>9.7349999999999994</v>
      </c>
      <c r="AD25" s="18">
        <v>6.915</v>
      </c>
      <c r="AE25" s="18">
        <v>0.18099999999999999</v>
      </c>
      <c r="AF25" s="18">
        <v>1.516</v>
      </c>
      <c r="AG25" s="18">
        <v>10.727</v>
      </c>
      <c r="AH25" s="18">
        <v>5.4560000000000004</v>
      </c>
      <c r="AI25" s="18">
        <v>30.364999999999998</v>
      </c>
      <c r="AJ25" s="18">
        <v>143.13</v>
      </c>
      <c r="AK25" s="18">
        <v>2.952</v>
      </c>
      <c r="AL25" s="18">
        <v>9750.6</v>
      </c>
    </row>
    <row r="26" spans="1:38" s="5" customFormat="1" x14ac:dyDescent="0.25">
      <c r="A26"/>
      <c r="B26" s="8">
        <v>225</v>
      </c>
      <c r="C26" s="18">
        <v>9493.2999999999993</v>
      </c>
      <c r="D26" s="18">
        <v>1199.7</v>
      </c>
      <c r="E26" s="18">
        <v>719.85</v>
      </c>
      <c r="F26" s="18">
        <v>250.57</v>
      </c>
      <c r="G26" s="18">
        <v>1.5109999999999999</v>
      </c>
      <c r="H26" s="18">
        <v>37.369</v>
      </c>
      <c r="I26" s="18">
        <v>117.26</v>
      </c>
      <c r="J26" s="18">
        <v>12.002000000000001</v>
      </c>
      <c r="K26" s="18">
        <v>7.3010000000000002</v>
      </c>
      <c r="L26" s="18">
        <v>0.157</v>
      </c>
      <c r="M26" s="18">
        <v>1.373</v>
      </c>
      <c r="N26" s="18">
        <v>8.9809999999999999</v>
      </c>
      <c r="O26" s="18">
        <v>5.47</v>
      </c>
      <c r="P26" s="18">
        <v>31.417000000000002</v>
      </c>
      <c r="Q26" s="18">
        <v>195.91</v>
      </c>
      <c r="R26" s="18">
        <v>1.984</v>
      </c>
      <c r="S26" s="18">
        <v>8381.4</v>
      </c>
      <c r="U26" s="8">
        <v>225</v>
      </c>
      <c r="V26" s="18">
        <v>10086</v>
      </c>
      <c r="W26" s="18">
        <v>1124.2</v>
      </c>
      <c r="X26" s="18">
        <v>688.73</v>
      </c>
      <c r="Y26" s="18">
        <v>244.32</v>
      </c>
      <c r="Z26" s="18">
        <v>1.6359999999999999</v>
      </c>
      <c r="AA26" s="18">
        <v>34.07</v>
      </c>
      <c r="AB26" s="18">
        <v>108.25</v>
      </c>
      <c r="AC26" s="18">
        <v>11.26</v>
      </c>
      <c r="AD26" s="18">
        <v>6.9809999999999999</v>
      </c>
      <c r="AE26" s="18">
        <v>0.157</v>
      </c>
      <c r="AF26" s="18">
        <v>1.333</v>
      </c>
      <c r="AG26" s="18">
        <v>8.6389999999999993</v>
      </c>
      <c r="AH26" s="18">
        <v>5.3719999999999999</v>
      </c>
      <c r="AI26" s="18">
        <v>29.54</v>
      </c>
      <c r="AJ26" s="18">
        <v>232.08</v>
      </c>
      <c r="AK26" s="18">
        <v>2.1339999999999999</v>
      </c>
      <c r="AL26" s="18">
        <v>7302</v>
      </c>
    </row>
    <row r="27" spans="1:38" s="5" customFormat="1" x14ac:dyDescent="0.25">
      <c r="A27"/>
      <c r="B27" s="8">
        <v>270</v>
      </c>
      <c r="C27" s="18">
        <v>9952.4</v>
      </c>
      <c r="D27" s="18">
        <v>1616.4</v>
      </c>
      <c r="E27" s="18">
        <v>633.85</v>
      </c>
      <c r="F27" s="18">
        <v>167.31</v>
      </c>
      <c r="G27" s="18">
        <v>1.2350000000000001</v>
      </c>
      <c r="H27" s="18">
        <v>33.264000000000003</v>
      </c>
      <c r="I27" s="18">
        <v>136.09</v>
      </c>
      <c r="J27" s="18">
        <v>17.777999999999999</v>
      </c>
      <c r="K27" s="18">
        <v>7.6459999999999999</v>
      </c>
      <c r="L27" s="18">
        <v>0.12</v>
      </c>
      <c r="M27" s="18">
        <v>1.25</v>
      </c>
      <c r="N27" s="18">
        <v>11.256</v>
      </c>
      <c r="O27" s="18">
        <v>7.2720000000000002</v>
      </c>
      <c r="P27" s="18">
        <v>24.268000000000001</v>
      </c>
      <c r="Q27" s="18">
        <v>298.52999999999997</v>
      </c>
      <c r="R27" s="18">
        <v>7.1020000000000003</v>
      </c>
      <c r="S27" s="18">
        <v>5861.9</v>
      </c>
      <c r="U27" s="8">
        <v>270</v>
      </c>
      <c r="V27" s="18">
        <v>10655</v>
      </c>
      <c r="W27" s="18">
        <v>1502.3</v>
      </c>
      <c r="X27" s="18">
        <v>601.23</v>
      </c>
      <c r="Y27" s="18">
        <v>164.63</v>
      </c>
      <c r="Z27" s="18">
        <v>1.327</v>
      </c>
      <c r="AA27" s="18">
        <v>30.207000000000001</v>
      </c>
      <c r="AB27" s="18">
        <v>123.03</v>
      </c>
      <c r="AC27" s="18">
        <v>16.111000000000001</v>
      </c>
      <c r="AD27" s="18">
        <v>7.1870000000000003</v>
      </c>
      <c r="AE27" s="18">
        <v>0.121</v>
      </c>
      <c r="AF27" s="18">
        <v>1.21</v>
      </c>
      <c r="AG27" s="18">
        <v>10.596</v>
      </c>
      <c r="AH27" s="18">
        <v>6.8550000000000004</v>
      </c>
      <c r="AI27" s="18">
        <v>22.564</v>
      </c>
      <c r="AJ27" s="18">
        <v>363.87</v>
      </c>
      <c r="AK27" s="18">
        <v>7.1619999999999999</v>
      </c>
      <c r="AL27" s="18">
        <v>5077.1000000000004</v>
      </c>
    </row>
    <row r="28" spans="1:38" s="5" customFormat="1" x14ac:dyDescent="0.25">
      <c r="A28"/>
      <c r="B28" s="8">
        <v>315</v>
      </c>
      <c r="C28" s="18">
        <v>11658</v>
      </c>
      <c r="D28" s="18">
        <v>2719.9</v>
      </c>
      <c r="E28" s="18">
        <v>915.77</v>
      </c>
      <c r="F28" s="18">
        <v>409.11</v>
      </c>
      <c r="G28" s="18">
        <v>3.9889999999999999</v>
      </c>
      <c r="H28" s="18">
        <v>26.463999999999999</v>
      </c>
      <c r="I28" s="18">
        <v>155.05000000000001</v>
      </c>
      <c r="J28" s="18">
        <v>20.670999999999999</v>
      </c>
      <c r="K28" s="18">
        <v>9.1319999999999997</v>
      </c>
      <c r="L28" s="18">
        <v>0.13400000000000001</v>
      </c>
      <c r="M28" s="18">
        <v>1.554</v>
      </c>
      <c r="N28" s="18">
        <v>29.114000000000001</v>
      </c>
      <c r="O28" s="18">
        <v>10.484999999999999</v>
      </c>
      <c r="P28" s="18">
        <v>30.385000000000002</v>
      </c>
      <c r="Q28" s="18">
        <v>455.9</v>
      </c>
      <c r="R28" s="18">
        <v>18.292000000000002</v>
      </c>
      <c r="S28" s="18">
        <v>7403.8</v>
      </c>
      <c r="U28" s="8">
        <v>315</v>
      </c>
      <c r="V28" s="18">
        <v>12505</v>
      </c>
      <c r="W28" s="18">
        <v>2563.6</v>
      </c>
      <c r="X28" s="18">
        <v>879.88</v>
      </c>
      <c r="Y28" s="18">
        <v>377.21</v>
      </c>
      <c r="Z28" s="18">
        <v>3.778</v>
      </c>
      <c r="AA28" s="18">
        <v>24.393000000000001</v>
      </c>
      <c r="AB28" s="18">
        <v>139.15</v>
      </c>
      <c r="AC28" s="18">
        <v>18.594000000000001</v>
      </c>
      <c r="AD28" s="18">
        <v>8.4819999999999993</v>
      </c>
      <c r="AE28" s="18">
        <v>0.13500000000000001</v>
      </c>
      <c r="AF28" s="18">
        <v>1.49</v>
      </c>
      <c r="AG28" s="18">
        <v>26.696000000000002</v>
      </c>
      <c r="AH28" s="18">
        <v>9.6199999999999992</v>
      </c>
      <c r="AI28" s="18">
        <v>27.78</v>
      </c>
      <c r="AJ28" s="18">
        <v>561.32000000000005</v>
      </c>
      <c r="AK28" s="18">
        <v>18.233000000000001</v>
      </c>
      <c r="AL28" s="18">
        <v>6466.5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 t="s">
        <v>3</v>
      </c>
      <c r="C30" s="42" t="s">
        <v>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 t="s">
        <v>3</v>
      </c>
      <c r="V30" s="42" t="s">
        <v>6</v>
      </c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>
        <v>0</v>
      </c>
      <c r="C31" s="34">
        <v>2.0000000000000002E-5</v>
      </c>
      <c r="D31" s="34">
        <v>4.0000000000000003E-5</v>
      </c>
      <c r="E31" s="34">
        <v>3.0000000000000001E-5</v>
      </c>
      <c r="F31" s="34">
        <v>9.0000000000000006E-5</v>
      </c>
      <c r="G31" s="34">
        <v>4.2000000000000002E-4</v>
      </c>
      <c r="H31" s="34">
        <v>3.3E-4</v>
      </c>
      <c r="I31" s="34">
        <v>1.4999999999999999E-4</v>
      </c>
      <c r="J31" s="34">
        <v>2.9E-4</v>
      </c>
      <c r="K31" s="34">
        <v>3.8000000000000002E-4</v>
      </c>
      <c r="L31" s="23">
        <v>1.25E-3</v>
      </c>
      <c r="M31" s="34">
        <v>6.4999999999999997E-4</v>
      </c>
      <c r="N31" s="34">
        <v>1.4999999999999999E-4</v>
      </c>
      <c r="O31" s="34">
        <v>2.9999999999999997E-4</v>
      </c>
      <c r="P31" s="34">
        <v>1.7000000000000001E-4</v>
      </c>
      <c r="Q31" s="34">
        <v>2.0000000000000002E-5</v>
      </c>
      <c r="R31" s="34">
        <v>1.6000000000000001E-4</v>
      </c>
      <c r="S31" s="34">
        <v>2.0000000000000002E-5</v>
      </c>
      <c r="U31" s="8">
        <v>0</v>
      </c>
      <c r="V31" s="22">
        <v>2.0000000000000002E-5</v>
      </c>
      <c r="W31" s="22">
        <v>4.0000000000000003E-5</v>
      </c>
      <c r="X31" s="22">
        <v>3.0000000000000001E-5</v>
      </c>
      <c r="Y31" s="22">
        <v>9.0000000000000006E-5</v>
      </c>
      <c r="Z31" s="22">
        <v>4.2999999999999999E-4</v>
      </c>
      <c r="AA31" s="22">
        <v>3.3E-4</v>
      </c>
      <c r="AB31" s="22">
        <v>1.4999999999999999E-4</v>
      </c>
      <c r="AC31" s="22">
        <v>2.9999999999999997E-4</v>
      </c>
      <c r="AD31" s="22">
        <v>3.8000000000000002E-4</v>
      </c>
      <c r="AE31" s="23">
        <v>1.2199999999999999E-3</v>
      </c>
      <c r="AF31" s="22">
        <v>6.4999999999999997E-4</v>
      </c>
      <c r="AG31" s="22">
        <v>1.6000000000000001E-4</v>
      </c>
      <c r="AH31" s="22">
        <v>3.1E-4</v>
      </c>
      <c r="AI31" s="22">
        <v>1.7000000000000001E-4</v>
      </c>
      <c r="AJ31" s="22">
        <v>2.0000000000000002E-5</v>
      </c>
      <c r="AK31" s="22">
        <v>1.7000000000000001E-4</v>
      </c>
      <c r="AL31" s="22">
        <v>3.0000000000000001E-5</v>
      </c>
    </row>
    <row r="32" spans="1:38" s="5" customFormat="1" x14ac:dyDescent="0.25">
      <c r="A32"/>
      <c r="B32" s="8">
        <v>45</v>
      </c>
      <c r="C32" s="34">
        <v>2.0000000000000002E-5</v>
      </c>
      <c r="D32" s="34">
        <v>5.0000000000000002E-5</v>
      </c>
      <c r="E32" s="34">
        <v>3.0000000000000001E-5</v>
      </c>
      <c r="F32" s="34">
        <v>9.0000000000000006E-5</v>
      </c>
      <c r="G32" s="34">
        <v>4.2000000000000002E-4</v>
      </c>
      <c r="H32" s="34">
        <v>4.2999999999999999E-4</v>
      </c>
      <c r="I32" s="34">
        <v>1.9000000000000001E-4</v>
      </c>
      <c r="J32" s="34">
        <v>3.8000000000000002E-4</v>
      </c>
      <c r="K32" s="34">
        <v>4.4999999999999999E-4</v>
      </c>
      <c r="L32" s="23">
        <v>1.3600000000000001E-3</v>
      </c>
      <c r="M32" s="34">
        <v>6.9999999999999999E-4</v>
      </c>
      <c r="N32" s="34">
        <v>1.7000000000000001E-4</v>
      </c>
      <c r="O32" s="34">
        <v>3.5E-4</v>
      </c>
      <c r="P32" s="34">
        <v>1.8000000000000001E-4</v>
      </c>
      <c r="Q32" s="34">
        <v>2.0000000000000002E-5</v>
      </c>
      <c r="R32" s="34">
        <v>1.8000000000000001E-4</v>
      </c>
      <c r="S32" s="34">
        <v>3.0000000000000001E-5</v>
      </c>
      <c r="U32" s="8">
        <v>45</v>
      </c>
      <c r="V32" s="22">
        <v>2.0000000000000002E-5</v>
      </c>
      <c r="W32" s="22">
        <v>5.0000000000000002E-5</v>
      </c>
      <c r="X32" s="22">
        <v>3.0000000000000001E-5</v>
      </c>
      <c r="Y32" s="22">
        <v>9.0000000000000006E-5</v>
      </c>
      <c r="Z32" s="22">
        <v>4.2999999999999999E-4</v>
      </c>
      <c r="AA32" s="22">
        <v>4.2000000000000002E-4</v>
      </c>
      <c r="AB32" s="22">
        <v>1.9000000000000001E-4</v>
      </c>
      <c r="AC32" s="22">
        <v>3.8000000000000002E-4</v>
      </c>
      <c r="AD32" s="22">
        <v>4.4000000000000002E-4</v>
      </c>
      <c r="AE32" s="23">
        <v>1.31E-3</v>
      </c>
      <c r="AF32" s="22">
        <v>6.9999999999999999E-4</v>
      </c>
      <c r="AG32" s="22">
        <v>1.8000000000000001E-4</v>
      </c>
      <c r="AH32" s="22">
        <v>3.6000000000000002E-4</v>
      </c>
      <c r="AI32" s="22">
        <v>1.8000000000000001E-4</v>
      </c>
      <c r="AJ32" s="22">
        <v>2.0000000000000002E-5</v>
      </c>
      <c r="AK32" s="22">
        <v>1.9000000000000001E-4</v>
      </c>
      <c r="AL32" s="22">
        <v>3.0000000000000001E-5</v>
      </c>
    </row>
    <row r="33" spans="1:38" s="5" customFormat="1" x14ac:dyDescent="0.25">
      <c r="A33"/>
      <c r="B33" s="8">
        <v>90</v>
      </c>
      <c r="C33" s="34">
        <v>2.0000000000000002E-5</v>
      </c>
      <c r="D33" s="34">
        <v>6.9999999999999994E-5</v>
      </c>
      <c r="E33" s="34">
        <v>4.0000000000000003E-5</v>
      </c>
      <c r="F33" s="34">
        <v>1E-4</v>
      </c>
      <c r="G33" s="34">
        <v>5.2999999999999998E-4</v>
      </c>
      <c r="H33" s="34">
        <v>5.5000000000000003E-4</v>
      </c>
      <c r="I33" s="34">
        <v>2.7999999999999998E-4</v>
      </c>
      <c r="J33" s="34">
        <v>6.4999999999999997E-4</v>
      </c>
      <c r="K33" s="34">
        <v>6.2E-4</v>
      </c>
      <c r="L33" s="23">
        <v>1.5399999999999999E-3</v>
      </c>
      <c r="M33" s="39">
        <v>8.0999999999999996E-4</v>
      </c>
      <c r="N33" s="34">
        <v>2.4000000000000001E-4</v>
      </c>
      <c r="O33" s="34">
        <v>5.2999999999999998E-4</v>
      </c>
      <c r="P33" s="34">
        <v>2.1000000000000001E-4</v>
      </c>
      <c r="Q33" s="34">
        <v>3.0000000000000001E-5</v>
      </c>
      <c r="R33" s="34">
        <v>2.7999999999999998E-4</v>
      </c>
      <c r="S33" s="34">
        <v>3.0000000000000001E-5</v>
      </c>
      <c r="U33" s="8">
        <v>90</v>
      </c>
      <c r="V33" s="22">
        <v>2.0000000000000002E-5</v>
      </c>
      <c r="W33" s="22">
        <v>6.9999999999999994E-5</v>
      </c>
      <c r="X33" s="22">
        <v>4.0000000000000003E-5</v>
      </c>
      <c r="Y33" s="22">
        <v>1.1E-4</v>
      </c>
      <c r="Z33" s="22">
        <v>5.2999999999999998E-4</v>
      </c>
      <c r="AA33" s="22">
        <v>5.1999999999999995E-4</v>
      </c>
      <c r="AB33" s="22">
        <v>2.7999999999999998E-4</v>
      </c>
      <c r="AC33" s="22">
        <v>6.2E-4</v>
      </c>
      <c r="AD33" s="22">
        <v>5.9999999999999995E-4</v>
      </c>
      <c r="AE33" s="23">
        <v>1.48E-3</v>
      </c>
      <c r="AF33" s="38">
        <v>8.0000000000000004E-4</v>
      </c>
      <c r="AG33" s="22">
        <v>2.5000000000000001E-4</v>
      </c>
      <c r="AH33" s="22">
        <v>5.1999999999999995E-4</v>
      </c>
      <c r="AI33" s="22">
        <v>2.2000000000000001E-4</v>
      </c>
      <c r="AJ33" s="22">
        <v>3.0000000000000001E-5</v>
      </c>
      <c r="AK33" s="22">
        <v>2.9E-4</v>
      </c>
      <c r="AL33" s="22">
        <v>3.0000000000000001E-5</v>
      </c>
    </row>
    <row r="34" spans="1:38" s="5" customFormat="1" x14ac:dyDescent="0.25">
      <c r="A34"/>
      <c r="B34" s="8">
        <v>135</v>
      </c>
      <c r="C34" s="34">
        <v>2.0000000000000002E-5</v>
      </c>
      <c r="D34" s="34">
        <v>6.9999999999999994E-5</v>
      </c>
      <c r="E34" s="34">
        <v>4.0000000000000003E-5</v>
      </c>
      <c r="F34" s="34">
        <v>1.1E-4</v>
      </c>
      <c r="G34" s="34">
        <v>6.4999999999999997E-4</v>
      </c>
      <c r="H34" s="34">
        <v>3.2000000000000003E-4</v>
      </c>
      <c r="I34" s="34">
        <v>2.2000000000000001E-4</v>
      </c>
      <c r="J34" s="34">
        <v>5.1999999999999995E-4</v>
      </c>
      <c r="K34" s="34">
        <v>5.2999999999999998E-4</v>
      </c>
      <c r="L34" s="23">
        <v>1.2999999999999999E-3</v>
      </c>
      <c r="M34" s="34">
        <v>7.2999999999999996E-4</v>
      </c>
      <c r="N34" s="34">
        <v>2.7999999999999998E-4</v>
      </c>
      <c r="O34" s="34">
        <v>5.1000000000000004E-4</v>
      </c>
      <c r="P34" s="34">
        <v>2.0000000000000001E-4</v>
      </c>
      <c r="Q34" s="34">
        <v>4.0000000000000003E-5</v>
      </c>
      <c r="R34" s="34">
        <v>4.4999999999999999E-4</v>
      </c>
      <c r="S34" s="34">
        <v>3.0000000000000001E-5</v>
      </c>
      <c r="U34" s="8">
        <v>135</v>
      </c>
      <c r="V34" s="22">
        <v>2.0000000000000002E-5</v>
      </c>
      <c r="W34" s="22">
        <v>8.0000000000000007E-5</v>
      </c>
      <c r="X34" s="22">
        <v>4.0000000000000003E-5</v>
      </c>
      <c r="Y34" s="22">
        <v>1.1E-4</v>
      </c>
      <c r="Z34" s="22">
        <v>6.3000000000000003E-4</v>
      </c>
      <c r="AA34" s="22">
        <v>3.2000000000000003E-4</v>
      </c>
      <c r="AB34" s="22">
        <v>2.2000000000000001E-4</v>
      </c>
      <c r="AC34" s="22">
        <v>5.0000000000000001E-4</v>
      </c>
      <c r="AD34" s="22">
        <v>5.1000000000000004E-4</v>
      </c>
      <c r="AE34" s="23">
        <v>1.25E-3</v>
      </c>
      <c r="AF34" s="22">
        <v>7.2000000000000005E-4</v>
      </c>
      <c r="AG34" s="22">
        <v>2.9E-4</v>
      </c>
      <c r="AH34" s="22">
        <v>4.8999999999999998E-4</v>
      </c>
      <c r="AI34" s="22">
        <v>2.0000000000000001E-4</v>
      </c>
      <c r="AJ34" s="22">
        <v>4.0000000000000003E-5</v>
      </c>
      <c r="AK34" s="22">
        <v>4.4999999999999999E-4</v>
      </c>
      <c r="AL34" s="22">
        <v>3.0000000000000001E-5</v>
      </c>
    </row>
    <row r="35" spans="1:38" s="5" customFormat="1" x14ac:dyDescent="0.25">
      <c r="A35"/>
      <c r="B35" s="8">
        <v>180</v>
      </c>
      <c r="C35" s="34">
        <v>2.0000000000000002E-5</v>
      </c>
      <c r="D35" s="34">
        <v>6.0000000000000002E-5</v>
      </c>
      <c r="E35" s="34">
        <v>3.0000000000000001E-5</v>
      </c>
      <c r="F35" s="34">
        <v>1.1E-4</v>
      </c>
      <c r="G35" s="34">
        <v>6.6E-4</v>
      </c>
      <c r="H35" s="34">
        <v>2.4000000000000001E-4</v>
      </c>
      <c r="I35" s="34">
        <v>1.7000000000000001E-4</v>
      </c>
      <c r="J35" s="34">
        <v>3.6999999999999999E-4</v>
      </c>
      <c r="K35" s="34">
        <v>4.2000000000000002E-4</v>
      </c>
      <c r="L35" s="23">
        <v>1.15E-3</v>
      </c>
      <c r="M35" s="34">
        <v>6.6E-4</v>
      </c>
      <c r="N35" s="34">
        <v>2.9999999999999997E-4</v>
      </c>
      <c r="O35" s="34">
        <v>4.2000000000000002E-4</v>
      </c>
      <c r="P35" s="34">
        <v>1.8000000000000001E-4</v>
      </c>
      <c r="Q35" s="34">
        <v>4.0000000000000003E-5</v>
      </c>
      <c r="R35" s="34">
        <v>4.0000000000000002E-4</v>
      </c>
      <c r="S35" s="34">
        <v>2.0000000000000002E-5</v>
      </c>
      <c r="U35" s="8">
        <v>180</v>
      </c>
      <c r="V35" s="22">
        <v>2.0000000000000002E-5</v>
      </c>
      <c r="W35" s="22">
        <v>6.0000000000000002E-5</v>
      </c>
      <c r="X35" s="22">
        <v>3.0000000000000001E-5</v>
      </c>
      <c r="Y35" s="22">
        <v>1.1E-4</v>
      </c>
      <c r="Z35" s="22">
        <v>6.3000000000000003E-4</v>
      </c>
      <c r="AA35" s="22">
        <v>2.5000000000000001E-4</v>
      </c>
      <c r="AB35" s="22">
        <v>1.7000000000000001E-4</v>
      </c>
      <c r="AC35" s="22">
        <v>3.6999999999999999E-4</v>
      </c>
      <c r="AD35" s="22">
        <v>4.0999999999999999E-4</v>
      </c>
      <c r="AE35" s="23">
        <v>1.1199999999999999E-3</v>
      </c>
      <c r="AF35" s="22">
        <v>6.4999999999999997E-4</v>
      </c>
      <c r="AG35" s="22">
        <v>2.9999999999999997E-4</v>
      </c>
      <c r="AH35" s="22">
        <v>4.0999999999999999E-4</v>
      </c>
      <c r="AI35" s="22">
        <v>1.8000000000000001E-4</v>
      </c>
      <c r="AJ35" s="22">
        <v>4.0000000000000003E-5</v>
      </c>
      <c r="AK35" s="22">
        <v>4.0000000000000002E-4</v>
      </c>
      <c r="AL35" s="22">
        <v>2.0000000000000002E-5</v>
      </c>
    </row>
    <row r="36" spans="1:38" s="5" customFormat="1" x14ac:dyDescent="0.25">
      <c r="A36"/>
      <c r="B36" s="8">
        <v>225</v>
      </c>
      <c r="C36" s="34">
        <v>2.0000000000000002E-5</v>
      </c>
      <c r="D36" s="34">
        <v>6.0000000000000002E-5</v>
      </c>
      <c r="E36" s="34">
        <v>4.0000000000000003E-5</v>
      </c>
      <c r="F36" s="34">
        <v>1.3999999999999999E-4</v>
      </c>
      <c r="G36" s="34">
        <v>8.4999999999999995E-4</v>
      </c>
      <c r="H36" s="34">
        <v>2.3000000000000001E-4</v>
      </c>
      <c r="I36" s="34">
        <v>1.6000000000000001E-4</v>
      </c>
      <c r="J36" s="34">
        <v>3.5E-4</v>
      </c>
      <c r="K36" s="34">
        <v>4.0999999999999999E-4</v>
      </c>
      <c r="L36" s="23">
        <v>1.24E-3</v>
      </c>
      <c r="M36" s="34">
        <v>6.9999999999999999E-4</v>
      </c>
      <c r="N36" s="34">
        <v>3.3E-4</v>
      </c>
      <c r="O36" s="34">
        <v>4.2000000000000002E-4</v>
      </c>
      <c r="P36" s="34">
        <v>1.8000000000000001E-4</v>
      </c>
      <c r="Q36" s="34">
        <v>4.0000000000000003E-5</v>
      </c>
      <c r="R36" s="34">
        <v>4.6000000000000001E-4</v>
      </c>
      <c r="S36" s="34">
        <v>3.0000000000000001E-5</v>
      </c>
      <c r="U36" s="8">
        <v>225</v>
      </c>
      <c r="V36" s="22">
        <v>2.0000000000000002E-5</v>
      </c>
      <c r="W36" s="22">
        <v>6.0000000000000002E-5</v>
      </c>
      <c r="X36" s="22">
        <v>4.0000000000000003E-5</v>
      </c>
      <c r="Y36" s="22">
        <v>1.3999999999999999E-4</v>
      </c>
      <c r="Z36" s="22">
        <v>8.0000000000000004E-4</v>
      </c>
      <c r="AA36" s="22">
        <v>2.4000000000000001E-4</v>
      </c>
      <c r="AB36" s="22">
        <v>1.6000000000000001E-4</v>
      </c>
      <c r="AC36" s="22">
        <v>3.5E-4</v>
      </c>
      <c r="AD36" s="22">
        <v>4.0999999999999999E-4</v>
      </c>
      <c r="AE36" s="23">
        <v>1.1999999999999999E-3</v>
      </c>
      <c r="AF36" s="22">
        <v>6.9999999999999999E-4</v>
      </c>
      <c r="AG36" s="22">
        <v>3.3E-4</v>
      </c>
      <c r="AH36" s="22">
        <v>4.0999999999999999E-4</v>
      </c>
      <c r="AI36" s="22">
        <v>1.9000000000000001E-4</v>
      </c>
      <c r="AJ36" s="22">
        <v>4.0000000000000003E-5</v>
      </c>
      <c r="AK36" s="22">
        <v>4.4999999999999999E-4</v>
      </c>
      <c r="AL36" s="22">
        <v>3.0000000000000001E-5</v>
      </c>
    </row>
    <row r="37" spans="1:38" s="5" customFormat="1" x14ac:dyDescent="0.25">
      <c r="A37"/>
      <c r="B37" s="8">
        <v>270</v>
      </c>
      <c r="C37" s="34">
        <v>2.0000000000000002E-5</v>
      </c>
      <c r="D37" s="34">
        <v>5.0000000000000002E-5</v>
      </c>
      <c r="E37" s="34">
        <v>4.0000000000000003E-5</v>
      </c>
      <c r="F37" s="34">
        <v>1.7000000000000001E-4</v>
      </c>
      <c r="G37" s="34">
        <v>9.5E-4</v>
      </c>
      <c r="H37" s="34">
        <v>2.4000000000000001E-4</v>
      </c>
      <c r="I37" s="34">
        <v>1.4999999999999999E-4</v>
      </c>
      <c r="J37" s="34">
        <v>2.9E-4</v>
      </c>
      <c r="K37" s="34">
        <v>4.0999999999999999E-4</v>
      </c>
      <c r="L37" s="23">
        <v>1.42E-3</v>
      </c>
      <c r="M37" s="34">
        <v>7.5000000000000002E-4</v>
      </c>
      <c r="N37" s="34">
        <v>2.9E-4</v>
      </c>
      <c r="O37" s="34">
        <v>3.6999999999999999E-4</v>
      </c>
      <c r="P37" s="34">
        <v>2.0000000000000001E-4</v>
      </c>
      <c r="Q37" s="34">
        <v>3.0000000000000001E-5</v>
      </c>
      <c r="R37" s="34">
        <v>2.7E-4</v>
      </c>
      <c r="S37" s="34">
        <v>3.0000000000000001E-5</v>
      </c>
      <c r="U37" s="8">
        <v>270</v>
      </c>
      <c r="V37" s="22">
        <v>2.0000000000000002E-5</v>
      </c>
      <c r="W37" s="22">
        <v>5.0000000000000002E-5</v>
      </c>
      <c r="X37" s="22">
        <v>4.0000000000000003E-5</v>
      </c>
      <c r="Y37" s="22">
        <v>1.7000000000000001E-4</v>
      </c>
      <c r="Z37" s="22">
        <v>8.8000000000000003E-4</v>
      </c>
      <c r="AA37" s="22">
        <v>2.5000000000000001E-4</v>
      </c>
      <c r="AB37" s="22">
        <v>1.4999999999999999E-4</v>
      </c>
      <c r="AC37" s="22">
        <v>2.9999999999999997E-4</v>
      </c>
      <c r="AD37" s="22">
        <v>4.0999999999999999E-4</v>
      </c>
      <c r="AE37" s="23">
        <v>1.3699999999999999E-3</v>
      </c>
      <c r="AF37" s="22">
        <v>7.3999999999999999E-4</v>
      </c>
      <c r="AG37" s="22">
        <v>2.9999999999999997E-4</v>
      </c>
      <c r="AH37" s="22">
        <v>3.6999999999999999E-4</v>
      </c>
      <c r="AI37" s="22">
        <v>2.1000000000000001E-4</v>
      </c>
      <c r="AJ37" s="22">
        <v>3.0000000000000001E-5</v>
      </c>
      <c r="AK37" s="22">
        <v>2.9E-4</v>
      </c>
      <c r="AL37" s="22">
        <v>3.0000000000000001E-5</v>
      </c>
    </row>
    <row r="38" spans="1:38" s="5" customFormat="1" x14ac:dyDescent="0.25">
      <c r="A38"/>
      <c r="B38" s="8">
        <v>315</v>
      </c>
      <c r="C38" s="34">
        <v>2.0000000000000002E-5</v>
      </c>
      <c r="D38" s="34">
        <v>4.0000000000000003E-5</v>
      </c>
      <c r="E38" s="34">
        <v>3.0000000000000001E-5</v>
      </c>
      <c r="F38" s="34">
        <v>1.1E-4</v>
      </c>
      <c r="G38" s="34">
        <v>5.1999999999999995E-4</v>
      </c>
      <c r="H38" s="34">
        <v>2.7E-4</v>
      </c>
      <c r="I38" s="34">
        <v>1.3999999999999999E-4</v>
      </c>
      <c r="J38" s="34">
        <v>2.7E-4</v>
      </c>
      <c r="K38" s="34">
        <v>3.6999999999999999E-4</v>
      </c>
      <c r="L38" s="23">
        <v>1.33E-3</v>
      </c>
      <c r="M38" s="34">
        <v>6.8000000000000005E-4</v>
      </c>
      <c r="N38" s="34">
        <v>1.9000000000000001E-4</v>
      </c>
      <c r="O38" s="34">
        <v>3.1E-4</v>
      </c>
      <c r="P38" s="34">
        <v>1.8000000000000001E-4</v>
      </c>
      <c r="Q38" s="34">
        <v>2.0000000000000002E-5</v>
      </c>
      <c r="R38" s="34">
        <v>1.8000000000000001E-4</v>
      </c>
      <c r="S38" s="34">
        <v>3.0000000000000001E-5</v>
      </c>
      <c r="U38" s="8">
        <v>315</v>
      </c>
      <c r="V38" s="22">
        <v>2.0000000000000002E-5</v>
      </c>
      <c r="W38" s="22">
        <v>4.0000000000000003E-5</v>
      </c>
      <c r="X38" s="22">
        <v>3.0000000000000001E-5</v>
      </c>
      <c r="Y38" s="22">
        <v>1.1E-4</v>
      </c>
      <c r="Z38" s="22">
        <v>5.2999999999999998E-4</v>
      </c>
      <c r="AA38" s="22">
        <v>2.7E-4</v>
      </c>
      <c r="AB38" s="22">
        <v>1.3999999999999999E-4</v>
      </c>
      <c r="AC38" s="22">
        <v>2.7E-4</v>
      </c>
      <c r="AD38" s="22">
        <v>3.8000000000000002E-4</v>
      </c>
      <c r="AE38" s="23">
        <v>1.2899999999999999E-3</v>
      </c>
      <c r="AF38" s="22">
        <v>6.8000000000000005E-4</v>
      </c>
      <c r="AG38" s="22">
        <v>2.0000000000000001E-4</v>
      </c>
      <c r="AH38" s="22">
        <v>3.1E-4</v>
      </c>
      <c r="AI38" s="22">
        <v>1.9000000000000001E-4</v>
      </c>
      <c r="AJ38" s="22">
        <v>2.0000000000000002E-5</v>
      </c>
      <c r="AK38" s="22">
        <v>1.8000000000000001E-4</v>
      </c>
      <c r="AL38" s="22">
        <v>3.0000000000000001E-5</v>
      </c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  <c r="V42" s="45"/>
    </row>
    <row r="43" spans="1:38" s="5" customFormat="1" x14ac:dyDescent="0.25">
      <c r="A43"/>
      <c r="V43" s="44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C30:S30"/>
    <mergeCell ref="V30:AL30"/>
    <mergeCell ref="B1:S1"/>
    <mergeCell ref="U1:AL1"/>
    <mergeCell ref="C20:S20"/>
    <mergeCell ref="V20:AL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6">
        <v>5.6799999999999993E-4</v>
      </c>
      <c r="D5" s="4" t="s">
        <v>34</v>
      </c>
      <c r="F5" s="7"/>
      <c r="H5" s="4"/>
      <c r="J5" s="4"/>
      <c r="O5" s="4"/>
      <c r="U5" s="4" t="s">
        <v>0</v>
      </c>
      <c r="V5" s="6">
        <v>5.3799999999999996E-4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6">
        <v>112275.37343676083</v>
      </c>
      <c r="D6" s="4" t="s">
        <v>34</v>
      </c>
      <c r="F6" s="7"/>
      <c r="H6" s="4"/>
      <c r="J6" s="4"/>
      <c r="O6" s="4"/>
      <c r="U6" s="4" t="s">
        <v>32</v>
      </c>
      <c r="V6" s="6">
        <v>109098.52487796858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12">
        <v>10468.4</v>
      </c>
      <c r="D9" s="12">
        <v>1672.5</v>
      </c>
      <c r="E9" s="12">
        <v>892.15499999999997</v>
      </c>
      <c r="F9" s="12">
        <v>437.58199999999999</v>
      </c>
      <c r="G9" s="12">
        <v>3.5453299999999999</v>
      </c>
      <c r="H9" s="12">
        <v>22.735099999999999</v>
      </c>
      <c r="I9" s="12">
        <v>103.21299999999999</v>
      </c>
      <c r="J9" s="12">
        <v>11.877000000000001</v>
      </c>
      <c r="K9" s="12">
        <v>6.7170300000000003</v>
      </c>
      <c r="L9" s="12">
        <v>0.130384</v>
      </c>
      <c r="M9" s="12">
        <v>1.40462</v>
      </c>
      <c r="N9" s="12">
        <v>21.249600000000001</v>
      </c>
      <c r="O9" s="12">
        <v>6.7365500000000003</v>
      </c>
      <c r="P9" s="12">
        <v>29.426300000000001</v>
      </c>
      <c r="Q9" s="12">
        <v>307.613</v>
      </c>
      <c r="R9" s="12">
        <v>9.8322299999999991</v>
      </c>
      <c r="S9" s="12">
        <v>7883.71</v>
      </c>
      <c r="U9" s="4" t="s">
        <v>7</v>
      </c>
      <c r="V9" s="12">
        <v>11155.7</v>
      </c>
      <c r="W9" s="12">
        <v>1569.56</v>
      </c>
      <c r="X9" s="12">
        <v>854.63</v>
      </c>
      <c r="Y9" s="12">
        <v>400.65800000000002</v>
      </c>
      <c r="Z9" s="12">
        <v>3.3904100000000001</v>
      </c>
      <c r="AA9" s="12">
        <v>21.011099999999999</v>
      </c>
      <c r="AB9" s="12">
        <v>94.625600000000006</v>
      </c>
      <c r="AC9" s="12">
        <v>10.938700000000001</v>
      </c>
      <c r="AD9" s="12">
        <v>6.3139900000000004</v>
      </c>
      <c r="AE9" s="12">
        <v>0.143567</v>
      </c>
      <c r="AF9" s="12">
        <v>1.3383100000000001</v>
      </c>
      <c r="AG9" s="12">
        <v>19.752500000000001</v>
      </c>
      <c r="AH9" s="12">
        <v>6.4555499999999997</v>
      </c>
      <c r="AI9" s="12">
        <v>27.229299999999999</v>
      </c>
      <c r="AJ9" s="12">
        <v>374.28800000000001</v>
      </c>
      <c r="AK9" s="12">
        <v>9.8052499999999991</v>
      </c>
      <c r="AL9" s="12">
        <v>6871.03</v>
      </c>
    </row>
    <row r="10" spans="1:38" s="5" customFormat="1" x14ac:dyDescent="0.25">
      <c r="A10"/>
      <c r="B10" s="4" t="s">
        <v>6</v>
      </c>
      <c r="C10" s="13">
        <v>9.1812406862557799E-5</v>
      </c>
      <c r="D10" s="13">
        <v>2.8547982062780269E-4</v>
      </c>
      <c r="E10" s="13">
        <v>2.9409911954761224E-4</v>
      </c>
      <c r="F10" s="13">
        <v>5.7305830678592814E-4</v>
      </c>
      <c r="G10" s="13">
        <v>6.3241503611793544E-3</v>
      </c>
      <c r="H10" s="13">
        <v>2.5371342109777391E-3</v>
      </c>
      <c r="I10" s="13">
        <v>1.1777683043802624E-3</v>
      </c>
      <c r="J10" s="13">
        <v>3.4832786057085122E-3</v>
      </c>
      <c r="K10" s="13">
        <v>4.6196905477569692E-3</v>
      </c>
      <c r="L10" s="14">
        <v>3.2423073383237203E-2</v>
      </c>
      <c r="M10" s="36">
        <v>9.963477666557502E-3</v>
      </c>
      <c r="N10" s="13">
        <v>2.5830039153678184E-3</v>
      </c>
      <c r="O10" s="13">
        <v>4.624978661184137E-3</v>
      </c>
      <c r="P10" s="13">
        <v>2.2112498003486677E-3</v>
      </c>
      <c r="Q10" s="13">
        <v>6.744415873191315E-4</v>
      </c>
      <c r="R10" s="13">
        <v>3.5477607826505282E-3</v>
      </c>
      <c r="S10" s="13">
        <v>1.3847795010217271E-4</v>
      </c>
      <c r="U10" s="4" t="s">
        <v>6</v>
      </c>
      <c r="V10" s="13">
        <v>8.2692704178133136E-5</v>
      </c>
      <c r="W10" s="13">
        <v>2.8603111700094296E-4</v>
      </c>
      <c r="X10" s="13">
        <v>3.0529819922071541E-4</v>
      </c>
      <c r="Y10" s="13">
        <v>5.8694697223068059E-4</v>
      </c>
      <c r="Z10" s="13">
        <v>6.3446308853501486E-3</v>
      </c>
      <c r="AA10" s="13">
        <v>2.5810785727544013E-3</v>
      </c>
      <c r="AB10" s="13">
        <v>1.2066079369642041E-3</v>
      </c>
      <c r="AC10" s="13">
        <v>3.5571045919533398E-3</v>
      </c>
      <c r="AD10" s="13">
        <v>4.6634061821447291E-3</v>
      </c>
      <c r="AE10" s="14">
        <v>3.1030181030459649E-2</v>
      </c>
      <c r="AF10" s="36">
        <v>1.009758576114652E-2</v>
      </c>
      <c r="AG10" s="13">
        <v>2.6145196810530313E-3</v>
      </c>
      <c r="AH10" s="13">
        <v>4.6326494256879744E-3</v>
      </c>
      <c r="AI10" s="13">
        <v>2.2444095147506546E-3</v>
      </c>
      <c r="AJ10" s="13">
        <v>5.8968762022827334E-4</v>
      </c>
      <c r="AK10" s="13">
        <v>3.4511919634889481E-3</v>
      </c>
      <c r="AL10" s="13">
        <v>1.493502429766716E-4</v>
      </c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6">
        <v>5.4149999999999999E-4</v>
      </c>
      <c r="D16" s="4" t="s">
        <v>34</v>
      </c>
      <c r="F16" s="7"/>
      <c r="H16" s="16"/>
      <c r="J16" s="16"/>
      <c r="O16" s="16"/>
      <c r="U16" s="16" t="s">
        <v>0</v>
      </c>
      <c r="V16" s="6">
        <v>5.1650000000000003E-4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6">
        <v>147526.83894496009</v>
      </c>
      <c r="D17" s="4" t="s">
        <v>34</v>
      </c>
      <c r="F17" s="7"/>
      <c r="H17" s="16"/>
      <c r="J17" s="16"/>
      <c r="O17" s="16"/>
      <c r="U17" s="4" t="s">
        <v>33</v>
      </c>
      <c r="V17" s="6">
        <v>133963.91159999795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18">
        <v>11576.6</v>
      </c>
      <c r="D21" s="18">
        <v>3084.55</v>
      </c>
      <c r="E21" s="18">
        <v>1300.3499999999999</v>
      </c>
      <c r="F21" s="18">
        <v>675.86599999999999</v>
      </c>
      <c r="G21" s="18">
        <v>6.3313199999999998</v>
      </c>
      <c r="H21" s="18">
        <v>17.534700000000001</v>
      </c>
      <c r="I21" s="18">
        <v>133.614</v>
      </c>
      <c r="J21" s="18">
        <v>16.662099999999999</v>
      </c>
      <c r="K21" s="18">
        <v>8.7408000000000001</v>
      </c>
      <c r="L21" s="18">
        <v>0.157247</v>
      </c>
      <c r="M21" s="18">
        <v>1.74871</v>
      </c>
      <c r="N21" s="18">
        <v>44.400700000000001</v>
      </c>
      <c r="O21" s="18">
        <v>10.627599999999999</v>
      </c>
      <c r="P21" s="18">
        <v>36.687100000000001</v>
      </c>
      <c r="Q21" s="18">
        <v>456.43799999999999</v>
      </c>
      <c r="R21" s="18">
        <v>21.592400000000001</v>
      </c>
      <c r="S21" s="18">
        <v>8754.7900000000009</v>
      </c>
      <c r="U21" s="8">
        <v>0</v>
      </c>
      <c r="V21" s="18">
        <v>12373.9</v>
      </c>
      <c r="W21" s="18">
        <v>2908.93</v>
      </c>
      <c r="X21" s="18">
        <v>1273.6099999999999</v>
      </c>
      <c r="Y21" s="18">
        <v>608.26599999999996</v>
      </c>
      <c r="Z21" s="18">
        <v>5.75624</v>
      </c>
      <c r="AA21" s="18">
        <v>16.521799999999999</v>
      </c>
      <c r="AB21" s="18">
        <v>120.343</v>
      </c>
      <c r="AC21" s="18">
        <v>15.0625</v>
      </c>
      <c r="AD21" s="18">
        <v>8.0904799999999994</v>
      </c>
      <c r="AE21" s="18">
        <v>0.151338</v>
      </c>
      <c r="AF21" s="18">
        <v>1.6422300000000001</v>
      </c>
      <c r="AG21" s="18">
        <v>40.7136</v>
      </c>
      <c r="AH21" s="18">
        <v>9.6815800000000003</v>
      </c>
      <c r="AI21" s="18">
        <v>33.227800000000002</v>
      </c>
      <c r="AJ21" s="18">
        <v>560.21699999999998</v>
      </c>
      <c r="AK21" s="18">
        <v>21.239799999999999</v>
      </c>
      <c r="AL21" s="18">
        <v>7715.51</v>
      </c>
    </row>
    <row r="22" spans="1:38" s="5" customFormat="1" x14ac:dyDescent="0.25">
      <c r="A22"/>
      <c r="B22" s="8">
        <v>45</v>
      </c>
      <c r="C22" s="18">
        <v>11761.8</v>
      </c>
      <c r="D22" s="18">
        <v>1931.65</v>
      </c>
      <c r="E22" s="18">
        <v>1046.33</v>
      </c>
      <c r="F22" s="18">
        <v>679.87800000000004</v>
      </c>
      <c r="G22" s="18">
        <v>6.2508400000000002</v>
      </c>
      <c r="H22" s="18">
        <v>9.8887599999999996</v>
      </c>
      <c r="I22" s="18">
        <v>82.594099999999997</v>
      </c>
      <c r="J22" s="18">
        <v>9.0874900000000007</v>
      </c>
      <c r="K22" s="18">
        <v>6.1650400000000003</v>
      </c>
      <c r="L22" s="18">
        <v>0.12523799999999999</v>
      </c>
      <c r="M22" s="18">
        <v>1.48106</v>
      </c>
      <c r="N22" s="18">
        <v>36.661000000000001</v>
      </c>
      <c r="O22" s="18">
        <v>7.62188</v>
      </c>
      <c r="P22" s="18">
        <v>33.453899999999997</v>
      </c>
      <c r="Q22" s="18">
        <v>437.43799999999999</v>
      </c>
      <c r="R22" s="18">
        <v>17.846900000000002</v>
      </c>
      <c r="S22" s="18">
        <v>7663.11</v>
      </c>
      <c r="U22" s="8">
        <v>45</v>
      </c>
      <c r="V22" s="18">
        <v>12623</v>
      </c>
      <c r="W22" s="18">
        <v>1802.83</v>
      </c>
      <c r="X22" s="18">
        <v>1008.65</v>
      </c>
      <c r="Y22" s="18">
        <v>609.99400000000003</v>
      </c>
      <c r="Z22" s="18">
        <v>5.6715999999999998</v>
      </c>
      <c r="AA22" s="18">
        <v>9.9862800000000007</v>
      </c>
      <c r="AB22" s="18">
        <v>76.558999999999997</v>
      </c>
      <c r="AC22" s="18">
        <v>8.7002299999999995</v>
      </c>
      <c r="AD22" s="18">
        <v>5.8463099999999999</v>
      </c>
      <c r="AE22" s="18">
        <v>0.13542599999999999</v>
      </c>
      <c r="AF22" s="18">
        <v>1.38758</v>
      </c>
      <c r="AG22" s="18">
        <v>33.596499999999999</v>
      </c>
      <c r="AH22" s="18">
        <v>7.0854299999999997</v>
      </c>
      <c r="AI22" s="18">
        <v>30.432099999999998</v>
      </c>
      <c r="AJ22" s="18">
        <v>539.846</v>
      </c>
      <c r="AK22" s="18">
        <v>17.568999999999999</v>
      </c>
      <c r="AL22" s="18">
        <v>6635.59</v>
      </c>
    </row>
    <row r="23" spans="1:38" s="5" customFormat="1" x14ac:dyDescent="0.25">
      <c r="A23"/>
      <c r="B23" s="8">
        <v>90</v>
      </c>
      <c r="C23" s="18">
        <v>9977.93</v>
      </c>
      <c r="D23" s="18">
        <v>787.26800000000003</v>
      </c>
      <c r="E23" s="18">
        <v>679.48</v>
      </c>
      <c r="F23" s="18">
        <v>492.73700000000002</v>
      </c>
      <c r="G23" s="18">
        <v>3.9218000000000002</v>
      </c>
      <c r="H23" s="18">
        <v>6.2682799999999999</v>
      </c>
      <c r="I23" s="18">
        <v>36.0608</v>
      </c>
      <c r="J23" s="18">
        <v>3.1375700000000002</v>
      </c>
      <c r="K23" s="18">
        <v>3.13462</v>
      </c>
      <c r="L23" s="18">
        <v>0.106505</v>
      </c>
      <c r="M23" s="18">
        <v>1.03993</v>
      </c>
      <c r="N23" s="18">
        <v>16.959800000000001</v>
      </c>
      <c r="O23" s="18">
        <v>3.3694999999999999</v>
      </c>
      <c r="P23" s="18">
        <v>22.95</v>
      </c>
      <c r="Q23" s="18">
        <v>286.02199999999999</v>
      </c>
      <c r="R23" s="18">
        <v>6.7724599999999997</v>
      </c>
      <c r="S23" s="18">
        <v>5598.58</v>
      </c>
      <c r="U23" s="8">
        <v>90</v>
      </c>
      <c r="V23" s="18">
        <v>10647.4</v>
      </c>
      <c r="W23" s="18">
        <v>736.60900000000004</v>
      </c>
      <c r="X23" s="18">
        <v>639.53899999999999</v>
      </c>
      <c r="Y23" s="18">
        <v>444.01</v>
      </c>
      <c r="Z23" s="18">
        <v>3.6504400000000001</v>
      </c>
      <c r="AA23" s="18">
        <v>6.51816</v>
      </c>
      <c r="AB23" s="18">
        <v>35.780900000000003</v>
      </c>
      <c r="AC23" s="18">
        <v>3.25386</v>
      </c>
      <c r="AD23" s="18">
        <v>3.1569699999999998</v>
      </c>
      <c r="AE23" s="18">
        <v>0.10183399999999999</v>
      </c>
      <c r="AF23" s="18">
        <v>1.03166</v>
      </c>
      <c r="AG23" s="18">
        <v>15.4917</v>
      </c>
      <c r="AH23" s="18">
        <v>3.3374799999999998</v>
      </c>
      <c r="AI23" s="18">
        <v>21.361899999999999</v>
      </c>
      <c r="AJ23" s="18">
        <v>349.096</v>
      </c>
      <c r="AK23" s="18">
        <v>6.7928499999999996</v>
      </c>
      <c r="AL23" s="18">
        <v>4796.21</v>
      </c>
    </row>
    <row r="24" spans="1:38" s="5" customFormat="1" x14ac:dyDescent="0.25">
      <c r="A24"/>
      <c r="B24" s="8">
        <v>135</v>
      </c>
      <c r="C24" s="18">
        <v>9612.64</v>
      </c>
      <c r="D24" s="18">
        <v>768.81799999999998</v>
      </c>
      <c r="E24" s="18">
        <v>756.73</v>
      </c>
      <c r="F24" s="18">
        <v>420.54</v>
      </c>
      <c r="G24" s="18">
        <v>2.6139299999999999</v>
      </c>
      <c r="H24" s="18">
        <v>17.9298</v>
      </c>
      <c r="I24" s="18">
        <v>57.946899999999999</v>
      </c>
      <c r="J24" s="18">
        <v>5.0878500000000004</v>
      </c>
      <c r="K24" s="18">
        <v>4.37622</v>
      </c>
      <c r="L24" s="18">
        <v>0.142455</v>
      </c>
      <c r="M24" s="18">
        <v>1.26694</v>
      </c>
      <c r="N24" s="18">
        <v>12.0746</v>
      </c>
      <c r="O24" s="18">
        <v>3.5878800000000002</v>
      </c>
      <c r="P24" s="18">
        <v>26.3993</v>
      </c>
      <c r="Q24" s="18">
        <v>189.988</v>
      </c>
      <c r="R24" s="18">
        <v>2.0724200000000002</v>
      </c>
      <c r="S24" s="18">
        <v>8528.9599999999991</v>
      </c>
      <c r="U24" s="8">
        <v>135</v>
      </c>
      <c r="V24" s="18">
        <v>10159.6</v>
      </c>
      <c r="W24" s="18">
        <v>731.82</v>
      </c>
      <c r="X24" s="18">
        <v>716.40499999999997</v>
      </c>
      <c r="Y24" s="18">
        <v>386.94600000000003</v>
      </c>
      <c r="Z24" s="18">
        <v>2.6262300000000001</v>
      </c>
      <c r="AA24" s="18">
        <v>17.288399999999999</v>
      </c>
      <c r="AB24" s="18">
        <v>56.438699999999997</v>
      </c>
      <c r="AC24" s="18">
        <v>5.2004799999999998</v>
      </c>
      <c r="AD24" s="18">
        <v>4.3363500000000004</v>
      </c>
      <c r="AE24" s="18">
        <v>0.142733</v>
      </c>
      <c r="AF24" s="18">
        <v>1.2386200000000001</v>
      </c>
      <c r="AG24" s="18">
        <v>11.322100000000001</v>
      </c>
      <c r="AH24" s="18">
        <v>3.7378300000000002</v>
      </c>
      <c r="AI24" s="18">
        <v>24.836400000000001</v>
      </c>
      <c r="AJ24" s="18">
        <v>224.13900000000001</v>
      </c>
      <c r="AK24" s="18">
        <v>2.1903000000000001</v>
      </c>
      <c r="AL24" s="18">
        <v>7445.1</v>
      </c>
    </row>
    <row r="25" spans="1:38" s="5" customFormat="1" x14ac:dyDescent="0.25">
      <c r="A25"/>
      <c r="B25" s="8">
        <v>180</v>
      </c>
      <c r="C25" s="18">
        <v>9709.9699999999993</v>
      </c>
      <c r="D25" s="18">
        <v>1262.33</v>
      </c>
      <c r="E25" s="18">
        <v>1084.58</v>
      </c>
      <c r="F25" s="18">
        <v>408.68200000000002</v>
      </c>
      <c r="G25" s="18">
        <v>2.48495</v>
      </c>
      <c r="H25" s="18">
        <v>33.602200000000003</v>
      </c>
      <c r="I25" s="18">
        <v>108.774</v>
      </c>
      <c r="J25" s="18">
        <v>10.1432</v>
      </c>
      <c r="K25" s="18">
        <v>7.1835100000000001</v>
      </c>
      <c r="L25" s="18">
        <v>0.18415799999999999</v>
      </c>
      <c r="M25" s="18">
        <v>1.5764100000000001</v>
      </c>
      <c r="N25" s="18">
        <v>11.222899999999999</v>
      </c>
      <c r="O25" s="18">
        <v>5.4631600000000002</v>
      </c>
      <c r="P25" s="18">
        <v>31.9724</v>
      </c>
      <c r="Q25" s="18">
        <v>129.99600000000001</v>
      </c>
      <c r="R25" s="18">
        <v>2.7740300000000002</v>
      </c>
      <c r="S25" s="18">
        <v>11004.7</v>
      </c>
      <c r="U25" s="8">
        <v>180</v>
      </c>
      <c r="V25" s="18">
        <v>10247.9</v>
      </c>
      <c r="W25" s="18">
        <v>1206.5</v>
      </c>
      <c r="X25" s="18">
        <v>1040.17</v>
      </c>
      <c r="Y25" s="18">
        <v>382.82299999999998</v>
      </c>
      <c r="Z25" s="18">
        <v>2.5582400000000001</v>
      </c>
      <c r="AA25" s="18">
        <v>30.873200000000001</v>
      </c>
      <c r="AB25" s="18">
        <v>101.32899999999999</v>
      </c>
      <c r="AC25" s="18">
        <v>9.7085899999999992</v>
      </c>
      <c r="AD25" s="18">
        <v>6.9044800000000004</v>
      </c>
      <c r="AE25" s="18">
        <v>0.17139299999999999</v>
      </c>
      <c r="AF25" s="18">
        <v>1.4941199999999999</v>
      </c>
      <c r="AG25" s="18">
        <v>10.6654</v>
      </c>
      <c r="AH25" s="18">
        <v>5.3784400000000003</v>
      </c>
      <c r="AI25" s="18">
        <v>29.961099999999998</v>
      </c>
      <c r="AJ25" s="18">
        <v>143.34</v>
      </c>
      <c r="AK25" s="18">
        <v>2.9409700000000001</v>
      </c>
      <c r="AL25" s="18">
        <v>9714.2999999999993</v>
      </c>
    </row>
    <row r="26" spans="1:38" s="5" customFormat="1" x14ac:dyDescent="0.25">
      <c r="A26"/>
      <c r="B26" s="8">
        <v>225</v>
      </c>
      <c r="C26" s="18">
        <v>9513.5300000000007</v>
      </c>
      <c r="D26" s="18">
        <v>1206.5899999999999</v>
      </c>
      <c r="E26" s="18">
        <v>722.48400000000004</v>
      </c>
      <c r="F26" s="18">
        <v>250.001</v>
      </c>
      <c r="G26" s="18">
        <v>1.52528</v>
      </c>
      <c r="H26" s="18">
        <v>37.319600000000001</v>
      </c>
      <c r="I26" s="18">
        <v>117.02</v>
      </c>
      <c r="J26" s="18">
        <v>11.9991</v>
      </c>
      <c r="K26" s="18">
        <v>7.34171</v>
      </c>
      <c r="L26" s="18">
        <v>0.15892400000000001</v>
      </c>
      <c r="M26" s="18">
        <v>1.38388</v>
      </c>
      <c r="N26" s="18">
        <v>9.0420999999999996</v>
      </c>
      <c r="O26" s="18">
        <v>5.4926199999999996</v>
      </c>
      <c r="P26" s="18">
        <v>31.536100000000001</v>
      </c>
      <c r="Q26" s="18">
        <v>196.13800000000001</v>
      </c>
      <c r="R26" s="18">
        <v>1.98722</v>
      </c>
      <c r="S26" s="18">
        <v>8383.4699999999993</v>
      </c>
      <c r="U26" s="8">
        <v>225</v>
      </c>
      <c r="V26" s="18">
        <v>10091.299999999999</v>
      </c>
      <c r="W26" s="18">
        <v>1121.1300000000001</v>
      </c>
      <c r="X26" s="18">
        <v>686.87599999999998</v>
      </c>
      <c r="Y26" s="18">
        <v>241.89400000000001</v>
      </c>
      <c r="Z26" s="18">
        <v>1.59412</v>
      </c>
      <c r="AA26" s="18">
        <v>33.778700000000001</v>
      </c>
      <c r="AB26" s="18">
        <v>107.21299999999999</v>
      </c>
      <c r="AC26" s="18">
        <v>11.1136</v>
      </c>
      <c r="AD26" s="18">
        <v>6.9069599999999998</v>
      </c>
      <c r="AE26" s="18">
        <v>0.15451899999999999</v>
      </c>
      <c r="AF26" s="18">
        <v>1.3671899999999999</v>
      </c>
      <c r="AG26" s="18">
        <v>8.5499200000000002</v>
      </c>
      <c r="AH26" s="18">
        <v>5.3242799999999999</v>
      </c>
      <c r="AI26" s="18">
        <v>29.370999999999999</v>
      </c>
      <c r="AJ26" s="18">
        <v>233.041</v>
      </c>
      <c r="AK26" s="18">
        <v>2.1333199999999999</v>
      </c>
      <c r="AL26" s="18">
        <v>7272.53</v>
      </c>
    </row>
    <row r="27" spans="1:38" s="5" customFormat="1" x14ac:dyDescent="0.25">
      <c r="A27"/>
      <c r="B27" s="8">
        <v>270</v>
      </c>
      <c r="C27" s="18">
        <v>9968.27</v>
      </c>
      <c r="D27" s="18">
        <v>1623.19</v>
      </c>
      <c r="E27" s="18">
        <v>636.52200000000005</v>
      </c>
      <c r="F27" s="18">
        <v>167.352</v>
      </c>
      <c r="G27" s="18">
        <v>1.2183600000000001</v>
      </c>
      <c r="H27" s="18">
        <v>33.232799999999997</v>
      </c>
      <c r="I27" s="18">
        <v>136.077</v>
      </c>
      <c r="J27" s="18">
        <v>17.729399999999998</v>
      </c>
      <c r="K27" s="18">
        <v>7.6233700000000004</v>
      </c>
      <c r="L27" s="18">
        <v>0.124933</v>
      </c>
      <c r="M27" s="18">
        <v>1.2506999999999999</v>
      </c>
      <c r="N27" s="18">
        <v>11.2768</v>
      </c>
      <c r="O27" s="18">
        <v>7.2481999999999998</v>
      </c>
      <c r="P27" s="18">
        <v>24.342700000000001</v>
      </c>
      <c r="Q27" s="18">
        <v>298.92700000000002</v>
      </c>
      <c r="R27" s="18">
        <v>7.1232699999999998</v>
      </c>
      <c r="S27" s="18">
        <v>5863.09</v>
      </c>
      <c r="U27" s="8">
        <v>270</v>
      </c>
      <c r="V27" s="18">
        <v>10659</v>
      </c>
      <c r="W27" s="18">
        <v>1498.83</v>
      </c>
      <c r="X27" s="18">
        <v>599.54700000000003</v>
      </c>
      <c r="Y27" s="18">
        <v>163.215</v>
      </c>
      <c r="Z27" s="18">
        <v>1.30097</v>
      </c>
      <c r="AA27" s="18">
        <v>29.914100000000001</v>
      </c>
      <c r="AB27" s="18">
        <v>121.779</v>
      </c>
      <c r="AC27" s="18">
        <v>15.905200000000001</v>
      </c>
      <c r="AD27" s="18">
        <v>7.1030199999999999</v>
      </c>
      <c r="AE27" s="18">
        <v>0.113167</v>
      </c>
      <c r="AF27" s="18">
        <v>1.18634</v>
      </c>
      <c r="AG27" s="18">
        <v>10.521599999999999</v>
      </c>
      <c r="AH27" s="18">
        <v>6.7251000000000003</v>
      </c>
      <c r="AI27" s="18">
        <v>22.331900000000001</v>
      </c>
      <c r="AJ27" s="18">
        <v>365.98899999999998</v>
      </c>
      <c r="AK27" s="18">
        <v>7.1555</v>
      </c>
      <c r="AL27" s="18">
        <v>5054.26</v>
      </c>
    </row>
    <row r="28" spans="1:38" s="5" customFormat="1" x14ac:dyDescent="0.25">
      <c r="A28"/>
      <c r="B28" s="8">
        <v>315</v>
      </c>
      <c r="C28" s="18">
        <v>11678.4</v>
      </c>
      <c r="D28" s="18">
        <v>2728.08</v>
      </c>
      <c r="E28" s="18">
        <v>918.56</v>
      </c>
      <c r="F28" s="18">
        <v>408.32600000000002</v>
      </c>
      <c r="G28" s="18">
        <v>3.9791300000000001</v>
      </c>
      <c r="H28" s="18">
        <v>26.457699999999999</v>
      </c>
      <c r="I28" s="18">
        <v>154.58500000000001</v>
      </c>
      <c r="J28" s="18">
        <v>20.5181</v>
      </c>
      <c r="K28" s="18">
        <v>9.0583899999999993</v>
      </c>
      <c r="L28" s="18">
        <v>0.13417499999999999</v>
      </c>
      <c r="M28" s="18">
        <v>1.5450299999999999</v>
      </c>
      <c r="N28" s="18">
        <v>29.023199999999999</v>
      </c>
      <c r="O28" s="18">
        <v>10.427199999999999</v>
      </c>
      <c r="P28" s="18">
        <v>30.434999999999999</v>
      </c>
      <c r="Q28" s="18">
        <v>456.721</v>
      </c>
      <c r="R28" s="18">
        <v>18.3125</v>
      </c>
      <c r="S28" s="18">
        <v>7402.6</v>
      </c>
      <c r="U28" s="8">
        <v>315</v>
      </c>
      <c r="V28" s="18">
        <v>12514.1</v>
      </c>
      <c r="W28" s="18">
        <v>2556.98</v>
      </c>
      <c r="X28" s="18">
        <v>877.68499999999995</v>
      </c>
      <c r="Y28" s="18">
        <v>373.983</v>
      </c>
      <c r="Z28" s="18">
        <v>3.7548699999999999</v>
      </c>
      <c r="AA28" s="18">
        <v>24.1693</v>
      </c>
      <c r="AB28" s="18">
        <v>138.00399999999999</v>
      </c>
      <c r="AC28" s="18">
        <v>18.411000000000001</v>
      </c>
      <c r="AD28" s="18">
        <v>8.3967799999999997</v>
      </c>
      <c r="AE28" s="18">
        <v>0.134656</v>
      </c>
      <c r="AF28" s="18">
        <v>1.46696</v>
      </c>
      <c r="AG28" s="18">
        <v>26.558800000000002</v>
      </c>
      <c r="AH28" s="18">
        <v>9.5428099999999993</v>
      </c>
      <c r="AI28" s="18">
        <v>27.5792</v>
      </c>
      <c r="AJ28" s="18">
        <v>564.62699999999995</v>
      </c>
      <c r="AK28" s="18">
        <v>18.220400000000001</v>
      </c>
      <c r="AL28" s="18">
        <v>6439.25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 t="s">
        <v>3</v>
      </c>
      <c r="C30" s="42" t="s">
        <v>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 t="s">
        <v>3</v>
      </c>
      <c r="V30" s="42" t="s">
        <v>6</v>
      </c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>
        <v>0</v>
      </c>
      <c r="C31" s="20">
        <v>8.442478793428122E-5</v>
      </c>
      <c r="D31" s="20">
        <v>2.0476244508923507E-4</v>
      </c>
      <c r="E31" s="20">
        <v>2.3923559041796441E-4</v>
      </c>
      <c r="F31" s="20">
        <v>4.5911763574436355E-4</v>
      </c>
      <c r="G31" s="20">
        <v>4.7415388892047793E-3</v>
      </c>
      <c r="H31" s="20">
        <v>2.8825699897916703E-3</v>
      </c>
      <c r="I31" s="20">
        <v>1.0349140060173336E-3</v>
      </c>
      <c r="J31" s="20">
        <v>2.9391493269155752E-3</v>
      </c>
      <c r="K31" s="20">
        <v>4.045293336994325E-3</v>
      </c>
      <c r="L31" s="21">
        <v>3.0298002505612192E-2</v>
      </c>
      <c r="M31" s="20">
        <v>8.9751874238724553E-3</v>
      </c>
      <c r="N31" s="20">
        <v>1.7908253698702948E-3</v>
      </c>
      <c r="O31" s="20">
        <v>3.6847924272648577E-3</v>
      </c>
      <c r="P31" s="20">
        <v>1.9789353751046008E-3</v>
      </c>
      <c r="Q31" s="20">
        <v>5.5189751948786037E-4</v>
      </c>
      <c r="R31" s="20">
        <v>2.403424353013097E-3</v>
      </c>
      <c r="S31" s="20">
        <v>1.2957706581197262E-4</v>
      </c>
      <c r="U31" s="8">
        <v>0</v>
      </c>
      <c r="V31" s="22">
        <v>7.5245718811369099E-5</v>
      </c>
      <c r="W31" s="22">
        <v>2.0460512972123772E-4</v>
      </c>
      <c r="X31" s="22">
        <v>2.4857059853487329E-4</v>
      </c>
      <c r="Y31" s="22">
        <v>4.7481200658922251E-4</v>
      </c>
      <c r="Z31" s="22">
        <v>4.878166997901408E-3</v>
      </c>
      <c r="AA31" s="22">
        <v>2.9157355736057814E-3</v>
      </c>
      <c r="AB31" s="22">
        <v>1.0713294499887821E-3</v>
      </c>
      <c r="AC31" s="22">
        <v>3.0389443983402488E-3</v>
      </c>
      <c r="AD31" s="22">
        <v>4.1284324292254603E-3</v>
      </c>
      <c r="AE31" s="23">
        <v>2.974976542573577E-2</v>
      </c>
      <c r="AF31" s="22">
        <v>9.0977512285124497E-3</v>
      </c>
      <c r="AG31" s="22">
        <v>1.8188246679242319E-3</v>
      </c>
      <c r="AH31" s="22">
        <v>3.7893608274682435E-3</v>
      </c>
      <c r="AI31" s="22">
        <v>2.0338692299821234E-3</v>
      </c>
      <c r="AJ31" s="22">
        <v>4.7983549231815528E-4</v>
      </c>
      <c r="AK31" s="22">
        <v>2.3585344494769255E-3</v>
      </c>
      <c r="AL31" s="22">
        <v>1.3827990631857129E-4</v>
      </c>
    </row>
    <row r="32" spans="1:38" s="5" customFormat="1" x14ac:dyDescent="0.25">
      <c r="A32"/>
      <c r="B32" s="8">
        <v>45</v>
      </c>
      <c r="C32" s="20">
        <v>8.335203795337449E-5</v>
      </c>
      <c r="D32" s="20">
        <v>2.6445111692076725E-4</v>
      </c>
      <c r="E32" s="20">
        <v>2.6998078999933099E-4</v>
      </c>
      <c r="F32" s="20">
        <v>4.5762769202709893E-4</v>
      </c>
      <c r="G32" s="20">
        <v>4.776078095104018E-3</v>
      </c>
      <c r="H32" s="20">
        <v>3.8351320084621327E-3</v>
      </c>
      <c r="I32" s="20">
        <v>1.3169342604374889E-3</v>
      </c>
      <c r="J32" s="20">
        <v>3.9702492107281549E-3</v>
      </c>
      <c r="K32" s="20">
        <v>4.8157027367219029E-3</v>
      </c>
      <c r="L32" s="21">
        <v>3.355563008032706E-2</v>
      </c>
      <c r="M32" s="20">
        <v>9.7763088598706339E-3</v>
      </c>
      <c r="N32" s="20">
        <v>1.9700417337224843E-3</v>
      </c>
      <c r="O32" s="20">
        <v>4.3515117005253293E-3</v>
      </c>
      <c r="P32" s="20">
        <v>2.0751691133171321E-3</v>
      </c>
      <c r="Q32" s="20">
        <v>5.6406622195602572E-4</v>
      </c>
      <c r="R32" s="20">
        <v>2.63507948159064E-3</v>
      </c>
      <c r="S32" s="20">
        <v>1.4088666350867992E-4</v>
      </c>
      <c r="U32" s="8">
        <v>45</v>
      </c>
      <c r="V32" s="22">
        <v>7.3874910876970602E-5</v>
      </c>
      <c r="W32" s="22">
        <v>2.6576327218872552E-4</v>
      </c>
      <c r="X32" s="22">
        <v>2.807584394983394E-4</v>
      </c>
      <c r="Y32" s="22">
        <v>4.744522077266333E-4</v>
      </c>
      <c r="Z32" s="22">
        <v>4.9004866351646803E-3</v>
      </c>
      <c r="AA32" s="22">
        <v>3.7457391541194517E-3</v>
      </c>
      <c r="AB32" s="22">
        <v>1.3416841912773157E-3</v>
      </c>
      <c r="AC32" s="22">
        <v>3.9910094330839535E-3</v>
      </c>
      <c r="AD32" s="22">
        <v>4.8686949545952915E-3</v>
      </c>
      <c r="AE32" s="23">
        <v>3.1678998124436968E-2</v>
      </c>
      <c r="AF32" s="22">
        <v>9.9382377952982881E-3</v>
      </c>
      <c r="AG32" s="22">
        <v>2.0029794770288572E-3</v>
      </c>
      <c r="AH32" s="22">
        <v>4.4213548083884818E-3</v>
      </c>
      <c r="AI32" s="22">
        <v>2.1232054311072848E-3</v>
      </c>
      <c r="AJ32" s="22">
        <v>4.8894314304449794E-4</v>
      </c>
      <c r="AK32" s="22">
        <v>2.5846547896863797E-3</v>
      </c>
      <c r="AL32" s="22">
        <v>1.5274602559832659E-4</v>
      </c>
    </row>
    <row r="33" spans="1:38" s="5" customFormat="1" x14ac:dyDescent="0.25">
      <c r="A33"/>
      <c r="B33" s="8">
        <v>90</v>
      </c>
      <c r="C33" s="20">
        <v>9.5382208534235062E-5</v>
      </c>
      <c r="D33" s="20">
        <v>4.2280646488870367E-4</v>
      </c>
      <c r="E33" s="20">
        <v>3.3987166656855242E-4</v>
      </c>
      <c r="F33" s="20">
        <v>5.3957182026111291E-4</v>
      </c>
      <c r="G33" s="20">
        <v>6.0111938395634654E-3</v>
      </c>
      <c r="H33" s="20">
        <v>4.8250875838348004E-3</v>
      </c>
      <c r="I33" s="20">
        <v>1.9935192785517793E-3</v>
      </c>
      <c r="J33" s="20">
        <v>6.7625582855521948E-3</v>
      </c>
      <c r="K33" s="20">
        <v>6.7711556743720131E-3</v>
      </c>
      <c r="L33" s="21">
        <v>3.6666353692314912E-2</v>
      </c>
      <c r="M33" s="37">
        <v>1.1676747473387631E-2</v>
      </c>
      <c r="N33" s="20">
        <v>2.8913135768110472E-3</v>
      </c>
      <c r="O33" s="20">
        <v>6.5293663748330621E-3</v>
      </c>
      <c r="P33" s="20">
        <v>2.5027320261437908E-3</v>
      </c>
      <c r="Q33" s="20">
        <v>6.9952311360664565E-4</v>
      </c>
      <c r="R33" s="20">
        <v>4.2330408743647061E-3</v>
      </c>
      <c r="S33" s="20">
        <v>1.6928185361288041E-4</v>
      </c>
      <c r="U33" s="8">
        <v>90</v>
      </c>
      <c r="V33" s="22">
        <v>8.6091158404868798E-5</v>
      </c>
      <c r="W33" s="22">
        <v>4.2340916279871686E-4</v>
      </c>
      <c r="X33" s="22">
        <v>3.5351557919063577E-4</v>
      </c>
      <c r="Y33" s="22">
        <v>5.5725546721920678E-4</v>
      </c>
      <c r="Z33" s="22">
        <v>6.1140848774394324E-3</v>
      </c>
      <c r="AA33" s="22">
        <v>4.6220559176209236E-3</v>
      </c>
      <c r="AB33" s="22">
        <v>1.9564013202574559E-3</v>
      </c>
      <c r="AC33" s="22">
        <v>6.4958848874874771E-3</v>
      </c>
      <c r="AD33" s="22">
        <v>6.5809304491331886E-3</v>
      </c>
      <c r="AE33" s="23">
        <v>3.6498615393679913E-2</v>
      </c>
      <c r="AF33" s="38">
        <v>1.1449023903223931E-2</v>
      </c>
      <c r="AG33" s="22">
        <v>2.944634868994365E-3</v>
      </c>
      <c r="AH33" s="22">
        <v>6.4302407804690967E-3</v>
      </c>
      <c r="AI33" s="22">
        <v>2.5336229455245086E-3</v>
      </c>
      <c r="AJ33" s="22">
        <v>6.1055125237756945E-4</v>
      </c>
      <c r="AK33" s="22">
        <v>4.1173734146933913E-3</v>
      </c>
      <c r="AL33" s="22">
        <v>1.8512742352816078E-4</v>
      </c>
    </row>
    <row r="34" spans="1:38" s="5" customFormat="1" x14ac:dyDescent="0.25">
      <c r="A34"/>
      <c r="B34" s="8">
        <v>135</v>
      </c>
      <c r="C34" s="20">
        <v>9.8126113117728321E-5</v>
      </c>
      <c r="D34" s="20">
        <v>4.2794393471536828E-4</v>
      </c>
      <c r="E34" s="20">
        <v>3.2059519247287668E-4</v>
      </c>
      <c r="F34" s="20">
        <v>5.8499310410424694E-4</v>
      </c>
      <c r="G34" s="20">
        <v>7.3726916941157569E-3</v>
      </c>
      <c r="H34" s="20">
        <v>2.8566966725786123E-3</v>
      </c>
      <c r="I34" s="20">
        <v>1.5741187190341501E-3</v>
      </c>
      <c r="J34" s="20">
        <v>5.323663236927189E-3</v>
      </c>
      <c r="K34" s="20">
        <v>5.7403421217397665E-3</v>
      </c>
      <c r="L34" s="21">
        <v>3.1671475202695587E-2</v>
      </c>
      <c r="M34" s="20">
        <v>1.0510994995816692E-2</v>
      </c>
      <c r="N34" s="20">
        <v>3.4269872293906213E-3</v>
      </c>
      <c r="O34" s="20">
        <v>6.3300333344481971E-3</v>
      </c>
      <c r="P34" s="20">
        <v>2.3356149594875621E-3</v>
      </c>
      <c r="Q34" s="20">
        <v>8.6001221129755568E-4</v>
      </c>
      <c r="R34" s="20">
        <v>7.6324779726117294E-3</v>
      </c>
      <c r="S34" s="20">
        <v>1.3213099838667319E-4</v>
      </c>
      <c r="U34" s="8">
        <v>135</v>
      </c>
      <c r="V34" s="22">
        <v>8.9447320760659867E-5</v>
      </c>
      <c r="W34" s="22">
        <v>4.2482441037413563E-4</v>
      </c>
      <c r="X34" s="22">
        <v>3.3210823486714918E-4</v>
      </c>
      <c r="Y34" s="22">
        <v>5.9743995286163959E-4</v>
      </c>
      <c r="Z34" s="22">
        <v>7.2016921594833657E-3</v>
      </c>
      <c r="AA34" s="22">
        <v>2.8448728627287661E-3</v>
      </c>
      <c r="AB34" s="22">
        <v>1.5589763761390677E-3</v>
      </c>
      <c r="AC34" s="22">
        <v>5.1573893179091166E-3</v>
      </c>
      <c r="AD34" s="22">
        <v>5.6210868587637068E-3</v>
      </c>
      <c r="AE34" s="23">
        <v>3.0827629209783304E-2</v>
      </c>
      <c r="AF34" s="22">
        <v>1.0465114401511358E-2</v>
      </c>
      <c r="AG34" s="22">
        <v>3.4476907994100037E-3</v>
      </c>
      <c r="AH34" s="22">
        <v>6.0890677211109115E-3</v>
      </c>
      <c r="AI34" s="22">
        <v>2.3500708637322638E-3</v>
      </c>
      <c r="AJ34" s="22">
        <v>7.6465496856861152E-4</v>
      </c>
      <c r="AK34" s="22">
        <v>7.1813906770762E-3</v>
      </c>
      <c r="AL34" s="22">
        <v>1.4248431854508334E-4</v>
      </c>
    </row>
    <row r="35" spans="1:38" s="5" customFormat="1" x14ac:dyDescent="0.25">
      <c r="A35"/>
      <c r="B35" s="8">
        <v>180</v>
      </c>
      <c r="C35" s="20">
        <v>9.7362607711455344E-5</v>
      </c>
      <c r="D35" s="20">
        <v>3.3105130987935011E-4</v>
      </c>
      <c r="E35" s="20">
        <v>2.6276531007394572E-4</v>
      </c>
      <c r="F35" s="20">
        <v>5.9323385908848435E-4</v>
      </c>
      <c r="G35" s="20">
        <v>7.5413992233244126E-3</v>
      </c>
      <c r="H35" s="20">
        <v>2.087580575081393E-3</v>
      </c>
      <c r="I35" s="20">
        <v>1.1490061963336825E-3</v>
      </c>
      <c r="J35" s="20">
        <v>3.7619094565817493E-3</v>
      </c>
      <c r="K35" s="20">
        <v>4.4771845518416483E-3</v>
      </c>
      <c r="L35" s="21">
        <v>2.772010990562452E-2</v>
      </c>
      <c r="M35" s="20">
        <v>9.4575015383053882E-3</v>
      </c>
      <c r="N35" s="20">
        <v>3.5550347949282273E-3</v>
      </c>
      <c r="O35" s="20">
        <v>5.1317735523030627E-3</v>
      </c>
      <c r="P35" s="20">
        <v>2.1285765222504409E-3</v>
      </c>
      <c r="Q35" s="20">
        <v>1.0425859257207914E-3</v>
      </c>
      <c r="R35" s="20">
        <v>6.5567423567877772E-3</v>
      </c>
      <c r="S35" s="20">
        <v>1.1181676919861512E-4</v>
      </c>
      <c r="U35" s="8">
        <v>180</v>
      </c>
      <c r="V35" s="22">
        <v>8.8797900057572781E-5</v>
      </c>
      <c r="W35" s="22">
        <v>3.2811023622047244E-4</v>
      </c>
      <c r="X35" s="22">
        <v>2.7343991847486468E-4</v>
      </c>
      <c r="Y35" s="22">
        <v>6.0021994498763137E-4</v>
      </c>
      <c r="Z35" s="22">
        <v>7.2549096253674405E-3</v>
      </c>
      <c r="AA35" s="22">
        <v>2.1345600715183396E-3</v>
      </c>
      <c r="AB35" s="22">
        <v>1.1644741386967208E-3</v>
      </c>
      <c r="AC35" s="22">
        <v>3.7770778248952734E-3</v>
      </c>
      <c r="AD35" s="22">
        <v>4.4778752346302693E-3</v>
      </c>
      <c r="AE35" s="23">
        <v>2.7968761851417504E-2</v>
      </c>
      <c r="AF35" s="22">
        <v>9.5205873691537497E-3</v>
      </c>
      <c r="AG35" s="22">
        <v>3.5521311905788813E-3</v>
      </c>
      <c r="AH35" s="22">
        <v>5.0515577007459404E-3</v>
      </c>
      <c r="AI35" s="22">
        <v>2.1384194839308302E-3</v>
      </c>
      <c r="AJ35" s="22">
        <v>9.5959257708943765E-4</v>
      </c>
      <c r="AK35" s="22">
        <v>6.1700731391343671E-3</v>
      </c>
      <c r="AL35" s="22">
        <v>1.1958144179199739E-4</v>
      </c>
    </row>
    <row r="36" spans="1:38" s="5" customFormat="1" x14ac:dyDescent="0.25">
      <c r="A36"/>
      <c r="B36" s="8">
        <v>225</v>
      </c>
      <c r="C36" s="20">
        <v>9.8910183706783902E-5</v>
      </c>
      <c r="D36" s="20">
        <v>3.3902236882453859E-4</v>
      </c>
      <c r="E36" s="20">
        <v>3.3022876631177988E-4</v>
      </c>
      <c r="F36" s="20">
        <v>7.603049587801648E-4</v>
      </c>
      <c r="G36" s="20">
        <v>9.6685854400503507E-3</v>
      </c>
      <c r="H36" s="20">
        <v>1.980894757714445E-3</v>
      </c>
      <c r="I36" s="20">
        <v>1.1066227995214493E-3</v>
      </c>
      <c r="J36" s="20">
        <v>3.4615512830128928E-3</v>
      </c>
      <c r="K36" s="20">
        <v>4.4209455290388751E-3</v>
      </c>
      <c r="L36" s="21">
        <v>2.9913040195313483E-2</v>
      </c>
      <c r="M36" s="20">
        <v>1.0106512125328787E-2</v>
      </c>
      <c r="N36" s="20">
        <v>3.9577531768062732E-3</v>
      </c>
      <c r="O36" s="20">
        <v>5.1229467904206011E-3</v>
      </c>
      <c r="P36" s="20">
        <v>2.1393514099714295E-3</v>
      </c>
      <c r="Q36" s="20">
        <v>8.4634288103274224E-4</v>
      </c>
      <c r="R36" s="20">
        <v>7.8030615633900629E-3</v>
      </c>
      <c r="S36" s="20">
        <v>1.3333858175671888E-4</v>
      </c>
      <c r="U36" s="8">
        <v>225</v>
      </c>
      <c r="V36" s="22">
        <v>8.9948767750438501E-5</v>
      </c>
      <c r="W36" s="22">
        <v>3.4108800941906825E-4</v>
      </c>
      <c r="X36" s="22">
        <v>3.4062771155201233E-4</v>
      </c>
      <c r="Y36" s="22">
        <v>7.5655038984017786E-4</v>
      </c>
      <c r="Z36" s="22">
        <v>9.1185105261837249E-3</v>
      </c>
      <c r="AA36" s="22">
        <v>2.0398031895839685E-3</v>
      </c>
      <c r="AB36" s="22">
        <v>1.1322227714922631E-3</v>
      </c>
      <c r="AC36" s="22">
        <v>3.5173031241002013E-3</v>
      </c>
      <c r="AD36" s="22">
        <v>4.4706788514773509E-3</v>
      </c>
      <c r="AE36" s="23">
        <v>3.0050932247814188E-2</v>
      </c>
      <c r="AF36" s="22">
        <v>1.0077458144076536E-2</v>
      </c>
      <c r="AG36" s="22">
        <v>3.9614522708984407E-3</v>
      </c>
      <c r="AH36" s="22">
        <v>5.0856078192732159E-3</v>
      </c>
      <c r="AI36" s="22">
        <v>2.1597494126859829E-3</v>
      </c>
      <c r="AJ36" s="22">
        <v>7.4979939152338001E-4</v>
      </c>
      <c r="AK36" s="22">
        <v>7.2292483078019243E-3</v>
      </c>
      <c r="AL36" s="22">
        <v>1.445590461641272E-4</v>
      </c>
    </row>
    <row r="37" spans="1:38" s="5" customFormat="1" x14ac:dyDescent="0.25">
      <c r="A37"/>
      <c r="B37" s="8">
        <v>270</v>
      </c>
      <c r="C37" s="20">
        <v>9.5454276419077729E-5</v>
      </c>
      <c r="D37" s="20">
        <v>2.9008002759997289E-4</v>
      </c>
      <c r="E37" s="20">
        <v>3.5406631663948768E-4</v>
      </c>
      <c r="F37" s="20">
        <v>9.2928677279028628E-4</v>
      </c>
      <c r="G37" s="20">
        <v>1.0735496897468727E-2</v>
      </c>
      <c r="H37" s="20">
        <v>2.0951920993717054E-3</v>
      </c>
      <c r="I37" s="20">
        <v>1.0264556096915717E-3</v>
      </c>
      <c r="J37" s="20">
        <v>2.8493632046205741E-3</v>
      </c>
      <c r="K37" s="20">
        <v>4.330958618039003E-3</v>
      </c>
      <c r="L37" s="21">
        <v>3.4171435889636843E-2</v>
      </c>
      <c r="M37" s="20">
        <v>1.0611337650915488E-2</v>
      </c>
      <c r="N37" s="20">
        <v>3.5434609108967083E-3</v>
      </c>
      <c r="O37" s="20">
        <v>4.4542921001076126E-3</v>
      </c>
      <c r="P37" s="20">
        <v>2.4334523286241869E-3</v>
      </c>
      <c r="Q37" s="20">
        <v>6.8440455362011449E-4</v>
      </c>
      <c r="R37" s="20">
        <v>4.1371869941754279E-3</v>
      </c>
      <c r="S37" s="20">
        <v>1.6484567011592862E-4</v>
      </c>
      <c r="U37" s="8">
        <v>270</v>
      </c>
      <c r="V37" s="22">
        <v>8.601810676423679E-5</v>
      </c>
      <c r="W37" s="22">
        <v>2.9312130128166636E-4</v>
      </c>
      <c r="X37" s="22">
        <v>3.6722892450466769E-4</v>
      </c>
      <c r="Y37" s="22">
        <v>9.2210274790919947E-4</v>
      </c>
      <c r="Z37" s="22">
        <v>1.0203002375150851E-2</v>
      </c>
      <c r="AA37" s="22">
        <v>2.1633009182960542E-3</v>
      </c>
      <c r="AB37" s="22">
        <v>1.0632785619852354E-3</v>
      </c>
      <c r="AC37" s="22">
        <v>2.9491298443276408E-3</v>
      </c>
      <c r="AD37" s="22">
        <v>4.420246599333804E-3</v>
      </c>
      <c r="AE37" s="23">
        <v>3.4248234909470078E-2</v>
      </c>
      <c r="AF37" s="22">
        <v>1.0676703137380516E-2</v>
      </c>
      <c r="AG37" s="22">
        <v>3.5728976581508513E-3</v>
      </c>
      <c r="AH37" s="22">
        <v>4.5206614028044188E-3</v>
      </c>
      <c r="AI37" s="22">
        <v>2.4769903143037537E-3</v>
      </c>
      <c r="AJ37" s="22">
        <v>5.9606436259013261E-4</v>
      </c>
      <c r="AK37" s="22">
        <v>4.0142966948501155E-3</v>
      </c>
      <c r="AL37" s="22">
        <v>1.792634332226676E-4</v>
      </c>
    </row>
    <row r="38" spans="1:38" s="5" customFormat="1" x14ac:dyDescent="0.25">
      <c r="A38"/>
      <c r="B38" s="8">
        <v>315</v>
      </c>
      <c r="C38" s="20">
        <v>8.3880069187559941E-5</v>
      </c>
      <c r="D38" s="20">
        <v>2.1918895340312599E-4</v>
      </c>
      <c r="E38" s="20">
        <v>2.9139413865180282E-4</v>
      </c>
      <c r="F38" s="20">
        <v>5.9274697178235034E-4</v>
      </c>
      <c r="G38" s="20">
        <v>5.9549951873902086E-3</v>
      </c>
      <c r="H38" s="20">
        <v>2.3495957698514989E-3</v>
      </c>
      <c r="I38" s="20">
        <v>9.6265485008247887E-4</v>
      </c>
      <c r="J38" s="20">
        <v>2.6470482159654156E-3</v>
      </c>
      <c r="K38" s="20">
        <v>3.970573137168967E-3</v>
      </c>
      <c r="L38" s="21">
        <v>3.2062157629960876E-2</v>
      </c>
      <c r="M38" s="20">
        <v>9.5275172650369257E-3</v>
      </c>
      <c r="N38" s="20">
        <v>2.2116238044047522E-3</v>
      </c>
      <c r="O38" s="20">
        <v>3.7086466165413535E-3</v>
      </c>
      <c r="P38" s="20">
        <v>2.1752226055528176E-3</v>
      </c>
      <c r="Q38" s="20">
        <v>5.5168253704121332E-4</v>
      </c>
      <c r="R38" s="20">
        <v>2.6023481228668946E-3</v>
      </c>
      <c r="S38" s="20">
        <v>1.4357793207791857E-4</v>
      </c>
      <c r="U38" s="8">
        <v>315</v>
      </c>
      <c r="V38" s="22">
        <v>7.4493411431904814E-5</v>
      </c>
      <c r="W38" s="22">
        <v>2.1992389459440432E-4</v>
      </c>
      <c r="X38" s="22">
        <v>3.0249463076160581E-4</v>
      </c>
      <c r="Y38" s="22">
        <v>6.0777896321490552E-4</v>
      </c>
      <c r="Z38" s="22">
        <v>6.037758963692485E-3</v>
      </c>
      <c r="AA38" s="22">
        <v>2.4085182442189056E-3</v>
      </c>
      <c r="AB38" s="22">
        <v>1.0000579693342222E-3</v>
      </c>
      <c r="AC38" s="22">
        <v>2.7452175329965782E-3</v>
      </c>
      <c r="AD38" s="22">
        <v>4.0531608545180415E-3</v>
      </c>
      <c r="AE38" s="23">
        <v>3.1998277091254752E-2</v>
      </c>
      <c r="AF38" s="22">
        <v>9.6498882041773457E-3</v>
      </c>
      <c r="AG38" s="22">
        <v>2.2562728737744175E-3</v>
      </c>
      <c r="AH38" s="22">
        <v>3.8178167646636578E-3</v>
      </c>
      <c r="AI38" s="22">
        <v>2.2334621743922956E-3</v>
      </c>
      <c r="AJ38" s="22">
        <v>4.7794207503360631E-4</v>
      </c>
      <c r="AK38" s="22">
        <v>2.5370683409804392E-3</v>
      </c>
      <c r="AL38" s="22">
        <v>1.5488931164343674E-4</v>
      </c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  <c r="V42" s="43"/>
    </row>
    <row r="43" spans="1:38" s="5" customFormat="1" x14ac:dyDescent="0.25">
      <c r="A43"/>
      <c r="V43" s="44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30:S30"/>
    <mergeCell ref="C20:S20"/>
    <mergeCell ref="V20:AL20"/>
    <mergeCell ref="V30:AL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zoomScalePageLayoutView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6">
        <v>2.9E-5</v>
      </c>
      <c r="D5" s="4" t="s">
        <v>34</v>
      </c>
      <c r="F5" s="7"/>
      <c r="H5" s="4"/>
      <c r="J5" s="4"/>
      <c r="O5" s="4"/>
      <c r="U5" s="4" t="s">
        <v>0</v>
      </c>
      <c r="V5" s="6">
        <v>3.1600000000000002E-5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6">
        <v>283692.7265625</v>
      </c>
      <c r="D6" s="4" t="s">
        <v>34</v>
      </c>
      <c r="F6" s="7"/>
      <c r="H6" s="4"/>
      <c r="J6" s="4"/>
      <c r="O6" s="4"/>
      <c r="U6" s="4" t="s">
        <v>32</v>
      </c>
      <c r="V6" s="6">
        <v>322529.59687499987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12">
        <v>10352.986875000001</v>
      </c>
      <c r="D9" s="12">
        <v>1669.37153625</v>
      </c>
      <c r="E9" s="12">
        <v>887.7910387500001</v>
      </c>
      <c r="F9" s="12">
        <v>439.73547749999989</v>
      </c>
      <c r="G9" s="12">
        <v>3.5888712749999998</v>
      </c>
      <c r="H9" s="12">
        <v>22.856475262500002</v>
      </c>
      <c r="I9" s="12">
        <v>103.71613725</v>
      </c>
      <c r="J9" s="12">
        <v>11.896161749999999</v>
      </c>
      <c r="K9" s="12">
        <v>6.7034397375000001</v>
      </c>
      <c r="L9" s="12">
        <v>0.14100432637499999</v>
      </c>
      <c r="M9" s="12">
        <v>1.398100275</v>
      </c>
      <c r="N9" s="12">
        <v>20.785063612499997</v>
      </c>
      <c r="O9" s="12">
        <v>6.7656142124999992</v>
      </c>
      <c r="P9" s="12">
        <v>29.680138124999999</v>
      </c>
      <c r="Q9" s="12">
        <v>302.83493625</v>
      </c>
      <c r="R9" s="12">
        <v>9.9331192124999994</v>
      </c>
      <c r="S9" s="12">
        <v>7825.5898874999993</v>
      </c>
      <c r="U9" s="4" t="s">
        <v>7</v>
      </c>
      <c r="V9" s="12">
        <v>11024.96175</v>
      </c>
      <c r="W9" s="12">
        <v>1565.8875787500001</v>
      </c>
      <c r="X9" s="12">
        <v>850.00360499999988</v>
      </c>
      <c r="Y9" s="12">
        <v>402.10990874999999</v>
      </c>
      <c r="Z9" s="12">
        <v>3.3814044000000001</v>
      </c>
      <c r="AA9" s="12">
        <v>21.181537575000004</v>
      </c>
      <c r="AB9" s="12">
        <v>95.093361000000002</v>
      </c>
      <c r="AC9" s="12">
        <v>10.987282350000001</v>
      </c>
      <c r="AD9" s="12">
        <v>6.3504601875000013</v>
      </c>
      <c r="AE9" s="12">
        <v>0.13942182375000001</v>
      </c>
      <c r="AF9" s="12">
        <v>1.3379924250000002</v>
      </c>
      <c r="AG9" s="12">
        <v>19.154883824999999</v>
      </c>
      <c r="AH9" s="12">
        <v>6.3956400750000002</v>
      </c>
      <c r="AI9" s="12">
        <v>27.309682125000002</v>
      </c>
      <c r="AJ9" s="12">
        <v>367.65629999999999</v>
      </c>
      <c r="AK9" s="12">
        <v>9.8943347249999984</v>
      </c>
      <c r="AL9" s="12">
        <v>6810.4822500000009</v>
      </c>
    </row>
    <row r="10" spans="1:38" s="5" customFormat="1" x14ac:dyDescent="0.25">
      <c r="A10"/>
      <c r="B10" s="4" t="s">
        <v>6</v>
      </c>
      <c r="C10" s="13">
        <v>2.0000000000000001E-4</v>
      </c>
      <c r="D10" s="13">
        <v>5.0000000000000001E-4</v>
      </c>
      <c r="E10" s="13">
        <v>5.9999999999999995E-4</v>
      </c>
      <c r="F10" s="13">
        <v>9.2500000000000004E-4</v>
      </c>
      <c r="G10" s="13">
        <v>9.725000000000001E-3</v>
      </c>
      <c r="H10" s="13">
        <v>4.0000000000000001E-3</v>
      </c>
      <c r="I10" s="13">
        <v>1.8250000000000002E-3</v>
      </c>
      <c r="J10" s="13">
        <v>5.45E-3</v>
      </c>
      <c r="K10" s="13">
        <v>6.6374999999999993E-3</v>
      </c>
      <c r="L10" s="14">
        <v>4.3162499999999993E-2</v>
      </c>
      <c r="M10" s="36">
        <v>1.39875E-2</v>
      </c>
      <c r="N10" s="13">
        <v>4.0624999999999993E-3</v>
      </c>
      <c r="O10" s="13">
        <v>6.7124999999999997E-3</v>
      </c>
      <c r="P10" s="13">
        <v>3.0374999999999998E-3</v>
      </c>
      <c r="Q10" s="13">
        <v>1.0124999999999999E-3</v>
      </c>
      <c r="R10" s="13">
        <v>6.4999999999999997E-3</v>
      </c>
      <c r="S10" s="13">
        <v>2.2500000000000002E-4</v>
      </c>
      <c r="U10" s="4" t="s">
        <v>6</v>
      </c>
      <c r="V10" s="13">
        <v>2.0000000000000004E-4</v>
      </c>
      <c r="W10" s="13">
        <v>5.1249999999999993E-4</v>
      </c>
      <c r="X10" s="13">
        <v>5.8749999999999991E-4</v>
      </c>
      <c r="Y10" s="13">
        <v>9.4999999999999989E-4</v>
      </c>
      <c r="Z10" s="13">
        <v>9.7375000000000014E-3</v>
      </c>
      <c r="AA10" s="13">
        <v>4.0749999999999996E-3</v>
      </c>
      <c r="AB10" s="13">
        <v>1.8999999999999998E-3</v>
      </c>
      <c r="AC10" s="13">
        <v>5.5499999999999994E-3</v>
      </c>
      <c r="AD10" s="13">
        <v>6.7375000000000004E-3</v>
      </c>
      <c r="AE10" s="14">
        <v>4.2737500000000005E-2</v>
      </c>
      <c r="AF10" s="36">
        <v>1.4287499999999998E-2</v>
      </c>
      <c r="AG10" s="13">
        <v>4.1625000000000004E-3</v>
      </c>
      <c r="AH10" s="13">
        <v>6.7999999999999996E-3</v>
      </c>
      <c r="AI10" s="13">
        <v>3.1374999999999997E-3</v>
      </c>
      <c r="AJ10" s="13">
        <v>8.7500000000000013E-4</v>
      </c>
      <c r="AK10" s="13">
        <v>6.2625000000000007E-3</v>
      </c>
      <c r="AL10" s="13">
        <v>2.2500000000000002E-4</v>
      </c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6">
        <v>3.0354000000000001E-5</v>
      </c>
      <c r="D16" s="4" t="s">
        <v>34</v>
      </c>
      <c r="F16" s="7"/>
      <c r="H16" s="16"/>
      <c r="J16" s="16"/>
      <c r="O16" s="16"/>
      <c r="U16" s="16" t="s">
        <v>0</v>
      </c>
      <c r="V16" s="6">
        <v>3.3241919999999999E-5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6">
        <v>388531.19999999995</v>
      </c>
      <c r="D17" s="4" t="s">
        <v>34</v>
      </c>
      <c r="F17" s="7"/>
      <c r="H17" s="16"/>
      <c r="J17" s="16"/>
      <c r="O17" s="16"/>
      <c r="U17" s="4" t="s">
        <v>33</v>
      </c>
      <c r="V17" s="6">
        <v>441602.28623999993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18">
        <v>11596.1</v>
      </c>
      <c r="D21" s="18">
        <v>3110.85</v>
      </c>
      <c r="E21" s="18">
        <v>1309.3600000000001</v>
      </c>
      <c r="F21" s="18">
        <v>686.52600000000007</v>
      </c>
      <c r="G21" s="18">
        <v>6.4556800000000001</v>
      </c>
      <c r="H21" s="18">
        <v>17.735499999999998</v>
      </c>
      <c r="I21" s="18">
        <v>136.07599999999999</v>
      </c>
      <c r="J21" s="18">
        <v>16.9969</v>
      </c>
      <c r="K21" s="18">
        <v>8.8969900000000006</v>
      </c>
      <c r="L21" s="18">
        <v>0.146088</v>
      </c>
      <c r="M21" s="18">
        <v>1.7210699999999999</v>
      </c>
      <c r="N21" s="18">
        <v>43.566499999999998</v>
      </c>
      <c r="O21" s="18">
        <v>10.8985</v>
      </c>
      <c r="P21" s="18">
        <v>37.226199999999999</v>
      </c>
      <c r="Q21" s="18">
        <v>456.99400000000003</v>
      </c>
      <c r="R21" s="18">
        <v>22.062999999999999</v>
      </c>
      <c r="S21" s="18">
        <v>8785.4</v>
      </c>
      <c r="U21" s="8">
        <v>0</v>
      </c>
      <c r="V21" s="18">
        <v>12397</v>
      </c>
      <c r="W21" s="18">
        <v>2942.2</v>
      </c>
      <c r="X21" s="18">
        <v>1283.75</v>
      </c>
      <c r="Y21" s="18">
        <v>618.19799999999998</v>
      </c>
      <c r="Z21" s="18">
        <v>5.7815499999999993</v>
      </c>
      <c r="AA21" s="18">
        <v>16.883400000000002</v>
      </c>
      <c r="AB21" s="18">
        <v>122.254</v>
      </c>
      <c r="AC21" s="18">
        <v>15.352100000000002</v>
      </c>
      <c r="AD21" s="18">
        <v>8.3104700000000005</v>
      </c>
      <c r="AE21" s="18">
        <v>0.14777600000000002</v>
      </c>
      <c r="AF21" s="18">
        <v>1.65737</v>
      </c>
      <c r="AG21" s="18">
        <v>39.954799999999999</v>
      </c>
      <c r="AH21" s="18">
        <v>9.9431600000000007</v>
      </c>
      <c r="AI21" s="18">
        <v>33.4313</v>
      </c>
      <c r="AJ21" s="18">
        <v>561.221</v>
      </c>
      <c r="AK21" s="18">
        <v>21.9665</v>
      </c>
      <c r="AL21" s="18">
        <v>7739.93</v>
      </c>
    </row>
    <row r="22" spans="1:38" s="5" customFormat="1" x14ac:dyDescent="0.25">
      <c r="A22"/>
      <c r="B22" s="8">
        <v>45</v>
      </c>
      <c r="C22" s="18">
        <v>11783.5</v>
      </c>
      <c r="D22" s="18">
        <v>1946.92</v>
      </c>
      <c r="E22" s="18">
        <v>1051.22</v>
      </c>
      <c r="F22" s="18">
        <v>690.79499999999996</v>
      </c>
      <c r="G22" s="18">
        <v>6.47187</v>
      </c>
      <c r="H22" s="18">
        <v>10.007400000000001</v>
      </c>
      <c r="I22" s="18">
        <v>83.829499999999996</v>
      </c>
      <c r="J22" s="18">
        <v>9.3868299999999998</v>
      </c>
      <c r="K22" s="18">
        <v>6.2516600000000002</v>
      </c>
      <c r="L22" s="18">
        <v>0.13192400000000001</v>
      </c>
      <c r="M22" s="18">
        <v>1.48177</v>
      </c>
      <c r="N22" s="18">
        <v>35.876199999999997</v>
      </c>
      <c r="O22" s="18">
        <v>7.7306900000000001</v>
      </c>
      <c r="P22" s="18">
        <v>33.631299999999996</v>
      </c>
      <c r="Q22" s="18">
        <v>437.90199999999999</v>
      </c>
      <c r="R22" s="18">
        <v>18.397400000000001</v>
      </c>
      <c r="S22" s="18">
        <v>7699.95</v>
      </c>
      <c r="U22" s="8">
        <v>45</v>
      </c>
      <c r="V22" s="18">
        <v>12523.1</v>
      </c>
      <c r="W22" s="18">
        <v>1800.8799999999999</v>
      </c>
      <c r="X22" s="18">
        <v>1004.4699999999999</v>
      </c>
      <c r="Y22" s="18">
        <v>612.79399999999998</v>
      </c>
      <c r="Z22" s="18">
        <v>5.7979900000000004</v>
      </c>
      <c r="AA22" s="18">
        <v>9.9257299999999997</v>
      </c>
      <c r="AB22" s="18">
        <v>77.273700000000005</v>
      </c>
      <c r="AC22" s="18">
        <v>8.7669099999999993</v>
      </c>
      <c r="AD22" s="18">
        <v>5.8778699999999997</v>
      </c>
      <c r="AE22" s="18">
        <v>0.13445699999999999</v>
      </c>
      <c r="AF22" s="18">
        <v>1.3701700000000001</v>
      </c>
      <c r="AG22" s="18">
        <v>32.5428</v>
      </c>
      <c r="AH22" s="18">
        <v>7.1200200000000002</v>
      </c>
      <c r="AI22" s="18">
        <v>30.524900000000002</v>
      </c>
      <c r="AJ22" s="18">
        <v>535.90599999999995</v>
      </c>
      <c r="AK22" s="18">
        <v>18.032700000000002</v>
      </c>
      <c r="AL22" s="18">
        <v>6599.3</v>
      </c>
    </row>
    <row r="23" spans="1:38" s="5" customFormat="1" x14ac:dyDescent="0.25">
      <c r="A23"/>
      <c r="B23" s="8">
        <v>90</v>
      </c>
      <c r="C23" s="18">
        <v>9990.23</v>
      </c>
      <c r="D23" s="18">
        <v>797.63400000000001</v>
      </c>
      <c r="E23" s="18">
        <v>685.08500000000004</v>
      </c>
      <c r="F23" s="18">
        <v>501.16500000000002</v>
      </c>
      <c r="G23" s="18">
        <v>3.9918599999999995</v>
      </c>
      <c r="H23" s="18">
        <v>6.3699900000000005</v>
      </c>
      <c r="I23" s="18">
        <v>36.840800000000002</v>
      </c>
      <c r="J23" s="18">
        <v>3.1820400000000002</v>
      </c>
      <c r="K23" s="18">
        <v>3.1986499999999998</v>
      </c>
      <c r="L23" s="18">
        <v>9.8950900000000008E-2</v>
      </c>
      <c r="M23" s="18">
        <v>1.0557699999999999</v>
      </c>
      <c r="N23" s="18">
        <v>16.786099999999998</v>
      </c>
      <c r="O23" s="18">
        <v>3.3965299999999998</v>
      </c>
      <c r="P23" s="18">
        <v>23.311499999999999</v>
      </c>
      <c r="Q23" s="18">
        <v>286.13299999999998</v>
      </c>
      <c r="R23" s="18">
        <v>6.8537600000000003</v>
      </c>
      <c r="S23" s="18">
        <v>5661.26</v>
      </c>
      <c r="U23" s="8">
        <v>90</v>
      </c>
      <c r="V23" s="18">
        <v>10666</v>
      </c>
      <c r="W23" s="18">
        <v>745.56899999999996</v>
      </c>
      <c r="X23" s="18">
        <v>645.89300000000003</v>
      </c>
      <c r="Y23" s="18">
        <v>451.572</v>
      </c>
      <c r="Z23" s="18">
        <v>3.72464</v>
      </c>
      <c r="AA23" s="18">
        <v>6.6376099999999996</v>
      </c>
      <c r="AB23" s="18">
        <v>36.660899999999998</v>
      </c>
      <c r="AC23" s="18">
        <v>3.3642699999999999</v>
      </c>
      <c r="AD23" s="18">
        <v>3.2437800000000001</v>
      </c>
      <c r="AE23" s="18">
        <v>0.10828500000000001</v>
      </c>
      <c r="AF23" s="18">
        <v>1.0382199999999999</v>
      </c>
      <c r="AG23" s="18">
        <v>15.406499999999999</v>
      </c>
      <c r="AH23" s="18">
        <v>3.41764</v>
      </c>
      <c r="AI23" s="18">
        <v>21.501999999999999</v>
      </c>
      <c r="AJ23" s="18">
        <v>349.40199999999999</v>
      </c>
      <c r="AK23" s="18">
        <v>6.9173099999999996</v>
      </c>
      <c r="AL23" s="18">
        <v>4852.34</v>
      </c>
    </row>
    <row r="24" spans="1:38" s="5" customFormat="1" x14ac:dyDescent="0.25">
      <c r="A24"/>
      <c r="B24" s="8">
        <v>135</v>
      </c>
      <c r="C24" s="18">
        <v>9526.84</v>
      </c>
      <c r="D24" s="18">
        <v>763.22699999999998</v>
      </c>
      <c r="E24" s="18">
        <v>755.19900000000007</v>
      </c>
      <c r="F24" s="18">
        <v>423.97199999999998</v>
      </c>
      <c r="G24" s="18">
        <v>2.6415000000000002</v>
      </c>
      <c r="H24" s="18">
        <v>18.1585</v>
      </c>
      <c r="I24" s="18">
        <v>58.303900000000006</v>
      </c>
      <c r="J24" s="18">
        <v>5.0606299999999997</v>
      </c>
      <c r="K24" s="18">
        <v>4.3761200000000002</v>
      </c>
      <c r="L24" s="18">
        <v>0.15177299999999999</v>
      </c>
      <c r="M24" s="18">
        <v>1.26207</v>
      </c>
      <c r="N24" s="18">
        <v>11.838000000000001</v>
      </c>
      <c r="O24" s="18">
        <v>3.6304799999999999</v>
      </c>
      <c r="P24" s="18">
        <v>26.372499999999999</v>
      </c>
      <c r="Q24" s="18">
        <v>188.262</v>
      </c>
      <c r="R24" s="18">
        <v>2.0464899999999999</v>
      </c>
      <c r="S24" s="18">
        <v>8466.2799999999988</v>
      </c>
      <c r="U24" s="8">
        <v>135</v>
      </c>
      <c r="V24" s="18">
        <v>10081.4</v>
      </c>
      <c r="W24" s="18">
        <v>728.02800000000002</v>
      </c>
      <c r="X24" s="18">
        <v>714.53700000000003</v>
      </c>
      <c r="Y24" s="18">
        <v>389.84399999999999</v>
      </c>
      <c r="Z24" s="18">
        <v>2.6163599999999998</v>
      </c>
      <c r="AA24" s="18">
        <v>17.4239</v>
      </c>
      <c r="AB24" s="18">
        <v>56.717599999999997</v>
      </c>
      <c r="AC24" s="18">
        <v>5.2012200000000002</v>
      </c>
      <c r="AD24" s="18">
        <v>4.3623700000000003</v>
      </c>
      <c r="AE24" s="18">
        <v>0.14589099999999999</v>
      </c>
      <c r="AF24" s="18">
        <v>1.2251000000000001</v>
      </c>
      <c r="AG24" s="18">
        <v>11.1623</v>
      </c>
      <c r="AH24" s="18">
        <v>3.7073200000000002</v>
      </c>
      <c r="AI24" s="18">
        <v>24.870699999999999</v>
      </c>
      <c r="AJ24" s="18">
        <v>222.29499999999999</v>
      </c>
      <c r="AK24" s="18">
        <v>2.1825999999999999</v>
      </c>
      <c r="AL24" s="18">
        <v>7394.9</v>
      </c>
    </row>
    <row r="25" spans="1:38" s="5" customFormat="1" x14ac:dyDescent="0.25">
      <c r="A25"/>
      <c r="B25" s="8">
        <v>180</v>
      </c>
      <c r="C25" s="18">
        <v>9723.43</v>
      </c>
      <c r="D25" s="18">
        <v>1284.2</v>
      </c>
      <c r="E25" s="18">
        <v>1094.77</v>
      </c>
      <c r="F25" s="18">
        <v>415.99699999999996</v>
      </c>
      <c r="G25" s="18">
        <v>2.5927499999999997</v>
      </c>
      <c r="H25" s="18">
        <v>34.203800000000001</v>
      </c>
      <c r="I25" s="18">
        <v>110.517</v>
      </c>
      <c r="J25" s="18">
        <v>10.348800000000001</v>
      </c>
      <c r="K25" s="18">
        <v>7.1463299999999998</v>
      </c>
      <c r="L25" s="18">
        <v>0.184335</v>
      </c>
      <c r="M25" s="18">
        <v>1.5645100000000001</v>
      </c>
      <c r="N25" s="18">
        <v>11.319500000000001</v>
      </c>
      <c r="O25" s="18">
        <v>5.5932899999999997</v>
      </c>
      <c r="P25" s="18">
        <v>32.470199999999998</v>
      </c>
      <c r="Q25" s="18">
        <v>129.869</v>
      </c>
      <c r="R25" s="18">
        <v>2.9063399999999997</v>
      </c>
      <c r="S25" s="18">
        <v>11001</v>
      </c>
      <c r="U25" s="8">
        <v>180</v>
      </c>
      <c r="V25" s="18">
        <v>10270.799999999999</v>
      </c>
      <c r="W25" s="18">
        <v>1228.77</v>
      </c>
      <c r="X25" s="18">
        <v>1051.3900000000001</v>
      </c>
      <c r="Y25" s="18">
        <v>389.94900000000001</v>
      </c>
      <c r="Z25" s="18">
        <v>2.6191300000000002</v>
      </c>
      <c r="AA25" s="18">
        <v>31.4069</v>
      </c>
      <c r="AB25" s="18">
        <v>103.568</v>
      </c>
      <c r="AC25" s="18">
        <v>9.8416200000000007</v>
      </c>
      <c r="AD25" s="18">
        <v>7.0023200000000001</v>
      </c>
      <c r="AE25" s="18">
        <v>0.18440999999999999</v>
      </c>
      <c r="AF25" s="18">
        <v>1.5176700000000001</v>
      </c>
      <c r="AG25" s="18">
        <v>10.6371</v>
      </c>
      <c r="AH25" s="18">
        <v>5.5700900000000004</v>
      </c>
      <c r="AI25" s="18">
        <v>30.486999999999998</v>
      </c>
      <c r="AJ25" s="18">
        <v>143.273</v>
      </c>
      <c r="AK25" s="18">
        <v>3.0031300000000001</v>
      </c>
      <c r="AL25" s="18">
        <v>9702.0300000000007</v>
      </c>
    </row>
    <row r="26" spans="1:38" s="5" customFormat="1" x14ac:dyDescent="0.25">
      <c r="A26"/>
      <c r="B26" s="8">
        <v>225</v>
      </c>
      <c r="C26" s="18">
        <v>9443.6</v>
      </c>
      <c r="D26" s="18">
        <v>1206.31</v>
      </c>
      <c r="E26" s="18">
        <v>722.06200000000001</v>
      </c>
      <c r="F26" s="18">
        <v>252.77199999999999</v>
      </c>
      <c r="G26" s="18">
        <v>1.5362800000000001</v>
      </c>
      <c r="H26" s="18">
        <v>37.616199999999999</v>
      </c>
      <c r="I26" s="18">
        <v>117.738</v>
      </c>
      <c r="J26" s="18">
        <v>12.0473</v>
      </c>
      <c r="K26" s="18">
        <v>7.3229499999999996</v>
      </c>
      <c r="L26" s="18">
        <v>0.15980900000000001</v>
      </c>
      <c r="M26" s="18">
        <v>1.38086</v>
      </c>
      <c r="N26" s="18">
        <v>8.8586100000000005</v>
      </c>
      <c r="O26" s="18">
        <v>5.5062699999999998</v>
      </c>
      <c r="P26" s="18">
        <v>31.736599999999999</v>
      </c>
      <c r="Q26" s="18">
        <v>195.1</v>
      </c>
      <c r="R26" s="18">
        <v>2.0250900000000001</v>
      </c>
      <c r="S26" s="18">
        <v>8331.94</v>
      </c>
      <c r="U26" s="8">
        <v>225</v>
      </c>
      <c r="V26" s="18">
        <v>10021.200000000001</v>
      </c>
      <c r="W26" s="18">
        <v>1123.29</v>
      </c>
      <c r="X26" s="18">
        <v>688.67</v>
      </c>
      <c r="Y26" s="18">
        <v>244.25800000000001</v>
      </c>
      <c r="Z26" s="18">
        <v>1.65221</v>
      </c>
      <c r="AA26" s="18">
        <v>33.942700000000002</v>
      </c>
      <c r="AB26" s="18">
        <v>108.298</v>
      </c>
      <c r="AC26" s="18">
        <v>11.1966</v>
      </c>
      <c r="AD26" s="18">
        <v>6.8876900000000001</v>
      </c>
      <c r="AE26" s="18">
        <v>0.147732</v>
      </c>
      <c r="AF26" s="18">
        <v>1.3057099999999999</v>
      </c>
      <c r="AG26" s="18">
        <v>8.5136400000000005</v>
      </c>
      <c r="AH26" s="18">
        <v>5.3328899999999999</v>
      </c>
      <c r="AI26" s="18">
        <v>29.495999999999999</v>
      </c>
      <c r="AJ26" s="18">
        <v>230.958</v>
      </c>
      <c r="AK26" s="18">
        <v>2.1584400000000001</v>
      </c>
      <c r="AL26" s="18">
        <v>7225.89</v>
      </c>
    </row>
    <row r="27" spans="1:38" s="5" customFormat="1" x14ac:dyDescent="0.25">
      <c r="A27"/>
      <c r="B27" s="8">
        <v>270</v>
      </c>
      <c r="C27" s="18">
        <v>10000.6</v>
      </c>
      <c r="D27" s="18">
        <v>1647.62</v>
      </c>
      <c r="E27" s="18">
        <v>641.47</v>
      </c>
      <c r="F27" s="18">
        <v>170.767</v>
      </c>
      <c r="G27" s="18">
        <v>1.2952600000000001</v>
      </c>
      <c r="H27" s="18">
        <v>33.830500000000001</v>
      </c>
      <c r="I27" s="18">
        <v>138.46</v>
      </c>
      <c r="J27" s="18">
        <v>18.2546</v>
      </c>
      <c r="K27" s="18">
        <v>7.7827700000000002</v>
      </c>
      <c r="L27" s="18">
        <v>0.130804</v>
      </c>
      <c r="M27" s="18">
        <v>1.2945500000000001</v>
      </c>
      <c r="N27" s="18">
        <v>11.235300000000001</v>
      </c>
      <c r="O27" s="18">
        <v>7.3511699999999998</v>
      </c>
      <c r="P27" s="18">
        <v>24.6403</v>
      </c>
      <c r="Q27" s="18">
        <v>299.69600000000003</v>
      </c>
      <c r="R27" s="18">
        <v>7.36815</v>
      </c>
      <c r="S27" s="18">
        <v>5928.06</v>
      </c>
      <c r="U27" s="8">
        <v>270</v>
      </c>
      <c r="V27" s="18">
        <v>10698.5</v>
      </c>
      <c r="W27" s="18">
        <v>1520.5</v>
      </c>
      <c r="X27" s="18">
        <v>605.54700000000003</v>
      </c>
      <c r="Y27" s="18">
        <v>166.28</v>
      </c>
      <c r="Z27" s="18">
        <v>1.35907</v>
      </c>
      <c r="AA27" s="18">
        <v>30.485700000000001</v>
      </c>
      <c r="AB27" s="18">
        <v>124.54300000000001</v>
      </c>
      <c r="AC27" s="18">
        <v>16.417400000000001</v>
      </c>
      <c r="AD27" s="18">
        <v>7.21793</v>
      </c>
      <c r="AE27" s="18">
        <v>0.123617</v>
      </c>
      <c r="AF27" s="18">
        <v>1.2014</v>
      </c>
      <c r="AG27" s="18">
        <v>10.4674</v>
      </c>
      <c r="AH27" s="18">
        <v>6.9275399999999996</v>
      </c>
      <c r="AI27" s="18">
        <v>22.607500000000002</v>
      </c>
      <c r="AJ27" s="18">
        <v>367.24</v>
      </c>
      <c r="AK27" s="18">
        <v>7.2359400000000003</v>
      </c>
      <c r="AL27" s="18">
        <v>5112.62</v>
      </c>
    </row>
    <row r="28" spans="1:38" s="5" customFormat="1" x14ac:dyDescent="0.25">
      <c r="A28"/>
      <c r="B28" s="8">
        <v>315</v>
      </c>
      <c r="C28" s="18">
        <v>11596.2</v>
      </c>
      <c r="D28" s="18">
        <v>2733.11</v>
      </c>
      <c r="E28" s="18">
        <v>914.90300000000002</v>
      </c>
      <c r="F28" s="18">
        <v>411.42399999999998</v>
      </c>
      <c r="G28" s="18">
        <v>4.0157800000000003</v>
      </c>
      <c r="H28" s="18">
        <v>26.776900000000001</v>
      </c>
      <c r="I28" s="18">
        <v>156.345</v>
      </c>
      <c r="J28" s="18">
        <v>20.8535</v>
      </c>
      <c r="K28" s="18">
        <v>9.19374</v>
      </c>
      <c r="L28" s="18">
        <v>0.135745</v>
      </c>
      <c r="M28" s="18">
        <v>1.53718</v>
      </c>
      <c r="N28" s="18">
        <v>28.479900000000001</v>
      </c>
      <c r="O28" s="18">
        <v>10.5647</v>
      </c>
      <c r="P28" s="18">
        <v>30.450900000000001</v>
      </c>
      <c r="Q28" s="18">
        <v>453.19499999999999</v>
      </c>
      <c r="R28" s="18">
        <v>18.607399999999998</v>
      </c>
      <c r="S28" s="18">
        <v>7363.2</v>
      </c>
      <c r="U28" s="8">
        <v>315</v>
      </c>
      <c r="V28" s="18">
        <v>12432.6</v>
      </c>
      <c r="W28" s="18">
        <v>2564.4</v>
      </c>
      <c r="X28" s="18">
        <v>874.45899999999995</v>
      </c>
      <c r="Y28" s="18">
        <v>376.47800000000001</v>
      </c>
      <c r="Z28" s="18">
        <v>3.7735300000000001</v>
      </c>
      <c r="AA28" s="18">
        <v>24.457999999999998</v>
      </c>
      <c r="AB28" s="18">
        <v>139.11600000000001</v>
      </c>
      <c r="AC28" s="18">
        <v>18.646000000000001</v>
      </c>
      <c r="AD28" s="18">
        <v>8.4144199999999998</v>
      </c>
      <c r="AE28" s="18">
        <v>0.13447300000000001</v>
      </c>
      <c r="AF28" s="18">
        <v>1.4964200000000001</v>
      </c>
      <c r="AG28" s="18">
        <v>26.102399999999999</v>
      </c>
      <c r="AH28" s="18">
        <v>9.6632800000000003</v>
      </c>
      <c r="AI28" s="18">
        <v>27.764900000000001</v>
      </c>
      <c r="AJ28" s="18">
        <v>560.66499999999996</v>
      </c>
      <c r="AK28" s="18">
        <v>18.457599999999999</v>
      </c>
      <c r="AL28" s="18">
        <v>6407.19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 t="s">
        <v>3</v>
      </c>
      <c r="C30" s="42" t="s">
        <v>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 t="s">
        <v>3</v>
      </c>
      <c r="V30" s="42" t="s">
        <v>6</v>
      </c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>
        <v>0</v>
      </c>
      <c r="C31" s="20">
        <v>2.0000000000000001E-4</v>
      </c>
      <c r="D31" s="20">
        <v>2.9999999999999997E-4</v>
      </c>
      <c r="E31" s="20">
        <v>5.0000000000000001E-4</v>
      </c>
      <c r="F31" s="20">
        <v>6.9999999999999999E-4</v>
      </c>
      <c r="G31" s="20">
        <v>6.4999999999999997E-3</v>
      </c>
      <c r="H31" s="20">
        <v>4.0000000000000001E-3</v>
      </c>
      <c r="I31" s="20">
        <v>1.5E-3</v>
      </c>
      <c r="J31" s="20">
        <v>4.0000000000000001E-3</v>
      </c>
      <c r="K31" s="20">
        <v>5.4999999999999997E-3</v>
      </c>
      <c r="L31" s="21">
        <v>4.1700000000000001E-2</v>
      </c>
      <c r="M31" s="20">
        <v>1.2500000000000001E-2</v>
      </c>
      <c r="N31" s="20">
        <v>2.5000000000000001E-3</v>
      </c>
      <c r="O31" s="20">
        <v>5.0000000000000001E-3</v>
      </c>
      <c r="P31" s="20">
        <v>2.7000000000000001E-3</v>
      </c>
      <c r="Q31" s="20">
        <v>8.0000000000000004E-4</v>
      </c>
      <c r="R31" s="20">
        <v>3.3E-3</v>
      </c>
      <c r="S31" s="20">
        <v>2.0000000000000001E-4</v>
      </c>
      <c r="U31" s="8">
        <v>0</v>
      </c>
      <c r="V31" s="22">
        <v>2.0000000000000001E-4</v>
      </c>
      <c r="W31" s="22">
        <v>2.9999999999999997E-4</v>
      </c>
      <c r="X31" s="22">
        <v>5.0000000000000001E-4</v>
      </c>
      <c r="Y31" s="22">
        <v>6.9999999999999999E-4</v>
      </c>
      <c r="Z31" s="22">
        <v>6.7999999999999996E-3</v>
      </c>
      <c r="AA31" s="22">
        <v>4.1000000000000003E-3</v>
      </c>
      <c r="AB31" s="22">
        <v>1.6000000000000001E-3</v>
      </c>
      <c r="AC31" s="22">
        <v>4.1999999999999997E-3</v>
      </c>
      <c r="AD31" s="22">
        <v>5.7000000000000002E-3</v>
      </c>
      <c r="AE31" s="23">
        <v>4.1099999999999998E-2</v>
      </c>
      <c r="AF31" s="22">
        <v>1.2699999999999999E-2</v>
      </c>
      <c r="AG31" s="22">
        <v>2.5999999999999999E-3</v>
      </c>
      <c r="AH31" s="22">
        <v>5.1999999999999998E-3</v>
      </c>
      <c r="AI31" s="22">
        <v>2.8E-3</v>
      </c>
      <c r="AJ31" s="22">
        <v>6.9999999999999999E-4</v>
      </c>
      <c r="AK31" s="22">
        <v>3.2000000000000002E-3</v>
      </c>
      <c r="AL31" s="22">
        <v>2.0000000000000001E-4</v>
      </c>
    </row>
    <row r="32" spans="1:38" s="5" customFormat="1" x14ac:dyDescent="0.25">
      <c r="A32"/>
      <c r="B32" s="8">
        <v>45</v>
      </c>
      <c r="C32" s="20">
        <v>2.0000000000000001E-4</v>
      </c>
      <c r="D32" s="20">
        <v>4.0000000000000002E-4</v>
      </c>
      <c r="E32" s="20">
        <v>5.0000000000000001E-4</v>
      </c>
      <c r="F32" s="20">
        <v>6.9999999999999999E-4</v>
      </c>
      <c r="G32" s="20">
        <v>6.4999999999999997E-3</v>
      </c>
      <c r="H32" s="20">
        <v>5.4000000000000003E-3</v>
      </c>
      <c r="I32" s="20">
        <v>1.9E-3</v>
      </c>
      <c r="J32" s="20">
        <v>5.4000000000000003E-3</v>
      </c>
      <c r="K32" s="20">
        <v>6.6E-3</v>
      </c>
      <c r="L32" s="21">
        <v>4.4600000000000001E-2</v>
      </c>
      <c r="M32" s="20">
        <v>1.3599999999999999E-2</v>
      </c>
      <c r="N32" s="20">
        <v>2.8E-3</v>
      </c>
      <c r="O32" s="20">
        <v>5.8999999999999999E-3</v>
      </c>
      <c r="P32" s="20">
        <v>2.8999999999999998E-3</v>
      </c>
      <c r="Q32" s="20">
        <v>8.0000000000000004E-4</v>
      </c>
      <c r="R32" s="20">
        <v>3.5999999999999999E-3</v>
      </c>
      <c r="S32" s="20">
        <v>2.0000000000000001E-4</v>
      </c>
      <c r="U32" s="8">
        <v>45</v>
      </c>
      <c r="V32" s="22">
        <v>2.0000000000000001E-4</v>
      </c>
      <c r="W32" s="22">
        <v>4.0000000000000002E-4</v>
      </c>
      <c r="X32" s="22">
        <v>5.0000000000000001E-4</v>
      </c>
      <c r="Y32" s="22">
        <v>6.9999999999999999E-4</v>
      </c>
      <c r="Z32" s="22">
        <v>6.7999999999999996E-3</v>
      </c>
      <c r="AA32" s="22">
        <v>5.4000000000000003E-3</v>
      </c>
      <c r="AB32" s="22">
        <v>2E-3</v>
      </c>
      <c r="AC32" s="22">
        <v>5.5999999999999999E-3</v>
      </c>
      <c r="AD32" s="22">
        <v>6.7999999999999996E-3</v>
      </c>
      <c r="AE32" s="23">
        <v>4.2900000000000001E-2</v>
      </c>
      <c r="AF32" s="22">
        <v>1.4E-2</v>
      </c>
      <c r="AG32" s="22">
        <v>2.8E-3</v>
      </c>
      <c r="AH32" s="22">
        <v>6.1999999999999998E-3</v>
      </c>
      <c r="AI32" s="22">
        <v>3.0000000000000001E-3</v>
      </c>
      <c r="AJ32" s="22">
        <v>6.9999999999999999E-4</v>
      </c>
      <c r="AK32" s="22">
        <v>3.5000000000000001E-3</v>
      </c>
      <c r="AL32" s="22">
        <v>2.0000000000000001E-4</v>
      </c>
    </row>
    <row r="33" spans="1:38" s="5" customFormat="1" x14ac:dyDescent="0.25">
      <c r="A33"/>
      <c r="B33" s="8">
        <v>90</v>
      </c>
      <c r="C33" s="20">
        <v>2.0000000000000001E-4</v>
      </c>
      <c r="D33" s="20">
        <v>5.9999999999999995E-4</v>
      </c>
      <c r="E33" s="20">
        <v>6.9999999999999999E-4</v>
      </c>
      <c r="F33" s="20">
        <v>8.0000000000000004E-4</v>
      </c>
      <c r="G33" s="20">
        <v>8.3000000000000001E-3</v>
      </c>
      <c r="H33" s="20">
        <v>6.7000000000000002E-3</v>
      </c>
      <c r="I33" s="20">
        <v>2.8E-3</v>
      </c>
      <c r="J33" s="20">
        <v>9.2999999999999992E-3</v>
      </c>
      <c r="K33" s="20">
        <v>9.2999999999999992E-3</v>
      </c>
      <c r="L33" s="21">
        <v>5.0700000000000002E-2</v>
      </c>
      <c r="M33" s="37">
        <v>1.6E-2</v>
      </c>
      <c r="N33" s="20">
        <v>4.0000000000000001E-3</v>
      </c>
      <c r="O33" s="20">
        <v>8.8999999999999999E-3</v>
      </c>
      <c r="P33" s="20">
        <v>3.3999999999999998E-3</v>
      </c>
      <c r="Q33" s="20">
        <v>1E-3</v>
      </c>
      <c r="R33" s="20">
        <v>5.7999999999999996E-3</v>
      </c>
      <c r="S33" s="20">
        <v>2.9999999999999997E-4</v>
      </c>
      <c r="U33" s="8">
        <v>90</v>
      </c>
      <c r="V33" s="22">
        <v>2.0000000000000001E-4</v>
      </c>
      <c r="W33" s="22">
        <v>6.9999999999999999E-4</v>
      </c>
      <c r="X33" s="22">
        <v>6.9999999999999999E-4</v>
      </c>
      <c r="Y33" s="22">
        <v>8.9999999999999998E-4</v>
      </c>
      <c r="Z33" s="22">
        <v>8.5000000000000006E-3</v>
      </c>
      <c r="AA33" s="22">
        <v>6.6E-3</v>
      </c>
      <c r="AB33" s="22">
        <v>2.8999999999999998E-3</v>
      </c>
      <c r="AC33" s="22">
        <v>9.1000000000000004E-3</v>
      </c>
      <c r="AD33" s="22">
        <v>9.1999999999999998E-3</v>
      </c>
      <c r="AE33" s="23">
        <v>4.9000000000000002E-2</v>
      </c>
      <c r="AF33" s="38">
        <v>1.6299999999999999E-2</v>
      </c>
      <c r="AG33" s="22">
        <v>4.1999999999999997E-3</v>
      </c>
      <c r="AH33" s="22">
        <v>8.8999999999999999E-3</v>
      </c>
      <c r="AI33" s="22">
        <v>3.5000000000000001E-3</v>
      </c>
      <c r="AJ33" s="22">
        <v>8.0000000000000004E-4</v>
      </c>
      <c r="AK33" s="22">
        <v>5.7000000000000002E-3</v>
      </c>
      <c r="AL33" s="22">
        <v>2.9999999999999997E-4</v>
      </c>
    </row>
    <row r="34" spans="1:38" s="5" customFormat="1" x14ac:dyDescent="0.25">
      <c r="A34"/>
      <c r="B34" s="8">
        <v>135</v>
      </c>
      <c r="C34" s="20">
        <v>2.0000000000000001E-4</v>
      </c>
      <c r="D34" s="20">
        <v>6.9999999999999999E-4</v>
      </c>
      <c r="E34" s="20">
        <v>5.9999999999999995E-4</v>
      </c>
      <c r="F34" s="20">
        <v>8.9999999999999998E-4</v>
      </c>
      <c r="G34" s="20">
        <v>1.0200000000000001E-2</v>
      </c>
      <c r="H34" s="20">
        <v>4.0000000000000001E-3</v>
      </c>
      <c r="I34" s="20">
        <v>2.3E-3</v>
      </c>
      <c r="J34" s="20">
        <v>7.4000000000000003E-3</v>
      </c>
      <c r="K34" s="20">
        <v>7.9000000000000008E-3</v>
      </c>
      <c r="L34" s="21">
        <v>4.1599999999999998E-2</v>
      </c>
      <c r="M34" s="20">
        <v>1.4800000000000001E-2</v>
      </c>
      <c r="N34" s="20">
        <v>4.7999999999999996E-3</v>
      </c>
      <c r="O34" s="20">
        <v>8.6999999999999994E-3</v>
      </c>
      <c r="P34" s="20">
        <v>3.2000000000000002E-3</v>
      </c>
      <c r="Q34" s="20">
        <v>1.1999999999999999E-3</v>
      </c>
      <c r="R34" s="20">
        <v>1.0500000000000001E-2</v>
      </c>
      <c r="S34" s="20">
        <v>2.0000000000000001E-4</v>
      </c>
      <c r="U34" s="8">
        <v>135</v>
      </c>
      <c r="V34" s="22">
        <v>2.0000000000000001E-4</v>
      </c>
      <c r="W34" s="22">
        <v>6.9999999999999999E-4</v>
      </c>
      <c r="X34" s="22">
        <v>5.9999999999999995E-4</v>
      </c>
      <c r="Y34" s="22">
        <v>8.9999999999999998E-4</v>
      </c>
      <c r="Z34" s="22">
        <v>1.0200000000000001E-2</v>
      </c>
      <c r="AA34" s="22">
        <v>4.1000000000000003E-3</v>
      </c>
      <c r="AB34" s="22">
        <v>2.3E-3</v>
      </c>
      <c r="AC34" s="22">
        <v>7.3000000000000001E-3</v>
      </c>
      <c r="AD34" s="22">
        <v>7.9000000000000008E-3</v>
      </c>
      <c r="AE34" s="23">
        <v>4.2099999999999999E-2</v>
      </c>
      <c r="AF34" s="22">
        <v>1.49E-2</v>
      </c>
      <c r="AG34" s="22">
        <v>4.8999999999999998E-3</v>
      </c>
      <c r="AH34" s="22">
        <v>8.5000000000000006E-3</v>
      </c>
      <c r="AI34" s="22">
        <v>3.3E-3</v>
      </c>
      <c r="AJ34" s="22">
        <v>1E-3</v>
      </c>
      <c r="AK34" s="22">
        <v>0.01</v>
      </c>
      <c r="AL34" s="22">
        <v>2.0000000000000001E-4</v>
      </c>
    </row>
    <row r="35" spans="1:38" s="5" customFormat="1" x14ac:dyDescent="0.25">
      <c r="A35"/>
      <c r="B35" s="8">
        <v>180</v>
      </c>
      <c r="C35" s="20">
        <v>2.0000000000000001E-4</v>
      </c>
      <c r="D35" s="20">
        <v>5.0000000000000001E-4</v>
      </c>
      <c r="E35" s="20">
        <v>5.0000000000000001E-4</v>
      </c>
      <c r="F35" s="20">
        <v>8.9999999999999998E-4</v>
      </c>
      <c r="G35" s="20">
        <v>1.03E-2</v>
      </c>
      <c r="H35" s="20">
        <v>2.8999999999999998E-3</v>
      </c>
      <c r="I35" s="20">
        <v>1.6000000000000001E-3</v>
      </c>
      <c r="J35" s="20">
        <v>5.1999999999999998E-3</v>
      </c>
      <c r="K35" s="20">
        <v>6.1999999999999998E-3</v>
      </c>
      <c r="L35" s="21">
        <v>3.7699999999999997E-2</v>
      </c>
      <c r="M35" s="20">
        <v>1.32E-2</v>
      </c>
      <c r="N35" s="20">
        <v>4.8999999999999998E-3</v>
      </c>
      <c r="O35" s="20">
        <v>7.0000000000000001E-3</v>
      </c>
      <c r="P35" s="20">
        <v>2.8999999999999998E-3</v>
      </c>
      <c r="Q35" s="20">
        <v>1.4E-3</v>
      </c>
      <c r="R35" s="20">
        <v>8.8999999999999999E-3</v>
      </c>
      <c r="S35" s="20">
        <v>2.0000000000000001E-4</v>
      </c>
      <c r="U35" s="8">
        <v>180</v>
      </c>
      <c r="V35" s="22">
        <v>2.0000000000000001E-4</v>
      </c>
      <c r="W35" s="22">
        <v>5.0000000000000001E-4</v>
      </c>
      <c r="X35" s="22">
        <v>5.0000000000000001E-4</v>
      </c>
      <c r="Y35" s="22">
        <v>8.9999999999999998E-4</v>
      </c>
      <c r="Z35" s="22">
        <v>1.0200000000000001E-2</v>
      </c>
      <c r="AA35" s="22">
        <v>3.0000000000000001E-3</v>
      </c>
      <c r="AB35" s="22">
        <v>1.6999999999999999E-3</v>
      </c>
      <c r="AC35" s="22">
        <v>5.3E-3</v>
      </c>
      <c r="AD35" s="22">
        <v>6.1999999999999998E-3</v>
      </c>
      <c r="AE35" s="23">
        <v>3.6900000000000002E-2</v>
      </c>
      <c r="AF35" s="22">
        <v>1.3299999999999999E-2</v>
      </c>
      <c r="AG35" s="22">
        <v>5.0000000000000001E-3</v>
      </c>
      <c r="AH35" s="22">
        <v>7.0000000000000001E-3</v>
      </c>
      <c r="AI35" s="22">
        <v>3.0000000000000001E-3</v>
      </c>
      <c r="AJ35" s="22">
        <v>1.2999999999999999E-3</v>
      </c>
      <c r="AK35" s="22">
        <v>8.6E-3</v>
      </c>
      <c r="AL35" s="22">
        <v>2.0000000000000001E-4</v>
      </c>
    </row>
    <row r="36" spans="1:38" s="5" customFormat="1" x14ac:dyDescent="0.25">
      <c r="A36"/>
      <c r="B36" s="8">
        <v>225</v>
      </c>
      <c r="C36" s="20">
        <v>2.0000000000000001E-4</v>
      </c>
      <c r="D36" s="20">
        <v>5.0000000000000001E-4</v>
      </c>
      <c r="E36" s="20">
        <v>5.9999999999999995E-4</v>
      </c>
      <c r="F36" s="20">
        <v>1.1000000000000001E-3</v>
      </c>
      <c r="G36" s="20">
        <v>1.3299999999999999E-2</v>
      </c>
      <c r="H36" s="20">
        <v>2.8E-3</v>
      </c>
      <c r="I36" s="20">
        <v>1.6000000000000001E-3</v>
      </c>
      <c r="J36" s="20">
        <v>4.7999999999999996E-3</v>
      </c>
      <c r="K36" s="20">
        <v>6.1000000000000004E-3</v>
      </c>
      <c r="L36" s="21">
        <v>0.04</v>
      </c>
      <c r="M36" s="20">
        <v>1.41E-2</v>
      </c>
      <c r="N36" s="20">
        <v>5.4999999999999997E-3</v>
      </c>
      <c r="O36" s="20">
        <v>7.0000000000000001E-3</v>
      </c>
      <c r="P36" s="20">
        <v>2.8999999999999998E-3</v>
      </c>
      <c r="Q36" s="20">
        <v>1.1999999999999999E-3</v>
      </c>
      <c r="R36" s="20">
        <v>1.0699999999999999E-2</v>
      </c>
      <c r="S36" s="20">
        <v>2.0000000000000001E-4</v>
      </c>
      <c r="U36" s="8">
        <v>225</v>
      </c>
      <c r="V36" s="22">
        <v>2.0000000000000001E-4</v>
      </c>
      <c r="W36" s="22">
        <v>5.9999999999999995E-4</v>
      </c>
      <c r="X36" s="22">
        <v>5.9999999999999995E-4</v>
      </c>
      <c r="Y36" s="22">
        <v>1.1999999999999999E-3</v>
      </c>
      <c r="Z36" s="22">
        <v>1.2800000000000001E-2</v>
      </c>
      <c r="AA36" s="22">
        <v>2.8999999999999998E-3</v>
      </c>
      <c r="AB36" s="22">
        <v>1.6999999999999999E-3</v>
      </c>
      <c r="AC36" s="22">
        <v>5.0000000000000001E-3</v>
      </c>
      <c r="AD36" s="22">
        <v>6.3E-3</v>
      </c>
      <c r="AE36" s="23">
        <v>4.0899999999999999E-2</v>
      </c>
      <c r="AF36" s="22">
        <v>1.4500000000000001E-2</v>
      </c>
      <c r="AG36" s="22">
        <v>5.5999999999999999E-3</v>
      </c>
      <c r="AH36" s="22">
        <v>7.1000000000000004E-3</v>
      </c>
      <c r="AI36" s="22">
        <v>3.0000000000000001E-3</v>
      </c>
      <c r="AJ36" s="22">
        <v>1E-3</v>
      </c>
      <c r="AK36" s="22">
        <v>1.01E-2</v>
      </c>
      <c r="AL36" s="22">
        <v>2.0000000000000001E-4</v>
      </c>
    </row>
    <row r="37" spans="1:38" s="5" customFormat="1" x14ac:dyDescent="0.25">
      <c r="A37"/>
      <c r="B37" s="8">
        <v>270</v>
      </c>
      <c r="C37" s="20">
        <v>2.0000000000000001E-4</v>
      </c>
      <c r="D37" s="20">
        <v>5.0000000000000001E-4</v>
      </c>
      <c r="E37" s="20">
        <v>6.9999999999999999E-4</v>
      </c>
      <c r="F37" s="20">
        <v>1.4E-3</v>
      </c>
      <c r="G37" s="20">
        <v>1.4500000000000001E-2</v>
      </c>
      <c r="H37" s="20">
        <v>2.8999999999999998E-3</v>
      </c>
      <c r="I37" s="20">
        <v>1.5E-3</v>
      </c>
      <c r="J37" s="20">
        <v>3.8999999999999998E-3</v>
      </c>
      <c r="K37" s="20">
        <v>6.0000000000000001E-3</v>
      </c>
      <c r="L37" s="21">
        <v>4.5400000000000003E-2</v>
      </c>
      <c r="M37" s="20">
        <v>1.4500000000000001E-2</v>
      </c>
      <c r="N37" s="20">
        <v>4.8999999999999998E-3</v>
      </c>
      <c r="O37" s="20">
        <v>6.1000000000000004E-3</v>
      </c>
      <c r="P37" s="20">
        <v>3.3E-3</v>
      </c>
      <c r="Q37" s="20">
        <v>8.9999999999999998E-4</v>
      </c>
      <c r="R37" s="20">
        <v>5.5999999999999999E-3</v>
      </c>
      <c r="S37" s="20">
        <v>2.9999999999999997E-4</v>
      </c>
      <c r="U37" s="8">
        <v>270</v>
      </c>
      <c r="V37" s="22">
        <v>2.0000000000000001E-4</v>
      </c>
      <c r="W37" s="22">
        <v>5.0000000000000001E-4</v>
      </c>
      <c r="X37" s="22">
        <v>6.9999999999999999E-4</v>
      </c>
      <c r="Y37" s="22">
        <v>1.4E-3</v>
      </c>
      <c r="Z37" s="22">
        <v>1.4200000000000001E-2</v>
      </c>
      <c r="AA37" s="22">
        <v>3.0999999999999999E-3</v>
      </c>
      <c r="AB37" s="22">
        <v>1.5E-3</v>
      </c>
      <c r="AC37" s="22">
        <v>4.1000000000000003E-3</v>
      </c>
      <c r="AD37" s="22">
        <v>6.1000000000000004E-3</v>
      </c>
      <c r="AE37" s="23">
        <v>4.5699999999999998E-2</v>
      </c>
      <c r="AF37" s="22">
        <v>1.5100000000000001E-2</v>
      </c>
      <c r="AG37" s="22">
        <v>5.0000000000000001E-3</v>
      </c>
      <c r="AH37" s="22">
        <v>6.1999999999999998E-3</v>
      </c>
      <c r="AI37" s="22">
        <v>3.3999999999999998E-3</v>
      </c>
      <c r="AJ37" s="22">
        <v>8.0000000000000004E-4</v>
      </c>
      <c r="AK37" s="22">
        <v>5.4999999999999997E-3</v>
      </c>
      <c r="AL37" s="22">
        <v>2.9999999999999997E-4</v>
      </c>
    </row>
    <row r="38" spans="1:38" s="5" customFormat="1" x14ac:dyDescent="0.25">
      <c r="A38"/>
      <c r="B38" s="8">
        <v>315</v>
      </c>
      <c r="C38" s="20">
        <v>2.0000000000000001E-4</v>
      </c>
      <c r="D38" s="20">
        <v>4.0000000000000002E-4</v>
      </c>
      <c r="E38" s="20">
        <v>5.9999999999999995E-4</v>
      </c>
      <c r="F38" s="20">
        <v>8.9999999999999998E-4</v>
      </c>
      <c r="G38" s="20">
        <v>8.2000000000000007E-3</v>
      </c>
      <c r="H38" s="20">
        <v>3.3E-3</v>
      </c>
      <c r="I38" s="20">
        <v>1.4E-3</v>
      </c>
      <c r="J38" s="20">
        <v>3.5999999999999999E-3</v>
      </c>
      <c r="K38" s="20">
        <v>5.4999999999999997E-3</v>
      </c>
      <c r="L38" s="21">
        <v>4.36E-2</v>
      </c>
      <c r="M38" s="20">
        <v>1.32E-2</v>
      </c>
      <c r="N38" s="20">
        <v>3.0999999999999999E-3</v>
      </c>
      <c r="O38" s="20">
        <v>5.1000000000000004E-3</v>
      </c>
      <c r="P38" s="20">
        <v>3.0000000000000001E-3</v>
      </c>
      <c r="Q38" s="20">
        <v>8.0000000000000004E-4</v>
      </c>
      <c r="R38" s="20">
        <v>3.5999999999999999E-3</v>
      </c>
      <c r="S38" s="20">
        <v>2.0000000000000001E-4</v>
      </c>
      <c r="U38" s="8">
        <v>315</v>
      </c>
      <c r="V38" s="22">
        <v>2.0000000000000001E-4</v>
      </c>
      <c r="W38" s="22">
        <v>4.0000000000000002E-4</v>
      </c>
      <c r="X38" s="22">
        <v>5.9999999999999995E-4</v>
      </c>
      <c r="Y38" s="22">
        <v>8.9999999999999998E-4</v>
      </c>
      <c r="Z38" s="22">
        <v>8.3999999999999995E-3</v>
      </c>
      <c r="AA38" s="22">
        <v>3.3999999999999998E-3</v>
      </c>
      <c r="AB38" s="22">
        <v>1.5E-3</v>
      </c>
      <c r="AC38" s="22">
        <v>3.8E-3</v>
      </c>
      <c r="AD38" s="22">
        <v>5.7000000000000002E-3</v>
      </c>
      <c r="AE38" s="23">
        <v>4.3299999999999998E-2</v>
      </c>
      <c r="AF38" s="22">
        <v>1.35E-2</v>
      </c>
      <c r="AG38" s="22">
        <v>3.2000000000000002E-3</v>
      </c>
      <c r="AH38" s="22">
        <v>5.3E-3</v>
      </c>
      <c r="AI38" s="22">
        <v>3.0999999999999999E-3</v>
      </c>
      <c r="AJ38" s="22">
        <v>6.9999999999999999E-4</v>
      </c>
      <c r="AK38" s="22">
        <v>3.5000000000000001E-3</v>
      </c>
      <c r="AL38" s="22">
        <v>2.0000000000000001E-4</v>
      </c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  <c r="V42" s="43"/>
    </row>
    <row r="43" spans="1:38" s="5" customFormat="1" x14ac:dyDescent="0.25">
      <c r="A43"/>
      <c r="V43" s="44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C30:S30"/>
    <mergeCell ref="V30:AL30"/>
    <mergeCell ref="B1:S1"/>
    <mergeCell ref="U1:AL1"/>
    <mergeCell ref="C20:S20"/>
    <mergeCell ref="V20:AL20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6"/>
      <c r="D5" s="4" t="s">
        <v>34</v>
      </c>
      <c r="F5" s="7"/>
      <c r="H5" s="4"/>
      <c r="J5" s="4"/>
      <c r="O5" s="4"/>
      <c r="U5" s="4" t="s">
        <v>0</v>
      </c>
      <c r="V5" s="6"/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6"/>
      <c r="D6" s="4" t="s">
        <v>34</v>
      </c>
      <c r="F6" s="7"/>
      <c r="H6" s="4"/>
      <c r="J6" s="4"/>
      <c r="O6" s="4"/>
      <c r="U6" s="4" t="s">
        <v>32</v>
      </c>
      <c r="V6" s="6"/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U9" s="4" t="s">
        <v>7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s="5" customFormat="1" x14ac:dyDescent="0.25">
      <c r="A10"/>
      <c r="B10" s="4" t="s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36"/>
      <c r="N10" s="13"/>
      <c r="O10" s="13"/>
      <c r="P10" s="13"/>
      <c r="Q10" s="13"/>
      <c r="R10" s="13"/>
      <c r="S10" s="13"/>
      <c r="U10" s="4" t="s">
        <v>6</v>
      </c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36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6">
        <v>2.5918224999999997E-5</v>
      </c>
      <c r="D16" s="4" t="s">
        <v>34</v>
      </c>
      <c r="F16" s="7"/>
      <c r="H16" s="16"/>
      <c r="J16" s="16"/>
      <c r="O16" s="16"/>
      <c r="U16" s="16" t="s">
        <v>0</v>
      </c>
      <c r="V16" s="6">
        <v>2.2519862499999998E-5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6">
        <v>260136.3741127809</v>
      </c>
      <c r="D17" s="4" t="s">
        <v>34</v>
      </c>
      <c r="F17" s="7"/>
      <c r="H17" s="16"/>
      <c r="J17" s="16"/>
      <c r="O17" s="16"/>
      <c r="U17" s="4" t="s">
        <v>33</v>
      </c>
      <c r="V17" s="6">
        <v>245234.49696040957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18">
        <v>11567.4</v>
      </c>
      <c r="D21" s="18">
        <v>3075.36</v>
      </c>
      <c r="E21" s="18">
        <v>1298.08</v>
      </c>
      <c r="F21" s="18">
        <v>678.18600000000004</v>
      </c>
      <c r="G21" s="18">
        <v>6.3434799999999996</v>
      </c>
      <c r="H21" s="18">
        <v>17.521999999999998</v>
      </c>
      <c r="I21" s="18">
        <v>134.01900000000001</v>
      </c>
      <c r="J21" s="18">
        <v>16.608699999999999</v>
      </c>
      <c r="K21" s="18">
        <v>8.7697199999999995</v>
      </c>
      <c r="L21" s="18">
        <v>0.15334</v>
      </c>
      <c r="M21" s="18">
        <v>1.7481200000000001</v>
      </c>
      <c r="N21" s="18">
        <v>44.491500000000002</v>
      </c>
      <c r="O21" s="18">
        <v>10.669499999999999</v>
      </c>
      <c r="P21" s="18">
        <v>36.817799999999998</v>
      </c>
      <c r="Q21" s="18">
        <v>456.13799999999998</v>
      </c>
      <c r="R21" s="18">
        <v>21.549500000000002</v>
      </c>
      <c r="S21" s="18">
        <v>8747.74</v>
      </c>
      <c r="U21" s="8">
        <v>0</v>
      </c>
      <c r="V21" s="18">
        <v>12363</v>
      </c>
      <c r="W21" s="18">
        <v>2902.87</v>
      </c>
      <c r="X21" s="18">
        <v>1271.08</v>
      </c>
      <c r="Y21" s="18">
        <v>609.63199999999995</v>
      </c>
      <c r="Z21" s="18">
        <v>5.7756400000000001</v>
      </c>
      <c r="AA21" s="18">
        <v>16.607399999999998</v>
      </c>
      <c r="AB21" s="18">
        <v>120.39100000000001</v>
      </c>
      <c r="AC21" s="18">
        <v>15.0541</v>
      </c>
      <c r="AD21" s="18">
        <v>8.1173400000000004</v>
      </c>
      <c r="AE21" s="18">
        <v>0.15063000000000001</v>
      </c>
      <c r="AF21" s="18">
        <v>1.6456</v>
      </c>
      <c r="AG21" s="18">
        <v>40.917099999999998</v>
      </c>
      <c r="AH21" s="18">
        <v>9.7059800000000003</v>
      </c>
      <c r="AI21" s="18">
        <v>33.283000000000001</v>
      </c>
      <c r="AJ21" s="18">
        <v>560.18200000000002</v>
      </c>
      <c r="AK21" s="18">
        <v>21.392399999999999</v>
      </c>
      <c r="AL21" s="18">
        <v>7709.95</v>
      </c>
    </row>
    <row r="22" spans="1:38" s="5" customFormat="1" x14ac:dyDescent="0.25">
      <c r="A22"/>
      <c r="B22" s="8">
        <v>45</v>
      </c>
      <c r="C22" s="18">
        <v>11754.7</v>
      </c>
      <c r="D22" s="18">
        <v>1924.8</v>
      </c>
      <c r="E22" s="18">
        <v>1042.96</v>
      </c>
      <c r="F22" s="18">
        <v>682.16</v>
      </c>
      <c r="G22" s="18">
        <v>6.2943199999999999</v>
      </c>
      <c r="H22" s="18">
        <v>9.8759800000000002</v>
      </c>
      <c r="I22" s="18">
        <v>82.706699999999998</v>
      </c>
      <c r="J22" s="18">
        <v>9.2006200000000007</v>
      </c>
      <c r="K22" s="18">
        <v>6.16812</v>
      </c>
      <c r="L22" s="18">
        <v>0.13213</v>
      </c>
      <c r="M22" s="18">
        <v>1.46218</v>
      </c>
      <c r="N22" s="18">
        <v>36.513800000000003</v>
      </c>
      <c r="O22" s="18">
        <v>7.6185799999999997</v>
      </c>
      <c r="P22" s="18">
        <v>33.393099999999997</v>
      </c>
      <c r="Q22" s="18">
        <v>436.92899999999997</v>
      </c>
      <c r="R22" s="18">
        <v>17.8613</v>
      </c>
      <c r="S22" s="18">
        <v>7652.67</v>
      </c>
      <c r="U22" s="8">
        <v>45</v>
      </c>
      <c r="V22" s="18">
        <v>12614.9</v>
      </c>
      <c r="W22" s="18">
        <v>1796.56</v>
      </c>
      <c r="X22" s="18">
        <v>1006.01</v>
      </c>
      <c r="Y22" s="18">
        <v>611.74599999999998</v>
      </c>
      <c r="Z22" s="18">
        <v>5.7317400000000003</v>
      </c>
      <c r="AA22" s="18">
        <v>9.9545499999999993</v>
      </c>
      <c r="AB22" s="18">
        <v>76.741299999999995</v>
      </c>
      <c r="AC22" s="18">
        <v>8.6764799999999997</v>
      </c>
      <c r="AD22" s="18">
        <v>5.8385100000000003</v>
      </c>
      <c r="AE22" s="18">
        <v>0.12840000000000001</v>
      </c>
      <c r="AF22" s="18">
        <v>1.3869500000000001</v>
      </c>
      <c r="AG22" s="18">
        <v>33.642699999999998</v>
      </c>
      <c r="AH22" s="18">
        <v>7.10928</v>
      </c>
      <c r="AI22" s="18">
        <v>30.450600000000001</v>
      </c>
      <c r="AJ22" s="18">
        <v>539.62900000000002</v>
      </c>
      <c r="AK22" s="18">
        <v>17.738</v>
      </c>
      <c r="AL22" s="18">
        <v>6627.22</v>
      </c>
    </row>
    <row r="23" spans="1:38" s="5" customFormat="1" x14ac:dyDescent="0.25">
      <c r="A23"/>
      <c r="B23" s="8">
        <v>90</v>
      </c>
      <c r="C23" s="18">
        <v>9970.0400000000009</v>
      </c>
      <c r="D23" s="18">
        <v>780.87300000000005</v>
      </c>
      <c r="E23" s="18">
        <v>676.76199999999994</v>
      </c>
      <c r="F23" s="18">
        <v>493.99299999999999</v>
      </c>
      <c r="G23" s="18">
        <v>3.9388399999999999</v>
      </c>
      <c r="H23" s="18">
        <v>6.2193899999999998</v>
      </c>
      <c r="I23" s="18">
        <v>35.936900000000001</v>
      </c>
      <c r="J23" s="18">
        <v>3.1291799999999999</v>
      </c>
      <c r="K23" s="18">
        <v>3.1255299999999999</v>
      </c>
      <c r="L23" s="18">
        <v>9.9730000000000013E-2</v>
      </c>
      <c r="M23" s="18">
        <v>1.07134</v>
      </c>
      <c r="N23" s="18">
        <v>16.930700000000002</v>
      </c>
      <c r="O23" s="18">
        <v>3.3788399999999998</v>
      </c>
      <c r="P23" s="18">
        <v>22.9587</v>
      </c>
      <c r="Q23" s="18">
        <v>285.80099999999999</v>
      </c>
      <c r="R23" s="18">
        <v>6.7916699999999999</v>
      </c>
      <c r="S23" s="18">
        <v>5589.64</v>
      </c>
      <c r="U23" s="8">
        <v>90</v>
      </c>
      <c r="V23" s="18">
        <v>10637.7</v>
      </c>
      <c r="W23" s="18">
        <v>731.149</v>
      </c>
      <c r="X23" s="18">
        <v>637.07000000000005</v>
      </c>
      <c r="Y23" s="18">
        <v>444.76499999999999</v>
      </c>
      <c r="Z23" s="18">
        <v>3.6959200000000001</v>
      </c>
      <c r="AA23" s="18">
        <v>6.5450499999999998</v>
      </c>
      <c r="AB23" s="18">
        <v>35.771999999999998</v>
      </c>
      <c r="AC23" s="18">
        <v>3.2541000000000002</v>
      </c>
      <c r="AD23" s="18">
        <v>3.1701100000000002</v>
      </c>
      <c r="AE23" s="18">
        <v>0.10212</v>
      </c>
      <c r="AF23" s="18">
        <v>1.0285299999999999</v>
      </c>
      <c r="AG23" s="18">
        <v>15.5341</v>
      </c>
      <c r="AH23" s="18">
        <v>3.35419</v>
      </c>
      <c r="AI23" s="18">
        <v>21.2775</v>
      </c>
      <c r="AJ23" s="18">
        <v>348.81900000000002</v>
      </c>
      <c r="AK23" s="18">
        <v>6.7664499999999999</v>
      </c>
      <c r="AL23" s="18">
        <v>4789.72</v>
      </c>
    </row>
    <row r="24" spans="1:38" s="5" customFormat="1" x14ac:dyDescent="0.25">
      <c r="A24"/>
      <c r="B24" s="8">
        <v>135</v>
      </c>
      <c r="C24" s="18">
        <v>9598.7099999999991</v>
      </c>
      <c r="D24" s="18">
        <v>764.52499999999998</v>
      </c>
      <c r="E24" s="18">
        <v>754.85199999999998</v>
      </c>
      <c r="F24" s="18">
        <v>421.67</v>
      </c>
      <c r="G24" s="18">
        <v>2.61876</v>
      </c>
      <c r="H24" s="18">
        <v>18.059999999999999</v>
      </c>
      <c r="I24" s="18">
        <v>57.972999999999999</v>
      </c>
      <c r="J24" s="18">
        <v>5.0579000000000001</v>
      </c>
      <c r="K24" s="18">
        <v>4.39039</v>
      </c>
      <c r="L24" s="18">
        <v>0.14705000000000001</v>
      </c>
      <c r="M24" s="18">
        <v>1.26772</v>
      </c>
      <c r="N24" s="18">
        <v>12.088699999999999</v>
      </c>
      <c r="O24" s="18">
        <v>3.6169199999999999</v>
      </c>
      <c r="P24" s="18">
        <v>26.338200000000001</v>
      </c>
      <c r="Q24" s="18">
        <v>189.59800000000001</v>
      </c>
      <c r="R24" s="18">
        <v>2.07633</v>
      </c>
      <c r="S24" s="18">
        <v>8517.35</v>
      </c>
      <c r="U24" s="8">
        <v>135</v>
      </c>
      <c r="V24" s="18">
        <v>10150.799999999999</v>
      </c>
      <c r="W24" s="18">
        <v>728.84299999999996</v>
      </c>
      <c r="X24" s="18">
        <v>715.09299999999996</v>
      </c>
      <c r="Y24" s="18">
        <v>388.47</v>
      </c>
      <c r="Z24" s="18">
        <v>2.5956999999999999</v>
      </c>
      <c r="AA24" s="18">
        <v>17.372900000000001</v>
      </c>
      <c r="AB24" s="18">
        <v>56.615400000000001</v>
      </c>
      <c r="AC24" s="18">
        <v>5.1635600000000004</v>
      </c>
      <c r="AD24" s="18">
        <v>4.3853600000000004</v>
      </c>
      <c r="AE24" s="18">
        <v>0.14383000000000001</v>
      </c>
      <c r="AF24" s="18">
        <v>1.2475000000000001</v>
      </c>
      <c r="AG24" s="18">
        <v>11.3546</v>
      </c>
      <c r="AH24" s="18">
        <v>3.7003500000000003</v>
      </c>
      <c r="AI24" s="18">
        <v>24.788699999999999</v>
      </c>
      <c r="AJ24" s="18">
        <v>223.75700000000001</v>
      </c>
      <c r="AK24" s="18">
        <v>2.1838700000000002</v>
      </c>
      <c r="AL24" s="18">
        <v>7436.12</v>
      </c>
    </row>
    <row r="25" spans="1:38" s="5" customFormat="1" x14ac:dyDescent="0.25">
      <c r="A25"/>
      <c r="B25" s="8">
        <v>180</v>
      </c>
      <c r="C25" s="18">
        <v>9699.1200000000008</v>
      </c>
      <c r="D25" s="18">
        <v>1256.8399999999999</v>
      </c>
      <c r="E25" s="18">
        <v>1082.3599999999999</v>
      </c>
      <c r="F25" s="18">
        <v>410.40899999999999</v>
      </c>
      <c r="G25" s="18">
        <v>2.5007099999999998</v>
      </c>
      <c r="H25" s="18">
        <v>33.728200000000001</v>
      </c>
      <c r="I25" s="18">
        <v>108.97</v>
      </c>
      <c r="J25" s="18">
        <v>10.095700000000001</v>
      </c>
      <c r="K25" s="18">
        <v>7.1344700000000003</v>
      </c>
      <c r="L25" s="18">
        <v>0.18289000000000002</v>
      </c>
      <c r="M25" s="18">
        <v>1.5581400000000001</v>
      </c>
      <c r="N25" s="18">
        <v>11.1884</v>
      </c>
      <c r="O25" s="18">
        <v>5.4765699999999997</v>
      </c>
      <c r="P25" s="18">
        <v>32.025199999999998</v>
      </c>
      <c r="Q25" s="18">
        <v>129.70699999999999</v>
      </c>
      <c r="R25" s="18">
        <v>2.7928500000000001</v>
      </c>
      <c r="S25" s="18">
        <v>10999.3</v>
      </c>
      <c r="U25" s="8">
        <v>180</v>
      </c>
      <c r="V25" s="18">
        <v>10237.799999999999</v>
      </c>
      <c r="W25" s="18">
        <v>1200.94</v>
      </c>
      <c r="X25" s="18">
        <v>1038.3900000000001</v>
      </c>
      <c r="Y25" s="18">
        <v>383.80799999999999</v>
      </c>
      <c r="Z25" s="18">
        <v>2.5405600000000002</v>
      </c>
      <c r="AA25" s="18">
        <v>30.919599999999999</v>
      </c>
      <c r="AB25" s="18">
        <v>101.762</v>
      </c>
      <c r="AC25" s="18">
        <v>9.6708800000000004</v>
      </c>
      <c r="AD25" s="18">
        <v>6.8346200000000001</v>
      </c>
      <c r="AE25" s="18">
        <v>0.17835000000000001</v>
      </c>
      <c r="AF25" s="18">
        <v>1.50501</v>
      </c>
      <c r="AG25" s="18">
        <v>10.622299999999999</v>
      </c>
      <c r="AH25" s="18">
        <v>5.4088200000000004</v>
      </c>
      <c r="AI25" s="18">
        <v>30.17</v>
      </c>
      <c r="AJ25" s="18">
        <v>143.15299999999999</v>
      </c>
      <c r="AK25" s="18">
        <v>2.9358500000000003</v>
      </c>
      <c r="AL25" s="18">
        <v>9707.25</v>
      </c>
    </row>
    <row r="26" spans="1:38" s="5" customFormat="1" x14ac:dyDescent="0.25">
      <c r="A26"/>
      <c r="B26" s="8">
        <v>225</v>
      </c>
      <c r="C26" s="18">
        <v>9501.48</v>
      </c>
      <c r="D26" s="18">
        <v>1199.17</v>
      </c>
      <c r="E26" s="18">
        <v>720.65800000000002</v>
      </c>
      <c r="F26" s="18">
        <v>250.85400000000001</v>
      </c>
      <c r="G26" s="18">
        <v>1.4942200000000001</v>
      </c>
      <c r="H26" s="18">
        <v>37.436700000000002</v>
      </c>
      <c r="I26" s="18">
        <v>117.41500000000001</v>
      </c>
      <c r="J26" s="18">
        <v>12.039099999999999</v>
      </c>
      <c r="K26" s="18">
        <v>7.2741100000000003</v>
      </c>
      <c r="L26" s="18">
        <v>0.15973000000000001</v>
      </c>
      <c r="M26" s="18">
        <v>1.37906</v>
      </c>
      <c r="N26" s="18">
        <v>8.9340299999999999</v>
      </c>
      <c r="O26" s="18">
        <v>5.4699299999999997</v>
      </c>
      <c r="P26" s="18">
        <v>31.446400000000001</v>
      </c>
      <c r="Q26" s="18">
        <v>196.006</v>
      </c>
      <c r="R26" s="18">
        <v>1.9889000000000001</v>
      </c>
      <c r="S26" s="18">
        <v>8372.93</v>
      </c>
      <c r="U26" s="8">
        <v>225</v>
      </c>
      <c r="V26" s="18">
        <v>10078.799999999999</v>
      </c>
      <c r="W26" s="18">
        <v>1116.27</v>
      </c>
      <c r="X26" s="18">
        <v>685.28200000000004</v>
      </c>
      <c r="Y26" s="18">
        <v>242.37200000000001</v>
      </c>
      <c r="Z26" s="18">
        <v>1.6161099999999999</v>
      </c>
      <c r="AA26" s="18">
        <v>33.863399999999999</v>
      </c>
      <c r="AB26" s="18">
        <v>107.604</v>
      </c>
      <c r="AC26" s="18">
        <v>11.176399999999999</v>
      </c>
      <c r="AD26" s="18">
        <v>6.9234999999999998</v>
      </c>
      <c r="AE26" s="18">
        <v>0.15496000000000001</v>
      </c>
      <c r="AF26" s="18">
        <v>1.3265800000000001</v>
      </c>
      <c r="AG26" s="18">
        <v>8.5782799999999995</v>
      </c>
      <c r="AH26" s="18">
        <v>5.3376400000000004</v>
      </c>
      <c r="AI26" s="18">
        <v>29.3749</v>
      </c>
      <c r="AJ26" s="18">
        <v>232.61099999999999</v>
      </c>
      <c r="AK26" s="18">
        <v>2.12066</v>
      </c>
      <c r="AL26" s="18">
        <v>7262.88</v>
      </c>
    </row>
    <row r="27" spans="1:38" s="5" customFormat="1" x14ac:dyDescent="0.25">
      <c r="A27"/>
      <c r="B27" s="8">
        <v>270</v>
      </c>
      <c r="C27" s="18">
        <v>9960.31</v>
      </c>
      <c r="D27" s="18">
        <v>1615.96</v>
      </c>
      <c r="E27" s="18">
        <v>634.03599999999994</v>
      </c>
      <c r="F27" s="18">
        <v>167.25899999999999</v>
      </c>
      <c r="G27" s="18">
        <v>1.23194</v>
      </c>
      <c r="H27" s="18">
        <v>33.270899999999997</v>
      </c>
      <c r="I27" s="18">
        <v>136.142</v>
      </c>
      <c r="J27" s="18">
        <v>17.772500000000001</v>
      </c>
      <c r="K27" s="18">
        <v>7.65646</v>
      </c>
      <c r="L27" s="18">
        <v>0.11704000000000001</v>
      </c>
      <c r="M27" s="18">
        <v>1.2543299999999999</v>
      </c>
      <c r="N27" s="18">
        <v>11.2666</v>
      </c>
      <c r="O27" s="18">
        <v>7.2883899999999997</v>
      </c>
      <c r="P27" s="18">
        <v>24.321400000000001</v>
      </c>
      <c r="Q27" s="18">
        <v>298.70100000000002</v>
      </c>
      <c r="R27" s="18">
        <v>7.1282500000000004</v>
      </c>
      <c r="S27" s="18">
        <v>5854.81</v>
      </c>
      <c r="U27" s="8">
        <v>270</v>
      </c>
      <c r="V27" s="18">
        <v>10651.9</v>
      </c>
      <c r="W27" s="18">
        <v>1492.7</v>
      </c>
      <c r="X27" s="18">
        <v>597.91700000000003</v>
      </c>
      <c r="Y27" s="18">
        <v>163.19800000000001</v>
      </c>
      <c r="Z27" s="18">
        <v>1.3088299999999999</v>
      </c>
      <c r="AA27" s="18">
        <v>29.9831</v>
      </c>
      <c r="AB27" s="18">
        <v>122.07899999999999</v>
      </c>
      <c r="AC27" s="18">
        <v>15.98</v>
      </c>
      <c r="AD27" s="18">
        <v>7.1200700000000001</v>
      </c>
      <c r="AE27" s="18">
        <v>0.12342000000000002</v>
      </c>
      <c r="AF27" s="18">
        <v>1.2112000000000001</v>
      </c>
      <c r="AG27" s="18">
        <v>10.472300000000001</v>
      </c>
      <c r="AH27" s="18">
        <v>6.7884000000000002</v>
      </c>
      <c r="AI27" s="18">
        <v>22.3948</v>
      </c>
      <c r="AJ27" s="18">
        <v>365.41500000000002</v>
      </c>
      <c r="AK27" s="18">
        <v>7.1470000000000002</v>
      </c>
      <c r="AL27" s="18">
        <v>5047.17</v>
      </c>
    </row>
    <row r="28" spans="1:38" s="5" customFormat="1" x14ac:dyDescent="0.25">
      <c r="A28"/>
      <c r="B28" s="8">
        <v>315</v>
      </c>
      <c r="C28" s="18">
        <v>11667</v>
      </c>
      <c r="D28" s="18">
        <v>2719.5</v>
      </c>
      <c r="E28" s="18">
        <v>916.37699999999995</v>
      </c>
      <c r="F28" s="18">
        <v>409.32400000000001</v>
      </c>
      <c r="G28" s="18">
        <v>3.99173</v>
      </c>
      <c r="H28" s="18">
        <v>26.465700000000002</v>
      </c>
      <c r="I28" s="18">
        <v>155.232</v>
      </c>
      <c r="J28" s="18">
        <v>20.683</v>
      </c>
      <c r="K28" s="18">
        <v>9.1462699999999995</v>
      </c>
      <c r="L28" s="18">
        <v>0.13229000000000002</v>
      </c>
      <c r="M28" s="18">
        <v>1.56654</v>
      </c>
      <c r="N28" s="18">
        <v>29.094200000000001</v>
      </c>
      <c r="O28" s="18">
        <v>10.473800000000001</v>
      </c>
      <c r="P28" s="18">
        <v>30.452300000000001</v>
      </c>
      <c r="Q28" s="18">
        <v>456.08</v>
      </c>
      <c r="R28" s="18">
        <v>18.363600000000002</v>
      </c>
      <c r="S28" s="18">
        <v>7395.64</v>
      </c>
      <c r="U28" s="8">
        <v>315</v>
      </c>
      <c r="V28" s="18">
        <v>12503</v>
      </c>
      <c r="W28" s="18">
        <v>2550.6</v>
      </c>
      <c r="X28" s="18">
        <v>875.97500000000002</v>
      </c>
      <c r="Y28" s="18">
        <v>374.71800000000002</v>
      </c>
      <c r="Z28" s="18">
        <v>3.7467000000000001</v>
      </c>
      <c r="AA28" s="18">
        <v>24.225100000000001</v>
      </c>
      <c r="AB28" s="18">
        <v>138.28899999999999</v>
      </c>
      <c r="AC28" s="18">
        <v>18.430399999999999</v>
      </c>
      <c r="AD28" s="18">
        <v>8.4184099999999997</v>
      </c>
      <c r="AE28" s="18">
        <v>0.13390000000000002</v>
      </c>
      <c r="AF28" s="18">
        <v>1.4874000000000001</v>
      </c>
      <c r="AG28" s="18">
        <v>26.583600000000001</v>
      </c>
      <c r="AH28" s="18">
        <v>9.5596099999999993</v>
      </c>
      <c r="AI28" s="18">
        <v>27.5837</v>
      </c>
      <c r="AJ28" s="18">
        <v>564.08500000000004</v>
      </c>
      <c r="AK28" s="18">
        <v>18.238399999999999</v>
      </c>
      <c r="AL28" s="18">
        <v>6432.1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 t="s">
        <v>3</v>
      </c>
      <c r="C30" s="42" t="s">
        <v>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 t="s">
        <v>3</v>
      </c>
      <c r="V30" s="42" t="s">
        <v>6</v>
      </c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>
        <v>0</v>
      </c>
      <c r="C31" s="20">
        <v>1.0370000000000001E-4</v>
      </c>
      <c r="D31" s="20">
        <v>2.2760000000000003E-4</v>
      </c>
      <c r="E31" s="20">
        <v>3.3129999999999998E-4</v>
      </c>
      <c r="F31" s="20">
        <v>4.8660000000000001E-4</v>
      </c>
      <c r="G31" s="20">
        <v>4.7293000000000005E-3</v>
      </c>
      <c r="H31" s="20">
        <v>2.9106000000000006E-3</v>
      </c>
      <c r="I31" s="20">
        <v>1.0446000000000001E-3</v>
      </c>
      <c r="J31" s="20">
        <v>2.8901000000000005E-3</v>
      </c>
      <c r="K31" s="20">
        <v>3.9909999999999998E-3</v>
      </c>
      <c r="L31" s="21">
        <v>2.9345799999999998E-2</v>
      </c>
      <c r="M31" s="20">
        <v>8.5806000000000007E-3</v>
      </c>
      <c r="N31" s="20">
        <v>1.7756000000000002E-3</v>
      </c>
      <c r="O31" s="20">
        <v>3.5616000000000003E-3</v>
      </c>
      <c r="P31" s="20">
        <v>1.9556E-3</v>
      </c>
      <c r="Q31" s="20">
        <v>5.4810000000000004E-4</v>
      </c>
      <c r="R31" s="20">
        <v>2.3666E-3</v>
      </c>
      <c r="S31" s="20">
        <v>1.372E-4</v>
      </c>
      <c r="U31" s="8">
        <v>0</v>
      </c>
      <c r="V31" s="22">
        <v>9.7100000000000016E-5</v>
      </c>
      <c r="W31" s="22">
        <v>2.3430000000000003E-4</v>
      </c>
      <c r="X31" s="22">
        <v>3.3040000000000001E-4</v>
      </c>
      <c r="Y31" s="22">
        <v>5.2490000000000002E-4</v>
      </c>
      <c r="Z31" s="22">
        <v>4.8479000000000005E-3</v>
      </c>
      <c r="AA31" s="22">
        <v>2.9505000000000004E-3</v>
      </c>
      <c r="AB31" s="22">
        <v>1.0798000000000001E-3</v>
      </c>
      <c r="AC31" s="22">
        <v>3.0555999999999999E-3</v>
      </c>
      <c r="AD31" s="22">
        <v>4.1885999999999998E-3</v>
      </c>
      <c r="AE31" s="23">
        <v>2.9210600000000003E-2</v>
      </c>
      <c r="AF31" s="22">
        <v>9.1152000000000004E-3</v>
      </c>
      <c r="AG31" s="22">
        <v>1.8085000000000002E-3</v>
      </c>
      <c r="AH31" s="22">
        <v>3.7091000000000003E-3</v>
      </c>
      <c r="AI31" s="22">
        <v>2.013E-3</v>
      </c>
      <c r="AJ31" s="22">
        <v>4.6410000000000006E-4</v>
      </c>
      <c r="AK31" s="22">
        <v>2.2905000000000004E-3</v>
      </c>
      <c r="AL31" s="22">
        <v>1.4270000000000003E-4</v>
      </c>
    </row>
    <row r="32" spans="1:38" s="5" customFormat="1" x14ac:dyDescent="0.25">
      <c r="A32"/>
      <c r="B32" s="8">
        <v>45</v>
      </c>
      <c r="C32" s="20">
        <v>1.021E-4</v>
      </c>
      <c r="D32" s="20">
        <v>2.9090000000000002E-4</v>
      </c>
      <c r="E32" s="20">
        <v>3.7389999999999998E-4</v>
      </c>
      <c r="F32" s="20">
        <v>4.8380000000000005E-4</v>
      </c>
      <c r="G32" s="20">
        <v>4.7662000000000008E-3</v>
      </c>
      <c r="H32" s="20">
        <v>3.8477000000000008E-3</v>
      </c>
      <c r="I32" s="20">
        <v>1.33E-3</v>
      </c>
      <c r="J32" s="20">
        <v>3.9128000000000001E-3</v>
      </c>
      <c r="K32" s="20">
        <v>4.7016000000000002E-3</v>
      </c>
      <c r="L32" s="21">
        <v>3.1786399999999999E-2</v>
      </c>
      <c r="M32" s="20">
        <v>9.5747000000000002E-3</v>
      </c>
      <c r="N32" s="20">
        <v>1.9445E-3</v>
      </c>
      <c r="O32" s="20">
        <v>4.2003000000000006E-3</v>
      </c>
      <c r="P32" s="20">
        <v>2.0363E-3</v>
      </c>
      <c r="Q32" s="20">
        <v>5.4930000000000007E-4</v>
      </c>
      <c r="R32" s="20">
        <v>2.5754000000000003E-3</v>
      </c>
      <c r="S32" s="20">
        <v>1.437E-4</v>
      </c>
      <c r="U32" s="8">
        <v>45</v>
      </c>
      <c r="V32" s="22">
        <v>9.5100000000000008E-5</v>
      </c>
      <c r="W32" s="22">
        <v>3.0060000000000004E-4</v>
      </c>
      <c r="X32" s="22">
        <v>3.678E-4</v>
      </c>
      <c r="Y32" s="22">
        <v>5.2309999999999998E-4</v>
      </c>
      <c r="Z32" s="22">
        <v>4.8851000000000007E-3</v>
      </c>
      <c r="AA32" s="22">
        <v>3.8173E-3</v>
      </c>
      <c r="AB32" s="22">
        <v>1.4334000000000003E-3</v>
      </c>
      <c r="AC32" s="22">
        <v>4.0339E-3</v>
      </c>
      <c r="AD32" s="22">
        <v>4.7957000000000008E-3</v>
      </c>
      <c r="AE32" s="23">
        <v>3.1931000000000001E-2</v>
      </c>
      <c r="AF32" s="22">
        <v>1.00941E-2</v>
      </c>
      <c r="AG32" s="22">
        <v>1.9915000000000002E-3</v>
      </c>
      <c r="AH32" s="22">
        <v>4.3605000000000007E-3</v>
      </c>
      <c r="AI32" s="22">
        <v>2.1018E-3</v>
      </c>
      <c r="AJ32" s="22">
        <v>4.818E-4</v>
      </c>
      <c r="AK32" s="22">
        <v>2.5369000000000004E-3</v>
      </c>
      <c r="AL32" s="22">
        <v>1.66E-4</v>
      </c>
    </row>
    <row r="33" spans="1:38" s="5" customFormat="1" x14ac:dyDescent="0.25">
      <c r="A33"/>
      <c r="B33" s="8">
        <v>90</v>
      </c>
      <c r="C33" s="20">
        <v>1.204E-4</v>
      </c>
      <c r="D33" s="20">
        <v>4.6100000000000004E-4</v>
      </c>
      <c r="E33" s="20">
        <v>4.5810000000000002E-4</v>
      </c>
      <c r="F33" s="20">
        <v>5.6680000000000001E-4</v>
      </c>
      <c r="G33" s="20">
        <v>5.8393000000000004E-3</v>
      </c>
      <c r="H33" s="20">
        <v>4.8236000000000008E-3</v>
      </c>
      <c r="I33" s="20">
        <v>2.0313000000000002E-3</v>
      </c>
      <c r="J33" s="20">
        <v>6.711E-3</v>
      </c>
      <c r="K33" s="20">
        <v>6.7189000000000007E-3</v>
      </c>
      <c r="L33" s="21">
        <v>3.6096200000000002E-2</v>
      </c>
      <c r="M33" s="37">
        <v>1.12009E-2</v>
      </c>
      <c r="N33" s="20">
        <v>2.8351000000000006E-3</v>
      </c>
      <c r="O33" s="20">
        <v>6.5111000000000006E-3</v>
      </c>
      <c r="P33" s="20">
        <v>2.4827E-3</v>
      </c>
      <c r="Q33" s="20">
        <v>6.6480000000000011E-4</v>
      </c>
      <c r="R33" s="20">
        <v>4.1227E-3</v>
      </c>
      <c r="S33" s="20">
        <v>1.771E-4</v>
      </c>
      <c r="U33" s="8">
        <v>90</v>
      </c>
      <c r="V33" s="22">
        <v>1.0340000000000001E-4</v>
      </c>
      <c r="W33" s="22">
        <v>4.7870000000000003E-4</v>
      </c>
      <c r="X33" s="22">
        <v>4.7090000000000006E-4</v>
      </c>
      <c r="Y33" s="22">
        <v>6.0710000000000007E-4</v>
      </c>
      <c r="Z33" s="22">
        <v>6.2231000000000005E-3</v>
      </c>
      <c r="AA33" s="22">
        <v>4.7364000000000009E-3</v>
      </c>
      <c r="AB33" s="22">
        <v>2.0687000000000001E-3</v>
      </c>
      <c r="AC33" s="22">
        <v>6.4534000000000006E-3</v>
      </c>
      <c r="AD33" s="22">
        <v>6.6243999999999999E-3</v>
      </c>
      <c r="AE33" s="23">
        <v>3.5251600000000001E-2</v>
      </c>
      <c r="AF33" s="38">
        <v>1.1667100000000001E-2</v>
      </c>
      <c r="AG33" s="22">
        <v>2.9612000000000006E-3</v>
      </c>
      <c r="AH33" s="22">
        <v>6.2608000000000004E-3</v>
      </c>
      <c r="AI33" s="22">
        <v>2.5379000000000001E-3</v>
      </c>
      <c r="AJ33" s="22">
        <v>6.02E-4</v>
      </c>
      <c r="AK33" s="22">
        <v>4.1381000000000005E-3</v>
      </c>
      <c r="AL33" s="22">
        <v>1.9630000000000003E-4</v>
      </c>
    </row>
    <row r="34" spans="1:38" s="5" customFormat="1" x14ac:dyDescent="0.25">
      <c r="A34"/>
      <c r="B34" s="8">
        <v>135</v>
      </c>
      <c r="C34" s="20">
        <v>1.1460000000000002E-4</v>
      </c>
      <c r="D34" s="20">
        <v>4.7090000000000006E-4</v>
      </c>
      <c r="E34" s="20">
        <v>4.372E-4</v>
      </c>
      <c r="F34" s="20">
        <v>6.1660000000000003E-4</v>
      </c>
      <c r="G34" s="20">
        <v>7.2553000000000001E-3</v>
      </c>
      <c r="H34" s="20">
        <v>2.8793E-3</v>
      </c>
      <c r="I34" s="20">
        <v>1.6042000000000001E-3</v>
      </c>
      <c r="J34" s="20">
        <v>5.3382000000000004E-3</v>
      </c>
      <c r="K34" s="20">
        <v>5.6943000000000002E-3</v>
      </c>
      <c r="L34" s="21">
        <v>2.9922400000000002E-2</v>
      </c>
      <c r="M34" s="20">
        <v>1.0254600000000001E-2</v>
      </c>
      <c r="N34" s="20">
        <v>3.3916000000000003E-3</v>
      </c>
      <c r="O34" s="20">
        <v>6.0825000000000011E-3</v>
      </c>
      <c r="P34" s="20">
        <v>2.3160000000000004E-3</v>
      </c>
      <c r="Q34" s="20">
        <v>8.4390000000000008E-4</v>
      </c>
      <c r="R34" s="20">
        <v>7.7059000000000008E-3</v>
      </c>
      <c r="S34" s="20">
        <v>1.4090000000000001E-4</v>
      </c>
      <c r="U34" s="8">
        <v>135</v>
      </c>
      <c r="V34" s="22">
        <v>1.0840000000000001E-4</v>
      </c>
      <c r="W34" s="22">
        <v>4.8020000000000007E-4</v>
      </c>
      <c r="X34" s="22">
        <v>4.4750000000000004E-4</v>
      </c>
      <c r="Y34" s="22">
        <v>6.6930000000000006E-4</v>
      </c>
      <c r="Z34" s="22">
        <v>7.3198000000000004E-3</v>
      </c>
      <c r="AA34" s="22">
        <v>2.8779999999999999E-3</v>
      </c>
      <c r="AB34" s="22">
        <v>1.6427000000000002E-3</v>
      </c>
      <c r="AC34" s="22">
        <v>5.2290000000000001E-3</v>
      </c>
      <c r="AD34" s="22">
        <v>5.7008000000000007E-3</v>
      </c>
      <c r="AE34" s="23">
        <v>2.98964E-2</v>
      </c>
      <c r="AF34" s="22">
        <v>1.0420799999999999E-2</v>
      </c>
      <c r="AG34" s="22">
        <v>3.4347000000000006E-3</v>
      </c>
      <c r="AH34" s="22">
        <v>6.2155999999999999E-3</v>
      </c>
      <c r="AI34" s="22">
        <v>2.3398000000000004E-3</v>
      </c>
      <c r="AJ34" s="22">
        <v>7.5980000000000004E-4</v>
      </c>
      <c r="AK34" s="22">
        <v>7.3264000000000003E-3</v>
      </c>
      <c r="AL34" s="22">
        <v>1.4790000000000002E-4</v>
      </c>
    </row>
    <row r="35" spans="1:38" s="5" customFormat="1" x14ac:dyDescent="0.25">
      <c r="A35"/>
      <c r="B35" s="8">
        <v>180</v>
      </c>
      <c r="C35" s="20">
        <v>1.1340000000000001E-4</v>
      </c>
      <c r="D35" s="20">
        <v>3.6600000000000001E-4</v>
      </c>
      <c r="E35" s="20">
        <v>3.6029999999999998E-4</v>
      </c>
      <c r="F35" s="20">
        <v>6.3350000000000006E-4</v>
      </c>
      <c r="G35" s="20">
        <v>7.5978E-3</v>
      </c>
      <c r="H35" s="20">
        <v>2.0754000000000002E-3</v>
      </c>
      <c r="I35" s="20">
        <v>1.193E-3</v>
      </c>
      <c r="J35" s="20">
        <v>3.764E-3</v>
      </c>
      <c r="K35" s="20">
        <v>4.4853000000000002E-3</v>
      </c>
      <c r="L35" s="21">
        <v>2.67925E-2</v>
      </c>
      <c r="M35" s="20">
        <v>9.6269000000000007E-3</v>
      </c>
      <c r="N35" s="20">
        <v>3.4857999999999998E-3</v>
      </c>
      <c r="O35" s="20">
        <v>5.1127000000000004E-3</v>
      </c>
      <c r="P35" s="20">
        <v>2.0920999999999999E-3</v>
      </c>
      <c r="Q35" s="20">
        <v>1.0023000000000002E-3</v>
      </c>
      <c r="R35" s="20">
        <v>6.4450000000000011E-3</v>
      </c>
      <c r="S35" s="20">
        <v>1.182E-4</v>
      </c>
      <c r="U35" s="8">
        <v>180</v>
      </c>
      <c r="V35" s="22">
        <v>1.0740000000000001E-4</v>
      </c>
      <c r="W35" s="22">
        <v>3.7470000000000005E-4</v>
      </c>
      <c r="X35" s="22">
        <v>3.6600000000000001E-4</v>
      </c>
      <c r="Y35" s="22">
        <v>6.514E-4</v>
      </c>
      <c r="Z35" s="22">
        <v>7.4787000000000005E-3</v>
      </c>
      <c r="AA35" s="22">
        <v>2.1669000000000002E-3</v>
      </c>
      <c r="AB35" s="22">
        <v>1.1792E-3</v>
      </c>
      <c r="AC35" s="22">
        <v>3.8259000000000006E-3</v>
      </c>
      <c r="AD35" s="22">
        <v>4.5357000000000001E-3</v>
      </c>
      <c r="AE35" s="23">
        <v>2.6914100000000003E-2</v>
      </c>
      <c r="AF35" s="22">
        <v>9.3023000000000012E-3</v>
      </c>
      <c r="AG35" s="22">
        <v>3.5774000000000001E-3</v>
      </c>
      <c r="AH35" s="22">
        <v>4.9918000000000011E-3</v>
      </c>
      <c r="AI35" s="22">
        <v>2.1213E-3</v>
      </c>
      <c r="AJ35" s="22">
        <v>9.0810000000000001E-4</v>
      </c>
      <c r="AK35" s="22">
        <v>6.1311000000000004E-3</v>
      </c>
      <c r="AL35" s="22">
        <v>1.339E-4</v>
      </c>
    </row>
    <row r="36" spans="1:38" s="5" customFormat="1" x14ac:dyDescent="0.25">
      <c r="A36"/>
      <c r="B36" s="8">
        <v>225</v>
      </c>
      <c r="C36" s="20">
        <v>1.1580000000000002E-4</v>
      </c>
      <c r="D36" s="20">
        <v>3.7530000000000002E-4</v>
      </c>
      <c r="E36" s="20">
        <v>4.44E-4</v>
      </c>
      <c r="F36" s="20">
        <v>7.9730000000000014E-4</v>
      </c>
      <c r="G36" s="20">
        <v>9.3694000000000017E-3</v>
      </c>
      <c r="H36" s="20">
        <v>1.9767000000000001E-3</v>
      </c>
      <c r="I36" s="20">
        <v>1.1072E-3</v>
      </c>
      <c r="J36" s="20">
        <v>3.4056000000000004E-3</v>
      </c>
      <c r="K36" s="20">
        <v>4.3992000000000007E-3</v>
      </c>
      <c r="L36" s="21">
        <v>2.8798599999999997E-2</v>
      </c>
      <c r="M36" s="20">
        <v>1.0151799999999999E-2</v>
      </c>
      <c r="N36" s="20">
        <v>3.9176000000000002E-3</v>
      </c>
      <c r="O36" s="20">
        <v>5.1189000000000009E-3</v>
      </c>
      <c r="P36" s="20">
        <v>2.0988000000000001E-3</v>
      </c>
      <c r="Q36" s="20">
        <v>8.1630000000000006E-4</v>
      </c>
      <c r="R36" s="20">
        <v>7.5419000000000007E-3</v>
      </c>
      <c r="S36" s="20">
        <v>1.4330000000000001E-4</v>
      </c>
      <c r="U36" s="8">
        <v>225</v>
      </c>
      <c r="V36" s="22">
        <v>1.0910000000000001E-4</v>
      </c>
      <c r="W36" s="22">
        <v>3.9420000000000004E-4</v>
      </c>
      <c r="X36" s="22">
        <v>4.5240000000000005E-4</v>
      </c>
      <c r="Y36" s="22">
        <v>8.2520000000000011E-4</v>
      </c>
      <c r="Z36" s="22">
        <v>9.2814999999999998E-3</v>
      </c>
      <c r="AA36" s="22">
        <v>2.0671000000000001E-3</v>
      </c>
      <c r="AB36" s="22">
        <v>1.2081000000000001E-3</v>
      </c>
      <c r="AC36" s="22">
        <v>3.5790000000000006E-3</v>
      </c>
      <c r="AD36" s="22">
        <v>4.4775000000000006E-3</v>
      </c>
      <c r="AE36" s="23">
        <v>2.9039000000000002E-2</v>
      </c>
      <c r="AF36" s="22">
        <v>1.05535E-2</v>
      </c>
      <c r="AG36" s="22">
        <v>3.9635E-3</v>
      </c>
      <c r="AH36" s="22">
        <v>5.0584000000000011E-3</v>
      </c>
      <c r="AI36" s="22">
        <v>2.1447000000000003E-3</v>
      </c>
      <c r="AJ36" s="22">
        <v>7.3080000000000009E-4</v>
      </c>
      <c r="AK36" s="22">
        <v>7.0733000000000002E-3</v>
      </c>
      <c r="AL36" s="22">
        <v>1.5150000000000002E-4</v>
      </c>
    </row>
    <row r="37" spans="1:38" s="5" customFormat="1" x14ac:dyDescent="0.25">
      <c r="A37"/>
      <c r="B37" s="8">
        <v>270</v>
      </c>
      <c r="C37" s="20">
        <v>1.1040000000000001E-4</v>
      </c>
      <c r="D37" s="20">
        <v>3.2180000000000002E-4</v>
      </c>
      <c r="E37" s="20">
        <v>4.7320000000000001E-4</v>
      </c>
      <c r="F37" s="20">
        <v>9.5660000000000005E-4</v>
      </c>
      <c r="G37" s="20">
        <v>1.0552499999999999E-2</v>
      </c>
      <c r="H37" s="20">
        <v>2.1039000000000001E-3</v>
      </c>
      <c r="I37" s="20">
        <v>1.0283E-3</v>
      </c>
      <c r="J37" s="20">
        <v>2.8133000000000003E-3</v>
      </c>
      <c r="K37" s="20">
        <v>4.3101000000000007E-3</v>
      </c>
      <c r="L37" s="21">
        <v>3.3320500000000003E-2</v>
      </c>
      <c r="M37" s="20">
        <v>1.0364100000000001E-2</v>
      </c>
      <c r="N37" s="20">
        <v>3.4616000000000004E-3</v>
      </c>
      <c r="O37" s="20">
        <v>4.3905000000000003E-3</v>
      </c>
      <c r="P37" s="20">
        <v>2.3847E-3</v>
      </c>
      <c r="Q37" s="20">
        <v>6.6960000000000001E-4</v>
      </c>
      <c r="R37" s="20">
        <v>4.0683000000000004E-3</v>
      </c>
      <c r="S37" s="20">
        <v>1.708E-4</v>
      </c>
      <c r="U37" s="8">
        <v>270</v>
      </c>
      <c r="V37" s="22">
        <v>1.033E-4</v>
      </c>
      <c r="W37" s="22">
        <v>3.3500000000000001E-4</v>
      </c>
      <c r="X37" s="22">
        <v>4.8500000000000003E-4</v>
      </c>
      <c r="Y37" s="22">
        <v>1.0417000000000002E-3</v>
      </c>
      <c r="Z37" s="22">
        <v>9.9325000000000004E-3</v>
      </c>
      <c r="AA37" s="22">
        <v>2.2011999999999999E-3</v>
      </c>
      <c r="AB37" s="22">
        <v>1.1468000000000001E-3</v>
      </c>
      <c r="AC37" s="22">
        <v>2.9412000000000006E-3</v>
      </c>
      <c r="AD37" s="22">
        <v>4.4943000000000006E-3</v>
      </c>
      <c r="AE37" s="23">
        <v>3.24097E-2</v>
      </c>
      <c r="AF37" s="22">
        <v>1.07332E-2</v>
      </c>
      <c r="AG37" s="22">
        <v>3.6286000000000001E-3</v>
      </c>
      <c r="AH37" s="22">
        <v>4.5666000000000005E-3</v>
      </c>
      <c r="AI37" s="22">
        <v>2.4559000000000004E-3</v>
      </c>
      <c r="AJ37" s="22">
        <v>5.7470000000000004E-4</v>
      </c>
      <c r="AK37" s="22">
        <v>3.9176999999999997E-3</v>
      </c>
      <c r="AL37" s="22">
        <v>1.9020000000000002E-4</v>
      </c>
    </row>
    <row r="38" spans="1:38" s="5" customFormat="1" x14ac:dyDescent="0.25">
      <c r="A38"/>
      <c r="B38" s="8">
        <v>315</v>
      </c>
      <c r="C38" s="20">
        <v>1.0290000000000001E-4</v>
      </c>
      <c r="D38" s="20">
        <v>2.4270000000000004E-4</v>
      </c>
      <c r="E38" s="20">
        <v>3.9290000000000006E-4</v>
      </c>
      <c r="F38" s="20">
        <v>6.3520000000000004E-4</v>
      </c>
      <c r="G38" s="20">
        <v>6.0124000000000002E-3</v>
      </c>
      <c r="H38" s="20">
        <v>2.3427000000000001E-3</v>
      </c>
      <c r="I38" s="20">
        <v>9.6630000000000012E-4</v>
      </c>
      <c r="J38" s="20">
        <v>2.6108000000000004E-3</v>
      </c>
      <c r="K38" s="20">
        <v>3.9360000000000003E-3</v>
      </c>
      <c r="L38" s="21">
        <v>3.1747200000000003E-2</v>
      </c>
      <c r="M38" s="20">
        <v>9.5752000000000007E-3</v>
      </c>
      <c r="N38" s="20">
        <v>2.1654000000000001E-3</v>
      </c>
      <c r="O38" s="20">
        <v>3.6281000000000004E-3</v>
      </c>
      <c r="P38" s="20">
        <v>2.1345000000000001E-3</v>
      </c>
      <c r="Q38" s="20">
        <v>5.4810000000000004E-4</v>
      </c>
      <c r="R38" s="20">
        <v>2.5593999999999999E-3</v>
      </c>
      <c r="S38" s="20">
        <v>1.4870000000000001E-4</v>
      </c>
      <c r="U38" s="8">
        <v>315</v>
      </c>
      <c r="V38" s="22">
        <v>9.6000000000000002E-5</v>
      </c>
      <c r="W38" s="22">
        <v>2.5090000000000003E-4</v>
      </c>
      <c r="X38" s="22">
        <v>3.9960000000000001E-4</v>
      </c>
      <c r="Y38" s="22">
        <v>6.6720000000000006E-4</v>
      </c>
      <c r="Z38" s="22">
        <v>6.1387000000000004E-3</v>
      </c>
      <c r="AA38" s="22">
        <v>2.4355000000000002E-3</v>
      </c>
      <c r="AB38" s="22">
        <v>1.0124000000000001E-3</v>
      </c>
      <c r="AC38" s="22">
        <v>2.7672E-3</v>
      </c>
      <c r="AD38" s="22">
        <v>4.0388000000000004E-3</v>
      </c>
      <c r="AE38" s="23">
        <v>3.06208E-2</v>
      </c>
      <c r="AF38" s="22">
        <v>9.4124000000000013E-3</v>
      </c>
      <c r="AG38" s="22">
        <v>2.2570000000000003E-3</v>
      </c>
      <c r="AH38" s="22">
        <v>3.7658000000000001E-3</v>
      </c>
      <c r="AI38" s="22">
        <v>2.2114999999999999E-3</v>
      </c>
      <c r="AJ38" s="22">
        <v>4.6090000000000004E-4</v>
      </c>
      <c r="AK38" s="22">
        <v>2.5222E-3</v>
      </c>
      <c r="AL38" s="22">
        <v>1.7100000000000001E-4</v>
      </c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  <c r="V42" s="43"/>
    </row>
    <row r="43" spans="1:38" s="5" customFormat="1" x14ac:dyDescent="0.25">
      <c r="A43"/>
      <c r="V43" s="44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C30:S30"/>
    <mergeCell ref="V30:AL30"/>
    <mergeCell ref="B1:S1"/>
    <mergeCell ref="U1:AL1"/>
    <mergeCell ref="C20:S20"/>
    <mergeCell ref="V20:AL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24"/>
      <c r="D5" s="4" t="s">
        <v>34</v>
      </c>
      <c r="F5" s="7"/>
      <c r="H5" s="4"/>
      <c r="J5" s="4"/>
      <c r="O5" s="4"/>
      <c r="U5" s="4" t="s">
        <v>0</v>
      </c>
      <c r="V5" s="24"/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24"/>
      <c r="D6" s="4" t="s">
        <v>34</v>
      </c>
      <c r="F6" s="7"/>
      <c r="H6" s="4"/>
      <c r="J6" s="4"/>
      <c r="O6" s="4"/>
      <c r="U6" s="4" t="s">
        <v>32</v>
      </c>
      <c r="V6" s="24"/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U9" s="4" t="s">
        <v>7</v>
      </c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24">
        <f>+EGSnrc!C16/Mean!C16</f>
        <v>1.2189274897778888</v>
      </c>
      <c r="D16" s="4" t="s">
        <v>34</v>
      </c>
      <c r="F16" s="7"/>
      <c r="H16" s="16"/>
      <c r="J16" s="16"/>
      <c r="O16" s="16"/>
      <c r="U16" s="16" t="s">
        <v>0</v>
      </c>
      <c r="V16" s="24">
        <f>+EGSnrc!V16/Mean!V16</f>
        <v>1.150310995414598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24">
        <f>+EGSnrc!C17/Mean!C17</f>
        <v>0.51221440988235734</v>
      </c>
      <c r="D17" s="4" t="s">
        <v>34</v>
      </c>
      <c r="F17" s="7"/>
      <c r="H17" s="16"/>
      <c r="J17" s="16"/>
      <c r="O17" s="16"/>
      <c r="U17" s="4" t="s">
        <v>33</v>
      </c>
      <c r="V17" s="24">
        <f>+EGSnrc!V17/Mean!V17</f>
        <v>0.51114485958326838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24">
        <f>+EGSnrc!C21/Mean!C21</f>
        <v>0.99850746591039186</v>
      </c>
      <c r="D21" s="24">
        <f>+EGSnrc!D21/Mean!D21</f>
        <v>0.99626913425446662</v>
      </c>
      <c r="E21" s="24">
        <f>+EGSnrc!E21/Mean!E21</f>
        <v>0.99671642307226749</v>
      </c>
      <c r="F21" s="24">
        <f>+EGSnrc!F21/Mean!F21</f>
        <v>0.99679601805532847</v>
      </c>
      <c r="G21" s="24">
        <f>+EGSnrc!G21/Mean!G21</f>
        <v>0.995308526795741</v>
      </c>
      <c r="H21" s="24">
        <f>+EGSnrc!H21/Mean!H21</f>
        <v>0.99571484666207621</v>
      </c>
      <c r="I21" s="24">
        <f>+EGSnrc!I21/Mean!I21</f>
        <v>0.99620721020686409</v>
      </c>
      <c r="J21" s="24">
        <f>+EGSnrc!J21/Mean!J21</f>
        <v>0.99525237717375226</v>
      </c>
      <c r="K21" s="24">
        <f>+EGSnrc!K21/Mean!K21</f>
        <v>0.99654501868237566</v>
      </c>
      <c r="L21" s="24">
        <f>+EGSnrc!L21/Mean!L21</f>
        <v>1.0087198591722275</v>
      </c>
      <c r="M21" s="24">
        <f>+EGSnrc!M21/Mean!M21</f>
        <v>1.005466362501614</v>
      </c>
      <c r="N21" s="24">
        <f>+EGSnrc!N21/Mean!N21</f>
        <v>1.0046656984386051</v>
      </c>
      <c r="O21" s="24">
        <f>+EGSnrc!O21/Mean!O21</f>
        <v>0.99630084012445597</v>
      </c>
      <c r="P21" s="24">
        <f>+EGSnrc!P21/Mean!P21</f>
        <v>0.99883388522205308</v>
      </c>
      <c r="Q21" s="24">
        <f>+EGSnrc!Q21/Mean!Q21</f>
        <v>0.99889340535328852</v>
      </c>
      <c r="R21" s="24">
        <f>+EGSnrc!R21/Mean!R21</f>
        <v>0.99235576097021516</v>
      </c>
      <c r="S21" s="24">
        <f>+EGSnrc!S21/Mean!S21</f>
        <v>0.9995169058691229</v>
      </c>
      <c r="U21" s="8">
        <v>0</v>
      </c>
      <c r="V21" s="24">
        <f>+EGSnrc!V21/Mean!V21</f>
        <v>0.99927474600958788</v>
      </c>
      <c r="W21" s="24">
        <f>+EGSnrc!W21/Mean!W21</f>
        <v>0.99974295261759916</v>
      </c>
      <c r="X21" s="24">
        <f>+EGSnrc!X21/Mean!X21</f>
        <v>0.99932594485288362</v>
      </c>
      <c r="Y21" s="24">
        <f>+EGSnrc!Y21/Mean!Y21</f>
        <v>1.0013816440584407</v>
      </c>
      <c r="Z21" s="24">
        <f>+EGSnrc!Z21/Mean!Z21</f>
        <v>1.0045230353862531</v>
      </c>
      <c r="AA21" s="24">
        <f>+EGSnrc!AA21/Mean!AA21</f>
        <v>1.0020291149522094</v>
      </c>
      <c r="AB21" s="24">
        <f>+EGSnrc!AB21/Mean!AB21</f>
        <v>1.0012020372672858</v>
      </c>
      <c r="AC21" s="24">
        <f>+EGSnrc!AC21/Mean!AC21</f>
        <v>1.0011261762606001</v>
      </c>
      <c r="AD21" s="24">
        <f>+EGSnrc!AD21/Mean!AD21</f>
        <v>0.99956281364449739</v>
      </c>
      <c r="AE21" s="24">
        <f>+EGSnrc!AE21/Mean!AE21</f>
        <v>1.0153564365634498</v>
      </c>
      <c r="AF21" s="24">
        <f>+EGSnrc!AF21/Mean!AF21</f>
        <v>1.008891308292506</v>
      </c>
      <c r="AG21" s="24">
        <f>+EGSnrc!AG21/Mean!AG21</f>
        <v>1.0097299889634563</v>
      </c>
      <c r="AH21" s="24">
        <f>+EGSnrc!AH21/Mean!AH21</f>
        <v>1.0015405957720001</v>
      </c>
      <c r="AI21" s="24">
        <f>+EGSnrc!AI21/Mean!AI21</f>
        <v>1.0049663949846077</v>
      </c>
      <c r="AJ21" s="24">
        <f>+EGSnrc!AJ21/Mean!AJ21</f>
        <v>0.99584647128705783</v>
      </c>
      <c r="AK21" s="24">
        <f>+EGSnrc!AK21/Mean!AK21</f>
        <v>0.99386079108191783</v>
      </c>
      <c r="AL21" s="24">
        <f>+EGSnrc!AL21/Mean!AL21</f>
        <v>1.0023198793701549</v>
      </c>
    </row>
    <row r="22" spans="1:38" s="5" customFormat="1" x14ac:dyDescent="0.25">
      <c r="A22"/>
      <c r="B22" s="8">
        <v>45</v>
      </c>
      <c r="C22" s="24">
        <f>+EGSnrc!C22/Mean!C22</f>
        <v>0.99861834413859074</v>
      </c>
      <c r="D22" s="24">
        <f>+EGSnrc!D22/Mean!D22</f>
        <v>0.99625137645781603</v>
      </c>
      <c r="E22" s="24">
        <f>+EGSnrc!E22/Mean!E22</f>
        <v>0.9966025998120791</v>
      </c>
      <c r="F22" s="24">
        <f>+EGSnrc!F22/Mean!F22</f>
        <v>0.99715013240017503</v>
      </c>
      <c r="G22" s="24">
        <f>+EGSnrc!G22/Mean!G22</f>
        <v>0.99478390314802878</v>
      </c>
      <c r="H22" s="24">
        <f>+EGSnrc!H22/Mean!H22</f>
        <v>0.99628876130787758</v>
      </c>
      <c r="I22" s="24">
        <f>+EGSnrc!I22/Mean!I22</f>
        <v>0.99773652527556833</v>
      </c>
      <c r="J22" s="24">
        <f>+EGSnrc!J22/Mean!J22</f>
        <v>0.99983901540302789</v>
      </c>
      <c r="K22" s="24">
        <f>+EGSnrc!K22/Mean!K22</f>
        <v>0.99382016610578272</v>
      </c>
      <c r="L22" s="24">
        <f>+EGSnrc!L22/Mean!L22</f>
        <v>1.0071267672768369</v>
      </c>
      <c r="M22" s="24">
        <f>+EGSnrc!M22/Mean!M22</f>
        <v>0.99439464358185836</v>
      </c>
      <c r="N22" s="24">
        <f>+EGSnrc!N22/Mean!N22</f>
        <v>1.0030230576854371</v>
      </c>
      <c r="O22" s="24">
        <f>+EGSnrc!O22/Mean!O22</f>
        <v>0.99499135792577131</v>
      </c>
      <c r="P22" s="24">
        <f>+EGSnrc!P22/Mean!P22</f>
        <v>0.99682207110102206</v>
      </c>
      <c r="Q22" s="24">
        <f>+EGSnrc!Q22/Mean!Q22</f>
        <v>0.99898290491275776</v>
      </c>
      <c r="R22" s="24">
        <f>+EGSnrc!R22/Mean!R22</f>
        <v>0.98947538274496927</v>
      </c>
      <c r="S22" s="24">
        <f>+EGSnrc!S22/Mean!S22</f>
        <v>0.99897219850748742</v>
      </c>
      <c r="U22" s="8">
        <v>45</v>
      </c>
      <c r="V22" s="24">
        <f>+EGSnrc!V22/Mean!V22</f>
        <v>1.0017864941045695</v>
      </c>
      <c r="W22" s="24">
        <f>+EGSnrc!W22/Mean!W22</f>
        <v>1.0028762624405636</v>
      </c>
      <c r="X22" s="24">
        <f>+EGSnrc!X22/Mean!X22</f>
        <v>1.0026978528863553</v>
      </c>
      <c r="Y22" s="24">
        <f>+EGSnrc!Y22/Mean!Y22</f>
        <v>1.0044560849480995</v>
      </c>
      <c r="Z22" s="24">
        <f>+EGSnrc!Z22/Mean!Z22</f>
        <v>1.0047306795035376</v>
      </c>
      <c r="AA22" s="24">
        <f>+EGSnrc!AA22/Mean!AA22</f>
        <v>1.0053002364350645</v>
      </c>
      <c r="AB22" s="24">
        <f>+EGSnrc!AB22/Mean!AB22</f>
        <v>1.0045988360008313</v>
      </c>
      <c r="AC22" s="24">
        <f>+EGSnrc!AC22/Mean!AC22</f>
        <v>1.0053658841108777</v>
      </c>
      <c r="AD22" s="24">
        <f>+EGSnrc!AD22/Mean!AD22</f>
        <v>1.0050863953950877</v>
      </c>
      <c r="AE22" s="24">
        <f>+EGSnrc!AE22/Mean!AE22</f>
        <v>0.99001857229497281</v>
      </c>
      <c r="AF22" s="24">
        <f>+EGSnrc!AF22/Mean!AF22</f>
        <v>1.0148189495291426</v>
      </c>
      <c r="AG22" s="24">
        <f>+EGSnrc!AG22/Mean!AG22</f>
        <v>1.0107473730724006</v>
      </c>
      <c r="AH22" s="24">
        <f>+EGSnrc!AH22/Mean!AH22</f>
        <v>1.0054886022029572</v>
      </c>
      <c r="AI22" s="24">
        <f>+EGSnrc!AI22/Mean!AI22</f>
        <v>1.0049345662103448</v>
      </c>
      <c r="AJ22" s="24">
        <f>+EGSnrc!AJ22/Mean!AJ22</f>
        <v>0.99835505915701539</v>
      </c>
      <c r="AK22" s="24">
        <f>+EGSnrc!AK22/Mean!AK22</f>
        <v>0.99725985754636925</v>
      </c>
      <c r="AL22" s="24">
        <f>+EGSnrc!AL22/Mean!AL22</f>
        <v>1.0049079759226818</v>
      </c>
    </row>
    <row r="23" spans="1:38" s="5" customFormat="1" x14ac:dyDescent="0.25">
      <c r="A23"/>
      <c r="B23" s="8">
        <v>90</v>
      </c>
      <c r="C23" s="24">
        <f>+EGSnrc!C23/Mean!C23</f>
        <v>0.99873686743122936</v>
      </c>
      <c r="D23" s="24">
        <f>+EGSnrc!D23/Mean!D23</f>
        <v>0.99291532872461619</v>
      </c>
      <c r="E23" s="24">
        <f>+EGSnrc!E23/Mean!E23</f>
        <v>0.99547148344517544</v>
      </c>
      <c r="F23" s="24">
        <f>+EGSnrc!F23/Mean!F23</f>
        <v>0.99622230129229095</v>
      </c>
      <c r="G23" s="24">
        <f>+EGSnrc!G23/Mean!G23</f>
        <v>0.99451646644901592</v>
      </c>
      <c r="H23" s="24">
        <f>+EGSnrc!H23/Mean!H23</f>
        <v>0.9946347733305283</v>
      </c>
      <c r="I23" s="24">
        <f>+EGSnrc!I23/Mean!I23</f>
        <v>0.99445980510940579</v>
      </c>
      <c r="J23" s="24">
        <f>+EGSnrc!J23/Mean!J23</f>
        <v>0.99580392010358654</v>
      </c>
      <c r="K23" s="24">
        <f>+EGSnrc!K23/Mean!K23</f>
        <v>0.99357955629012795</v>
      </c>
      <c r="L23" s="24">
        <f>+EGSnrc!L23/Mean!L23</f>
        <v>0.99461847395490588</v>
      </c>
      <c r="M23" s="24">
        <f>+EGSnrc!M23/Mean!M23</f>
        <v>1.0023568163103045</v>
      </c>
      <c r="N23" s="24">
        <f>+EGSnrc!N23/Mean!N23</f>
        <v>1.0012337898651709</v>
      </c>
      <c r="O23" s="24">
        <f>+EGSnrc!O23/Mean!O23</f>
        <v>0.99808623695892917</v>
      </c>
      <c r="P23" s="24">
        <f>+EGSnrc!P23/Mean!P23</f>
        <v>0.99445090921722212</v>
      </c>
      <c r="Q23" s="24">
        <f>+EGSnrc!Q23/Mean!Q23</f>
        <v>0.99875291438486158</v>
      </c>
      <c r="R23" s="24">
        <f>+EGSnrc!R23/Mean!R23</f>
        <v>0.99547914147465555</v>
      </c>
      <c r="S23" s="24">
        <f>+EGSnrc!S23/Mean!S23</f>
        <v>0.99734118385036497</v>
      </c>
      <c r="U23" s="8">
        <v>90</v>
      </c>
      <c r="V23" s="24">
        <f>+EGSnrc!V23/Mean!V23</f>
        <v>0.99934025323945042</v>
      </c>
      <c r="W23" s="24">
        <f>+EGSnrc!W23/Mean!W23</f>
        <v>0.99903835626375137</v>
      </c>
      <c r="X23" s="24">
        <f>+EGSnrc!X23/Mean!X23</f>
        <v>0.99960905219738416</v>
      </c>
      <c r="Y23" s="24">
        <f>+EGSnrc!Y23/Mean!Y23</f>
        <v>1.0018079562377287</v>
      </c>
      <c r="Z23" s="24">
        <f>+EGSnrc!Z23/Mean!Z23</f>
        <v>1.0060171726049625</v>
      </c>
      <c r="AA23" s="24">
        <f>+EGSnrc!AA23/Mean!AA23</f>
        <v>1.0041127106253009</v>
      </c>
      <c r="AB23" s="24">
        <f>+EGSnrc!AB23/Mean!AB23</f>
        <v>0.99986969672606096</v>
      </c>
      <c r="AC23" s="24">
        <f>+EGSnrc!AC23/Mean!AC23</f>
        <v>0.99983057582187829</v>
      </c>
      <c r="AD23" s="24">
        <f>+EGSnrc!AD23/Mean!AD23</f>
        <v>1.0008727083571616</v>
      </c>
      <c r="AE23" s="24">
        <f>+EGSnrc!AE23/Mean!AE23</f>
        <v>0.99942581065205316</v>
      </c>
      <c r="AF23" s="24">
        <f>+EGSnrc!AF23/Mean!AF23</f>
        <v>1.0015943252665476</v>
      </c>
      <c r="AG23" s="24">
        <f>+EGSnrc!AG23/Mean!AG23</f>
        <v>1.0068443368632083</v>
      </c>
      <c r="AH23" s="24">
        <f>+EGSnrc!AH23/Mean!AH23</f>
        <v>1.0053831245820468</v>
      </c>
      <c r="AI23" s="24">
        <f>+EGSnrc!AI23/Mean!AI23</f>
        <v>1.0005447909335567</v>
      </c>
      <c r="AJ23" s="24">
        <f>+EGSnrc!AJ23/Mean!AJ23</f>
        <v>0.99633115535266281</v>
      </c>
      <c r="AK23" s="24">
        <f>+EGSnrc!AK23/Mean!AK23</f>
        <v>0.99564935272154798</v>
      </c>
      <c r="AL23" s="24">
        <f>+EGSnrc!AL23/Mean!AL23</f>
        <v>1.0011283464194862</v>
      </c>
    </row>
    <row r="24" spans="1:38" s="5" customFormat="1" x14ac:dyDescent="0.25">
      <c r="A24"/>
      <c r="B24" s="8">
        <v>135</v>
      </c>
      <c r="C24" s="24">
        <f>+EGSnrc!C24/Mean!C24</f>
        <v>1.0007125582720553</v>
      </c>
      <c r="D24" s="24">
        <f>+EGSnrc!D24/Mean!D24</f>
        <v>0.99930096884411612</v>
      </c>
      <c r="E24" s="24">
        <f>+EGSnrc!E24/Mean!E24</f>
        <v>0.99837755040898912</v>
      </c>
      <c r="F24" s="24">
        <f>+EGSnrc!F24/Mean!F24</f>
        <v>0.99911005355083893</v>
      </c>
      <c r="G24" s="24">
        <f>+EGSnrc!G24/Mean!G24</f>
        <v>0.99979139261148819</v>
      </c>
      <c r="H24" s="24">
        <f>+EGSnrc!H24/Mean!H24</f>
        <v>1.0004805475195024</v>
      </c>
      <c r="I24" s="24">
        <f>+EGSnrc!I24/Mean!I24</f>
        <v>0.99877779777936448</v>
      </c>
      <c r="J24" s="24">
        <f>+EGSnrc!J24/Mean!J24</f>
        <v>1.000474396869967</v>
      </c>
      <c r="K24" s="24">
        <f>+EGSnrc!K24/Mean!K24</f>
        <v>1.0001865934596426</v>
      </c>
      <c r="L24" s="24">
        <f>+EGSnrc!L24/Mean!L24</f>
        <v>0.98414770416793385</v>
      </c>
      <c r="M24" s="24">
        <f>+EGSnrc!M24/Mean!M24</f>
        <v>1.0043927388638054</v>
      </c>
      <c r="N24" s="24">
        <f>+EGSnrc!N24/Mean!N24</f>
        <v>1.0063342847580103</v>
      </c>
      <c r="O24" s="24">
        <f>+EGSnrc!O24/Mean!O24</f>
        <v>1.0008801988474376</v>
      </c>
      <c r="P24" s="24">
        <f>+EGSnrc!P24/Mean!P24</f>
        <v>0.9984064349673698</v>
      </c>
      <c r="Q24" s="24">
        <f>+EGSnrc!Q24/Mean!Q24</f>
        <v>1.0013360300369123</v>
      </c>
      <c r="R24" s="24">
        <f>+EGSnrc!R24/Mean!R24</f>
        <v>1.0032360894108769</v>
      </c>
      <c r="S24" s="24">
        <f>+EGSnrc!S24/Mean!S24</f>
        <v>1.0020713689571976</v>
      </c>
      <c r="U24" s="8">
        <v>135</v>
      </c>
      <c r="V24" s="24">
        <f>+EGSnrc!V24/Mean!V24</f>
        <v>1.0021010682896516</v>
      </c>
      <c r="W24" s="24">
        <f>+EGSnrc!W24/Mean!W24</f>
        <v>1.0050148111226933</v>
      </c>
      <c r="X24" s="24">
        <f>+EGSnrc!X24/Mean!X24</f>
        <v>1.0036389276246096</v>
      </c>
      <c r="Y24" s="24">
        <f>+EGSnrc!Y24/Mean!Y24</f>
        <v>1.0052813507922027</v>
      </c>
      <c r="Z24" s="24">
        <f>+EGSnrc!Z24/Mean!Z24</f>
        <v>1.0057977574873773</v>
      </c>
      <c r="AA24" s="24">
        <f>+EGSnrc!AA24/Mean!AA24</f>
        <v>1.0049280345939977</v>
      </c>
      <c r="AB24" s="24">
        <f>+EGSnrc!AB24/Mean!AB24</f>
        <v>1.0072113022167164</v>
      </c>
      <c r="AC24" s="24">
        <f>+EGSnrc!AC24/Mean!AC24</f>
        <v>1.0038372955872545</v>
      </c>
      <c r="AD24" s="24">
        <f>+EGSnrc!AD24/Mean!AD24</f>
        <v>1.0149956539296003</v>
      </c>
      <c r="AE24" s="24">
        <f>+EGSnrc!AE24/Mean!AE24</f>
        <v>1.0095876249451121</v>
      </c>
      <c r="AF24" s="24">
        <f>+EGSnrc!AF24/Mean!AF24</f>
        <v>1.0054022214063527</v>
      </c>
      <c r="AG24" s="24">
        <f>+EGSnrc!AG24/Mean!AG24</f>
        <v>1.0085749646393209</v>
      </c>
      <c r="AH24" s="24">
        <f>+EGSnrc!AH24/Mean!AH24</f>
        <v>1.0029914960841653</v>
      </c>
      <c r="AI24" s="24">
        <f>+EGSnrc!AI24/Mean!AI24</f>
        <v>1.0041341258415037</v>
      </c>
      <c r="AJ24" s="24">
        <f>+EGSnrc!AJ24/Mean!AJ24</f>
        <v>0.99964073102841589</v>
      </c>
      <c r="AK24" s="24">
        <f>+EGSnrc!AK24/Mean!AK24</f>
        <v>1.0063042403806972</v>
      </c>
      <c r="AL24" s="24">
        <f>+EGSnrc!AL24/Mean!AL24</f>
        <v>1.0049538463400089</v>
      </c>
    </row>
    <row r="25" spans="1:38" s="5" customFormat="1" x14ac:dyDescent="0.25">
      <c r="A25"/>
      <c r="B25" s="8">
        <v>180</v>
      </c>
      <c r="C25" s="24">
        <f>+EGSnrc!C25/Mean!C25</f>
        <v>0.99816536071192863</v>
      </c>
      <c r="D25" s="24">
        <f>+EGSnrc!D25/Mean!D25</f>
        <v>0.99372205107329814</v>
      </c>
      <c r="E25" s="24">
        <f>+EGSnrc!E25/Mean!E25</f>
        <v>0.99562244825116686</v>
      </c>
      <c r="F25" s="24">
        <f>+EGSnrc!F25/Mean!F25</f>
        <v>0.99743645533123715</v>
      </c>
      <c r="G25" s="24">
        <f>+EGSnrc!G25/Mean!G25</f>
        <v>0.9969874415641925</v>
      </c>
      <c r="H25" s="24">
        <f>+EGSnrc!H25/Mean!H25</f>
        <v>0.99501162376011987</v>
      </c>
      <c r="I25" s="24">
        <f>+EGSnrc!I25/Mean!I25</f>
        <v>0.9969101001530084</v>
      </c>
      <c r="J25" s="24">
        <f>+EGSnrc!J25/Mean!J25</f>
        <v>0.99477558599650728</v>
      </c>
      <c r="K25" s="24">
        <f>+EGSnrc!K25/Mean!K25</f>
        <v>0.998765700095535</v>
      </c>
      <c r="L25" s="24">
        <f>+EGSnrc!L25/Mean!L25</f>
        <v>0.99266004256984408</v>
      </c>
      <c r="M25" s="24">
        <f>+EGSnrc!M25/Mean!M25</f>
        <v>0.99791409122416963</v>
      </c>
      <c r="N25" s="24">
        <f>+EGSnrc!N25/Mean!N25</f>
        <v>0.99454700976548571</v>
      </c>
      <c r="O25" s="24">
        <f>+EGSnrc!O25/Mean!O25</f>
        <v>0.99727479361170202</v>
      </c>
      <c r="P25" s="24">
        <f>+EGSnrc!P25/Mean!P25</f>
        <v>0.99539971407837002</v>
      </c>
      <c r="Q25" s="24">
        <f>+EGSnrc!Q25/Mean!Q25</f>
        <v>0.99880205384209464</v>
      </c>
      <c r="R25" s="24">
        <f>+EGSnrc!R25/Mean!R25</f>
        <v>0.99323824410808159</v>
      </c>
      <c r="S25" s="24">
        <f>+EGSnrc!S25/Mean!S25</f>
        <v>1.0005679881858458</v>
      </c>
      <c r="U25" s="8">
        <v>180</v>
      </c>
      <c r="V25" s="24">
        <f>+EGSnrc!V25/Mean!V25</f>
        <v>0.99947562894040465</v>
      </c>
      <c r="W25" s="24">
        <f>+EGSnrc!W25/Mean!W25</f>
        <v>0.9982230605872362</v>
      </c>
      <c r="X25" s="24">
        <f>+EGSnrc!X25/Mean!X25</f>
        <v>0.99977234330629394</v>
      </c>
      <c r="Y25" s="24">
        <f>+EGSnrc!Y25/Mean!Y25</f>
        <v>1.0019311774998381</v>
      </c>
      <c r="Z25" s="24">
        <f>+EGSnrc!Z25/Mean!Z25</f>
        <v>1.0012695569566767</v>
      </c>
      <c r="AA25" s="24">
        <f>+EGSnrc!AA25/Mean!AA25</f>
        <v>1.0020369808935536</v>
      </c>
      <c r="AB25" s="24">
        <f>+EGSnrc!AB25/Mean!AB25</f>
        <v>1.001175926989847</v>
      </c>
      <c r="AC25" s="24">
        <f>+EGSnrc!AC25/Mean!AC25</f>
        <v>0.99958697086899617</v>
      </c>
      <c r="AD25" s="24">
        <f>+EGSnrc!AD25/Mean!AD25</f>
        <v>1.0001294455319958</v>
      </c>
      <c r="AE25" s="24">
        <f>+EGSnrc!AE25/Mean!AE25</f>
        <v>1.012370779399653</v>
      </c>
      <c r="AF25" s="24">
        <f>+EGSnrc!AF25/Mean!AF25</f>
        <v>1.0051717278875483</v>
      </c>
      <c r="AG25" s="24">
        <f>+EGSnrc!AG25/Mean!AG25</f>
        <v>1.0060067804875759</v>
      </c>
      <c r="AH25" s="24">
        <f>+EGSnrc!AH25/Mean!AH25</f>
        <v>1.0004882331232938</v>
      </c>
      <c r="AI25" s="24">
        <f>+EGSnrc!AI25/Mean!AI25</f>
        <v>1.0039418728731533</v>
      </c>
      <c r="AJ25" s="24">
        <f>+EGSnrc!AJ25/Mean!AJ25</f>
        <v>0.99934368541585195</v>
      </c>
      <c r="AK25" s="24">
        <f>+EGSnrc!AK25/Mean!AK25</f>
        <v>0.99797581970850102</v>
      </c>
      <c r="AL25" s="24">
        <f>+EGSnrc!AL25/Mean!AL25</f>
        <v>1.0032983332381544</v>
      </c>
    </row>
    <row r="26" spans="1:38" s="5" customFormat="1" x14ac:dyDescent="0.25">
      <c r="A26"/>
      <c r="B26" s="8">
        <v>225</v>
      </c>
      <c r="C26" s="24">
        <f>+EGSnrc!C26/Mean!C26</f>
        <v>1.000560973084095</v>
      </c>
      <c r="D26" s="24">
        <f>+EGSnrc!D26/Mean!D26</f>
        <v>0.99730452619306409</v>
      </c>
      <c r="E26" s="24">
        <f>+EGSnrc!E26/Mean!E26</f>
        <v>0.99804024465399954</v>
      </c>
      <c r="F26" s="24">
        <f>+EGSnrc!F26/Mean!F26</f>
        <v>0.99809101202254125</v>
      </c>
      <c r="G26" s="24">
        <f>+EGSnrc!G26/Mean!G26</f>
        <v>0.99624512509106977</v>
      </c>
      <c r="H26" s="24">
        <f>+EGSnrc!H26/Mean!H26</f>
        <v>0.99822694443424165</v>
      </c>
      <c r="I26" s="24">
        <f>+EGSnrc!I26/Mean!I26</f>
        <v>0.99916281982732369</v>
      </c>
      <c r="J26" s="24">
        <f>+EGSnrc!J26/Mean!J26</f>
        <v>0.9983467637119835</v>
      </c>
      <c r="K26" s="24">
        <f>+EGSnrc!K26/Mean!K26</f>
        <v>0.9987766661639268</v>
      </c>
      <c r="L26" s="24">
        <f>+EGSnrc!L26/Mean!L26</f>
        <v>0.98825580718310901</v>
      </c>
      <c r="M26" s="24">
        <f>+EGSnrc!M26/Mean!M26</f>
        <v>0.99550464037122977</v>
      </c>
      <c r="N26" s="24">
        <f>+EGSnrc!N26/Mean!N26</f>
        <v>1.0030226933744772</v>
      </c>
      <c r="O26" s="24">
        <f>+EGSnrc!O26/Mean!O26</f>
        <v>0.99731890776258703</v>
      </c>
      <c r="P26" s="24">
        <f>+EGSnrc!P26/Mean!P26</f>
        <v>0.99628892918046463</v>
      </c>
      <c r="Q26" s="24">
        <f>+EGSnrc!Q26/Mean!Q26</f>
        <v>1.000620567602285</v>
      </c>
      <c r="R26" s="24">
        <f>+EGSnrc!R26/Mean!R26</f>
        <v>0.99383735681340879</v>
      </c>
      <c r="S26" s="24">
        <f>+EGSnrc!S26/Mean!S26</f>
        <v>1.0016689702399839</v>
      </c>
      <c r="U26" s="8">
        <v>225</v>
      </c>
      <c r="V26" s="24">
        <f>+EGSnrc!V26/Mean!V26</f>
        <v>1.0016560196438191</v>
      </c>
      <c r="W26" s="24">
        <f>+EGSnrc!W26/Mean!W26</f>
        <v>1.0026555835260176</v>
      </c>
      <c r="X26" s="24">
        <f>+EGSnrc!X26/Mean!X26</f>
        <v>1.0019501316211552</v>
      </c>
      <c r="Y26" s="24">
        <f>+EGSnrc!Y26/Mean!Y26</f>
        <v>1.0045598266525773</v>
      </c>
      <c r="Z26" s="24">
        <f>+EGSnrc!Z26/Mean!Z26</f>
        <v>1.007010913388444</v>
      </c>
      <c r="AA26" s="24">
        <f>+EGSnrc!AA26/Mean!AA26</f>
        <v>1.0046087569330386</v>
      </c>
      <c r="AB26" s="24">
        <f>+EGSnrc!AB26/Mean!AB26</f>
        <v>1.0037902936028653</v>
      </c>
      <c r="AC26" s="24">
        <f>+EGSnrc!AC26/Mean!AC26</f>
        <v>1.0065569227606119</v>
      </c>
      <c r="AD26" s="24">
        <f>+EGSnrc!AD26/Mean!AD26</f>
        <v>1.0081175776151976</v>
      </c>
      <c r="AE26" s="24">
        <f>+EGSnrc!AE26/Mean!AE26</f>
        <v>1.0224499398415203</v>
      </c>
      <c r="AF26" s="24">
        <f>+EGSnrc!AF26/Mean!AF26</f>
        <v>0.99990998559769551</v>
      </c>
      <c r="AG26" s="24">
        <f>+EGSnrc!AG26/Mean!AG26</f>
        <v>1.0080266411208127</v>
      </c>
      <c r="AH26" s="24">
        <f>+EGSnrc!AH26/Mean!AH26</f>
        <v>1.0056718808282565</v>
      </c>
      <c r="AI26" s="24">
        <f>+EGSnrc!AI26/Mean!AI26</f>
        <v>1.0032101706628949</v>
      </c>
      <c r="AJ26" s="24">
        <f>+EGSnrc!AJ26/Mean!AJ26</f>
        <v>0.99960158933551568</v>
      </c>
      <c r="AK26" s="24">
        <f>+EGSnrc!AK26/Mean!AK26</f>
        <v>0.99878077604423843</v>
      </c>
      <c r="AL26" s="24">
        <f>+EGSnrc!AL26/Mean!AL26</f>
        <v>1.0049787876806833</v>
      </c>
    </row>
    <row r="27" spans="1:38" s="5" customFormat="1" x14ac:dyDescent="0.25">
      <c r="A27"/>
      <c r="B27" s="8">
        <v>270</v>
      </c>
      <c r="C27" s="24">
        <f>+EGSnrc!C27/Mean!C27</f>
        <v>0.99819515676159276</v>
      </c>
      <c r="D27" s="24">
        <f>+EGSnrc!D27/Mean!D27</f>
        <v>0.99422281748747154</v>
      </c>
      <c r="E27" s="24">
        <f>+EGSnrc!E27/Mean!E27</f>
        <v>0.9958843275286563</v>
      </c>
      <c r="F27" s="24">
        <f>+EGSnrc!F27/Mean!F27</f>
        <v>0.99487429536426975</v>
      </c>
      <c r="G27" s="24">
        <f>+EGSnrc!G27/Mean!G27</f>
        <v>0.99185633743996671</v>
      </c>
      <c r="H27" s="24">
        <f>+EGSnrc!H27/Mean!H27</f>
        <v>0.99594156208691431</v>
      </c>
      <c r="I27" s="24">
        <f>+EGSnrc!I27/Mean!I27</f>
        <v>0.99559411744264947</v>
      </c>
      <c r="J27" s="24">
        <f>+EGSnrc!J27/Mean!J27</f>
        <v>0.99409375895546903</v>
      </c>
      <c r="K27" s="24">
        <f>+EGSnrc!K27/Mean!K27</f>
        <v>0.99594250470552215</v>
      </c>
      <c r="L27" s="24">
        <f>+EGSnrc!L27/Mean!L27</f>
        <v>0.97407143596393497</v>
      </c>
      <c r="M27" s="24">
        <f>+EGSnrc!M27/Mean!M27</f>
        <v>0.99018136161819381</v>
      </c>
      <c r="N27" s="24">
        <f>+EGSnrc!N27/Mean!N27</f>
        <v>0.99976240543403183</v>
      </c>
      <c r="O27" s="24">
        <f>+EGSnrc!O27/Mean!O27</f>
        <v>0.99753907439567413</v>
      </c>
      <c r="P27" s="24">
        <f>+EGSnrc!P27/Mean!P27</f>
        <v>0.9948715005472859</v>
      </c>
      <c r="Q27" s="24">
        <f>+EGSnrc!Q27/Mean!Q27</f>
        <v>0.99854999021619684</v>
      </c>
      <c r="R27" s="24">
        <f>+EGSnrc!R27/Mean!R27</f>
        <v>0.98907897764997654</v>
      </c>
      <c r="S27" s="24">
        <f>+EGSnrc!S27/Mean!S27</f>
        <v>0.99743660205565277</v>
      </c>
      <c r="U27" s="8">
        <v>270</v>
      </c>
      <c r="V27" s="24">
        <f>+EGSnrc!V27/Mean!V27</f>
        <v>0.99895931971385976</v>
      </c>
      <c r="W27" s="24">
        <f>+EGSnrc!W27/Mean!W27</f>
        <v>0.99914703715958386</v>
      </c>
      <c r="X27" s="24">
        <f>+EGSnrc!X27/Mean!X27</f>
        <v>1.0002824176112128</v>
      </c>
      <c r="Y27" s="24">
        <f>+EGSnrc!Y27/Mean!Y27</f>
        <v>1.0018210225414295</v>
      </c>
      <c r="Z27" s="24">
        <f>+EGSnrc!Z27/Mean!Z27</f>
        <v>1.0022904640786121</v>
      </c>
      <c r="AA27" s="24">
        <f>+EGSnrc!AA27/Mean!AA27</f>
        <v>1.001974460547691</v>
      </c>
      <c r="AB27" s="24">
        <f>+EGSnrc!AB27/Mean!AB27</f>
        <v>1.0014020279550944</v>
      </c>
      <c r="AC27" s="24">
        <f>+EGSnrc!AC27/Mean!AC27</f>
        <v>1.0004719500229766</v>
      </c>
      <c r="AD27" s="24">
        <f>+EGSnrc!AD27/Mean!AD27</f>
        <v>1.0041909988885016</v>
      </c>
      <c r="AE27" s="24">
        <f>+EGSnrc!AE27/Mean!AE27</f>
        <v>1.0058104255159972</v>
      </c>
      <c r="AF27" s="24">
        <f>+EGSnrc!AF27/Mean!AF27</f>
        <v>1.006458803811235</v>
      </c>
      <c r="AG27" s="24">
        <f>+EGSnrc!AG27/Mean!AG27</f>
        <v>1.0077679736930332</v>
      </c>
      <c r="AH27" s="24">
        <f>+EGSnrc!AH27/Mean!AH27</f>
        <v>1.0045413180813041</v>
      </c>
      <c r="AI27" s="24">
        <f>+EGSnrc!AI27/Mean!AI27</f>
        <v>1.003980057442752</v>
      </c>
      <c r="AJ27" s="24">
        <f>+EGSnrc!AJ27/Mean!AJ27</f>
        <v>0.99519047339034028</v>
      </c>
      <c r="AK27" s="24">
        <f>+EGSnrc!AK27/Mean!AK27</f>
        <v>0.99817285031170255</v>
      </c>
      <c r="AL27" s="24">
        <f>+EGSnrc!AL27/Mean!AL27</f>
        <v>1.0008501243152803</v>
      </c>
    </row>
    <row r="28" spans="1:38" s="5" customFormat="1" x14ac:dyDescent="0.25">
      <c r="A28"/>
      <c r="B28" s="8">
        <v>315</v>
      </c>
      <c r="C28" s="24">
        <f>+EGSnrc!C28/Mean!C28</f>
        <v>1.0006952849380679</v>
      </c>
      <c r="D28" s="24">
        <f>+EGSnrc!D28/Mean!D28</f>
        <v>0.99807441615545578</v>
      </c>
      <c r="E28" s="24">
        <f>+EGSnrc!E28/Mean!E28</f>
        <v>0.99930980109722534</v>
      </c>
      <c r="F28" s="24">
        <f>+EGSnrc!F28/Mean!F28</f>
        <v>0.99893540652332102</v>
      </c>
      <c r="G28" s="24">
        <f>+EGSnrc!G28/Mean!G28</f>
        <v>0.99877062828155849</v>
      </c>
      <c r="H28" s="24">
        <f>+EGSnrc!H28/Mean!H28</f>
        <v>0.99709601061750508</v>
      </c>
      <c r="I28" s="24">
        <f>+EGSnrc!I28/Mean!I28</f>
        <v>0.99837092651140036</v>
      </c>
      <c r="J28" s="24">
        <f>+EGSnrc!J28/Mean!J28</f>
        <v>0.99949713268927631</v>
      </c>
      <c r="K28" s="24">
        <f>+EGSnrc!K28/Mean!K28</f>
        <v>0.99993430129426442</v>
      </c>
      <c r="L28" s="24">
        <f>+EGSnrc!L28/Mean!L28</f>
        <v>0.99960836239533013</v>
      </c>
      <c r="M28" s="24">
        <f>+EGSnrc!M28/Mean!M28</f>
        <v>1.002136149288622</v>
      </c>
      <c r="N28" s="24">
        <f>+EGSnrc!N28/Mean!N28</f>
        <v>1.0064358450730395</v>
      </c>
      <c r="O28" s="24">
        <f>+EGSnrc!O28/Mean!O28</f>
        <v>0.99974493870185721</v>
      </c>
      <c r="P28" s="24">
        <f>+EGSnrc!P28/Mean!P28</f>
        <v>0.99849494591006482</v>
      </c>
      <c r="Q28" s="24">
        <f>+EGSnrc!Q28/Mean!Q28</f>
        <v>1.0009352893908323</v>
      </c>
      <c r="R28" s="24">
        <f>+EGSnrc!R28/Mean!R28</f>
        <v>0.99446147154963271</v>
      </c>
      <c r="S28" s="24">
        <f>+EGSnrc!S28/Mean!S28</f>
        <v>1.0016898222371948</v>
      </c>
      <c r="U28" s="8">
        <v>315</v>
      </c>
      <c r="V28" s="24">
        <f>+EGSnrc!V28/Mean!V28</f>
        <v>1.001307184308984</v>
      </c>
      <c r="W28" s="24">
        <f>+EGSnrc!W28/Mean!W28</f>
        <v>1.00183868427583</v>
      </c>
      <c r="X28" s="24">
        <f>+EGSnrc!X28/Mean!X28</f>
        <v>1.0032842084618612</v>
      </c>
      <c r="Y28" s="24">
        <f>+EGSnrc!Y28/Mean!Y28</f>
        <v>1.004293828029891</v>
      </c>
      <c r="Z28" s="24">
        <f>+EGSnrc!Z28/Mean!Z28</f>
        <v>1.0039128153005028</v>
      </c>
      <c r="AA28" s="24">
        <f>+EGSnrc!AA28/Mean!AA28</f>
        <v>1.0033585136160683</v>
      </c>
      <c r="AB28" s="24">
        <f>+EGSnrc!AB28/Mean!AB28</f>
        <v>1.0036804019049372</v>
      </c>
      <c r="AC28" s="24">
        <f>+EGSnrc!AC28/Mean!AC28</f>
        <v>1.0039767067037071</v>
      </c>
      <c r="AD28" s="24">
        <f>+EGSnrc!AD28/Mean!AD28</f>
        <v>1.0064188568863961</v>
      </c>
      <c r="AE28" s="24">
        <f>+EGSnrc!AE28/Mean!AE28</f>
        <v>1.0036633713052641</v>
      </c>
      <c r="AF28" s="24">
        <f>+EGSnrc!AF28/Mean!AF28</f>
        <v>1.0032352654028596</v>
      </c>
      <c r="AG28" s="24">
        <f>+EGSnrc!AG28/Mean!AG28</f>
        <v>1.0079591620980775</v>
      </c>
      <c r="AH28" s="24">
        <f>+EGSnrc!AH28/Mean!AH28</f>
        <v>1.0024566440106601</v>
      </c>
      <c r="AI28" s="24">
        <f>+EGSnrc!AI28/Mean!AI28</f>
        <v>1.0037233148883817</v>
      </c>
      <c r="AJ28" s="24">
        <f>+EGSnrc!AJ28/Mean!AJ28</f>
        <v>0.99759319002069136</v>
      </c>
      <c r="AK28" s="24">
        <f>+EGSnrc!AK28/Mean!AK28</f>
        <v>0.99702800022966698</v>
      </c>
      <c r="AL28" s="24">
        <f>+EGSnrc!AL28/Mean!AL28</f>
        <v>1.0046983807366392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8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8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8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8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8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8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8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8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24">
        <f>+Geant4!C5/Mean!C5</f>
        <v>1.9028475711892798</v>
      </c>
      <c r="D5" s="4" t="s">
        <v>34</v>
      </c>
      <c r="F5" s="7"/>
      <c r="H5" s="4"/>
      <c r="J5" s="4"/>
      <c r="O5" s="4"/>
      <c r="U5" s="4" t="s">
        <v>0</v>
      </c>
      <c r="V5" s="24">
        <f>+Geant4!V5/Mean!V5</f>
        <v>1.8890449438202246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24">
        <f>+Geant4!C6/Mean!C6</f>
        <v>0.56709302308428589</v>
      </c>
      <c r="D6" s="4" t="s">
        <v>34</v>
      </c>
      <c r="F6" s="7"/>
      <c r="H6" s="4"/>
      <c r="J6" s="4"/>
      <c r="O6" s="4"/>
      <c r="U6" s="4" t="s">
        <v>32</v>
      </c>
      <c r="V6" s="24">
        <f>+Geant4!V6/Mean!V6</f>
        <v>0.50552093054033387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4">
        <f>+Geant4!C9/Mean!C9</f>
        <v>1.0055430085273798</v>
      </c>
      <c r="D9" s="24">
        <f>+Geant4!D9/Mean!D9</f>
        <v>1.0009361412358511</v>
      </c>
      <c r="E9" s="24">
        <f>+Geant4!E9/Mean!E9</f>
        <v>1.0024517379487889</v>
      </c>
      <c r="F9" s="24">
        <f>+Geant4!F9/Mean!F9</f>
        <v>0.99754538401977766</v>
      </c>
      <c r="G9" s="24">
        <f>+Geant4!G9/Mean!G9</f>
        <v>0.99389682554197356</v>
      </c>
      <c r="H9" s="24">
        <f>+Geant4!H9/Mean!H9</f>
        <v>0.9973377699322481</v>
      </c>
      <c r="I9" s="24">
        <f>+Geant4!I9/Mean!I9</f>
        <v>0.99756855290324753</v>
      </c>
      <c r="J9" s="24">
        <f>+Geant4!J9/Mean!J9</f>
        <v>0.99919397553419675</v>
      </c>
      <c r="K9" s="24">
        <f>+Geant4!K9/Mean!K9</f>
        <v>1.0010126517749245</v>
      </c>
      <c r="L9" s="24">
        <f>+Geant4!L9/Mean!L9</f>
        <v>0.96086667942995829</v>
      </c>
      <c r="M9" s="24">
        <f>+Geant4!M9/Mean!M9</f>
        <v>1.0023262132358177</v>
      </c>
      <c r="N9" s="24">
        <f>+Geant4!N9/Mean!N9</f>
        <v>1.0110512692996041</v>
      </c>
      <c r="O9" s="24">
        <f>+Geant4!O9/Mean!O9</f>
        <v>0.99784744045157658</v>
      </c>
      <c r="P9" s="24">
        <f>+Geant4!P9/Mean!P9</f>
        <v>0.995705406499658</v>
      </c>
      <c r="Q9" s="24">
        <f>+Geant4!Q9/Mean!Q9</f>
        <v>1.0078271437517698</v>
      </c>
      <c r="R9" s="24">
        <f>+Geant4!R9/Mean!R9</f>
        <v>0.99489565241598688</v>
      </c>
      <c r="S9" s="24">
        <f>+Geant4!S9/Mean!S9</f>
        <v>1.0036997264624279</v>
      </c>
      <c r="U9" s="4" t="s">
        <v>7</v>
      </c>
      <c r="V9" s="24">
        <f>+Geant4!V9/Mean!V9</f>
        <v>1.0058942447918626</v>
      </c>
      <c r="W9" s="24">
        <f>+Geant4!W9/Mean!W9</f>
        <v>1.0011712590173374</v>
      </c>
      <c r="X9" s="24">
        <f>+Geant4!X9/Mean!X9</f>
        <v>1.0027140113784159</v>
      </c>
      <c r="Y9" s="24">
        <f>+Geant4!Y9/Mean!Y9</f>
        <v>0.99819137171008643</v>
      </c>
      <c r="Z9" s="24">
        <f>+Geant4!Z9/Mean!Z9</f>
        <v>1.0013298651540126</v>
      </c>
      <c r="AA9" s="24">
        <f>+Geant4!AA9/Mean!AA9</f>
        <v>0.995960490151936</v>
      </c>
      <c r="AB9" s="24">
        <f>+Geant4!AB9/Mean!AB9</f>
        <v>0.99753445307978472</v>
      </c>
      <c r="AC9" s="24">
        <f>+Geant4!AC9/Mean!AC9</f>
        <v>0.99778425663103754</v>
      </c>
      <c r="AD9" s="24">
        <f>+Geant4!AD9/Mean!AD9</f>
        <v>0.99712027076106335</v>
      </c>
      <c r="AE9" s="24">
        <f>+Geant4!AE9/Mean!AE9</f>
        <v>1.0146478443744547</v>
      </c>
      <c r="AF9" s="24">
        <f>+Geant4!AF9/Mean!AF9</f>
        <v>1.0001186618511546</v>
      </c>
      <c r="AG9" s="24">
        <f>+Geant4!AG9/Mean!AG9</f>
        <v>1.0153599681152554</v>
      </c>
      <c r="AH9" s="24">
        <f>+Geant4!AH9/Mean!AH9</f>
        <v>1.0046618192284422</v>
      </c>
      <c r="AI9" s="24">
        <f>+Geant4!AI9/Mean!AI9</f>
        <v>0.99852615282009161</v>
      </c>
      <c r="AJ9" s="24">
        <f>+Geant4!AJ9/Mean!AJ9</f>
        <v>1.0089382720508804</v>
      </c>
      <c r="AK9" s="24">
        <f>+Geant4!AK9/Mean!AK9</f>
        <v>0.99547783741415907</v>
      </c>
      <c r="AL9" s="24">
        <f>+Geant4!AL9/Mean!AL9</f>
        <v>1.0044255159001154</v>
      </c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24">
        <f>+Geant4!C16/Mean!C16</f>
        <v>2.5192718920409414</v>
      </c>
      <c r="D16" s="4" t="s">
        <v>34</v>
      </c>
      <c r="F16" s="7"/>
      <c r="H16" s="16"/>
      <c r="J16" s="16"/>
      <c r="O16" s="16"/>
      <c r="U16" s="16" t="s">
        <v>0</v>
      </c>
      <c r="V16" s="24">
        <f>+Geant4!V16/Mean!V16</f>
        <v>2.5720123479822981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24">
        <f>+Geant4!C17/Mean!C17</f>
        <v>0.64625168751406814</v>
      </c>
      <c r="D17" s="4" t="s">
        <v>34</v>
      </c>
      <c r="F17" s="7"/>
      <c r="H17" s="16"/>
      <c r="J17" s="16"/>
      <c r="O17" s="16"/>
      <c r="U17" s="4" t="s">
        <v>33</v>
      </c>
      <c r="V17" s="24">
        <f>+Geant4!V17/Mean!V17</f>
        <v>0.56942042639186308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24">
        <f>+Geant4!C21/Mean!C21</f>
        <v>1.0002008765127839</v>
      </c>
      <c r="D21" s="24">
        <f>+Geant4!D21/Mean!D21</f>
        <v>0.99939573906943813</v>
      </c>
      <c r="E21" s="24">
        <f>+Geant4!E21/Mean!E21</f>
        <v>0.99936787781789105</v>
      </c>
      <c r="F21" s="24">
        <f>+Geant4!F21/Mean!F21</f>
        <v>0.99470025770199277</v>
      </c>
      <c r="G21" s="24">
        <f>+Geant4!G21/Mean!G21</f>
        <v>0.99441640869061243</v>
      </c>
      <c r="H21" s="24">
        <f>+Geant4!H21/Mean!H21</f>
        <v>0.99786026871838074</v>
      </c>
      <c r="I21" s="24">
        <f>+Geant4!I21/Mean!I21</f>
        <v>0.99415363495839826</v>
      </c>
      <c r="J21" s="24">
        <f>+Geant4!J21/Mean!J21</f>
        <v>0.99597565367608265</v>
      </c>
      <c r="K21" s="24">
        <f>+Geant4!K21/Mean!K21</f>
        <v>0.99413383922607956</v>
      </c>
      <c r="L21" s="24">
        <f>+Geant4!L21/Mean!L21</f>
        <v>1.0299881278912679</v>
      </c>
      <c r="M21" s="24">
        <f>+Geant4!M21/Mean!M21</f>
        <v>1.0035782435902953</v>
      </c>
      <c r="N21" s="24">
        <f>+Geant4!N21/Mean!N21</f>
        <v>1.0040483541159397</v>
      </c>
      <c r="O21" s="24">
        <f>+Geant4!O21/Mean!O21</f>
        <v>0.99150546010924878</v>
      </c>
      <c r="P21" s="24">
        <f>+Geant4!P21/Mean!P21</f>
        <v>0.99433746589232852</v>
      </c>
      <c r="Q21" s="24">
        <f>+Geant4!Q21/Mean!Q21</f>
        <v>1.0001818759518357</v>
      </c>
      <c r="R21" s="24">
        <f>+Geant4!R21/Mean!R21</f>
        <v>0.99597204300331299</v>
      </c>
      <c r="S21" s="24">
        <f>+Geant4!S21/Mean!S21</f>
        <v>0.99926465825441801</v>
      </c>
      <c r="U21" s="8">
        <v>0</v>
      </c>
      <c r="V21" s="24">
        <f>+Geant4!V21/Mean!V21</f>
        <v>0.99991313113763858</v>
      </c>
      <c r="W21" s="24">
        <f>+Geant4!W21/Mean!W21</f>
        <v>0.99697712278296624</v>
      </c>
      <c r="X21" s="24">
        <f>+Geant4!X21/Mean!X21</f>
        <v>0.99823648362673023</v>
      </c>
      <c r="Y21" s="24">
        <f>+Geant4!Y21/Mean!Y21</f>
        <v>0.99338901282675229</v>
      </c>
      <c r="Z21" s="24">
        <f>+Geant4!Z21/Mean!Z21</f>
        <v>0.995913826595206</v>
      </c>
      <c r="AA21" s="24">
        <f>+Geant4!AA21/Mean!AA21</f>
        <v>0.99038792961338906</v>
      </c>
      <c r="AB21" s="24">
        <f>+Geant4!AB21/Mean!AB21</f>
        <v>0.99420461070102306</v>
      </c>
      <c r="AC21" s="24">
        <f>+Geant4!AC21/Mean!AC21</f>
        <v>0.99344245536104414</v>
      </c>
      <c r="AD21" s="24">
        <f>+Geant4!AD21/Mean!AD21</f>
        <v>0.99007626745035915</v>
      </c>
      <c r="AE21" s="24">
        <f>+Geant4!AE21/Mean!AE21</f>
        <v>1.0043268784094075</v>
      </c>
      <c r="AF21" s="24">
        <f>+Geant4!AF21/Mean!AF21</f>
        <v>0.99330430048992924</v>
      </c>
      <c r="AG21" s="24">
        <f>+Geant4!AG21/Mean!AG21</f>
        <v>1.0013090139970424</v>
      </c>
      <c r="AH21" s="24">
        <f>+Geant4!AH21/Mean!AH21</f>
        <v>0.98974128827337748</v>
      </c>
      <c r="AI21" s="24">
        <f>+Geant4!AI21/Mean!AI21</f>
        <v>0.99576032143341442</v>
      </c>
      <c r="AJ21" s="24">
        <f>+Geant4!AJ21/Mean!AJ21</f>
        <v>1.000807481711075</v>
      </c>
      <c r="AK21" s="24">
        <f>+Geant4!AK21/Mean!AK21</f>
        <v>0.98840681886134374</v>
      </c>
      <c r="AL21" s="24">
        <f>+Geant4!AL21/Mean!AL21</f>
        <v>0.99841319086450853</v>
      </c>
    </row>
    <row r="22" spans="1:38" s="5" customFormat="1" x14ac:dyDescent="0.25">
      <c r="A22"/>
      <c r="B22" s="8">
        <v>45</v>
      </c>
      <c r="C22" s="24">
        <f>+Geant4!C22/Mean!C22</f>
        <v>1.0000467637368475</v>
      </c>
      <c r="D22" s="24">
        <f>+Geant4!D22/Mean!D22</f>
        <v>0.99979684711904637</v>
      </c>
      <c r="E22" s="24">
        <f>+Geant4!E22/Mean!E22</f>
        <v>1.0006479207958667</v>
      </c>
      <c r="F22" s="24">
        <f>+Geant4!F22/Mean!F22</f>
        <v>0.99451419686064768</v>
      </c>
      <c r="G22" s="24">
        <f>+Geant4!G22/Mean!G22</f>
        <v>0.98780540320156074</v>
      </c>
      <c r="H22" s="24">
        <f>+Geant4!H22/Mean!H22</f>
        <v>0.99767700772363421</v>
      </c>
      <c r="I22" s="24">
        <f>+Geant4!I22/Mean!I22</f>
        <v>0.99533958598266525</v>
      </c>
      <c r="J22" s="24">
        <f>+Geant4!J22/Mean!J22</f>
        <v>0.98514876440256549</v>
      </c>
      <c r="K22" s="24">
        <f>+Geant4!K22/Mean!K22</f>
        <v>0.99722348256002524</v>
      </c>
      <c r="L22" s="24">
        <f>+Geant4!L22/Mean!L22</f>
        <v>0.9628285654978358</v>
      </c>
      <c r="M22" s="24">
        <f>+Geant4!M22/Mean!M22</f>
        <v>1.0059823297973685</v>
      </c>
      <c r="N22" s="24">
        <f>+Geant4!N22/Mean!N22</f>
        <v>1.007530161870998</v>
      </c>
      <c r="O22" s="24">
        <f>+Geant4!O22/Mean!O22</f>
        <v>0.99706872615662345</v>
      </c>
      <c r="P22" s="24">
        <f>+Geant4!P22/Mean!P22</f>
        <v>0.99989763078787675</v>
      </c>
      <c r="Q22" s="24">
        <f>+Geant4!Q22/Mean!Q22</f>
        <v>1.0003733350713708</v>
      </c>
      <c r="R22" s="24">
        <f>+Geant4!R22/Mean!R22</f>
        <v>0.99303088389536021</v>
      </c>
      <c r="S22" s="24">
        <f>+Geant4!S22/Mean!S22</f>
        <v>0.99919516591023994</v>
      </c>
      <c r="U22" s="8">
        <v>45</v>
      </c>
      <c r="V22" s="24">
        <f>+Geant4!V22/Mean!V22</f>
        <v>1.0022628925324546</v>
      </c>
      <c r="W22" s="24">
        <f>+Geant4!W22/Mean!W22</f>
        <v>1.0005619326041622</v>
      </c>
      <c r="X22" s="24">
        <f>+Geant4!X22/Mean!X22</f>
        <v>1.0013576131820021</v>
      </c>
      <c r="Y22" s="24">
        <f>+Geant4!Y22/Mean!Y22</f>
        <v>0.99603703987942949</v>
      </c>
      <c r="Z22" s="24">
        <f>+Geant4!Z22/Mean!Z22</f>
        <v>0.9875962776208429</v>
      </c>
      <c r="AA22" s="24">
        <f>+Geant4!AA22/Mean!AA22</f>
        <v>1.001317538909511</v>
      </c>
      <c r="AB22" s="24">
        <f>+Geant4!AB22/Mean!AB22</f>
        <v>0.99458272708376638</v>
      </c>
      <c r="AC22" s="24">
        <f>+Geant4!AC22/Mean!AC22</f>
        <v>0.99657222580813276</v>
      </c>
      <c r="AD22" s="24">
        <f>+Geant4!AD22/Mean!AD22</f>
        <v>0.99695396068243203</v>
      </c>
      <c r="AE22" s="24">
        <f>+Geant4!AE22/Mean!AE22</f>
        <v>1.0234675967299158</v>
      </c>
      <c r="AF22" s="24">
        <f>+Geant4!AF22/Mean!AF22</f>
        <v>0.99939139672650668</v>
      </c>
      <c r="AG22" s="24">
        <f>+Geant4!AG22/Mean!AG22</f>
        <v>1.0064783816777887</v>
      </c>
      <c r="AH22" s="24">
        <f>+Geant4!AH22/Mean!AH22</f>
        <v>0.99543371618092757</v>
      </c>
      <c r="AI22" s="24">
        <f>+Geant4!AI22/Mean!AI22</f>
        <v>0.99713952436810671</v>
      </c>
      <c r="AJ22" s="24">
        <f>+Geant4!AJ22/Mean!AJ22</f>
        <v>1.0031231113491628</v>
      </c>
      <c r="AK22" s="24">
        <f>+Geant4!AK22/Mean!AK22</f>
        <v>0.98904083755191419</v>
      </c>
      <c r="AL22" s="24">
        <f>+Geant4!AL22/Mean!AL22</f>
        <v>1.0006088317931585</v>
      </c>
    </row>
    <row r="23" spans="1:38" s="5" customFormat="1" x14ac:dyDescent="0.25">
      <c r="A23"/>
      <c r="B23" s="8">
        <v>90</v>
      </c>
      <c r="C23" s="24">
        <f>+Geant4!C23/Mean!C23</f>
        <v>1.0002736787232336</v>
      </c>
      <c r="D23" s="24">
        <f>+Geant4!D23/Mean!D23</f>
        <v>1.0006790734476563</v>
      </c>
      <c r="E23" s="24">
        <f>+Geant4!E23/Mean!E23</f>
        <v>1.0000930945549986</v>
      </c>
      <c r="F23" s="24">
        <f>+Geant4!F23/Mean!F23</f>
        <v>0.99474251336830921</v>
      </c>
      <c r="G23" s="24">
        <f>+Geant4!G23/Mean!G23</f>
        <v>0.99446575168785067</v>
      </c>
      <c r="H23" s="24">
        <f>+Geant4!H23/Mean!H23</f>
        <v>0.99898241579430924</v>
      </c>
      <c r="I23" s="24">
        <f>+Geant4!I23/Mean!I23</f>
        <v>0.99580740142422697</v>
      </c>
      <c r="J23" s="24">
        <f>+Geant4!J23/Mean!J23</f>
        <v>0.99757487407388568</v>
      </c>
      <c r="K23" s="24">
        <f>+Geant4!K23/Mean!K23</f>
        <v>0.99631936939800414</v>
      </c>
      <c r="L23" s="24">
        <f>+Geant4!L23/Mean!L23</f>
        <v>1.0488301046392796</v>
      </c>
      <c r="M23" s="24">
        <f>+Geant4!M23/Mean!M23</f>
        <v>0.98430682151612381</v>
      </c>
      <c r="N23" s="24">
        <f>+Geant4!N23/Mean!N23</f>
        <v>1.003588937905161</v>
      </c>
      <c r="O23" s="24">
        <f>+Geant4!O23/Mean!O23</f>
        <v>0.99705057083697357</v>
      </c>
      <c r="P23" s="24">
        <f>+Geant4!P23/Mean!P23</f>
        <v>0.99649165465376799</v>
      </c>
      <c r="Q23" s="24">
        <f>+Geant4!Q23/Mean!Q23</f>
        <v>1.0005439602052006</v>
      </c>
      <c r="R23" s="24">
        <f>+Geant4!R23/Mean!R23</f>
        <v>0.99657689083096013</v>
      </c>
      <c r="S23" s="24">
        <f>+Geant4!S23/Mean!S23</f>
        <v>0.99769402942518237</v>
      </c>
      <c r="U23" s="8">
        <v>90</v>
      </c>
      <c r="V23" s="24">
        <f>+Geant4!V23/Mean!V23</f>
        <v>0.99994130366899003</v>
      </c>
      <c r="W23" s="24">
        <f>+Geant4!W23/Mean!W23</f>
        <v>0.99873871119401447</v>
      </c>
      <c r="X23" s="24">
        <f>+Geant4!X23/Mean!X23</f>
        <v>0.99810924845162041</v>
      </c>
      <c r="Y23" s="24">
        <f>+Geant4!Y23/Mean!Y23</f>
        <v>0.99319597787057101</v>
      </c>
      <c r="Z23" s="24">
        <f>+Geant4!Z23/Mean!Z23</f>
        <v>0.98720573321614491</v>
      </c>
      <c r="AA23" s="24">
        <f>+Geant4!AA23/Mean!AA23</f>
        <v>0.99121116248514485</v>
      </c>
      <c r="AB23" s="24">
        <f>+Geant4!AB23/Mean!AB23</f>
        <v>0.99199327967795703</v>
      </c>
      <c r="AC23" s="24">
        <f>+Geant4!AC23/Mean!AC23</f>
        <v>0.98884763448139112</v>
      </c>
      <c r="AD23" s="24">
        <f>+Geant4!AD23/Mean!AD23</f>
        <v>0.98926897748976461</v>
      </c>
      <c r="AE23" s="24">
        <f>+Geant4!AE23/Mean!AE23</f>
        <v>0.97861084617251137</v>
      </c>
      <c r="AF23" s="24">
        <f>+Geant4!AF23/Mean!AF23</f>
        <v>0.99836212715409323</v>
      </c>
      <c r="AG23" s="24">
        <f>+Geant4!AG23/Mean!AG23</f>
        <v>0.99863822353439802</v>
      </c>
      <c r="AH23" s="24">
        <f>+Geant4!AH23/Mean!AH23</f>
        <v>0.98864056294345593</v>
      </c>
      <c r="AI23" s="24">
        <f>+Geant4!AI23/Mean!AI23</f>
        <v>0.99895016682760995</v>
      </c>
      <c r="AJ23" s="24">
        <f>+Geant4!AJ23/Mean!AJ23</f>
        <v>1.0011952245509304</v>
      </c>
      <c r="AK23" s="24">
        <f>+Geant4!AK23/Mean!AK23</f>
        <v>0.9966543922243688</v>
      </c>
      <c r="AL23" s="24">
        <f>+Geant4!AL23/Mean!AL23</f>
        <v>0.99618709261008387</v>
      </c>
    </row>
    <row r="24" spans="1:38" s="5" customFormat="1" x14ac:dyDescent="0.25">
      <c r="A24"/>
      <c r="B24" s="8">
        <v>135</v>
      </c>
      <c r="C24" s="24">
        <f>+Geant4!C24/Mean!C24</f>
        <v>1.0032319514155801</v>
      </c>
      <c r="D24" s="24">
        <f>+Geant4!D24/Mean!D24</f>
        <v>1.0045378228119346</v>
      </c>
      <c r="E24" s="24">
        <f>+Geant4!E24/Mean!E24</f>
        <v>1.0020455245914828</v>
      </c>
      <c r="F24" s="24">
        <f>+Geant4!F24/Mean!F24</f>
        <v>0.99669262245058787</v>
      </c>
      <c r="G24" s="24">
        <f>+Geant4!G24/Mean!G24</f>
        <v>0.99595454073511702</v>
      </c>
      <c r="H24" s="24">
        <f>+Geant4!H24/Mean!H24</f>
        <v>0.9932127856107178</v>
      </c>
      <c r="I24" s="24">
        <f>+Geant4!I24/Mean!I24</f>
        <v>0.9982076090055374</v>
      </c>
      <c r="J24" s="24">
        <f>+Geant4!J24/Mean!J24</f>
        <v>1.0036008793601858</v>
      </c>
      <c r="K24" s="24">
        <f>+Geant4!K24/Mean!K24</f>
        <v>0.99886731493152825</v>
      </c>
      <c r="L24" s="24">
        <f>+Geant4!L24/Mean!L24</f>
        <v>0.97358861942529884</v>
      </c>
      <c r="M24" s="24">
        <f>+Geant4!M24/Mean!M24</f>
        <v>0.99961141914855423</v>
      </c>
      <c r="N24" s="24">
        <f>+Geant4!N24/Mean!N24</f>
        <v>1.0040558547958249</v>
      </c>
      <c r="O24" s="24">
        <f>+Geant4!O24/Mean!O24</f>
        <v>0.99309680526569277</v>
      </c>
      <c r="P24" s="24">
        <f>+Geant4!P24/Mean!P24</f>
        <v>1.0016428896645924</v>
      </c>
      <c r="Q24" s="24">
        <f>+Geant4!Q24/Mean!Q24</f>
        <v>1.0032793464542396</v>
      </c>
      <c r="R24" s="24">
        <f>+Geant4!R24/Mean!R24</f>
        <v>1.0024718111942574</v>
      </c>
      <c r="S24" s="24">
        <f>+Geant4!S24/Mean!S24</f>
        <v>1.0022194288004007</v>
      </c>
      <c r="U24" s="8">
        <v>135</v>
      </c>
      <c r="V24" s="24">
        <f>+Geant4!V24/Mean!V24</f>
        <v>1.0021602533118954</v>
      </c>
      <c r="W24" s="24">
        <f>+Geant4!W24/Mean!W24</f>
        <v>1.0014159426452576</v>
      </c>
      <c r="X24" s="24">
        <f>+Geant4!X24/Mean!X24</f>
        <v>1.0002670292213742</v>
      </c>
      <c r="Y24" s="24">
        <f>+Geant4!Y24/Mean!Y24</f>
        <v>0.99445136916770538</v>
      </c>
      <c r="Z24" s="24">
        <f>+Geant4!Z24/Mean!Z24</f>
        <v>1.0032116386806211</v>
      </c>
      <c r="AA24" s="24">
        <f>+Geant4!AA24/Mean!AA24</f>
        <v>0.99414041160877042</v>
      </c>
      <c r="AB24" s="24">
        <f>+Geant4!AB24/Mean!AB24</f>
        <v>0.99491907943185698</v>
      </c>
      <c r="AC24" s="24">
        <f>+Geant4!AC24/Mean!AC24</f>
        <v>1.0010423353702023</v>
      </c>
      <c r="AD24" s="24">
        <f>+Geant4!AD24/Mean!AD24</f>
        <v>0.98929566282706749</v>
      </c>
      <c r="AE24" s="24">
        <f>+Geant4!AE24/Mean!AE24</f>
        <v>0.98699637309103228</v>
      </c>
      <c r="AF24" s="24">
        <f>+Geant4!AF24/Mean!AF24</f>
        <v>0.99944727084938734</v>
      </c>
      <c r="AG24" s="24">
        <f>+Geant4!AG24/Mean!AG24</f>
        <v>1.000892857142857</v>
      </c>
      <c r="AH24" s="24">
        <f>+Geant4!AH24/Mean!AH24</f>
        <v>1.0050969715303688</v>
      </c>
      <c r="AI24" s="24">
        <f>+Geant4!AI24/Mean!AI24</f>
        <v>0.99880158608874703</v>
      </c>
      <c r="AJ24" s="24">
        <f>+Geant4!AJ24/Mean!AJ24</f>
        <v>1.0034415952885403</v>
      </c>
      <c r="AK24" s="24">
        <f>+Geant4!AK24/Mean!AK24</f>
        <v>1.0000490824436665</v>
      </c>
      <c r="AL24" s="24">
        <f>+Geant4!AL24/Mean!AL24</f>
        <v>1.0010009875424444</v>
      </c>
    </row>
    <row r="25" spans="1:38" s="5" customFormat="1" x14ac:dyDescent="0.25">
      <c r="A25"/>
      <c r="B25" s="8">
        <v>180</v>
      </c>
      <c r="C25" s="24">
        <f>+Geant4!C25/Mean!C25</f>
        <v>1.0005219010387014</v>
      </c>
      <c r="D25" s="24">
        <f>+Geant4!D25/Mean!D25</f>
        <v>0.99777693026674863</v>
      </c>
      <c r="E25" s="24">
        <f>+Geant4!E25/Mean!E25</f>
        <v>0.9990121148341663</v>
      </c>
      <c r="F25" s="24">
        <f>+Geant4!F25/Mean!F25</f>
        <v>0.99352732320475923</v>
      </c>
      <c r="G25" s="24">
        <f>+Geant4!G25/Mean!G25</f>
        <v>0.98468360211245631</v>
      </c>
      <c r="H25" s="24">
        <f>+Geant4!H25/Mean!H25</f>
        <v>0.99448481808186506</v>
      </c>
      <c r="I25" s="24">
        <f>+Geant4!I25/Mean!I25</f>
        <v>0.99511699765112727</v>
      </c>
      <c r="J25" s="24">
        <f>+Geant4!J25/Mean!J25</f>
        <v>0.99656372581528618</v>
      </c>
      <c r="K25" s="24">
        <f>+Geant4!K25/Mean!K25</f>
        <v>1.0044299866013269</v>
      </c>
      <c r="L25" s="24">
        <f>+Geant4!L25/Mean!L25</f>
        <v>1.0044301545031722</v>
      </c>
      <c r="M25" s="24">
        <f>+Geant4!M25/Mean!M25</f>
        <v>1.0071202000939137</v>
      </c>
      <c r="N25" s="24">
        <f>+Geant4!N25/Mean!N25</f>
        <v>0.99997326965571287</v>
      </c>
      <c r="O25" s="24">
        <f>+Geant4!O25/Mean!O25</f>
        <v>0.99221849598756273</v>
      </c>
      <c r="P25" s="24">
        <f>+Geant4!P25/Mean!P25</f>
        <v>0.99581707244905282</v>
      </c>
      <c r="Q25" s="24">
        <f>+Geant4!Q25/Mean!Q25</f>
        <v>1.0014675803413571</v>
      </c>
      <c r="R25" s="24">
        <f>+Geant4!R25/Mean!R25</f>
        <v>0.98437752279497737</v>
      </c>
      <c r="S25" s="24">
        <f>+Geant4!S25/Mean!S25</f>
        <v>1.0000863342042485</v>
      </c>
      <c r="U25" s="8">
        <v>180</v>
      </c>
      <c r="V25" s="24">
        <f>+Geant4!V25/Mean!V25</f>
        <v>0.99975854541906994</v>
      </c>
      <c r="W25" s="24">
        <f>+Geant4!W25/Mean!W25</f>
        <v>0.99599414703812472</v>
      </c>
      <c r="X25" s="24">
        <f>+Geant4!X25/Mean!X25</f>
        <v>0.99705963407181963</v>
      </c>
      <c r="Y25" s="24">
        <f>+Geant4!Y25/Mean!Y25</f>
        <v>0.99234787116842715</v>
      </c>
      <c r="Z25" s="24">
        <f>+Geant4!Z25/Mean!Z25</f>
        <v>0.99398053216486171</v>
      </c>
      <c r="AA25" s="24">
        <f>+Geant4!AA25/Mean!AA25</f>
        <v>0.99310096364556055</v>
      </c>
      <c r="AB25" s="24">
        <f>+Geant4!AB25/Mean!AB25</f>
        <v>0.9908981784133053</v>
      </c>
      <c r="AC25" s="24">
        <f>+Geant4!AC25/Mean!AC25</f>
        <v>0.99687519974412198</v>
      </c>
      <c r="AD25" s="24">
        <f>+Geant4!AD25/Mean!AD25</f>
        <v>0.99860791816149741</v>
      </c>
      <c r="AE25" s="24">
        <f>+Geant4!AE25/Mean!AE25</f>
        <v>0.95863682316930787</v>
      </c>
      <c r="AF25" s="24">
        <f>+Geant4!AF25/Mean!AF25</f>
        <v>0.99066436812093894</v>
      </c>
      <c r="AG25" s="24">
        <f>+Geant4!AG25/Mean!AG25</f>
        <v>1.0002297675596339</v>
      </c>
      <c r="AH25" s="24">
        <f>+Geant4!AH25/Mean!AH25</f>
        <v>0.98626575010257489</v>
      </c>
      <c r="AI25" s="24">
        <f>+Geant4!AI25/Mean!AI25</f>
        <v>0.99058794162159836</v>
      </c>
      <c r="AJ25" s="24">
        <f>+Geant4!AJ25/Mean!AJ25</f>
        <v>1.0008099201251186</v>
      </c>
      <c r="AK25" s="24">
        <f>+Geant4!AK25/Mean!AK25</f>
        <v>0.99424693309217838</v>
      </c>
      <c r="AL25" s="24">
        <f>+Geant4!AL25/Mean!AL25</f>
        <v>0.99956320622068418</v>
      </c>
    </row>
    <row r="26" spans="1:38" s="5" customFormat="1" x14ac:dyDescent="0.25">
      <c r="A26"/>
      <c r="B26" s="8">
        <v>225</v>
      </c>
      <c r="C26" s="24">
        <f>+Geant4!C26/Mean!C26</f>
        <v>1.0026931450880865</v>
      </c>
      <c r="D26" s="24">
        <f>+Geant4!D26/Mean!D26</f>
        <v>1.0030321482531375</v>
      </c>
      <c r="E26" s="24">
        <f>+Geant4!E26/Mean!E26</f>
        <v>1.0016921693666738</v>
      </c>
      <c r="F26" s="24">
        <f>+Geant4!F26/Mean!F26</f>
        <v>0.99582452447079595</v>
      </c>
      <c r="G26" s="24">
        <f>+Geant4!G26/Mean!G26</f>
        <v>1.0056603338179397</v>
      </c>
      <c r="H26" s="24">
        <f>+Geant4!H26/Mean!H26</f>
        <v>0.99690733697739109</v>
      </c>
      <c r="I26" s="24">
        <f>+Geant4!I26/Mean!I26</f>
        <v>0.99711779955819035</v>
      </c>
      <c r="J26" s="24">
        <f>+Geant4!J26/Mean!J26</f>
        <v>0.99810553678190805</v>
      </c>
      <c r="K26" s="24">
        <f>+Geant4!K26/Mean!K26</f>
        <v>1.0043457934176636</v>
      </c>
      <c r="L26" s="24">
        <f>+Geant4!L26/Mean!L26</f>
        <v>1.000366661788334</v>
      </c>
      <c r="M26" s="24">
        <f>+Geant4!M26/Mean!M26</f>
        <v>1.0033932714617169</v>
      </c>
      <c r="N26" s="24">
        <f>+Geant4!N26/Mean!N26</f>
        <v>1.0098465088254494</v>
      </c>
      <c r="O26" s="24">
        <f>+Geant4!O26/Mean!O26</f>
        <v>1.0014431040502634</v>
      </c>
      <c r="P26" s="24">
        <f>+Geant4!P26/Mean!P26</f>
        <v>1.0000658019393338</v>
      </c>
      <c r="Q26" s="24">
        <f>+Geant4!Q26/Mean!Q26</f>
        <v>1.0017850895226226</v>
      </c>
      <c r="R26" s="24">
        <f>+Geant4!R26/Mean!R26</f>
        <v>0.99545033881388212</v>
      </c>
      <c r="S26" s="24">
        <f>+Geant4!S26/Mean!S26</f>
        <v>1.0019163578802823</v>
      </c>
      <c r="U26" s="8">
        <v>225</v>
      </c>
      <c r="V26" s="24">
        <f>+Geant4!V26/Mean!V26</f>
        <v>1.0021823707150179</v>
      </c>
      <c r="W26" s="24">
        <f>+Geant4!W26/Mean!W26</f>
        <v>0.99991750076367558</v>
      </c>
      <c r="X26" s="24">
        <f>+Geant4!X26/Mean!X26</f>
        <v>0.99925297084113152</v>
      </c>
      <c r="Y26" s="24">
        <f>+Geant4!Y26/Mean!Y26</f>
        <v>0.99458494887155591</v>
      </c>
      <c r="Z26" s="24">
        <f>+Geant4!Z26/Mean!Z26</f>
        <v>0.98123241885744883</v>
      </c>
      <c r="AA26" s="24">
        <f>+Geant4!AA26/Mean!AA26</f>
        <v>0.99601930783134829</v>
      </c>
      <c r="AB26" s="24">
        <f>+Geant4!AB26/Mean!AB26</f>
        <v>0.99417430714128396</v>
      </c>
      <c r="AC26" s="24">
        <f>+Geant4!AC26/Mean!AC26</f>
        <v>0.99346989491939053</v>
      </c>
      <c r="AD26" s="24">
        <f>+Geant4!AD26/Mean!AD26</f>
        <v>0.99742555276966982</v>
      </c>
      <c r="AE26" s="24">
        <f>+Geant4!AE26/Mean!AE26</f>
        <v>1.0062926258240246</v>
      </c>
      <c r="AF26" s="24">
        <f>+Geant4!AF26/Mean!AF26</f>
        <v>1.0255565890542486</v>
      </c>
      <c r="AG26" s="24">
        <f>+Geant4!AG26/Mean!AG26</f>
        <v>0.99763249675328847</v>
      </c>
      <c r="AH26" s="24">
        <f>+Geant4!AH26/Mean!AH26</f>
        <v>0.99673839941479325</v>
      </c>
      <c r="AI26" s="24">
        <f>+Geant4!AI26/Mean!AI26</f>
        <v>0.99747074890114695</v>
      </c>
      <c r="AJ26" s="24">
        <f>+Geant4!AJ26/Mean!AJ26</f>
        <v>1.0037407531038345</v>
      </c>
      <c r="AK26" s="24">
        <f>+Geant4!AK26/Mean!AK26</f>
        <v>0.99846251412872289</v>
      </c>
      <c r="AL26" s="24">
        <f>+Geant4!AL26/Mean!AL26</f>
        <v>1.0009228133075045</v>
      </c>
    </row>
    <row r="27" spans="1:38" s="5" customFormat="1" x14ac:dyDescent="0.25">
      <c r="A27"/>
      <c r="B27" s="8">
        <v>270</v>
      </c>
      <c r="C27" s="24">
        <f>+Geant4!C27/Mean!C27</f>
        <v>0.99978686902575087</v>
      </c>
      <c r="D27" s="24">
        <f>+Geant4!D27/Mean!D27</f>
        <v>0.99839924221571941</v>
      </c>
      <c r="E27" s="24">
        <f>+Geant4!E27/Mean!E27</f>
        <v>1.0000824862778186</v>
      </c>
      <c r="F27" s="24">
        <f>+Geant4!F27/Mean!F27</f>
        <v>0.99512403967366736</v>
      </c>
      <c r="G27" s="24">
        <f>+Geant4!G27/Mean!G27</f>
        <v>0.97849237836709135</v>
      </c>
      <c r="H27" s="24">
        <f>+Geant4!H27/Mean!H27</f>
        <v>0.99500741776461032</v>
      </c>
      <c r="I27" s="24">
        <f>+Geant4!I27/Mean!I27</f>
        <v>0.99549901329446255</v>
      </c>
      <c r="J27" s="24">
        <f>+Geant4!J27/Mean!J27</f>
        <v>0.99137618911154757</v>
      </c>
      <c r="K27" s="24">
        <f>+Geant4!K27/Mean!K27</f>
        <v>0.99299479624600273</v>
      </c>
      <c r="L27" s="24">
        <f>+Geant4!L27/Mean!L27</f>
        <v>1.0141138892440191</v>
      </c>
      <c r="M27" s="24">
        <f>+Geant4!M27/Mean!M27</f>
        <v>0.99073586318069995</v>
      </c>
      <c r="N27" s="24">
        <f>+Geant4!N27/Mean!N27</f>
        <v>1.0016098697226803</v>
      </c>
      <c r="O27" s="24">
        <f>+Geant4!O27/Mean!O27</f>
        <v>0.99427430129740435</v>
      </c>
      <c r="P27" s="24">
        <f>+Geant4!P27/Mean!P27</f>
        <v>0.99793384194710799</v>
      </c>
      <c r="Q27" s="24">
        <f>+Geant4!Q27/Mean!Q27</f>
        <v>0.99987791151762673</v>
      </c>
      <c r="R27" s="24">
        <f>+Geant4!R27/Mean!R27</f>
        <v>0.99204120094688086</v>
      </c>
      <c r="S27" s="24">
        <f>+Geant4!S27/Mean!S27</f>
        <v>0.99763908752221597</v>
      </c>
      <c r="U27" s="8">
        <v>270</v>
      </c>
      <c r="V27" s="24">
        <f>+Geant4!V27/Mean!V27</f>
        <v>0.99933433963679319</v>
      </c>
      <c r="W27" s="24">
        <f>+Geant4!W27/Mean!W27</f>
        <v>0.99683921567323375</v>
      </c>
      <c r="X27" s="24">
        <f>+Geant4!X27/Mean!X27</f>
        <v>0.99748236553656644</v>
      </c>
      <c r="Y27" s="24">
        <f>+Geant4!Y27/Mean!Y27</f>
        <v>0.99321033951345084</v>
      </c>
      <c r="Z27" s="24">
        <f>+Geant4!Z27/Mean!Z27</f>
        <v>0.98262986062724345</v>
      </c>
      <c r="AA27" s="24">
        <f>+Geant4!AA27/Mean!AA27</f>
        <v>0.992258887352921</v>
      </c>
      <c r="AB27" s="24">
        <f>+Geant4!AB27/Mean!AB27</f>
        <v>0.99121952013609238</v>
      </c>
      <c r="AC27" s="24">
        <f>+Geant4!AC27/Mean!AC27</f>
        <v>0.98769204019027035</v>
      </c>
      <c r="AD27" s="24">
        <f>+Geant4!AD27/Mean!AD27</f>
        <v>0.99245704034019822</v>
      </c>
      <c r="AE27" s="24">
        <f>+Geant4!AE27/Mean!AE27</f>
        <v>0.94069874730883352</v>
      </c>
      <c r="AF27" s="24">
        <f>+Geant4!AF27/Mean!AF27</f>
        <v>0.98677879116811607</v>
      </c>
      <c r="AG27" s="24">
        <f>+Geant4!AG27/Mean!AG27</f>
        <v>1.0006919131755962</v>
      </c>
      <c r="AH27" s="24">
        <f>+Geant4!AH27/Mean!AH27</f>
        <v>0.98550558982182035</v>
      </c>
      <c r="AI27" s="24">
        <f>+Geant4!AI27/Mean!AI27</f>
        <v>0.99365282063489591</v>
      </c>
      <c r="AJ27" s="24">
        <f>+Geant4!AJ27/Mean!AJ27</f>
        <v>1.0009859734676043</v>
      </c>
      <c r="AK27" s="24">
        <f>+Geant4!AK27/Mean!AK27</f>
        <v>0.99726694085526213</v>
      </c>
      <c r="AL27" s="24">
        <f>+Geant4!AL27/Mean!AL27</f>
        <v>0.99634766881127979</v>
      </c>
    </row>
    <row r="28" spans="1:38" s="5" customFormat="1" x14ac:dyDescent="0.25">
      <c r="A28"/>
      <c r="B28" s="8">
        <v>315</v>
      </c>
      <c r="C28" s="24">
        <f>+Geant4!C28/Mean!C28</f>
        <v>1.0024463729302395</v>
      </c>
      <c r="D28" s="24">
        <f>+Geant4!D28/Mean!D28</f>
        <v>1.0010760885419963</v>
      </c>
      <c r="E28" s="24">
        <f>+Geant4!E28/Mean!E28</f>
        <v>1.0023543148343659</v>
      </c>
      <c r="F28" s="24">
        <f>+Geant4!F28/Mean!F28</f>
        <v>0.99702109164782471</v>
      </c>
      <c r="G28" s="24">
        <f>+Geant4!G28/Mean!G28</f>
        <v>0.9962993657844067</v>
      </c>
      <c r="H28" s="24">
        <f>+Geant4!H28/Mean!H28</f>
        <v>0.99685864268873814</v>
      </c>
      <c r="I28" s="24">
        <f>+Geant4!I28/Mean!I28</f>
        <v>0.99537677958571313</v>
      </c>
      <c r="J28" s="24">
        <f>+Geant4!J28/Mean!J28</f>
        <v>0.99210401616911814</v>
      </c>
      <c r="K28" s="24">
        <f>+Geant4!K28/Mean!K28</f>
        <v>0.99187416507894788</v>
      </c>
      <c r="L28" s="24">
        <f>+Geant4!L28/Mean!L28</f>
        <v>1.0009138210775628</v>
      </c>
      <c r="M28" s="24">
        <f>+Geant4!M28/Mean!M28</f>
        <v>0.99635161823384788</v>
      </c>
      <c r="N28" s="24">
        <f>+Geant4!N28/Mean!N28</f>
        <v>1.0032969986509528</v>
      </c>
      <c r="O28" s="24">
        <f>+Geant4!O28/Mean!O28</f>
        <v>0.99423370766161234</v>
      </c>
      <c r="P28" s="24">
        <f>+Geant4!P28/Mean!P28</f>
        <v>1.0001380180606489</v>
      </c>
      <c r="Q28" s="24">
        <f>+Geant4!Q28/Mean!Q28</f>
        <v>1.0027378072074367</v>
      </c>
      <c r="R28" s="24">
        <f>+Geant4!R28/Mean!R28</f>
        <v>0.995575972980136</v>
      </c>
      <c r="S28" s="24">
        <f>+Geant4!S28/Mean!S28</f>
        <v>1.0015274694201703</v>
      </c>
      <c r="U28" s="8">
        <v>315</v>
      </c>
      <c r="V28" s="24">
        <f>+Geant4!V28/Mean!V28</f>
        <v>1.0020358444750945</v>
      </c>
      <c r="W28" s="24">
        <f>+Geant4!W28/Mean!W28</f>
        <v>0.99925163009814788</v>
      </c>
      <c r="X28" s="24">
        <f>+Geant4!X28/Mean!X28</f>
        <v>1.0007813571212534</v>
      </c>
      <c r="Y28" s="24">
        <f>+Geant4!Y28/Mean!Y28</f>
        <v>0.99570217833064534</v>
      </c>
      <c r="Z28" s="24">
        <f>+Geant4!Z28/Mean!Z28</f>
        <v>0.99776657299825278</v>
      </c>
      <c r="AA28" s="24">
        <f>+Geant4!AA28/Mean!AA28</f>
        <v>0.99415705010211275</v>
      </c>
      <c r="AB28" s="24">
        <f>+Geant4!AB28/Mean!AB28</f>
        <v>0.99541437430462765</v>
      </c>
      <c r="AC28" s="24">
        <f>+Geant4!AC28/Mean!AC28</f>
        <v>0.99409568393685865</v>
      </c>
      <c r="AD28" s="24">
        <f>+Geant4!AD28/Mean!AD28</f>
        <v>0.99630720692366814</v>
      </c>
      <c r="AE28" s="24">
        <f>+Geant4!AE28/Mean!AE28</f>
        <v>1.0011058883443085</v>
      </c>
      <c r="AF28" s="24">
        <f>+Geant4!AF28/Mean!AF28</f>
        <v>0.98772215096334148</v>
      </c>
      <c r="AG28" s="24">
        <f>+Geant4!AG28/Mean!AG28</f>
        <v>1.0027789104858562</v>
      </c>
      <c r="AH28" s="24">
        <f>+Geant4!AH28/Mean!AH28</f>
        <v>0.99441302359993433</v>
      </c>
      <c r="AI28" s="24">
        <f>+Geant4!AI28/Mean!AI28</f>
        <v>0.99646818020049166</v>
      </c>
      <c r="AJ28" s="24">
        <f>+Geant4!AJ28/Mean!AJ28</f>
        <v>1.0034704804778252</v>
      </c>
      <c r="AK28" s="24">
        <f>+Geant4!AK28/Mean!AK28</f>
        <v>0.99633899936294767</v>
      </c>
      <c r="AL28" s="24">
        <f>+Geant4!AL28/Mean!AL28</f>
        <v>1.0004645555027301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8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8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8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8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8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8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8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8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24">
        <f>+MCNP!C5/Mean!C5</f>
        <v>9.7152428810720295E-2</v>
      </c>
      <c r="D5" s="4" t="s">
        <v>34</v>
      </c>
      <c r="F5" s="7"/>
      <c r="H5" s="4"/>
      <c r="J5" s="4"/>
      <c r="O5" s="4"/>
      <c r="U5" s="4" t="s">
        <v>0</v>
      </c>
      <c r="V5" s="24">
        <f>+MCNP!V5/Mean!V5</f>
        <v>0.1109550561797753</v>
      </c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24">
        <f>+MCNP!C6/Mean!C6</f>
        <v>1.4329069769157139</v>
      </c>
      <c r="D6" s="4" t="s">
        <v>34</v>
      </c>
      <c r="F6" s="7"/>
      <c r="H6" s="4"/>
      <c r="J6" s="4"/>
      <c r="O6" s="4"/>
      <c r="U6" s="4" t="s">
        <v>32</v>
      </c>
      <c r="V6" s="24">
        <f>+MCNP!V6/Mean!V6</f>
        <v>1.4944790694596661</v>
      </c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4">
        <f>+MCNP!C9/Mean!C9</f>
        <v>0.99445699147262023</v>
      </c>
      <c r="D9" s="24">
        <f>+MCNP!D9/Mean!D9</f>
        <v>0.99906385876414916</v>
      </c>
      <c r="E9" s="24">
        <f>+MCNP!E9/Mean!E9</f>
        <v>0.99754826205121105</v>
      </c>
      <c r="F9" s="24">
        <f>+MCNP!F9/Mean!F9</f>
        <v>1.0024546159802223</v>
      </c>
      <c r="G9" s="24">
        <f>+MCNP!G9/Mean!G9</f>
        <v>1.0061031744580264</v>
      </c>
      <c r="H9" s="24">
        <f>+MCNP!H9/Mean!H9</f>
        <v>1.0026622300677519</v>
      </c>
      <c r="I9" s="24">
        <f>+MCNP!I9/Mean!I9</f>
        <v>1.0024314470967526</v>
      </c>
      <c r="J9" s="24">
        <f>+MCNP!J9/Mean!J9</f>
        <v>1.0008060244658032</v>
      </c>
      <c r="K9" s="24">
        <f>+MCNP!K9/Mean!K9</f>
        <v>0.99898734822507551</v>
      </c>
      <c r="L9" s="24">
        <f>+MCNP!L9/Mean!L9</f>
        <v>1.0391333205700417</v>
      </c>
      <c r="M9" s="24">
        <f>+MCNP!M9/Mean!M9</f>
        <v>0.99767378676418217</v>
      </c>
      <c r="N9" s="24">
        <f>+MCNP!N9/Mean!N9</f>
        <v>0.98894873070039591</v>
      </c>
      <c r="O9" s="24">
        <f>+MCNP!O9/Mean!O9</f>
        <v>1.0021525595484235</v>
      </c>
      <c r="P9" s="24">
        <f>+MCNP!P9/Mean!P9</f>
        <v>1.0042945935003422</v>
      </c>
      <c r="Q9" s="24">
        <f>+MCNP!Q9/Mean!Q9</f>
        <v>0.99217285624823015</v>
      </c>
      <c r="R9" s="24">
        <f>+MCNP!R9/Mean!R9</f>
        <v>1.0051043475840131</v>
      </c>
      <c r="S9" s="24">
        <f>+MCNP!S9/Mean!S9</f>
        <v>0.996300273537572</v>
      </c>
      <c r="U9" s="4" t="s">
        <v>7</v>
      </c>
      <c r="V9" s="24">
        <f>+MCNP!V9/Mean!V9</f>
        <v>0.9941057552081376</v>
      </c>
      <c r="W9" s="24">
        <f>+MCNP!W9/Mean!W9</f>
        <v>0.9988287409826625</v>
      </c>
      <c r="X9" s="24">
        <f>+MCNP!X9/Mean!X9</f>
        <v>0.99728598862158402</v>
      </c>
      <c r="Y9" s="24">
        <f>+MCNP!Y9/Mean!Y9</f>
        <v>1.0018086282899135</v>
      </c>
      <c r="Z9" s="24">
        <f>+MCNP!Z9/Mean!Z9</f>
        <v>0.99867013484598754</v>
      </c>
      <c r="AA9" s="24">
        <f>+MCNP!AA9/Mean!AA9</f>
        <v>1.0040395098480639</v>
      </c>
      <c r="AB9" s="24">
        <f>+MCNP!AB9/Mean!AB9</f>
        <v>1.0024655469202153</v>
      </c>
      <c r="AC9" s="24">
        <f>+MCNP!AC9/Mean!AC9</f>
        <v>1.0022157433689625</v>
      </c>
      <c r="AD9" s="24">
        <f>+MCNP!AD9/Mean!AD9</f>
        <v>1.0028797292389366</v>
      </c>
      <c r="AE9" s="24">
        <f>+MCNP!AE9/Mean!AE9</f>
        <v>0.98535215562554523</v>
      </c>
      <c r="AF9" s="24">
        <f>+MCNP!AF9/Mean!AF9</f>
        <v>0.99988133814884539</v>
      </c>
      <c r="AG9" s="24">
        <f>+MCNP!AG9/Mean!AG9</f>
        <v>0.98464003188474469</v>
      </c>
      <c r="AH9" s="24">
        <f>+MCNP!AH9/Mean!AH9</f>
        <v>0.99533818077155789</v>
      </c>
      <c r="AI9" s="24">
        <f>+MCNP!AI9/Mean!AI9</f>
        <v>1.0014738471799083</v>
      </c>
      <c r="AJ9" s="24">
        <f>+MCNP!AJ9/Mean!AJ9</f>
        <v>0.99106172794911962</v>
      </c>
      <c r="AK9" s="24">
        <f>+MCNP!AK9/Mean!AK9</f>
        <v>1.0045221625858409</v>
      </c>
      <c r="AL9" s="24">
        <f>+MCNP!AL9/Mean!AL9</f>
        <v>0.99557448409988469</v>
      </c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24">
        <f>+MCNP!C16/Mean!C16</f>
        <v>0.1412187978042673</v>
      </c>
      <c r="D16" s="4" t="s">
        <v>34</v>
      </c>
      <c r="F16" s="7"/>
      <c r="H16" s="16"/>
      <c r="J16" s="16"/>
      <c r="O16" s="16"/>
      <c r="U16" s="16" t="s">
        <v>0</v>
      </c>
      <c r="V16" s="24">
        <f>+MCNP!V16/Mean!V16</f>
        <v>0.16553461512224532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24">
        <f>+MCNP!C17/Mean!C17</f>
        <v>1.7019882310739616</v>
      </c>
      <c r="D17" s="4" t="s">
        <v>34</v>
      </c>
      <c r="F17" s="7"/>
      <c r="H17" s="16"/>
      <c r="J17" s="16"/>
      <c r="O17" s="16"/>
      <c r="U17" s="4" t="s">
        <v>33</v>
      </c>
      <c r="V17" s="24">
        <f>+MCNP!V17/Mean!V17</f>
        <v>1.8770529997453895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24">
        <f>+MCNP!C21/Mean!C21</f>
        <v>1.0018856472651636</v>
      </c>
      <c r="D21" s="24">
        <f>+MCNP!D21/Mean!D21</f>
        <v>1.0079169521921063</v>
      </c>
      <c r="E21" s="24">
        <f>+MCNP!E21/Mean!E21</f>
        <v>1.0062924016608097</v>
      </c>
      <c r="F21" s="24">
        <f>+MCNP!F21/Mean!F21</f>
        <v>1.0103890255155878</v>
      </c>
      <c r="G21" s="24">
        <f>+MCNP!G21/Mean!G21</f>
        <v>1.0139487691754347</v>
      </c>
      <c r="H21" s="24">
        <f>+MCNP!H21/Mean!H21</f>
        <v>1.0092873442861776</v>
      </c>
      <c r="I21" s="24">
        <f>+MCNP!I21/Mean!I21</f>
        <v>1.0124721214139163</v>
      </c>
      <c r="J21" s="24">
        <f>+MCNP!J21/Mean!J21</f>
        <v>1.0159882960711442</v>
      </c>
      <c r="K21" s="24">
        <f>+MCNP!K21/Mean!K21</f>
        <v>1.0118980901354611</v>
      </c>
      <c r="L21" s="24">
        <f>+MCNP!L21/Mean!L21</f>
        <v>0.95689523887501537</v>
      </c>
      <c r="M21" s="24">
        <f>+MCNP!M21/Mean!M21</f>
        <v>0.987715749149916</v>
      </c>
      <c r="N21" s="24">
        <f>+MCNP!N21/Mean!N21</f>
        <v>0.98518430158966164</v>
      </c>
      <c r="O21" s="24">
        <f>+MCNP!O21/Mean!O21</f>
        <v>1.0167791652866733</v>
      </c>
      <c r="P21" s="24">
        <f>+MCNP!P21/Mean!P21</f>
        <v>1.0089487959746339</v>
      </c>
      <c r="Q21" s="24">
        <f>+MCNP!Q21/Mean!Q21</f>
        <v>1.0014002257014825</v>
      </c>
      <c r="R21" s="24">
        <f>+MCNP!R21/Mean!R21</f>
        <v>1.0176789604111676</v>
      </c>
      <c r="S21" s="24">
        <f>+MCNP!S21/Mean!S21</f>
        <v>1.002758458926869</v>
      </c>
      <c r="U21" s="8">
        <v>0</v>
      </c>
      <c r="V21" s="24">
        <f>+MCNP!V21/Mean!V21</f>
        <v>1.0017798015753567</v>
      </c>
      <c r="W21" s="24">
        <f>+MCNP!W21/Mean!W21</f>
        <v>1.0083797446662668</v>
      </c>
      <c r="X21" s="24">
        <f>+MCNP!X21/Mean!X21</f>
        <v>1.0061840640822661</v>
      </c>
      <c r="Y21" s="24">
        <f>+MCNP!Y21/Mean!Y21</f>
        <v>1.0096094487468847</v>
      </c>
      <c r="Z21" s="24">
        <f>+MCNP!Z21/Mean!Z21</f>
        <v>1.0002928272885621</v>
      </c>
      <c r="AA21" s="24">
        <f>+MCNP!AA21/Mean!AA21</f>
        <v>1.0120637927365479</v>
      </c>
      <c r="AB21" s="24">
        <f>+MCNP!AB21/Mean!AB21</f>
        <v>1.0099921929538309</v>
      </c>
      <c r="AC21" s="24">
        <f>+MCNP!AC21/Mean!AC21</f>
        <v>1.0125429323783095</v>
      </c>
      <c r="AD21" s="24">
        <f>+MCNP!AD21/Mean!AD21</f>
        <v>1.0169976464138328</v>
      </c>
      <c r="AE21" s="24">
        <f>+MCNP!AE21/Mean!AE21</f>
        <v>0.98068831875555795</v>
      </c>
      <c r="AF21" s="24">
        <f>+MCNP!AF21/Mean!AF21</f>
        <v>1.002461743180306</v>
      </c>
      <c r="AG21" s="24">
        <f>+MCNP!AG21/Mean!AG21</f>
        <v>0.9826471103623613</v>
      </c>
      <c r="AH21" s="24">
        <f>+MCNP!AH21/Mean!AH21</f>
        <v>1.0164824324034214</v>
      </c>
      <c r="AI21" s="24">
        <f>+MCNP!AI21/Mean!AI21</f>
        <v>1.0018587458073331</v>
      </c>
      <c r="AJ21" s="24">
        <f>+MCNP!AJ21/Mean!AJ21</f>
        <v>1.002601091529481</v>
      </c>
      <c r="AK21" s="24">
        <f>+MCNP!AK21/Mean!AK21</f>
        <v>1.0222242387648521</v>
      </c>
      <c r="AL21" s="24">
        <f>+MCNP!AL21/Mean!AL21</f>
        <v>1.0015732217789797</v>
      </c>
    </row>
    <row r="22" spans="1:38" s="5" customFormat="1" x14ac:dyDescent="0.25">
      <c r="A22"/>
      <c r="B22" s="8">
        <v>45</v>
      </c>
      <c r="C22" s="24">
        <f>+MCNP!C22/Mean!C22</f>
        <v>1.0018918057179296</v>
      </c>
      <c r="D22" s="24">
        <f>+MCNP!D22/Mean!D22</f>
        <v>1.0077003999653218</v>
      </c>
      <c r="E22" s="24">
        <f>+MCNP!E22/Mean!E22</f>
        <v>1.0053244266140042</v>
      </c>
      <c r="F22" s="24">
        <f>+MCNP!F22/Mean!F22</f>
        <v>1.0104834023462312</v>
      </c>
      <c r="G22" s="24">
        <f>+MCNP!G22/Mean!G22</f>
        <v>1.0227342492877893</v>
      </c>
      <c r="H22" s="24">
        <f>+MCNP!H22/Mean!H22</f>
        <v>1.009646597459489</v>
      </c>
      <c r="I22" s="24">
        <f>+MCNP!I22/Mean!I22</f>
        <v>1.0102273627672418</v>
      </c>
      <c r="J22" s="24">
        <f>+MCNP!J22/Mean!J22</f>
        <v>1.0175993564952406</v>
      </c>
      <c r="K22" s="24">
        <f>+MCNP!K22/Mean!K22</f>
        <v>1.0112346646544397</v>
      </c>
      <c r="L22" s="24">
        <f>+MCNP!L22/Mean!L22</f>
        <v>1.0142304705819041</v>
      </c>
      <c r="M22" s="24">
        <f>+MCNP!M22/Mean!M22</f>
        <v>1.0064645840302531</v>
      </c>
      <c r="N22" s="24">
        <f>+MCNP!N22/Mean!N22</f>
        <v>0.98596201940253381</v>
      </c>
      <c r="O22" s="24">
        <f>+MCNP!O22/Mean!O22</f>
        <v>1.0113028846704157</v>
      </c>
      <c r="P22" s="24">
        <f>+MCNP!P22/Mean!P22</f>
        <v>1.0051999076435429</v>
      </c>
      <c r="Q22" s="24">
        <f>+MCNP!Q22/Mean!Q22</f>
        <v>1.0014344528239967</v>
      </c>
      <c r="R22" s="24">
        <f>+MCNP!R22/Mean!R22</f>
        <v>1.0236616097684472</v>
      </c>
      <c r="S22" s="24">
        <f>+MCNP!S22/Mean!S22</f>
        <v>1.0039987443414686</v>
      </c>
      <c r="U22" s="8">
        <v>45</v>
      </c>
      <c r="V22" s="24">
        <f>+MCNP!V22/Mean!V22</f>
        <v>0.99433085870816629</v>
      </c>
      <c r="W22" s="24">
        <f>+MCNP!W22/Mean!W22</f>
        <v>0.99947969203318321</v>
      </c>
      <c r="X22" s="24">
        <f>+MCNP!X22/Mean!X22</f>
        <v>0.99720783394926449</v>
      </c>
      <c r="Y22" s="24">
        <f>+MCNP!Y22/Mean!Y22</f>
        <v>1.0006090581479081</v>
      </c>
      <c r="Z22" s="24">
        <f>+MCNP!Z22/Mean!Z22</f>
        <v>1.0096045810146823</v>
      </c>
      <c r="AA22" s="24">
        <f>+MCNP!AA22/Mean!AA22</f>
        <v>0.99524623137747981</v>
      </c>
      <c r="AB22" s="24">
        <f>+MCNP!AB22/Mean!AB22</f>
        <v>1.0038674392018292</v>
      </c>
      <c r="AC22" s="24">
        <f>+MCNP!AC22/Mean!AC22</f>
        <v>1.0042101199806877</v>
      </c>
      <c r="AD22" s="24">
        <f>+MCNP!AD22/Mean!AD22</f>
        <v>1.0023357941806792</v>
      </c>
      <c r="AE22" s="24">
        <f>+MCNP!AE22/Mean!AE22</f>
        <v>1.0161444822524057</v>
      </c>
      <c r="AF22" s="24">
        <f>+MCNP!AF22/Mean!AF22</f>
        <v>0.98685200857086275</v>
      </c>
      <c r="AG22" s="24">
        <f>+MCNP!AG22/Mean!AG22</f>
        <v>0.97491181162513774</v>
      </c>
      <c r="AH22" s="24">
        <f>+MCNP!AH22/Mean!AH22</f>
        <v>1.0002932733627357</v>
      </c>
      <c r="AI22" s="24">
        <f>+MCNP!AI22/Mean!AI22</f>
        <v>1.0001802132414137</v>
      </c>
      <c r="AJ22" s="24">
        <f>+MCNP!AJ22/Mean!AJ22</f>
        <v>0.99580194001749456</v>
      </c>
      <c r="AK22" s="24">
        <f>+MCNP!AK22/Mean!AK22</f>
        <v>1.0151446702329334</v>
      </c>
      <c r="AL22" s="24">
        <f>+MCNP!AL22/Mean!AL22</f>
        <v>0.99513650838171008</v>
      </c>
    </row>
    <row r="23" spans="1:38" s="5" customFormat="1" x14ac:dyDescent="0.25">
      <c r="A23"/>
      <c r="B23" s="8">
        <v>90</v>
      </c>
      <c r="C23" s="24">
        <f>+MCNP!C23/Mean!C23</f>
        <v>1.0015067367070334</v>
      </c>
      <c r="D23" s="24">
        <f>+MCNP!D23/Mean!D23</f>
        <v>1.0138550685031626</v>
      </c>
      <c r="E23" s="24">
        <f>+MCNP!E23/Mean!E23</f>
        <v>1.0083428175711004</v>
      </c>
      <c r="F23" s="24">
        <f>+MCNP!F23/Mean!F23</f>
        <v>1.0117570462787018</v>
      </c>
      <c r="G23" s="24">
        <f>+MCNP!G23/Mean!G23</f>
        <v>1.0122311325240101</v>
      </c>
      <c r="H23" s="24">
        <f>+MCNP!H23/Mean!H23</f>
        <v>1.0151920461092345</v>
      </c>
      <c r="I23" s="24">
        <f>+MCNP!I23/Mean!I23</f>
        <v>1.0173468507184993</v>
      </c>
      <c r="J23" s="24">
        <f>+MCNP!J23/Mean!J23</f>
        <v>1.0117138907811036</v>
      </c>
      <c r="K23" s="24">
        <f>+MCNP!K23/Mean!K23</f>
        <v>1.0166709045833069</v>
      </c>
      <c r="L23" s="24">
        <f>+MCNP!L23/Mean!L23</f>
        <v>0.97443953618281676</v>
      </c>
      <c r="M23" s="24">
        <f>+MCNP!M23/Mean!M23</f>
        <v>0.99929958069492941</v>
      </c>
      <c r="N23" s="24">
        <f>+MCNP!N23/Mean!N23</f>
        <v>0.99331031442409823</v>
      </c>
      <c r="O23" s="24">
        <f>+MCNP!O23/Mean!O23</f>
        <v>1.0050488723445334</v>
      </c>
      <c r="P23" s="24">
        <f>+MCNP!P23/Mean!P23</f>
        <v>1.0121880264689025</v>
      </c>
      <c r="Q23" s="24">
        <f>+MCNP!Q23/Mean!Q23</f>
        <v>1.000932253342032</v>
      </c>
      <c r="R23" s="24">
        <f>+MCNP!R23/Mean!R23</f>
        <v>1.0085402986952454</v>
      </c>
      <c r="S23" s="24">
        <f>+MCNP!S23/Mean!S23</f>
        <v>1.0088639085310218</v>
      </c>
      <c r="U23" s="8">
        <v>90</v>
      </c>
      <c r="V23" s="24">
        <f>+MCNP!V23/Mean!V23</f>
        <v>1.00168810647984</v>
      </c>
      <c r="W23" s="24">
        <f>+MCNP!W23/Mean!W23</f>
        <v>1.0108872171887799</v>
      </c>
      <c r="X23" s="24">
        <f>+MCNP!X23/Mean!X23</f>
        <v>1.0080257448101875</v>
      </c>
      <c r="Y23" s="24">
        <f>+MCNP!Y23/Mean!Y23</f>
        <v>1.0101112455101675</v>
      </c>
      <c r="Z23" s="24">
        <f>+MCNP!Z23/Mean!Z23</f>
        <v>1.0072719897234805</v>
      </c>
      <c r="AA23" s="24">
        <f>+MCNP!AA23/Mean!AA23</f>
        <v>1.0093758245000155</v>
      </c>
      <c r="AB23" s="24">
        <f>+MCNP!AB23/Mean!AB23</f>
        <v>1.0163904884154844</v>
      </c>
      <c r="AC23" s="24">
        <f>+MCNP!AC23/Mean!AC23</f>
        <v>1.0224012192462828</v>
      </c>
      <c r="AD23" s="24">
        <f>+MCNP!AD23/Mean!AD23</f>
        <v>1.0164717826909184</v>
      </c>
      <c r="AE23" s="24">
        <f>+MCNP!AE23/Mean!AE23</f>
        <v>1.0406040760236306</v>
      </c>
      <c r="AF23" s="24">
        <f>+MCNP!AF23/Mean!AF23</f>
        <v>1.00471039650071</v>
      </c>
      <c r="AG23" s="24">
        <f>+MCNP!AG23/Mean!AG23</f>
        <v>0.99314599371810086</v>
      </c>
      <c r="AH23" s="24">
        <f>+MCNP!AH23/Mean!AH23</f>
        <v>1.0123858520614575</v>
      </c>
      <c r="AI23" s="24">
        <f>+MCNP!AI23/Mean!AI23</f>
        <v>1.0055016869813673</v>
      </c>
      <c r="AJ23" s="24">
        <f>+MCNP!AJ23/Mean!AJ23</f>
        <v>1.0020728219416555</v>
      </c>
      <c r="AK23" s="24">
        <f>+MCNP!AK23/Mean!AK23</f>
        <v>1.0149152997456956</v>
      </c>
      <c r="AL23" s="24">
        <f>+MCNP!AL23/Mean!AL23</f>
        <v>1.007845460677413</v>
      </c>
    </row>
    <row r="24" spans="1:38" s="5" customFormat="1" x14ac:dyDescent="0.25">
      <c r="A24"/>
      <c r="B24" s="8">
        <v>135</v>
      </c>
      <c r="C24" s="24">
        <f>+MCNP!C24/Mean!C24</f>
        <v>0.99427735606701229</v>
      </c>
      <c r="D24" s="24">
        <f>+MCNP!D24/Mean!D24</f>
        <v>0.99723262058287443</v>
      </c>
      <c r="E24" s="24">
        <f>+MCNP!E24/Mean!E24</f>
        <v>1.0000182074530721</v>
      </c>
      <c r="F24" s="24">
        <f>+MCNP!F24/Mean!F24</f>
        <v>1.0048265670937857</v>
      </c>
      <c r="G24" s="24">
        <f>+MCNP!G24/Mean!G24</f>
        <v>1.0064592086826396</v>
      </c>
      <c r="H24" s="24">
        <f>+MCNP!H24/Mean!H24</f>
        <v>1.0058815138770214</v>
      </c>
      <c r="I24" s="24">
        <f>+MCNP!I24/Mean!I24</f>
        <v>1.0043573791643376</v>
      </c>
      <c r="J24" s="24">
        <f>+MCNP!J24/Mean!J24</f>
        <v>0.99823161416247252</v>
      </c>
      <c r="K24" s="24">
        <f>+MCNP!K24/Mean!K24</f>
        <v>0.99884449004349873</v>
      </c>
      <c r="L24" s="24">
        <f>+MCNP!L24/Mean!L24</f>
        <v>1.0372711771158321</v>
      </c>
      <c r="M24" s="24">
        <f>+MCNP!M24/Mean!M24</f>
        <v>0.99576900544999447</v>
      </c>
      <c r="N24" s="24">
        <f>+MCNP!N24/Mean!N24</f>
        <v>0.98438152891797459</v>
      </c>
      <c r="O24" s="24">
        <f>+MCNP!O24/Mean!O24</f>
        <v>1.0048881483162737</v>
      </c>
      <c r="P24" s="24">
        <f>+MCNP!P24/Mean!P24</f>
        <v>1.000626043405676</v>
      </c>
      <c r="Q24" s="24">
        <f>+MCNP!Q24/Mean!Q24</f>
        <v>0.9941647699968843</v>
      </c>
      <c r="R24" s="24">
        <f>+MCNP!R24/Mean!R24</f>
        <v>0.98992894147466992</v>
      </c>
      <c r="S24" s="24">
        <f>+MCNP!S24/Mean!S24</f>
        <v>0.99485403914008941</v>
      </c>
      <c r="U24" s="8">
        <v>135</v>
      </c>
      <c r="V24" s="24">
        <f>+MCNP!V24/Mean!V24</f>
        <v>0.99444647207946579</v>
      </c>
      <c r="W24" s="24">
        <f>+MCNP!W24/Mean!W24</f>
        <v>0.99622700376068085</v>
      </c>
      <c r="X24" s="24">
        <f>+MCNP!X24/Mean!X24</f>
        <v>0.99765886929705017</v>
      </c>
      <c r="Y24" s="24">
        <f>+MCNP!Y24/Mean!Y24</f>
        <v>1.0018992302848846</v>
      </c>
      <c r="Z24" s="24">
        <f>+MCNP!Z24/Mean!Z24</f>
        <v>0.99944132957830401</v>
      </c>
      <c r="AA24" s="24">
        <f>+MCNP!AA24/Mean!AA24</f>
        <v>1.0019321115794437</v>
      </c>
      <c r="AB24" s="24">
        <f>+MCNP!AB24/Mean!AB24</f>
        <v>0.99983561597953696</v>
      </c>
      <c r="AC24" s="24">
        <f>+MCNP!AC24/Mean!AC24</f>
        <v>1.0011847782462782</v>
      </c>
      <c r="AD24" s="24">
        <f>+MCNP!AD24/Mean!AD24</f>
        <v>0.99523187027036886</v>
      </c>
      <c r="AE24" s="24">
        <f>+MCNP!AE24/Mean!AE24</f>
        <v>1.0088338917182695</v>
      </c>
      <c r="AF24" s="24">
        <f>+MCNP!AF24/Mean!AF24</f>
        <v>0.9885379305336458</v>
      </c>
      <c r="AG24" s="24">
        <f>+MCNP!AG24/Mean!AG24</f>
        <v>0.98676626591230543</v>
      </c>
      <c r="AH24" s="24">
        <f>+MCNP!AH24/Mean!AH24</f>
        <v>0.99689287755033462</v>
      </c>
      <c r="AI24" s="24">
        <f>+MCNP!AI24/Mean!AI24</f>
        <v>1.0001809685436456</v>
      </c>
      <c r="AJ24" s="24">
        <f>+MCNP!AJ24/Mean!AJ24</f>
        <v>0.99518624346796414</v>
      </c>
      <c r="AK24" s="24">
        <f>+MCNP!AK24/Mean!AK24</f>
        <v>0.99653340973453231</v>
      </c>
      <c r="AL24" s="24">
        <f>+MCNP!AL24/Mean!AL24</f>
        <v>0.99425154837109264</v>
      </c>
    </row>
    <row r="25" spans="1:38" s="5" customFormat="1" x14ac:dyDescent="0.25">
      <c r="A25"/>
      <c r="B25" s="8">
        <v>180</v>
      </c>
      <c r="C25" s="24">
        <f>+MCNP!C25/Mean!C25</f>
        <v>1.0019088285768898</v>
      </c>
      <c r="D25" s="24">
        <f>+MCNP!D25/Mean!D25</f>
        <v>1.0150635205125116</v>
      </c>
      <c r="E25" s="24">
        <f>+MCNP!E25/Mean!E25</f>
        <v>1.0083981752908964</v>
      </c>
      <c r="F25" s="24">
        <f>+MCNP!F25/Mean!F25</f>
        <v>1.0113104709069893</v>
      </c>
      <c r="G25" s="24">
        <f>+MCNP!G25/Mean!G25</f>
        <v>1.0274003136389347</v>
      </c>
      <c r="H25" s="24">
        <f>+MCNP!H25/Mean!H25</f>
        <v>1.0122896661738963</v>
      </c>
      <c r="I25" s="24">
        <f>+MCNP!I25/Mean!I25</f>
        <v>1.011062802042856</v>
      </c>
      <c r="J25" s="24">
        <f>+MCNP!J25/Mean!J25</f>
        <v>1.0167638108010524</v>
      </c>
      <c r="K25" s="24">
        <f>+MCNP!K25/Mean!K25</f>
        <v>0.99923131535261445</v>
      </c>
      <c r="L25" s="24">
        <f>+MCNP!L25/Mean!L25</f>
        <v>1.0053955436654518</v>
      </c>
      <c r="M25" s="24">
        <f>+MCNP!M25/Mean!M25</f>
        <v>0.99951765356025968</v>
      </c>
      <c r="N25" s="24">
        <f>+MCNP!N25/Mean!N25</f>
        <v>1.0085804405160739</v>
      </c>
      <c r="O25" s="24">
        <f>+MCNP!O25/Mean!O25</f>
        <v>1.0158526917429243</v>
      </c>
      <c r="P25" s="24">
        <f>+MCNP!P25/Mean!P25</f>
        <v>1.0113216244584464</v>
      </c>
      <c r="Q25" s="24">
        <f>+MCNP!Q25/Mean!Q25</f>
        <v>1.000489193447119</v>
      </c>
      <c r="R25" s="24">
        <f>+MCNP!R25/Mean!R25</f>
        <v>1.0313283452594075</v>
      </c>
      <c r="S25" s="24">
        <f>+MCNP!S25/Mean!S25</f>
        <v>0.99975008519822783</v>
      </c>
      <c r="U25" s="8">
        <v>180</v>
      </c>
      <c r="V25" s="24">
        <f>+MCNP!V25/Mean!V25</f>
        <v>1.0019926100264624</v>
      </c>
      <c r="W25" s="24">
        <f>+MCNP!W25/Mean!W25</f>
        <v>1.0143785562006105</v>
      </c>
      <c r="X25" s="24">
        <f>+MCNP!X25/Mean!X25</f>
        <v>1.0078146155597358</v>
      </c>
      <c r="Y25" s="24">
        <f>+MCNP!Y25/Mean!Y25</f>
        <v>1.01081977836822</v>
      </c>
      <c r="Z25" s="24">
        <f>+MCNP!Z25/Mean!Z25</f>
        <v>1.0176387794768882</v>
      </c>
      <c r="AA25" s="24">
        <f>+MCNP!AA25/Mean!AA25</f>
        <v>1.0102685388984542</v>
      </c>
      <c r="AB25" s="24">
        <f>+MCNP!AB25/Mean!AB25</f>
        <v>1.0127934011182307</v>
      </c>
      <c r="AC25" s="24">
        <f>+MCNP!AC25/Mean!AC25</f>
        <v>1.0105346814836911</v>
      </c>
      <c r="AD25" s="24">
        <f>+MCNP!AD25/Mean!AD25</f>
        <v>1.0127587012346499</v>
      </c>
      <c r="AE25" s="24">
        <f>+MCNP!AE25/Mean!AE25</f>
        <v>1.0314436211551934</v>
      </c>
      <c r="AF25" s="24">
        <f>+MCNP!AF25/Mean!AF25</f>
        <v>1.0062790080891131</v>
      </c>
      <c r="AG25" s="24">
        <f>+MCNP!AG25/Mean!AG25</f>
        <v>0.99757571778916698</v>
      </c>
      <c r="AH25" s="24">
        <f>+MCNP!AH25/Mean!AH25</f>
        <v>1.0214093662825747</v>
      </c>
      <c r="AI25" s="24">
        <f>+MCNP!AI25/Mean!AI25</f>
        <v>1.007975494097936</v>
      </c>
      <c r="AJ25" s="24">
        <f>+MCNP!AJ25/Mean!AJ25</f>
        <v>1.0003421214321619</v>
      </c>
      <c r="AK25" s="24">
        <f>+MCNP!AK25/Mean!AK25</f>
        <v>1.0152612206779101</v>
      </c>
      <c r="AL25" s="24">
        <f>+MCNP!AL25/Mean!AL25</f>
        <v>0.99830067155114277</v>
      </c>
    </row>
    <row r="26" spans="1:38" s="5" customFormat="1" x14ac:dyDescent="0.25">
      <c r="A26"/>
      <c r="B26" s="8">
        <v>225</v>
      </c>
      <c r="C26" s="24">
        <f>+MCNP!C26/Mean!C26</f>
        <v>0.99532276504660766</v>
      </c>
      <c r="D26" s="24">
        <f>+MCNP!D26/Mean!D26</f>
        <v>1.0027993856730475</v>
      </c>
      <c r="E26" s="24">
        <f>+MCNP!E26/Mean!E26</f>
        <v>1.0011070849973691</v>
      </c>
      <c r="F26" s="24">
        <f>+MCNP!F26/Mean!F26</f>
        <v>1.0068621993493307</v>
      </c>
      <c r="G26" s="24">
        <f>+MCNP!G26/Mean!G26</f>
        <v>1.0129129455823354</v>
      </c>
      <c r="H26" s="24">
        <f>+MCNP!H26/Mean!H26</f>
        <v>1.0048303242588059</v>
      </c>
      <c r="I26" s="24">
        <f>+MCNP!I26/Mean!I26</f>
        <v>1.0032358185300139</v>
      </c>
      <c r="J26" s="24">
        <f>+MCNP!J26/Mean!J26</f>
        <v>1.0021148947231608</v>
      </c>
      <c r="K26" s="24">
        <f>+MCNP!K26/Mean!K26</f>
        <v>1.0017794257615569</v>
      </c>
      <c r="L26" s="24">
        <f>+MCNP!L26/Mean!L26</f>
        <v>1.0059374031218182</v>
      </c>
      <c r="M26" s="24">
        <f>+MCNP!M26/Mean!M26</f>
        <v>1.0012035962877031</v>
      </c>
      <c r="N26" s="24">
        <f>+MCNP!N26/Mean!N26</f>
        <v>0.98935384275181815</v>
      </c>
      <c r="O26" s="24">
        <f>+MCNP!O26/Mean!O26</f>
        <v>1.0039318431893784</v>
      </c>
      <c r="P26" s="24">
        <f>+MCNP!P26/Mean!P26</f>
        <v>1.0064240134267668</v>
      </c>
      <c r="Q26" s="24">
        <f>+MCNP!Q26/Mean!Q26</f>
        <v>0.99648345025371765</v>
      </c>
      <c r="R26" s="24">
        <f>+MCNP!R26/Mean!R26</f>
        <v>1.0144204097324929</v>
      </c>
      <c r="S26" s="24">
        <f>+MCNP!S26/Mean!S26</f>
        <v>0.99575795927903843</v>
      </c>
      <c r="U26" s="8">
        <v>225</v>
      </c>
      <c r="V26" s="24">
        <f>+MCNP!V26/Mean!V26</f>
        <v>0.99522063296199104</v>
      </c>
      <c r="W26" s="24">
        <f>+MCNP!W26/Mean!W26</f>
        <v>1.0018439694173102</v>
      </c>
      <c r="X26" s="24">
        <f>+MCNP!X26/Mean!X26</f>
        <v>1.0018628448645199</v>
      </c>
      <c r="Y26" s="24">
        <f>+MCNP!Y26/Mean!Y26</f>
        <v>1.0043049039722709</v>
      </c>
      <c r="Z26" s="24">
        <f>+MCNP!Z26/Mean!Z26</f>
        <v>1.0169886926708562</v>
      </c>
      <c r="AA26" s="24">
        <f>+MCNP!AA26/Mean!AA26</f>
        <v>1.0008551116510436</v>
      </c>
      <c r="AB26" s="24">
        <f>+MCNP!AB26/Mean!AB26</f>
        <v>1.0042353923011835</v>
      </c>
      <c r="AC26" s="24">
        <f>+MCNP!AC26/Mean!AC26</f>
        <v>1.0008894530534163</v>
      </c>
      <c r="AD26" s="24">
        <f>+MCNP!AD26/Mean!AD26</f>
        <v>0.99464279589806914</v>
      </c>
      <c r="AE26" s="24">
        <f>+MCNP!AE26/Mean!AE26</f>
        <v>0.96209283129087575</v>
      </c>
      <c r="AF26" s="24">
        <f>+MCNP!AF26/Mean!AF26</f>
        <v>0.97943921027364367</v>
      </c>
      <c r="AG26" s="24">
        <f>+MCNP!AG26/Mean!AG26</f>
        <v>0.99339922825695071</v>
      </c>
      <c r="AH26" s="24">
        <f>+MCNP!AH26/Mean!AH26</f>
        <v>0.99835024507635906</v>
      </c>
      <c r="AI26" s="24">
        <f>+MCNP!AI26/Mean!AI26</f>
        <v>1.0017158833403095</v>
      </c>
      <c r="AJ26" s="24">
        <f>+MCNP!AJ26/Mean!AJ26</f>
        <v>0.99476897565387812</v>
      </c>
      <c r="AK26" s="24">
        <f>+MCNP!AK26/Mean!AK26</f>
        <v>1.0102194837136487</v>
      </c>
      <c r="AL26" s="24">
        <f>+MCNP!AL26/Mean!AL26</f>
        <v>0.99450372118788999</v>
      </c>
    </row>
    <row r="27" spans="1:38" s="5" customFormat="1" x14ac:dyDescent="0.25">
      <c r="A27"/>
      <c r="B27" s="8">
        <v>270</v>
      </c>
      <c r="C27" s="24">
        <f>+MCNP!C27/Mean!C27</f>
        <v>1.0030294687422114</v>
      </c>
      <c r="D27" s="24">
        <f>+MCNP!D27/Mean!D27</f>
        <v>1.013425760052405</v>
      </c>
      <c r="E27" s="24">
        <f>+MCNP!E27/Mean!E27</f>
        <v>1.0078566215663125</v>
      </c>
      <c r="F27" s="24">
        <f>+MCNP!F27/Mean!F27</f>
        <v>1.0154306305449181</v>
      </c>
      <c r="G27" s="24">
        <f>+MCNP!G27/Mean!G27</f>
        <v>1.0402525017267137</v>
      </c>
      <c r="H27" s="24">
        <f>+MCNP!H27/Mean!H27</f>
        <v>1.0129028684518204</v>
      </c>
      <c r="I27" s="24">
        <f>+MCNP!I27/Mean!I27</f>
        <v>1.012932335227491</v>
      </c>
      <c r="J27" s="24">
        <f>+MCNP!J27/Mean!J27</f>
        <v>1.0207438368898925</v>
      </c>
      <c r="K27" s="24">
        <f>+MCNP!K27/Mean!K27</f>
        <v>1.0137577095667012</v>
      </c>
      <c r="L27" s="24">
        <f>+MCNP!L27/Mean!L27</f>
        <v>1.0617703342485547</v>
      </c>
      <c r="M27" s="24">
        <f>+MCNP!M27/Mean!M27</f>
        <v>1.0254714253462665</v>
      </c>
      <c r="N27" s="24">
        <f>+MCNP!N27/Mean!N27</f>
        <v>0.99792382318523254</v>
      </c>
      <c r="O27" s="24">
        <f>+MCNP!O27/Mean!O27</f>
        <v>1.0083992460843298</v>
      </c>
      <c r="P27" s="24">
        <f>+MCNP!P27/Mean!P27</f>
        <v>1.0101340133070418</v>
      </c>
      <c r="Q27" s="24">
        <f>+MCNP!Q27/Mean!Q27</f>
        <v>1.0024501318722854</v>
      </c>
      <c r="R27" s="24">
        <f>+MCNP!R27/Mean!R27</f>
        <v>1.0261450674699626</v>
      </c>
      <c r="S27" s="24">
        <f>+MCNP!S27/Mean!S27</f>
        <v>1.0086941133731442</v>
      </c>
      <c r="U27" s="8">
        <v>270</v>
      </c>
      <c r="V27" s="24">
        <f>+MCNP!V27/Mean!V27</f>
        <v>1.0030376613757606</v>
      </c>
      <c r="W27" s="24">
        <f>+MCNP!W27/Mean!W27</f>
        <v>1.0112514610937544</v>
      </c>
      <c r="X27" s="24">
        <f>+MCNP!X27/Mean!X27</f>
        <v>1.0074647258739868</v>
      </c>
      <c r="Y27" s="24">
        <f>+MCNP!Y27/Mean!Y27</f>
        <v>1.011861748333772</v>
      </c>
      <c r="Z27" s="24">
        <f>+MCNP!Z27/Mean!Z27</f>
        <v>1.0265131130484699</v>
      </c>
      <c r="AA27" s="24">
        <f>+MCNP!AA27/Mean!AA27</f>
        <v>1.0112190158545618</v>
      </c>
      <c r="AB27" s="24">
        <f>+MCNP!AB27/Mean!AB27</f>
        <v>1.0137170833748788</v>
      </c>
      <c r="AC27" s="24">
        <f>+MCNP!AC27/Mean!AC27</f>
        <v>1.019498987791398</v>
      </c>
      <c r="AD27" s="24">
        <f>+MCNP!AD27/Mean!AD27</f>
        <v>1.0085126390159012</v>
      </c>
      <c r="AE27" s="24">
        <f>+MCNP!AE27/Mean!AE27</f>
        <v>1.0275641931488515</v>
      </c>
      <c r="AF27" s="24">
        <f>+MCNP!AF27/Mean!AF27</f>
        <v>0.99930546024695677</v>
      </c>
      <c r="AG27" s="24">
        <f>+MCNP!AG27/Mean!AG27</f>
        <v>0.99553704113197949</v>
      </c>
      <c r="AH27" s="24">
        <f>+MCNP!AH27/Mean!AH27</f>
        <v>1.0151714314603875</v>
      </c>
      <c r="AI27" s="24">
        <f>+MCNP!AI27/Mean!AI27</f>
        <v>1.0059155800672317</v>
      </c>
      <c r="AJ27" s="24">
        <f>+MCNP!AJ27/Mean!AJ27</f>
        <v>1.0044074791762678</v>
      </c>
      <c r="AK27" s="24">
        <f>+MCNP!AK27/Mean!AK27</f>
        <v>1.008477918805426</v>
      </c>
      <c r="AL27" s="24">
        <f>+MCNP!AL27/Mean!AL27</f>
        <v>1.0078521917190499</v>
      </c>
    </row>
    <row r="28" spans="1:38" s="5" customFormat="1" x14ac:dyDescent="0.25">
      <c r="A28"/>
      <c r="B28" s="8">
        <v>315</v>
      </c>
      <c r="C28" s="24">
        <f>+MCNP!C28/Mean!C28</f>
        <v>0.99539051837354819</v>
      </c>
      <c r="D28" s="24">
        <f>+MCNP!D28/Mean!D28</f>
        <v>1.0029218601928886</v>
      </c>
      <c r="E28" s="24">
        <f>+MCNP!E28/Mean!E28</f>
        <v>0.99836371026923221</v>
      </c>
      <c r="F28" s="24">
        <f>+MCNP!F28/Mean!F28</f>
        <v>1.0045855654798239</v>
      </c>
      <c r="G28" s="24">
        <f>+MCNP!G28/Mean!G28</f>
        <v>1.0054758369617742</v>
      </c>
      <c r="H28" s="24">
        <f>+MCNP!H28/Mean!H28</f>
        <v>1.0088852844129337</v>
      </c>
      <c r="I28" s="24">
        <f>+MCNP!I28/Mean!I28</f>
        <v>1.006709464723798</v>
      </c>
      <c r="J28" s="24">
        <f>+MCNP!J28/Mean!J28</f>
        <v>1.0083214869399557</v>
      </c>
      <c r="K28" s="24">
        <f>+MCNP!K28/Mean!K28</f>
        <v>1.0066946981144471</v>
      </c>
      <c r="L28" s="24">
        <f>+MCNP!L28/Mean!L28</f>
        <v>1.0126256503981648</v>
      </c>
      <c r="M28" s="24">
        <f>+MCNP!M28/Mean!M28</f>
        <v>0.99128934746684938</v>
      </c>
      <c r="N28" s="24">
        <f>+MCNP!N28/Mean!N28</f>
        <v>0.98451577330822482</v>
      </c>
      <c r="O28" s="24">
        <f>+MCNP!O28/Mean!O28</f>
        <v>1.0073443351362434</v>
      </c>
      <c r="P28" s="24">
        <f>+MCNP!P28/Mean!P28</f>
        <v>1.0006605150045349</v>
      </c>
      <c r="Q28" s="24">
        <f>+MCNP!Q28/Mean!Q28</f>
        <v>0.99499642131054677</v>
      </c>
      <c r="R28" s="24">
        <f>+MCNP!R28/Mean!R28</f>
        <v>1.0116084838023525</v>
      </c>
      <c r="S28" s="24">
        <f>+MCNP!S28/Mean!S28</f>
        <v>0.99619688526120531</v>
      </c>
      <c r="U28" s="8">
        <v>315</v>
      </c>
      <c r="V28" s="24">
        <f>+MCNP!V28/Mean!V28</f>
        <v>0.99550993199839066</v>
      </c>
      <c r="W28" s="24">
        <f>+MCNP!W28/Mean!W28</f>
        <v>1.0021513192217735</v>
      </c>
      <c r="X28" s="24">
        <f>+MCNP!X28/Mean!X28</f>
        <v>0.99710290681382752</v>
      </c>
      <c r="Y28" s="24">
        <f>+MCNP!Y28/Mean!Y28</f>
        <v>1.0023449319716797</v>
      </c>
      <c r="Z28" s="24">
        <f>+MCNP!Z28/Mean!Z28</f>
        <v>1.0027250200955284</v>
      </c>
      <c r="AA28" s="24">
        <f>+MCNP!AA28/Mean!AA28</f>
        <v>1.0060321619325951</v>
      </c>
      <c r="AB28" s="24">
        <f>+MCNP!AB28/Mean!AB28</f>
        <v>1.0034351619935842</v>
      </c>
      <c r="AC28" s="24">
        <f>+MCNP!AC28/Mean!AC28</f>
        <v>1.0067844290199699</v>
      </c>
      <c r="AD28" s="24">
        <f>+MCNP!AD28/Mean!AD28</f>
        <v>0.99840025439307112</v>
      </c>
      <c r="AE28" s="24">
        <f>+MCNP!AE28/Mean!AE28</f>
        <v>0.99974536688542803</v>
      </c>
      <c r="AF28" s="24">
        <f>+MCNP!AF28/Mean!AF28</f>
        <v>1.0075579301034545</v>
      </c>
      <c r="AG28" s="24">
        <f>+MCNP!AG28/Mean!AG28</f>
        <v>0.98554664491867139</v>
      </c>
      <c r="AH28" s="24">
        <f>+MCNP!AH28/Mean!AH28</f>
        <v>1.0069666568539848</v>
      </c>
      <c r="AI28" s="24">
        <f>+MCNP!AI28/Mean!AI28</f>
        <v>1.0031777345408364</v>
      </c>
      <c r="AJ28" s="24">
        <f>+MCNP!AJ28/Mean!AJ28</f>
        <v>0.99642910618355107</v>
      </c>
      <c r="AK28" s="24">
        <f>+MCNP!AK28/Mean!AK28</f>
        <v>1.0093097140919816</v>
      </c>
      <c r="AL28" s="24">
        <f>+MCNP!AL28/Mean!AL28</f>
        <v>0.99548340185138584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8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8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8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8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8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8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8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8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zoomScale="85" zoomScaleNormal="85" workbookViewId="0"/>
  </sheetViews>
  <sheetFormatPr defaultRowHeight="15" x14ac:dyDescent="0.25"/>
  <cols>
    <col min="2" max="2" width="30.140625" customWidth="1"/>
    <col min="3" max="19" width="10.5703125" customWidth="1"/>
    <col min="20" max="20" width="11.5703125" customWidth="1"/>
    <col min="21" max="21" width="31.140625" customWidth="1"/>
    <col min="22" max="38" width="10.5703125" customWidth="1"/>
  </cols>
  <sheetData>
    <row r="1" spans="1:38" x14ac:dyDescent="0.25"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U1" s="40" t="s">
        <v>2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s="5" customFormat="1" x14ac:dyDescent="0.25">
      <c r="A3"/>
      <c r="B3" s="4" t="s">
        <v>4</v>
      </c>
      <c r="U3" s="4" t="s">
        <v>4</v>
      </c>
    </row>
    <row r="4" spans="1:38" s="5" customFormat="1" x14ac:dyDescent="0.25">
      <c r="A4"/>
      <c r="B4" s="4"/>
      <c r="U4" s="4"/>
    </row>
    <row r="5" spans="1:38" s="5" customFormat="1" x14ac:dyDescent="0.25">
      <c r="A5"/>
      <c r="B5" s="4" t="s">
        <v>0</v>
      </c>
      <c r="C5" s="24"/>
      <c r="D5" s="4" t="s">
        <v>34</v>
      </c>
      <c r="F5" s="7"/>
      <c r="H5" s="4"/>
      <c r="J5" s="4"/>
      <c r="O5" s="4"/>
      <c r="U5" s="4" t="s">
        <v>0</v>
      </c>
      <c r="V5" s="24"/>
      <c r="W5" s="4" t="s">
        <v>34</v>
      </c>
      <c r="Y5" s="7"/>
      <c r="AA5" s="4"/>
      <c r="AC5" s="4"/>
      <c r="AH5" s="4"/>
    </row>
    <row r="6" spans="1:38" s="5" customFormat="1" x14ac:dyDescent="0.25">
      <c r="A6"/>
      <c r="B6" s="4" t="s">
        <v>32</v>
      </c>
      <c r="C6" s="24"/>
      <c r="D6" s="4" t="s">
        <v>34</v>
      </c>
      <c r="F6" s="7"/>
      <c r="H6" s="4"/>
      <c r="J6" s="4"/>
      <c r="O6" s="4"/>
      <c r="U6" s="4" t="s">
        <v>32</v>
      </c>
      <c r="V6" s="24"/>
      <c r="W6" s="4" t="s">
        <v>34</v>
      </c>
      <c r="Y6" s="7"/>
      <c r="AA6" s="4"/>
      <c r="AC6" s="4"/>
      <c r="AH6" s="4"/>
    </row>
    <row r="7" spans="1:38" s="5" customFormat="1" x14ac:dyDescent="0.25">
      <c r="A7"/>
      <c r="B7" s="4"/>
      <c r="C7" s="6"/>
      <c r="F7" s="7"/>
      <c r="H7" s="4"/>
      <c r="J7" s="4"/>
      <c r="O7" s="4"/>
      <c r="U7" s="4"/>
      <c r="V7" s="6"/>
      <c r="Y7" s="7"/>
      <c r="AA7" s="4"/>
      <c r="AC7" s="4"/>
      <c r="AH7" s="4"/>
    </row>
    <row r="8" spans="1:38" s="5" customFormat="1" ht="45" x14ac:dyDescent="0.25">
      <c r="A8"/>
      <c r="B8" s="8" t="s">
        <v>25</v>
      </c>
      <c r="C8" s="9" t="s">
        <v>8</v>
      </c>
      <c r="D8" s="10" t="s">
        <v>9</v>
      </c>
      <c r="E8" s="10" t="s">
        <v>10</v>
      </c>
      <c r="F8" s="11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U8" s="8" t="s">
        <v>25</v>
      </c>
      <c r="V8" s="9" t="s">
        <v>8</v>
      </c>
      <c r="W8" s="10" t="s">
        <v>9</v>
      </c>
      <c r="X8" s="10" t="s">
        <v>10</v>
      </c>
      <c r="Y8" s="11" t="s">
        <v>11</v>
      </c>
      <c r="Z8" s="10" t="s">
        <v>12</v>
      </c>
      <c r="AA8" s="10" t="s">
        <v>13</v>
      </c>
      <c r="AB8" s="10" t="s">
        <v>14</v>
      </c>
      <c r="AC8" s="10" t="s">
        <v>15</v>
      </c>
      <c r="AD8" s="10" t="s">
        <v>16</v>
      </c>
      <c r="AE8" s="10" t="s">
        <v>17</v>
      </c>
      <c r="AF8" s="10" t="s">
        <v>18</v>
      </c>
      <c r="AG8" s="10" t="s">
        <v>19</v>
      </c>
      <c r="AH8" s="10" t="s">
        <v>20</v>
      </c>
      <c r="AI8" s="10" t="s">
        <v>21</v>
      </c>
      <c r="AJ8" s="10" t="s">
        <v>22</v>
      </c>
      <c r="AK8" s="10" t="s">
        <v>23</v>
      </c>
      <c r="AL8" s="10" t="s">
        <v>24</v>
      </c>
    </row>
    <row r="9" spans="1:38" s="5" customFormat="1" x14ac:dyDescent="0.25">
      <c r="A9"/>
      <c r="B9" s="4" t="s">
        <v>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U9" s="4" t="s">
        <v>7</v>
      </c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5" customFormat="1" x14ac:dyDescent="0.25">
      <c r="A10"/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U10" s="4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3"/>
      <c r="AG10" s="13"/>
      <c r="AH10" s="13"/>
      <c r="AI10" s="13"/>
      <c r="AJ10" s="13"/>
      <c r="AK10" s="13"/>
      <c r="AL10" s="13"/>
    </row>
    <row r="11" spans="1:38" s="5" customFormat="1" x14ac:dyDescent="0.25">
      <c r="A11"/>
      <c r="B11" s="4"/>
      <c r="C11" s="6"/>
      <c r="F11" s="7"/>
      <c r="H11" s="4"/>
      <c r="J11" s="4"/>
      <c r="O11" s="4"/>
      <c r="U11" s="4"/>
      <c r="V11" s="6"/>
      <c r="Y11" s="7"/>
      <c r="AA11" s="4"/>
      <c r="AC11" s="4"/>
      <c r="AH11" s="4"/>
    </row>
    <row r="12" spans="1:38" s="5" customFormat="1" x14ac:dyDescent="0.25">
      <c r="A12"/>
      <c r="B12" s="4"/>
      <c r="C12" s="6"/>
      <c r="F12" s="7"/>
      <c r="H12" s="4"/>
      <c r="J12" s="4"/>
      <c r="O12" s="4"/>
      <c r="U12" s="4"/>
      <c r="V12" s="6"/>
      <c r="Y12" s="7"/>
      <c r="AA12" s="4"/>
      <c r="AC12" s="4"/>
      <c r="AH12" s="4"/>
    </row>
    <row r="13" spans="1:38" s="5" customFormat="1" x14ac:dyDescent="0.25">
      <c r="A13" s="1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U13" s="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8" s="5" customFormat="1" x14ac:dyDescent="0.25">
      <c r="A14"/>
      <c r="B14" s="4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 t="s">
        <v>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8" s="5" customFormat="1" x14ac:dyDescent="0.25">
      <c r="A15"/>
    </row>
    <row r="16" spans="1:38" s="5" customFormat="1" x14ac:dyDescent="0.25">
      <c r="A16"/>
      <c r="B16" s="4" t="s">
        <v>0</v>
      </c>
      <c r="C16" s="24">
        <f>+Penelope!C16/Mean!C16</f>
        <v>0.12058182037690272</v>
      </c>
      <c r="D16" s="4" t="s">
        <v>34</v>
      </c>
      <c r="F16" s="7"/>
      <c r="H16" s="16"/>
      <c r="J16" s="16"/>
      <c r="O16" s="16"/>
      <c r="U16" s="16" t="s">
        <v>0</v>
      </c>
      <c r="V16" s="24">
        <f>+Penelope!V16/Mean!V16</f>
        <v>0.11214204148085866</v>
      </c>
      <c r="W16" s="4" t="s">
        <v>34</v>
      </c>
      <c r="Y16" s="7"/>
      <c r="AA16" s="4"/>
      <c r="AC16" s="4"/>
      <c r="AH16" s="4"/>
    </row>
    <row r="17" spans="1:38" s="5" customFormat="1" x14ac:dyDescent="0.25">
      <c r="A17"/>
      <c r="B17" s="4" t="s">
        <v>33</v>
      </c>
      <c r="C17" s="24">
        <f>+Penelope!C17/Mean!C17</f>
        <v>1.1395456715296128</v>
      </c>
      <c r="D17" s="4" t="s">
        <v>34</v>
      </c>
      <c r="F17" s="7"/>
      <c r="H17" s="16"/>
      <c r="J17" s="16"/>
      <c r="O17" s="16"/>
      <c r="U17" s="4" t="s">
        <v>33</v>
      </c>
      <c r="V17" s="24">
        <f>+Penelope!V17/Mean!V17</f>
        <v>1.0423817142794791</v>
      </c>
      <c r="W17" s="4" t="s">
        <v>34</v>
      </c>
      <c r="Y17" s="7"/>
      <c r="AA17" s="4"/>
      <c r="AC17" s="4"/>
      <c r="AH17" s="4"/>
    </row>
    <row r="18" spans="1:38" s="5" customFormat="1" x14ac:dyDescent="0.25">
      <c r="A18"/>
      <c r="B18" s="4"/>
      <c r="C18" s="6"/>
      <c r="E18" s="7"/>
      <c r="H18" s="4"/>
      <c r="J18" s="4"/>
      <c r="O18" s="4"/>
      <c r="U18" s="4"/>
      <c r="V18" s="6"/>
      <c r="X18" s="7"/>
      <c r="AA18" s="4"/>
      <c r="AC18" s="4"/>
      <c r="AH18" s="4"/>
    </row>
    <row r="19" spans="1:38" s="5" customFormat="1" ht="45" x14ac:dyDescent="0.25">
      <c r="A19"/>
      <c r="B19" s="8" t="s">
        <v>25</v>
      </c>
      <c r="C19" s="9" t="s">
        <v>8</v>
      </c>
      <c r="D19" s="10" t="s">
        <v>9</v>
      </c>
      <c r="E19" s="10" t="s">
        <v>10</v>
      </c>
      <c r="F19" s="11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U19" s="8" t="s">
        <v>25</v>
      </c>
      <c r="V19" s="9" t="s">
        <v>8</v>
      </c>
      <c r="W19" s="10" t="s">
        <v>9</v>
      </c>
      <c r="X19" s="10" t="s">
        <v>10</v>
      </c>
      <c r="Y19" s="11" t="s">
        <v>11</v>
      </c>
      <c r="Z19" s="10" t="s">
        <v>12</v>
      </c>
      <c r="AA19" s="10" t="s">
        <v>13</v>
      </c>
      <c r="AB19" s="10" t="s">
        <v>14</v>
      </c>
      <c r="AC19" s="10" t="s">
        <v>15</v>
      </c>
      <c r="AD19" s="10" t="s">
        <v>16</v>
      </c>
      <c r="AE19" s="10" t="s">
        <v>17</v>
      </c>
      <c r="AF19" s="10" t="s">
        <v>18</v>
      </c>
      <c r="AG19" s="10" t="s">
        <v>19</v>
      </c>
      <c r="AH19" s="10" t="s">
        <v>20</v>
      </c>
      <c r="AI19" s="10" t="s">
        <v>21</v>
      </c>
      <c r="AJ19" s="10" t="s">
        <v>22</v>
      </c>
      <c r="AK19" s="10" t="s">
        <v>23</v>
      </c>
      <c r="AL19" s="10" t="s">
        <v>24</v>
      </c>
    </row>
    <row r="20" spans="1:38" s="5" customFormat="1" x14ac:dyDescent="0.25">
      <c r="A20"/>
      <c r="B20" s="17" t="s">
        <v>3</v>
      </c>
      <c r="C20" s="41" t="s">
        <v>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U20" s="17" t="s">
        <v>3</v>
      </c>
      <c r="V20" s="41" t="s">
        <v>7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5" customFormat="1" x14ac:dyDescent="0.25">
      <c r="A21"/>
      <c r="B21" s="8">
        <v>0</v>
      </c>
      <c r="C21" s="24">
        <f>+Penelope!C21/Mean!C21</f>
        <v>0.99940601031166099</v>
      </c>
      <c r="D21" s="24">
        <f>+Penelope!D21/Mean!D21</f>
        <v>0.99641817448398862</v>
      </c>
      <c r="E21" s="24">
        <f>+Penelope!E21/Mean!E21</f>
        <v>0.99762329744903144</v>
      </c>
      <c r="F21" s="24">
        <f>+Penelope!F21/Mean!F21</f>
        <v>0.99811469872709035</v>
      </c>
      <c r="G21" s="24">
        <f>+Penelope!G21/Mean!G21</f>
        <v>0.9963262953382116</v>
      </c>
      <c r="H21" s="24">
        <f>+Penelope!H21/Mean!H21</f>
        <v>0.99713754033336555</v>
      </c>
      <c r="I21" s="24">
        <f>+Penelope!I21/Mean!I21</f>
        <v>0.99716703342082103</v>
      </c>
      <c r="J21" s="24">
        <f>+Penelope!J21/Mean!J21</f>
        <v>0.99278367307902093</v>
      </c>
      <c r="K21" s="24">
        <f>+Penelope!K21/Mean!K21</f>
        <v>0.99742305195608338</v>
      </c>
      <c r="L21" s="24">
        <f>+Penelope!L21/Mean!L21</f>
        <v>1.0043967740614894</v>
      </c>
      <c r="M21" s="24">
        <f>+Penelope!M21/Mean!M21</f>
        <v>1.0032396447581744</v>
      </c>
      <c r="N21" s="24">
        <f>+Penelope!N21/Mean!N21</f>
        <v>1.0061016458557936</v>
      </c>
      <c r="O21" s="24">
        <f>+Penelope!O21/Mean!O21</f>
        <v>0.99541453447962192</v>
      </c>
      <c r="P21" s="24">
        <f>+Penelope!P21/Mean!P21</f>
        <v>0.99787985291098424</v>
      </c>
      <c r="Q21" s="24">
        <f>+Penelope!Q21/Mean!Q21</f>
        <v>0.99952449299339319</v>
      </c>
      <c r="R21" s="24">
        <f>+Penelope!R21/Mean!R21</f>
        <v>0.99399323561530417</v>
      </c>
      <c r="S21" s="24">
        <f>+Penelope!S21/Mean!S21</f>
        <v>0.9984599769495901</v>
      </c>
      <c r="U21" s="8">
        <v>0</v>
      </c>
      <c r="V21" s="24">
        <f>+Penelope!V21/Mean!V21</f>
        <v>0.9990323212774167</v>
      </c>
      <c r="W21" s="24">
        <f>+Penelope!W21/Mean!W21</f>
        <v>0.99490017993316759</v>
      </c>
      <c r="X21" s="24">
        <f>+Penelope!X21/Mean!X21</f>
        <v>0.99625350743812024</v>
      </c>
      <c r="Y21" s="24">
        <f>+Penelope!Y21/Mean!Y21</f>
        <v>0.99561989436792231</v>
      </c>
      <c r="Z21" s="24">
        <f>+Penelope!Z21/Mean!Z21</f>
        <v>0.99927031072997918</v>
      </c>
      <c r="AA21" s="24">
        <f>+Penelope!AA21/Mean!AA21</f>
        <v>0.99551916269785357</v>
      </c>
      <c r="AB21" s="24">
        <f>+Penelope!AB21/Mean!AB21</f>
        <v>0.99460115907785973</v>
      </c>
      <c r="AC21" s="24">
        <f>+Penelope!AC21/Mean!AC21</f>
        <v>0.99288843600004617</v>
      </c>
      <c r="AD21" s="24">
        <f>+Penelope!AD21/Mean!AD21</f>
        <v>0.99336327249131062</v>
      </c>
      <c r="AE21" s="24">
        <f>+Penelope!AE21/Mean!AE21</f>
        <v>0.99962836627158458</v>
      </c>
      <c r="AF21" s="24">
        <f>+Penelope!AF21/Mean!AF21</f>
        <v>0.9953426480372588</v>
      </c>
      <c r="AG21" s="24">
        <f>+Penelope!AG21/Mean!AG21</f>
        <v>1.0063138866771395</v>
      </c>
      <c r="AH21" s="24">
        <f>+Penelope!AH21/Mean!AH21</f>
        <v>0.99223568355120095</v>
      </c>
      <c r="AI21" s="24">
        <f>+Penelope!AI21/Mean!AI21</f>
        <v>0.99741453777464451</v>
      </c>
      <c r="AJ21" s="24">
        <f>+Penelope!AJ21/Mean!AJ21</f>
        <v>1.0007449554723855</v>
      </c>
      <c r="AK21" s="24">
        <f>+Penelope!AK21/Mean!AK21</f>
        <v>0.99550815129188641</v>
      </c>
      <c r="AL21" s="24">
        <f>+Penelope!AL21/Mean!AL21</f>
        <v>0.99769370798635693</v>
      </c>
    </row>
    <row r="22" spans="1:38" s="5" customFormat="1" x14ac:dyDescent="0.25">
      <c r="A22"/>
      <c r="B22" s="8">
        <v>45</v>
      </c>
      <c r="C22" s="24">
        <f>+Penelope!C22/Mean!C22</f>
        <v>0.99944308640663204</v>
      </c>
      <c r="D22" s="24">
        <f>+Penelope!D22/Mean!D22</f>
        <v>0.99625137645781603</v>
      </c>
      <c r="E22" s="24">
        <f>+Penelope!E22/Mean!E22</f>
        <v>0.99742505277805016</v>
      </c>
      <c r="F22" s="24">
        <f>+Penelope!F22/Mean!F22</f>
        <v>0.99785226839294605</v>
      </c>
      <c r="G22" s="24">
        <f>+Penelope!G22/Mean!G22</f>
        <v>0.99467644436262126</v>
      </c>
      <c r="H22" s="24">
        <f>+Penelope!H22/Mean!H22</f>
        <v>0.99638763350899984</v>
      </c>
      <c r="I22" s="24">
        <f>+Penelope!I22/Mean!I22</f>
        <v>0.99669652597452485</v>
      </c>
      <c r="J22" s="24">
        <f>+Penelope!J22/Mean!J22</f>
        <v>0.99741286369916582</v>
      </c>
      <c r="K22" s="24">
        <f>+Penelope!K22/Mean!K22</f>
        <v>0.9977216866797527</v>
      </c>
      <c r="L22" s="24">
        <f>+Penelope!L22/Mean!L22</f>
        <v>1.0158141966434233</v>
      </c>
      <c r="M22" s="24">
        <f>+Penelope!M22/Mean!M22</f>
        <v>0.99315844259052033</v>
      </c>
      <c r="N22" s="24">
        <f>+Penelope!N22/Mean!N22</f>
        <v>1.0034847610410311</v>
      </c>
      <c r="O22" s="24">
        <f>+Penelope!O22/Mean!O22</f>
        <v>0.9966370312471895</v>
      </c>
      <c r="P22" s="24">
        <f>+Penelope!P22/Mean!P22</f>
        <v>0.99808039046755825</v>
      </c>
      <c r="Q22" s="24">
        <f>+Penelope!Q22/Mean!Q22</f>
        <v>0.99920930719187406</v>
      </c>
      <c r="R22" s="24">
        <f>+Penelope!R22/Mean!R22</f>
        <v>0.99383212359122297</v>
      </c>
      <c r="S22" s="24">
        <f>+Penelope!S22/Mean!S22</f>
        <v>0.99783389124080379</v>
      </c>
      <c r="U22" s="8">
        <v>45</v>
      </c>
      <c r="V22" s="24">
        <f>+Penelope!V22/Mean!V22</f>
        <v>1.0016197546548096</v>
      </c>
      <c r="W22" s="24">
        <f>+Penelope!W22/Mean!W22</f>
        <v>0.99708211292209115</v>
      </c>
      <c r="X22" s="24">
        <f>+Penelope!X22/Mean!X22</f>
        <v>0.99873669998237846</v>
      </c>
      <c r="Y22" s="24">
        <f>+Penelope!Y22/Mean!Y22</f>
        <v>0.99889781702456326</v>
      </c>
      <c r="Z22" s="24">
        <f>+Penelope!Z22/Mean!Z22</f>
        <v>0.99806846186093701</v>
      </c>
      <c r="AA22" s="24">
        <f>+Penelope!AA22/Mean!AA22</f>
        <v>0.99813599327794444</v>
      </c>
      <c r="AB22" s="24">
        <f>+Penelope!AB22/Mean!AB22</f>
        <v>0.99695099771357298</v>
      </c>
      <c r="AC22" s="24">
        <f>+Penelope!AC22/Mean!AC22</f>
        <v>0.99385177010030179</v>
      </c>
      <c r="AD22" s="24">
        <f>+Penelope!AD22/Mean!AD22</f>
        <v>0.99562384974180074</v>
      </c>
      <c r="AE22" s="24">
        <f>+Penelope!AE22/Mean!AE22</f>
        <v>0.97036934872270619</v>
      </c>
      <c r="AF22" s="24">
        <f>+Penelope!AF22/Mean!AF22</f>
        <v>0.99893764517348804</v>
      </c>
      <c r="AG22" s="24">
        <f>+Penelope!AG22/Mean!AG22</f>
        <v>1.0078624336246733</v>
      </c>
      <c r="AH22" s="24">
        <f>+Penelope!AH22/Mean!AH22</f>
        <v>0.99878440825337989</v>
      </c>
      <c r="AI22" s="24">
        <f>+Penelope!AI22/Mean!AI22</f>
        <v>0.99774569618013464</v>
      </c>
      <c r="AJ22" s="24">
        <f>+Penelope!AJ22/Mean!AJ22</f>
        <v>1.0027198894763272</v>
      </c>
      <c r="AK22" s="24">
        <f>+Penelope!AK22/Mean!AK22</f>
        <v>0.99855463466878336</v>
      </c>
      <c r="AL22" s="24">
        <f>+Penelope!AL22/Mean!AL22</f>
        <v>0.99934668390244974</v>
      </c>
    </row>
    <row r="23" spans="1:38" s="5" customFormat="1" x14ac:dyDescent="0.25">
      <c r="A23"/>
      <c r="B23" s="8">
        <v>90</v>
      </c>
      <c r="C23" s="24">
        <f>+Penelope!C23/Mean!C23</f>
        <v>0.99948271713850345</v>
      </c>
      <c r="D23" s="24">
        <f>+Penelope!D23/Mean!D23</f>
        <v>0.99255052932456511</v>
      </c>
      <c r="E23" s="24">
        <f>+Penelope!E23/Mean!E23</f>
        <v>0.99609260442872483</v>
      </c>
      <c r="F23" s="24">
        <f>+Penelope!F23/Mean!F23</f>
        <v>0.99727813906069807</v>
      </c>
      <c r="G23" s="24">
        <f>+Penelope!G23/Mean!G23</f>
        <v>0.99878664933912331</v>
      </c>
      <c r="H23" s="24">
        <f>+Penelope!H23/Mean!H23</f>
        <v>0.9911907647659276</v>
      </c>
      <c r="I23" s="24">
        <f>+Penelope!I23/Mean!I23</f>
        <v>0.99238594274786762</v>
      </c>
      <c r="J23" s="24">
        <f>+Penelope!J23/Mean!J23</f>
        <v>0.99490731504142416</v>
      </c>
      <c r="K23" s="24">
        <f>+Penelope!K23/Mean!K23</f>
        <v>0.99343016972856157</v>
      </c>
      <c r="L23" s="24">
        <f>+Penelope!L23/Mean!L23</f>
        <v>0.98211188522299764</v>
      </c>
      <c r="M23" s="24">
        <f>+Penelope!M23/Mean!M23</f>
        <v>1.014036781478642</v>
      </c>
      <c r="N23" s="24">
        <f>+Penelope!N23/Mean!N23</f>
        <v>1.0018669578055703</v>
      </c>
      <c r="O23" s="24">
        <f>+Penelope!O23/Mean!O23</f>
        <v>0.99981431985956359</v>
      </c>
      <c r="P23" s="24">
        <f>+Penelope!P23/Mean!P23</f>
        <v>0.9968694096601074</v>
      </c>
      <c r="Q23" s="24">
        <f>+Penelope!Q23/Mean!Q23</f>
        <v>0.99977087206790582</v>
      </c>
      <c r="R23" s="24">
        <f>+Penelope!R23/Mean!R23</f>
        <v>0.99940366899913879</v>
      </c>
      <c r="S23" s="24">
        <f>+Penelope!S23/Mean!S23</f>
        <v>0.99610087819343063</v>
      </c>
      <c r="U23" s="8">
        <v>90</v>
      </c>
      <c r="V23" s="24">
        <f>+Penelope!V23/Mean!V23</f>
        <v>0.99903033661171903</v>
      </c>
      <c r="W23" s="24">
        <f>+Penelope!W23/Mean!W23</f>
        <v>0.99133571535345399</v>
      </c>
      <c r="X23" s="24">
        <f>+Penelope!X23/Mean!X23</f>
        <v>0.99425595454080806</v>
      </c>
      <c r="Y23" s="24">
        <f>+Penelope!Y23/Mean!Y23</f>
        <v>0.99488482038153303</v>
      </c>
      <c r="Z23" s="24">
        <f>+Penelope!Z23/Mean!Z23</f>
        <v>0.99950510445541207</v>
      </c>
      <c r="AA23" s="24">
        <f>+Penelope!AA23/Mean!AA23</f>
        <v>0.99530030238953893</v>
      </c>
      <c r="AB23" s="24">
        <f>+Penelope!AB23/Mean!AB23</f>
        <v>0.99174653518049782</v>
      </c>
      <c r="AC23" s="24">
        <f>+Penelope!AC23/Mean!AC23</f>
        <v>0.98892057045044812</v>
      </c>
      <c r="AD23" s="24">
        <f>+Penelope!AD23/Mean!AD23</f>
        <v>0.99338653146215461</v>
      </c>
      <c r="AE23" s="24">
        <f>+Penelope!AE23/Mean!AE23</f>
        <v>0.98135926715180455</v>
      </c>
      <c r="AF23" s="24">
        <f>+Penelope!AF23/Mean!AF23</f>
        <v>0.99533315107864939</v>
      </c>
      <c r="AG23" s="24">
        <f>+Penelope!AG23/Mean!AG23</f>
        <v>1.0013714458842924</v>
      </c>
      <c r="AH23" s="24">
        <f>+Penelope!AH23/Mean!AH23</f>
        <v>0.99359046041303944</v>
      </c>
      <c r="AI23" s="24">
        <f>+Penelope!AI23/Mean!AI23</f>
        <v>0.99500335525746642</v>
      </c>
      <c r="AJ23" s="24">
        <f>+Penelope!AJ23/Mean!AJ23</f>
        <v>1.0004007981547511</v>
      </c>
      <c r="AK23" s="24">
        <f>+Penelope!AK23/Mean!AK23</f>
        <v>0.99278095530838761</v>
      </c>
      <c r="AL23" s="24">
        <f>+Penelope!AL23/Mean!AL23</f>
        <v>0.99483910029301703</v>
      </c>
    </row>
    <row r="24" spans="1:38" s="5" customFormat="1" x14ac:dyDescent="0.25">
      <c r="A24"/>
      <c r="B24" s="8">
        <v>135</v>
      </c>
      <c r="C24" s="24">
        <f>+Penelope!C24/Mean!C24</f>
        <v>1.001778134245352</v>
      </c>
      <c r="D24" s="24">
        <f>+Penelope!D24/Mean!D24</f>
        <v>0.99892858776107518</v>
      </c>
      <c r="E24" s="24">
        <f>+Penelope!E24/Mean!E24</f>
        <v>0.99955871754645631</v>
      </c>
      <c r="F24" s="24">
        <f>+Penelope!F24/Mean!F24</f>
        <v>0.9993707569047876</v>
      </c>
      <c r="G24" s="24">
        <f>+Penelope!G24/Mean!G24</f>
        <v>0.99779485797075484</v>
      </c>
      <c r="H24" s="24">
        <f>+Penelope!H24/Mean!H24</f>
        <v>1.0004251529927586</v>
      </c>
      <c r="I24" s="24">
        <f>+Penelope!I24/Mean!I24</f>
        <v>0.99865721405076058</v>
      </c>
      <c r="J24" s="24">
        <f>+Penelope!J24/Mean!J24</f>
        <v>0.99769310960737501</v>
      </c>
      <c r="K24" s="24">
        <f>+Penelope!K24/Mean!K24</f>
        <v>1.002101601565331</v>
      </c>
      <c r="L24" s="24">
        <f>+Penelope!L24/Mean!L24</f>
        <v>1.0049924992909354</v>
      </c>
      <c r="M24" s="24">
        <f>+Penelope!M24/Mean!M24</f>
        <v>1.0002268365376459</v>
      </c>
      <c r="N24" s="24">
        <f>+Penelope!N24/Mean!N24</f>
        <v>1.0052283315281905</v>
      </c>
      <c r="O24" s="24">
        <f>+Penelope!O24/Mean!O24</f>
        <v>1.0011348475705957</v>
      </c>
      <c r="P24" s="24">
        <f>+Penelope!P24/Mean!P24</f>
        <v>0.99932463196236143</v>
      </c>
      <c r="Q24" s="24">
        <f>+Penelope!Q24/Mean!Q24</f>
        <v>1.0012198535119634</v>
      </c>
      <c r="R24" s="24">
        <f>+Penelope!R24/Mean!R24</f>
        <v>1.0043631579201959</v>
      </c>
      <c r="S24" s="24">
        <f>+Penelope!S24/Mean!S24</f>
        <v>1.0008551631023119</v>
      </c>
      <c r="U24" s="8">
        <v>135</v>
      </c>
      <c r="V24" s="24">
        <f>+Penelope!V24/Mean!V24</f>
        <v>1.0012922063189875</v>
      </c>
      <c r="W24" s="24">
        <f>+Penelope!W24/Mean!W24</f>
        <v>0.99734224247136904</v>
      </c>
      <c r="X24" s="24">
        <f>+Penelope!X24/Mean!X24</f>
        <v>0.99843517385696667</v>
      </c>
      <c r="Y24" s="24">
        <f>+Penelope!Y24/Mean!Y24</f>
        <v>0.99836804975520743</v>
      </c>
      <c r="Z24" s="24">
        <f>+Penelope!Z24/Mean!Z24</f>
        <v>0.99154927425369743</v>
      </c>
      <c r="AA24" s="24">
        <f>+Penelope!AA24/Mean!AA24</f>
        <v>0.99899944221778814</v>
      </c>
      <c r="AB24" s="24">
        <f>+Penelope!AB24/Mean!AB24</f>
        <v>0.99803400237188955</v>
      </c>
      <c r="AC24" s="24">
        <f>+Penelope!AC24/Mean!AC24</f>
        <v>0.99393559079626548</v>
      </c>
      <c r="AD24" s="24">
        <f>+Penelope!AD24/Mean!AD24</f>
        <v>1.0004768129729631</v>
      </c>
      <c r="AE24" s="24">
        <f>+Penelope!AE24/Mean!AE24</f>
        <v>0.99458211024558574</v>
      </c>
      <c r="AF24" s="24">
        <f>+Penelope!AF24/Mean!AF24</f>
        <v>1.006612577210614</v>
      </c>
      <c r="AG24" s="24">
        <f>+Penelope!AG24/Mean!AG24</f>
        <v>1.003765912305516</v>
      </c>
      <c r="AH24" s="24">
        <f>+Penelope!AH24/Mean!AH24</f>
        <v>0.99501865483513174</v>
      </c>
      <c r="AI24" s="24">
        <f>+Penelope!AI24/Mean!AI24</f>
        <v>0.99688331952610365</v>
      </c>
      <c r="AJ24" s="24">
        <f>+Penelope!AJ24/Mean!AJ24</f>
        <v>1.0017314302150804</v>
      </c>
      <c r="AK24" s="24">
        <f>+Penelope!AK24/Mean!AK24</f>
        <v>0.99711326744110396</v>
      </c>
      <c r="AL24" s="24">
        <f>+Penelope!AL24/Mean!AL24</f>
        <v>0.99979361774645359</v>
      </c>
    </row>
    <row r="25" spans="1:38" s="5" customFormat="1" x14ac:dyDescent="0.25">
      <c r="A25"/>
      <c r="B25" s="8">
        <v>180</v>
      </c>
      <c r="C25" s="24">
        <f>+Penelope!C25/Mean!C25</f>
        <v>0.99940390967248005</v>
      </c>
      <c r="D25" s="24">
        <f>+Penelope!D25/Mean!D25</f>
        <v>0.99343749814744187</v>
      </c>
      <c r="E25" s="24">
        <f>+Penelope!E25/Mean!E25</f>
        <v>0.99696726162376981</v>
      </c>
      <c r="F25" s="24">
        <f>+Penelope!F25/Mean!F25</f>
        <v>0.99772575055701507</v>
      </c>
      <c r="G25" s="24">
        <f>+Penelope!G25/Mean!G25</f>
        <v>0.99092864268441638</v>
      </c>
      <c r="H25" s="24">
        <f>+Penelope!H25/Mean!H25</f>
        <v>0.99821389198411892</v>
      </c>
      <c r="I25" s="24">
        <f>+Penelope!I25/Mean!I25</f>
        <v>0.9969101001530084</v>
      </c>
      <c r="J25" s="24">
        <f>+Penelope!J25/Mean!J25</f>
        <v>0.99189687738715449</v>
      </c>
      <c r="K25" s="24">
        <f>+Penelope!K25/Mean!K25</f>
        <v>0.9975729979505239</v>
      </c>
      <c r="L25" s="24">
        <f>+Penelope!L25/Mean!L25</f>
        <v>0.99751425926153192</v>
      </c>
      <c r="M25" s="24">
        <f>+Penelope!M25/Mean!M25</f>
        <v>0.99544805512165668</v>
      </c>
      <c r="N25" s="24">
        <f>+Penelope!N25/Mean!N25</f>
        <v>0.99689928006272699</v>
      </c>
      <c r="O25" s="24">
        <f>+Penelope!O25/Mean!O25</f>
        <v>0.99465401865781078</v>
      </c>
      <c r="P25" s="24">
        <f>+Penelope!P25/Mean!P25</f>
        <v>0.99746158901413107</v>
      </c>
      <c r="Q25" s="24">
        <f>+Penelope!Q25/Mean!Q25</f>
        <v>0.99924117236942966</v>
      </c>
      <c r="R25" s="24">
        <f>+Penelope!R25/Mean!R25</f>
        <v>0.99105588783753329</v>
      </c>
      <c r="S25" s="24">
        <f>+Penelope!S25/Mean!S25</f>
        <v>0.99959559241167772</v>
      </c>
      <c r="U25" s="8">
        <v>180</v>
      </c>
      <c r="V25" s="24">
        <f>+Penelope!V25/Mean!V25</f>
        <v>0.99877321561406285</v>
      </c>
      <c r="W25" s="24">
        <f>+Penelope!W25/Mean!W25</f>
        <v>0.99140423617402873</v>
      </c>
      <c r="X25" s="24">
        <f>+Penelope!X25/Mean!X25</f>
        <v>0.99535340706215025</v>
      </c>
      <c r="Y25" s="24">
        <f>+Penelope!Y25/Mean!Y25</f>
        <v>0.99490117296351499</v>
      </c>
      <c r="Z25" s="24">
        <f>+Penelope!Z25/Mean!Z25</f>
        <v>0.98711113140157336</v>
      </c>
      <c r="AA25" s="24">
        <f>+Penelope!AA25/Mean!AA25</f>
        <v>0.994593516562432</v>
      </c>
      <c r="AB25" s="24">
        <f>+Penelope!AB25/Mean!AB25</f>
        <v>0.99513249347861699</v>
      </c>
      <c r="AC25" s="24">
        <f>+Penelope!AC25/Mean!AC25</f>
        <v>0.99300314790319044</v>
      </c>
      <c r="AD25" s="24">
        <f>+Penelope!AD25/Mean!AD25</f>
        <v>0.98850393507185674</v>
      </c>
      <c r="AE25" s="24">
        <f>+Penelope!AE25/Mean!AE25</f>
        <v>0.99754877627584604</v>
      </c>
      <c r="AF25" s="24">
        <f>+Penelope!AF25/Mean!AF25</f>
        <v>0.99788489590240037</v>
      </c>
      <c r="AG25" s="24">
        <f>+Penelope!AG25/Mean!AG25</f>
        <v>0.99618773416362238</v>
      </c>
      <c r="AH25" s="24">
        <f>+Penelope!AH25/Mean!AH25</f>
        <v>0.99183665049155689</v>
      </c>
      <c r="AI25" s="24">
        <f>+Penelope!AI25/Mean!AI25</f>
        <v>0.99749469140731239</v>
      </c>
      <c r="AJ25" s="24">
        <f>+Penelope!AJ25/Mean!AJ25</f>
        <v>0.99950427302686684</v>
      </c>
      <c r="AK25" s="24">
        <f>+Penelope!AK25/Mean!AK25</f>
        <v>0.99251602652141024</v>
      </c>
      <c r="AL25" s="24">
        <f>+Penelope!AL25/Mean!AL25</f>
        <v>0.99883778899001852</v>
      </c>
    </row>
    <row r="26" spans="1:38" s="5" customFormat="1" x14ac:dyDescent="0.25">
      <c r="A26"/>
      <c r="B26" s="8">
        <v>225</v>
      </c>
      <c r="C26" s="24">
        <f>+Penelope!C26/Mean!C26</f>
        <v>1.0014231167812107</v>
      </c>
      <c r="D26" s="24">
        <f>+Penelope!D26/Mean!D26</f>
        <v>0.99686393988075073</v>
      </c>
      <c r="E26" s="24">
        <f>+Penelope!E26/Mean!E26</f>
        <v>0.9991605009819573</v>
      </c>
      <c r="F26" s="24">
        <f>+Penelope!F26/Mean!F26</f>
        <v>0.99922226415733162</v>
      </c>
      <c r="G26" s="24">
        <f>+Penelope!G26/Mean!G26</f>
        <v>0.98518159550865547</v>
      </c>
      <c r="H26" s="24">
        <f>+Penelope!H26/Mean!H26</f>
        <v>1.0000353943295612</v>
      </c>
      <c r="I26" s="24">
        <f>+Penelope!I26/Mean!I26</f>
        <v>1.0004835620844721</v>
      </c>
      <c r="J26" s="24">
        <f>+Penelope!J26/Mean!J26</f>
        <v>1.0014328047829477</v>
      </c>
      <c r="K26" s="24">
        <f>+Penelope!K26/Mean!K26</f>
        <v>0.99509811465685272</v>
      </c>
      <c r="L26" s="24">
        <f>+Penelope!L26/Mean!L26</f>
        <v>1.0054401279067389</v>
      </c>
      <c r="M26" s="24">
        <f>+Penelope!M26/Mean!M26</f>
        <v>0.99989849187935032</v>
      </c>
      <c r="N26" s="24">
        <f>+Penelope!N26/Mean!N26</f>
        <v>0.99777695504825537</v>
      </c>
      <c r="O26" s="24">
        <f>+Penelope!O26/Mean!O26</f>
        <v>0.99730614499777104</v>
      </c>
      <c r="P26" s="24">
        <f>+Penelope!P26/Mean!P26</f>
        <v>0.99722125545343487</v>
      </c>
      <c r="Q26" s="24">
        <f>+Penelope!Q26/Mean!Q26</f>
        <v>1.0011108926213745</v>
      </c>
      <c r="R26" s="24">
        <f>+Penelope!R26/Mean!R26</f>
        <v>0.99629189464021606</v>
      </c>
      <c r="S26" s="24">
        <f>+Penelope!S26/Mean!S26</f>
        <v>1.0006567126006956</v>
      </c>
      <c r="U26" s="8">
        <v>225</v>
      </c>
      <c r="V26" s="24">
        <f>+Penelope!V26/Mean!V26</f>
        <v>1.0009409766791715</v>
      </c>
      <c r="W26" s="24">
        <f>+Penelope!W26/Mean!W26</f>
        <v>0.99558294629299726</v>
      </c>
      <c r="X26" s="24">
        <f>+Penelope!X26/Mean!X26</f>
        <v>0.99693405267319335</v>
      </c>
      <c r="Y26" s="24">
        <f>+Penelope!Y26/Mean!Y26</f>
        <v>0.9965503205035956</v>
      </c>
      <c r="Z26" s="24">
        <f>+Penelope!Z26/Mean!Z26</f>
        <v>0.99476797508325066</v>
      </c>
      <c r="AA26" s="24">
        <f>+Penelope!AA26/Mean!AA26</f>
        <v>0.99851682358456884</v>
      </c>
      <c r="AB26" s="24">
        <f>+Penelope!AB26/Mean!AB26</f>
        <v>0.99780000695466708</v>
      </c>
      <c r="AC26" s="24">
        <f>+Penelope!AC26/Mean!AC26</f>
        <v>0.99908372926658107</v>
      </c>
      <c r="AD26" s="24">
        <f>+Penelope!AD26/Mean!AD26</f>
        <v>0.99981407371706355</v>
      </c>
      <c r="AE26" s="24">
        <f>+Penelope!AE26/Mean!AE26</f>
        <v>1.0091646030435797</v>
      </c>
      <c r="AF26" s="24">
        <f>+Penelope!AF26/Mean!AF26</f>
        <v>0.99509421507441187</v>
      </c>
      <c r="AG26" s="24">
        <f>+Penelope!AG26/Mean!AG26</f>
        <v>1.0009416338689483</v>
      </c>
      <c r="AH26" s="24">
        <f>+Penelope!AH26/Mean!AH26</f>
        <v>0.99923947468059104</v>
      </c>
      <c r="AI26" s="24">
        <f>+Penelope!AI26/Mean!AI26</f>
        <v>0.99760319709564893</v>
      </c>
      <c r="AJ26" s="24">
        <f>+Penelope!AJ26/Mean!AJ26</f>
        <v>1.0018886819067718</v>
      </c>
      <c r="AK26" s="24">
        <f>+Penelope!AK26/Mean!AK26</f>
        <v>0.99253722611339024</v>
      </c>
      <c r="AL26" s="24">
        <f>+Penelope!AL26/Mean!AL26</f>
        <v>0.99959467782392231</v>
      </c>
    </row>
    <row r="27" spans="1:38" s="5" customFormat="1" x14ac:dyDescent="0.25">
      <c r="A27"/>
      <c r="B27" s="8">
        <v>270</v>
      </c>
      <c r="C27" s="24">
        <f>+Penelope!C27/Mean!C27</f>
        <v>0.99898850547044538</v>
      </c>
      <c r="D27" s="24">
        <f>+Penelope!D27/Mean!D27</f>
        <v>0.9939521802444039</v>
      </c>
      <c r="E27" s="24">
        <f>+Penelope!E27/Mean!E27</f>
        <v>0.99617656462721316</v>
      </c>
      <c r="F27" s="24">
        <f>+Penelope!F27/Mean!F27</f>
        <v>0.99457103441714412</v>
      </c>
      <c r="G27" s="24">
        <f>+Penelope!G27/Mean!G27</f>
        <v>0.98939878246622881</v>
      </c>
      <c r="H27" s="24">
        <f>+Penelope!H27/Mean!H27</f>
        <v>0.99614815169665438</v>
      </c>
      <c r="I27" s="24">
        <f>+Penelope!I27/Mean!I27</f>
        <v>0.99597453403539704</v>
      </c>
      <c r="J27" s="24">
        <f>+Penelope!J27/Mean!J27</f>
        <v>0.99378621504309117</v>
      </c>
      <c r="K27" s="24">
        <f>+Penelope!K27/Mean!K27</f>
        <v>0.99730498948177382</v>
      </c>
      <c r="L27" s="24">
        <f>+Penelope!L27/Mean!L27</f>
        <v>0.95004434054349129</v>
      </c>
      <c r="M27" s="24">
        <f>+Penelope!M27/Mean!M27</f>
        <v>0.99361134985483923</v>
      </c>
      <c r="N27" s="24">
        <f>+Penelope!N27/Mean!N27</f>
        <v>1.0007039016580546</v>
      </c>
      <c r="O27" s="24">
        <f>+Penelope!O27/Mean!O27</f>
        <v>0.99978737822259167</v>
      </c>
      <c r="P27" s="24">
        <f>+Penelope!P27/Mean!P27</f>
        <v>0.99706064419856433</v>
      </c>
      <c r="Q27" s="24">
        <f>+Penelope!Q27/Mean!Q27</f>
        <v>0.99912196639389095</v>
      </c>
      <c r="R27" s="24">
        <f>+Penelope!R27/Mean!R27</f>
        <v>0.99273475393318011</v>
      </c>
      <c r="S27" s="24">
        <f>+Penelope!S27/Mean!S27</f>
        <v>0.99623019704898708</v>
      </c>
      <c r="U27" s="8">
        <v>270</v>
      </c>
      <c r="V27" s="24">
        <f>+Penelope!V27/Mean!V27</f>
        <v>0.99866867927358638</v>
      </c>
      <c r="W27" s="24">
        <f>+Penelope!W27/Mean!W27</f>
        <v>0.99276228607342798</v>
      </c>
      <c r="X27" s="24">
        <f>+Penelope!X27/Mean!X27</f>
        <v>0.99477049097823389</v>
      </c>
      <c r="Y27" s="24">
        <f>+Penelope!Y27/Mean!Y27</f>
        <v>0.99310688961134796</v>
      </c>
      <c r="Z27" s="24">
        <f>+Penelope!Z27/Mean!Z27</f>
        <v>0.98856656224567441</v>
      </c>
      <c r="AA27" s="24">
        <f>+Penelope!AA27/Mean!AA27</f>
        <v>0.99454763624482645</v>
      </c>
      <c r="AB27" s="24">
        <f>+Penelope!AB27/Mean!AB27</f>
        <v>0.9936613685339345</v>
      </c>
      <c r="AC27" s="24">
        <f>+Penelope!AC27/Mean!AC27</f>
        <v>0.99233702199535501</v>
      </c>
      <c r="AD27" s="24">
        <f>+Penelope!AD27/Mean!AD27</f>
        <v>0.99483932175539913</v>
      </c>
      <c r="AE27" s="24">
        <f>+Penelope!AE27/Mean!AE27</f>
        <v>1.0259266340263173</v>
      </c>
      <c r="AF27" s="24">
        <f>+Penelope!AF27/Mean!AF27</f>
        <v>1.0074569447736925</v>
      </c>
      <c r="AG27" s="24">
        <f>+Penelope!AG27/Mean!AG27</f>
        <v>0.99600307199939142</v>
      </c>
      <c r="AH27" s="24">
        <f>+Penelope!AH27/Mean!AH27</f>
        <v>0.99478166063648787</v>
      </c>
      <c r="AI27" s="24">
        <f>+Penelope!AI27/Mean!AI27</f>
        <v>0.99645154185512053</v>
      </c>
      <c r="AJ27" s="24">
        <f>+Penelope!AJ27/Mean!AJ27</f>
        <v>0.9994160739657878</v>
      </c>
      <c r="AK27" s="24">
        <f>+Penelope!AK27/Mean!AK27</f>
        <v>0.9960822900276094</v>
      </c>
      <c r="AL27" s="24">
        <f>+Penelope!AL27/Mean!AL27</f>
        <v>0.99495001515438997</v>
      </c>
    </row>
    <row r="28" spans="1:38" s="5" customFormat="1" x14ac:dyDescent="0.25">
      <c r="A28"/>
      <c r="B28" s="8">
        <v>315</v>
      </c>
      <c r="C28" s="24">
        <f>+Penelope!C28/Mean!C28</f>
        <v>1.0014678237581438</v>
      </c>
      <c r="D28" s="24">
        <f>+Penelope!D28/Mean!D28</f>
        <v>0.99792763510965921</v>
      </c>
      <c r="E28" s="24">
        <f>+Penelope!E28/Mean!E28</f>
        <v>0.99997217379917669</v>
      </c>
      <c r="F28" s="24">
        <f>+Penelope!F28/Mean!F28</f>
        <v>0.99945793634903046</v>
      </c>
      <c r="G28" s="24">
        <f>+Penelope!G28/Mean!G28</f>
        <v>0.99945416897226014</v>
      </c>
      <c r="H28" s="24">
        <f>+Penelope!H28/Mean!H28</f>
        <v>0.99716006228082332</v>
      </c>
      <c r="I28" s="24">
        <f>+Penelope!I28/Mean!I28</f>
        <v>0.99954282917908865</v>
      </c>
      <c r="J28" s="24">
        <f>+Penelope!J28/Mean!J28</f>
        <v>1.0000773642016498</v>
      </c>
      <c r="K28" s="24">
        <f>+Penelope!K28/Mean!K28</f>
        <v>1.0014968355123404</v>
      </c>
      <c r="L28" s="24">
        <f>+Penelope!L28/Mean!L28</f>
        <v>0.986852166128942</v>
      </c>
      <c r="M28" s="24">
        <f>+Penelope!M28/Mean!M28</f>
        <v>1.0102228850106807</v>
      </c>
      <c r="N28" s="24">
        <f>+Penelope!N28/Mean!N28</f>
        <v>1.0057513829677827</v>
      </c>
      <c r="O28" s="24">
        <f>+Penelope!O28/Mean!O28</f>
        <v>0.99867701850028734</v>
      </c>
      <c r="P28" s="24">
        <f>+Penelope!P28/Mean!P28</f>
        <v>1.0007065210247512</v>
      </c>
      <c r="Q28" s="24">
        <f>+Penelope!Q28/Mean!Q28</f>
        <v>1.0013304820911841</v>
      </c>
      <c r="R28" s="24">
        <f>+Penelope!R28/Mean!R28</f>
        <v>0.9983540716678786</v>
      </c>
      <c r="S28" s="24">
        <f>+Penelope!S28/Mean!S28</f>
        <v>1.0005858230814293</v>
      </c>
      <c r="U28" s="8">
        <v>315</v>
      </c>
      <c r="V28" s="24">
        <f>+Penelope!V28/Mean!V28</f>
        <v>1.0011470392175312</v>
      </c>
      <c r="W28" s="24">
        <f>+Penelope!W28/Mean!W28</f>
        <v>0.99675836640424864</v>
      </c>
      <c r="X28" s="24">
        <f>+Penelope!X28/Mean!X28</f>
        <v>0.99883152760305816</v>
      </c>
      <c r="Y28" s="24">
        <f>+Penelope!Y28/Mean!Y28</f>
        <v>0.99765906166778373</v>
      </c>
      <c r="Z28" s="24">
        <f>+Penelope!Z28/Mean!Z28</f>
        <v>0.99559559160571576</v>
      </c>
      <c r="AA28" s="24">
        <f>+Penelope!AA28/Mean!AA28</f>
        <v>0.99645227434922368</v>
      </c>
      <c r="AB28" s="24">
        <f>+Penelope!AB28/Mean!AB28</f>
        <v>0.99747006179685116</v>
      </c>
      <c r="AC28" s="24">
        <f>+Penelope!AC28/Mean!AC28</f>
        <v>0.99514318033946436</v>
      </c>
      <c r="AD28" s="24">
        <f>+Penelope!AD28/Mean!AD28</f>
        <v>0.99887368179686464</v>
      </c>
      <c r="AE28" s="24">
        <f>+Penelope!AE28/Mean!AE28</f>
        <v>0.9954853734649991</v>
      </c>
      <c r="AF28" s="24">
        <f>+Penelope!AF28/Mean!AF28</f>
        <v>1.0014846535303445</v>
      </c>
      <c r="AG28" s="24">
        <f>+Penelope!AG28/Mean!AG28</f>
        <v>1.0037152824973947</v>
      </c>
      <c r="AH28" s="24">
        <f>+Penelope!AH28/Mean!AH28</f>
        <v>0.99616367553542062</v>
      </c>
      <c r="AI28" s="24">
        <f>+Penelope!AI28/Mean!AI28</f>
        <v>0.99663077037029002</v>
      </c>
      <c r="AJ28" s="24">
        <f>+Penelope!AJ28/Mean!AJ28</f>
        <v>1.0025072233179322</v>
      </c>
      <c r="AK28" s="24">
        <f>+Penelope!AK28/Mean!AK28</f>
        <v>0.99732328631540379</v>
      </c>
      <c r="AL28" s="24">
        <f>+Penelope!AL28/Mean!AL28</f>
        <v>0.99935366190924557</v>
      </c>
    </row>
    <row r="29" spans="1:38" s="5" customFormat="1" x14ac:dyDescent="0.25">
      <c r="A29"/>
      <c r="B29" s="4"/>
      <c r="U29" s="4"/>
    </row>
    <row r="30" spans="1:38" s="5" customFormat="1" x14ac:dyDescent="0.25">
      <c r="A30"/>
      <c r="B30" s="17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U30" s="19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</row>
    <row r="31" spans="1:38" s="5" customFormat="1" x14ac:dyDescent="0.25">
      <c r="A31"/>
      <c r="B31" s="8"/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U31" s="8"/>
      <c r="V31" s="22"/>
      <c r="W31" s="22"/>
      <c r="X31" s="22"/>
      <c r="Y31" s="22"/>
      <c r="Z31" s="22"/>
      <c r="AA31" s="22"/>
      <c r="AB31" s="22"/>
      <c r="AC31" s="22"/>
      <c r="AD31" s="22"/>
      <c r="AE31" s="23"/>
      <c r="AF31" s="22"/>
      <c r="AG31" s="22"/>
      <c r="AH31" s="22"/>
      <c r="AI31" s="22"/>
      <c r="AJ31" s="22"/>
      <c r="AK31" s="22"/>
      <c r="AL31" s="22"/>
    </row>
    <row r="32" spans="1:38" s="5" customFormat="1" x14ac:dyDescent="0.25">
      <c r="A32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0"/>
      <c r="N32" s="20"/>
      <c r="O32" s="20"/>
      <c r="P32" s="20"/>
      <c r="Q32" s="20"/>
      <c r="R32" s="20"/>
      <c r="S32" s="20"/>
      <c r="U32" s="8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22"/>
      <c r="AG32" s="22"/>
      <c r="AH32" s="22"/>
      <c r="AI32" s="22"/>
      <c r="AJ32" s="22"/>
      <c r="AK32" s="22"/>
      <c r="AL32" s="22"/>
    </row>
    <row r="33" spans="1:38" s="5" customFormat="1" x14ac:dyDescent="0.25">
      <c r="A33"/>
      <c r="B33" s="8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0"/>
      <c r="N33" s="20"/>
      <c r="O33" s="20"/>
      <c r="P33" s="20"/>
      <c r="Q33" s="20"/>
      <c r="R33" s="20"/>
      <c r="S33" s="20"/>
      <c r="U33" s="8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22"/>
      <c r="AG33" s="22"/>
      <c r="AH33" s="22"/>
      <c r="AI33" s="22"/>
      <c r="AJ33" s="22"/>
      <c r="AK33" s="22"/>
      <c r="AL33" s="22"/>
    </row>
    <row r="34" spans="1:38" s="5" customFormat="1" x14ac:dyDescent="0.25">
      <c r="A34"/>
      <c r="B34" s="8"/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0"/>
      <c r="S34" s="20"/>
      <c r="U34" s="8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22"/>
      <c r="AG34" s="22"/>
      <c r="AH34" s="22"/>
      <c r="AI34" s="22"/>
      <c r="AJ34" s="22"/>
      <c r="AK34" s="22"/>
      <c r="AL34" s="22"/>
    </row>
    <row r="35" spans="1:38" s="5" customFormat="1" x14ac:dyDescent="0.25">
      <c r="A35"/>
      <c r="B35" s="8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0"/>
      <c r="N35" s="20"/>
      <c r="O35" s="20"/>
      <c r="P35" s="20"/>
      <c r="Q35" s="20"/>
      <c r="R35" s="20"/>
      <c r="S35" s="20"/>
      <c r="U35" s="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2"/>
      <c r="AG35" s="22"/>
      <c r="AH35" s="22"/>
      <c r="AI35" s="22"/>
      <c r="AJ35" s="22"/>
      <c r="AK35" s="22"/>
      <c r="AL35" s="22"/>
    </row>
    <row r="36" spans="1:38" s="5" customFormat="1" x14ac:dyDescent="0.25">
      <c r="A36"/>
      <c r="B36" s="8"/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0"/>
      <c r="N36" s="20"/>
      <c r="O36" s="20"/>
      <c r="P36" s="20"/>
      <c r="Q36" s="20"/>
      <c r="R36" s="20"/>
      <c r="S36" s="20"/>
      <c r="U36" s="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2"/>
      <c r="AG36" s="22"/>
      <c r="AH36" s="22"/>
      <c r="AI36" s="22"/>
      <c r="AJ36" s="22"/>
      <c r="AK36" s="22"/>
      <c r="AL36" s="22"/>
    </row>
    <row r="37" spans="1:38" s="5" customFormat="1" x14ac:dyDescent="0.25">
      <c r="A37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0"/>
      <c r="Q37" s="20"/>
      <c r="R37" s="20"/>
      <c r="S37" s="20"/>
      <c r="U37" s="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2"/>
      <c r="AG37" s="22"/>
      <c r="AH37" s="22"/>
      <c r="AI37" s="22"/>
      <c r="AJ37" s="22"/>
      <c r="AK37" s="22"/>
      <c r="AL37" s="22"/>
    </row>
    <row r="38" spans="1:38" s="5" customFormat="1" x14ac:dyDescent="0.25">
      <c r="A38"/>
      <c r="B38" s="8"/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0"/>
      <c r="N38" s="20"/>
      <c r="O38" s="20"/>
      <c r="P38" s="20"/>
      <c r="Q38" s="20"/>
      <c r="R38" s="20"/>
      <c r="S38" s="20"/>
      <c r="U38" s="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2"/>
      <c r="AG38" s="22"/>
      <c r="AH38" s="22"/>
      <c r="AI38" s="22"/>
      <c r="AJ38" s="22"/>
      <c r="AK38" s="22"/>
      <c r="AL38" s="22"/>
    </row>
    <row r="39" spans="1:38" s="5" customFormat="1" x14ac:dyDescent="0.25">
      <c r="A39"/>
    </row>
    <row r="40" spans="1:38" s="5" customFormat="1" x14ac:dyDescent="0.25">
      <c r="A40"/>
    </row>
    <row r="41" spans="1:38" s="5" customFormat="1" x14ac:dyDescent="0.25">
      <c r="A41"/>
    </row>
    <row r="42" spans="1:38" s="5" customFormat="1" x14ac:dyDescent="0.25">
      <c r="A42"/>
    </row>
    <row r="43" spans="1:38" s="5" customFormat="1" x14ac:dyDescent="0.25">
      <c r="A43"/>
    </row>
    <row r="44" spans="1:38" s="5" customFormat="1" x14ac:dyDescent="0.25">
      <c r="A44"/>
    </row>
    <row r="45" spans="1:38" s="5" customFormat="1" x14ac:dyDescent="0.25">
      <c r="A45"/>
    </row>
    <row r="46" spans="1:38" s="5" customFormat="1" x14ac:dyDescent="0.25">
      <c r="A46"/>
    </row>
    <row r="47" spans="1:38" s="5" customFormat="1" x14ac:dyDescent="0.25">
      <c r="A47"/>
    </row>
    <row r="48" spans="1:38" s="5" customFormat="1" x14ac:dyDescent="0.25">
      <c r="A48"/>
    </row>
    <row r="49" spans="1:1" s="5" customFormat="1" x14ac:dyDescent="0.25">
      <c r="A49"/>
    </row>
    <row r="50" spans="1:1" s="5" customFormat="1" x14ac:dyDescent="0.25">
      <c r="A50"/>
    </row>
    <row r="51" spans="1:1" s="5" customFormat="1" x14ac:dyDescent="0.25">
      <c r="A51"/>
    </row>
    <row r="52" spans="1:1" s="5" customFormat="1" x14ac:dyDescent="0.25">
      <c r="A52"/>
    </row>
    <row r="53" spans="1:1" s="5" customFormat="1" x14ac:dyDescent="0.25">
      <c r="A53"/>
    </row>
    <row r="54" spans="1:1" s="5" customFormat="1" x14ac:dyDescent="0.25">
      <c r="A54"/>
    </row>
    <row r="55" spans="1:1" s="5" customFormat="1" x14ac:dyDescent="0.25">
      <c r="A55"/>
    </row>
    <row r="56" spans="1:1" s="5" customFormat="1" x14ac:dyDescent="0.25">
      <c r="A56"/>
    </row>
    <row r="57" spans="1:1" s="5" customFormat="1" x14ac:dyDescent="0.25">
      <c r="A57"/>
    </row>
    <row r="58" spans="1:1" s="5" customFormat="1" x14ac:dyDescent="0.25">
      <c r="A58"/>
    </row>
    <row r="59" spans="1:1" s="5" customFormat="1" x14ac:dyDescent="0.25">
      <c r="A59"/>
    </row>
    <row r="60" spans="1:1" s="5" customFormat="1" x14ac:dyDescent="0.25">
      <c r="A60"/>
    </row>
    <row r="61" spans="1:1" s="5" customFormat="1" x14ac:dyDescent="0.25">
      <c r="A61"/>
    </row>
    <row r="62" spans="1:1" s="5" customFormat="1" x14ac:dyDescent="0.25">
      <c r="A62"/>
    </row>
    <row r="63" spans="1:1" s="5" customFormat="1" x14ac:dyDescent="0.25">
      <c r="A63"/>
    </row>
    <row r="64" spans="1:1" s="5" customFormat="1" x14ac:dyDescent="0.25">
      <c r="A64"/>
    </row>
    <row r="65" spans="1:1" s="5" customFormat="1" x14ac:dyDescent="0.25">
      <c r="A65"/>
    </row>
    <row r="66" spans="1:1" s="5" customFormat="1" x14ac:dyDescent="0.25">
      <c r="A66"/>
    </row>
    <row r="67" spans="1:1" s="5" customFormat="1" x14ac:dyDescent="0.25">
      <c r="A67"/>
    </row>
    <row r="68" spans="1:1" s="5" customFormat="1" x14ac:dyDescent="0.25">
      <c r="A68"/>
    </row>
    <row r="69" spans="1:1" s="5" customFormat="1" x14ac:dyDescent="0.25">
      <c r="A69"/>
    </row>
    <row r="70" spans="1:1" s="5" customFormat="1" x14ac:dyDescent="0.25">
      <c r="A70"/>
    </row>
    <row r="71" spans="1:1" s="5" customFormat="1" x14ac:dyDescent="0.25">
      <c r="A71"/>
    </row>
    <row r="72" spans="1:1" s="5" customFormat="1" x14ac:dyDescent="0.25">
      <c r="A72"/>
    </row>
    <row r="73" spans="1:1" s="5" customFormat="1" x14ac:dyDescent="0.25">
      <c r="A73"/>
    </row>
    <row r="74" spans="1:1" s="5" customFormat="1" x14ac:dyDescent="0.25">
      <c r="A74"/>
    </row>
    <row r="75" spans="1:1" s="5" customFormat="1" x14ac:dyDescent="0.25">
      <c r="A75"/>
    </row>
    <row r="76" spans="1:1" s="5" customFormat="1" x14ac:dyDescent="0.25">
      <c r="A76"/>
    </row>
    <row r="77" spans="1:1" s="5" customFormat="1" x14ac:dyDescent="0.25">
      <c r="A77"/>
    </row>
    <row r="78" spans="1:1" s="5" customFormat="1" x14ac:dyDescent="0.25">
      <c r="A78"/>
    </row>
    <row r="79" spans="1:1" s="5" customFormat="1" x14ac:dyDescent="0.25">
      <c r="A79"/>
    </row>
    <row r="80" spans="1:1" s="5" customFormat="1" x14ac:dyDescent="0.25">
      <c r="A80"/>
    </row>
    <row r="81" spans="1:1" s="5" customFormat="1" x14ac:dyDescent="0.25">
      <c r="A81"/>
    </row>
    <row r="82" spans="1:1" s="5" customFormat="1" x14ac:dyDescent="0.25">
      <c r="A82"/>
    </row>
    <row r="83" spans="1:1" s="5" customFormat="1" x14ac:dyDescent="0.25">
      <c r="A83"/>
    </row>
    <row r="84" spans="1:1" s="5" customFormat="1" x14ac:dyDescent="0.25">
      <c r="A84"/>
    </row>
    <row r="85" spans="1:1" s="5" customFormat="1" x14ac:dyDescent="0.25">
      <c r="A85"/>
    </row>
    <row r="86" spans="1:1" s="5" customFormat="1" x14ac:dyDescent="0.25">
      <c r="A86"/>
    </row>
    <row r="87" spans="1:1" s="5" customFormat="1" x14ac:dyDescent="0.25">
      <c r="A87"/>
    </row>
    <row r="88" spans="1:1" s="5" customFormat="1" x14ac:dyDescent="0.25">
      <c r="A88"/>
    </row>
    <row r="89" spans="1:1" s="5" customFormat="1" x14ac:dyDescent="0.25">
      <c r="A89"/>
    </row>
    <row r="90" spans="1:1" s="5" customFormat="1" x14ac:dyDescent="0.25">
      <c r="A90"/>
    </row>
    <row r="91" spans="1:1" s="5" customFormat="1" x14ac:dyDescent="0.25">
      <c r="A91"/>
    </row>
    <row r="92" spans="1:1" s="5" customFormat="1" x14ac:dyDescent="0.25">
      <c r="A92"/>
    </row>
    <row r="93" spans="1:1" s="5" customFormat="1" x14ac:dyDescent="0.25">
      <c r="A93"/>
    </row>
    <row r="94" spans="1:1" s="5" customFormat="1" x14ac:dyDescent="0.25">
      <c r="A94"/>
    </row>
    <row r="95" spans="1:1" s="5" customFormat="1" x14ac:dyDescent="0.25">
      <c r="A95"/>
    </row>
    <row r="96" spans="1:1" s="5" customFormat="1" x14ac:dyDescent="0.25">
      <c r="A96"/>
    </row>
    <row r="97" spans="1:1" s="5" customFormat="1" x14ac:dyDescent="0.25">
      <c r="A97"/>
    </row>
    <row r="98" spans="1:1" s="5" customFormat="1" x14ac:dyDescent="0.25">
      <c r="A98"/>
    </row>
    <row r="99" spans="1:1" s="5" customFormat="1" x14ac:dyDescent="0.25">
      <c r="A99"/>
    </row>
    <row r="100" spans="1:1" s="5" customFormat="1" x14ac:dyDescent="0.25">
      <c r="A100"/>
    </row>
    <row r="101" spans="1:1" s="5" customFormat="1" x14ac:dyDescent="0.25">
      <c r="A101"/>
    </row>
  </sheetData>
  <mergeCells count="6">
    <mergeCell ref="B1:S1"/>
    <mergeCell ref="U1:AL1"/>
    <mergeCell ref="C20:S20"/>
    <mergeCell ref="V20:AL20"/>
    <mergeCell ref="C30:S30"/>
    <mergeCell ref="V30:AL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Graphs</vt:lpstr>
      <vt:lpstr>Mean</vt:lpstr>
      <vt:lpstr>Range</vt:lpstr>
      <vt:lpstr>Mean Range</vt:lpstr>
      <vt:lpstr>EGSnrc</vt:lpstr>
      <vt:lpstr>Geant4</vt:lpstr>
      <vt:lpstr>MCNP</vt:lpstr>
      <vt:lpstr>Penelope</vt:lpstr>
      <vt:lpstr>EGSnrc_over_Mean</vt:lpstr>
      <vt:lpstr>Geant4_over_Mean</vt:lpstr>
      <vt:lpstr>MCNP_over_Mean</vt:lpstr>
      <vt:lpstr>Penelope_over_Mean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</dc:creator>
  <cp:lastModifiedBy>Ioannis Sechopoulos</cp:lastModifiedBy>
  <dcterms:created xsi:type="dcterms:W3CDTF">2011-06-14T21:32:12Z</dcterms:created>
  <dcterms:modified xsi:type="dcterms:W3CDTF">2013-12-08T15:07:19Z</dcterms:modified>
</cp:coreProperties>
</file>