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-17085" yWindow="-24375" windowWidth="24240" windowHeight="13680" tabRatio="894"/>
  </bookViews>
  <sheets>
    <sheet name="Graphs" sheetId="24" r:id="rId1"/>
    <sheet name="Mean" sheetId="28" r:id="rId2"/>
    <sheet name="Range" sheetId="27" r:id="rId3"/>
    <sheet name="Mean Range" sheetId="33" r:id="rId4"/>
    <sheet name="EGSnrc" sheetId="10" r:id="rId5"/>
    <sheet name="Geant4" sheetId="21" r:id="rId6"/>
    <sheet name="MCNP" sheetId="5" r:id="rId7"/>
    <sheet name="Penelope" sheetId="1" r:id="rId8"/>
    <sheet name="EGSnrc_over_Mean" sheetId="29" r:id="rId9"/>
    <sheet name="Geant4_over_Mean" sheetId="30" r:id="rId10"/>
    <sheet name="MCNP_over_Mean" sheetId="31" r:id="rId11"/>
    <sheet name="Penelope_over_Mean" sheetId="32" r:id="rId1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7" i="24" l="1"/>
  <c r="R81" i="24"/>
  <c r="Q87" i="24"/>
  <c r="Q81" i="24"/>
  <c r="P87" i="24"/>
  <c r="P81" i="24"/>
  <c r="O87" i="24"/>
  <c r="O81" i="24"/>
  <c r="P10" i="33"/>
  <c r="O10" i="33"/>
  <c r="N10" i="33"/>
  <c r="M10" i="33"/>
  <c r="L10" i="33"/>
  <c r="H10" i="33"/>
  <c r="G10" i="33"/>
  <c r="F10" i="33"/>
  <c r="E10" i="33"/>
  <c r="D10" i="33"/>
  <c r="D5" i="28"/>
  <c r="D5" i="29"/>
  <c r="D5" i="30"/>
  <c r="D5" i="32"/>
  <c r="D5" i="31"/>
  <c r="D5" i="33"/>
  <c r="D4" i="28"/>
  <c r="D4" i="29"/>
  <c r="D4" i="30"/>
  <c r="D4" i="32"/>
  <c r="D4" i="31"/>
  <c r="D4" i="33"/>
  <c r="L4" i="28"/>
  <c r="L4" i="29"/>
  <c r="L4" i="30"/>
  <c r="L4" i="32"/>
  <c r="L4" i="31"/>
  <c r="L4" i="33"/>
  <c r="L5" i="28"/>
  <c r="L5" i="29"/>
  <c r="L5" i="30"/>
  <c r="L5" i="32"/>
  <c r="L5" i="31"/>
  <c r="L5" i="33"/>
  <c r="D10" i="31"/>
  <c r="E10" i="31"/>
  <c r="F10" i="31"/>
  <c r="G10" i="31"/>
  <c r="H10" i="31"/>
  <c r="R86" i="24"/>
  <c r="R85" i="24"/>
  <c r="R84" i="24"/>
  <c r="Q86" i="24"/>
  <c r="Q85" i="24"/>
  <c r="Q84" i="24"/>
  <c r="P86" i="24"/>
  <c r="P85" i="24"/>
  <c r="P84" i="24"/>
  <c r="O86" i="24"/>
  <c r="O85" i="24"/>
  <c r="O84" i="24"/>
  <c r="R80" i="24"/>
  <c r="R79" i="24"/>
  <c r="R78" i="24"/>
  <c r="Q80" i="24"/>
  <c r="Q79" i="24"/>
  <c r="Q78" i="24"/>
  <c r="P80" i="24"/>
  <c r="P79" i="24"/>
  <c r="P78" i="24"/>
  <c r="O80" i="24"/>
  <c r="O79" i="24"/>
  <c r="O78" i="24"/>
  <c r="L3" i="28"/>
  <c r="L3" i="29"/>
  <c r="L3" i="30"/>
  <c r="L3" i="32"/>
  <c r="L3" i="31"/>
  <c r="L3" i="33"/>
  <c r="P113" i="28"/>
  <c r="P113" i="29"/>
  <c r="P113" i="30"/>
  <c r="P113" i="32"/>
  <c r="P113" i="31"/>
  <c r="P113" i="33"/>
  <c r="O113" i="28"/>
  <c r="O113" i="29"/>
  <c r="O113" i="30"/>
  <c r="O113" i="32"/>
  <c r="O113" i="31"/>
  <c r="O113" i="33"/>
  <c r="N113" i="28"/>
  <c r="N113" i="29"/>
  <c r="N113" i="30"/>
  <c r="N113" i="32"/>
  <c r="N113" i="31"/>
  <c r="N113" i="33"/>
  <c r="M113" i="28"/>
  <c r="M113" i="29"/>
  <c r="M113" i="30"/>
  <c r="M113" i="32"/>
  <c r="M113" i="31"/>
  <c r="M113" i="33"/>
  <c r="L113" i="28"/>
  <c r="L113" i="29"/>
  <c r="L113" i="30"/>
  <c r="L113" i="32"/>
  <c r="L113" i="31"/>
  <c r="L113" i="33"/>
  <c r="P112" i="28"/>
  <c r="P112" i="29"/>
  <c r="P112" i="30"/>
  <c r="P112" i="32"/>
  <c r="P112" i="31"/>
  <c r="P112" i="33"/>
  <c r="O112" i="28"/>
  <c r="O112" i="29"/>
  <c r="O112" i="30"/>
  <c r="O112" i="32"/>
  <c r="O112" i="31"/>
  <c r="O112" i="33"/>
  <c r="N112" i="28"/>
  <c r="N112" i="29"/>
  <c r="N112" i="30"/>
  <c r="N112" i="32"/>
  <c r="N112" i="31"/>
  <c r="N112" i="33"/>
  <c r="M112" i="28"/>
  <c r="M112" i="29"/>
  <c r="M112" i="30"/>
  <c r="M112" i="32"/>
  <c r="M112" i="31"/>
  <c r="M112" i="33"/>
  <c r="L112" i="28"/>
  <c r="L112" i="29"/>
  <c r="L112" i="30"/>
  <c r="L112" i="32"/>
  <c r="L112" i="31"/>
  <c r="L112" i="33"/>
  <c r="P111" i="28"/>
  <c r="P111" i="29"/>
  <c r="P111" i="30"/>
  <c r="P111" i="32"/>
  <c r="P111" i="31"/>
  <c r="P111" i="33"/>
  <c r="O111" i="28"/>
  <c r="O111" i="29"/>
  <c r="O111" i="30"/>
  <c r="O111" i="32"/>
  <c r="O111" i="31"/>
  <c r="O111" i="33"/>
  <c r="N111" i="28"/>
  <c r="N111" i="29"/>
  <c r="N111" i="30"/>
  <c r="N111" i="32"/>
  <c r="N111" i="31"/>
  <c r="N111" i="33"/>
  <c r="M111" i="28"/>
  <c r="M111" i="29"/>
  <c r="M111" i="30"/>
  <c r="M111" i="32"/>
  <c r="M111" i="31"/>
  <c r="M111" i="33"/>
  <c r="L111" i="28"/>
  <c r="L111" i="29"/>
  <c r="L111" i="30"/>
  <c r="L111" i="32"/>
  <c r="L111" i="31"/>
  <c r="L111" i="33"/>
  <c r="P110" i="28"/>
  <c r="P110" i="29"/>
  <c r="P110" i="30"/>
  <c r="P110" i="32"/>
  <c r="P110" i="31"/>
  <c r="P110" i="33"/>
  <c r="O110" i="28"/>
  <c r="O110" i="29"/>
  <c r="O110" i="30"/>
  <c r="O110" i="32"/>
  <c r="O110" i="31"/>
  <c r="O110" i="33"/>
  <c r="N110" i="28"/>
  <c r="N110" i="29"/>
  <c r="N110" i="30"/>
  <c r="N110" i="32"/>
  <c r="N110" i="31"/>
  <c r="N110" i="33"/>
  <c r="M110" i="28"/>
  <c r="M110" i="29"/>
  <c r="M110" i="30"/>
  <c r="M110" i="32"/>
  <c r="M110" i="31"/>
  <c r="M110" i="33"/>
  <c r="L110" i="28"/>
  <c r="L110" i="29"/>
  <c r="L110" i="30"/>
  <c r="L110" i="32"/>
  <c r="L110" i="31"/>
  <c r="L110" i="33"/>
  <c r="P109" i="28"/>
  <c r="P109" i="29"/>
  <c r="P109" i="30"/>
  <c r="P109" i="32"/>
  <c r="P109" i="31"/>
  <c r="P109" i="33"/>
  <c r="O109" i="28"/>
  <c r="O109" i="29"/>
  <c r="O109" i="30"/>
  <c r="O109" i="32"/>
  <c r="O109" i="31"/>
  <c r="O109" i="33"/>
  <c r="N109" i="28"/>
  <c r="N109" i="29"/>
  <c r="N109" i="30"/>
  <c r="N109" i="32"/>
  <c r="N109" i="31"/>
  <c r="N109" i="33"/>
  <c r="M109" i="28"/>
  <c r="M109" i="29"/>
  <c r="M109" i="30"/>
  <c r="M109" i="32"/>
  <c r="M109" i="31"/>
  <c r="M109" i="33"/>
  <c r="L109" i="28"/>
  <c r="L109" i="29"/>
  <c r="L109" i="30"/>
  <c r="L109" i="32"/>
  <c r="L109" i="31"/>
  <c r="L109" i="33"/>
  <c r="P108" i="28"/>
  <c r="P108" i="29"/>
  <c r="P108" i="30"/>
  <c r="P108" i="32"/>
  <c r="P108" i="31"/>
  <c r="P108" i="33"/>
  <c r="O108" i="28"/>
  <c r="O108" i="29"/>
  <c r="O108" i="30"/>
  <c r="O108" i="32"/>
  <c r="O108" i="31"/>
  <c r="O108" i="33"/>
  <c r="N108" i="28"/>
  <c r="N108" i="29"/>
  <c r="N108" i="30"/>
  <c r="N108" i="32"/>
  <c r="N108" i="31"/>
  <c r="N108" i="33"/>
  <c r="M108" i="28"/>
  <c r="M108" i="29"/>
  <c r="M108" i="30"/>
  <c r="M108" i="32"/>
  <c r="M108" i="31"/>
  <c r="M108" i="33"/>
  <c r="L108" i="28"/>
  <c r="L108" i="29"/>
  <c r="L108" i="30"/>
  <c r="L108" i="32"/>
  <c r="L108" i="31"/>
  <c r="L108" i="33"/>
  <c r="P107" i="28"/>
  <c r="P107" i="29"/>
  <c r="P107" i="30"/>
  <c r="P107" i="32"/>
  <c r="P107" i="31"/>
  <c r="P107" i="33"/>
  <c r="O107" i="28"/>
  <c r="O107" i="29"/>
  <c r="O107" i="30"/>
  <c r="O107" i="32"/>
  <c r="O107" i="31"/>
  <c r="O107" i="33"/>
  <c r="N107" i="28"/>
  <c r="N107" i="29"/>
  <c r="N107" i="30"/>
  <c r="N107" i="32"/>
  <c r="N107" i="31"/>
  <c r="N107" i="33"/>
  <c r="M107" i="28"/>
  <c r="M107" i="29"/>
  <c r="M107" i="30"/>
  <c r="M107" i="32"/>
  <c r="M107" i="31"/>
  <c r="M107" i="33"/>
  <c r="L107" i="28"/>
  <c r="L107" i="29"/>
  <c r="L107" i="30"/>
  <c r="L107" i="32"/>
  <c r="L107" i="31"/>
  <c r="L107" i="33"/>
  <c r="P106" i="28"/>
  <c r="P106" i="29"/>
  <c r="P106" i="30"/>
  <c r="P106" i="32"/>
  <c r="P106" i="31"/>
  <c r="P106" i="33"/>
  <c r="O106" i="28"/>
  <c r="O106" i="29"/>
  <c r="O106" i="30"/>
  <c r="O106" i="32"/>
  <c r="O106" i="31"/>
  <c r="O106" i="33"/>
  <c r="N106" i="28"/>
  <c r="N106" i="29"/>
  <c r="N106" i="30"/>
  <c r="N106" i="32"/>
  <c r="N106" i="31"/>
  <c r="N106" i="33"/>
  <c r="M106" i="28"/>
  <c r="M106" i="29"/>
  <c r="M106" i="30"/>
  <c r="M106" i="32"/>
  <c r="M106" i="31"/>
  <c r="M106" i="33"/>
  <c r="L106" i="28"/>
  <c r="L106" i="29"/>
  <c r="L106" i="30"/>
  <c r="L106" i="32"/>
  <c r="L106" i="31"/>
  <c r="L106" i="33"/>
  <c r="P105" i="28"/>
  <c r="P105" i="29"/>
  <c r="P105" i="30"/>
  <c r="P105" i="32"/>
  <c r="P105" i="31"/>
  <c r="P105" i="33"/>
  <c r="O105" i="28"/>
  <c r="O105" i="29"/>
  <c r="O105" i="30"/>
  <c r="O105" i="32"/>
  <c r="O105" i="31"/>
  <c r="O105" i="33"/>
  <c r="N105" i="28"/>
  <c r="N105" i="29"/>
  <c r="N105" i="30"/>
  <c r="N105" i="32"/>
  <c r="N105" i="31"/>
  <c r="N105" i="33"/>
  <c r="M105" i="28"/>
  <c r="M105" i="29"/>
  <c r="M105" i="30"/>
  <c r="M105" i="32"/>
  <c r="M105" i="31"/>
  <c r="M105" i="33"/>
  <c r="L105" i="28"/>
  <c r="L105" i="29"/>
  <c r="L105" i="30"/>
  <c r="L105" i="32"/>
  <c r="L105" i="31"/>
  <c r="L105" i="33"/>
  <c r="P104" i="28"/>
  <c r="P104" i="29"/>
  <c r="P104" i="30"/>
  <c r="P104" i="32"/>
  <c r="P104" i="31"/>
  <c r="P104" i="33"/>
  <c r="O104" i="28"/>
  <c r="O104" i="29"/>
  <c r="O104" i="30"/>
  <c r="O104" i="32"/>
  <c r="O104" i="31"/>
  <c r="O104" i="33"/>
  <c r="N104" i="28"/>
  <c r="N104" i="29"/>
  <c r="N104" i="30"/>
  <c r="N104" i="32"/>
  <c r="N104" i="31"/>
  <c r="N104" i="33"/>
  <c r="M104" i="28"/>
  <c r="M104" i="29"/>
  <c r="M104" i="30"/>
  <c r="M104" i="32"/>
  <c r="M104" i="31"/>
  <c r="M104" i="33"/>
  <c r="L104" i="28"/>
  <c r="L104" i="29"/>
  <c r="L104" i="30"/>
  <c r="L104" i="32"/>
  <c r="L104" i="31"/>
  <c r="L104" i="33"/>
  <c r="P103" i="28"/>
  <c r="P103" i="29"/>
  <c r="P103" i="30"/>
  <c r="P103" i="32"/>
  <c r="P103" i="31"/>
  <c r="P103" i="33"/>
  <c r="O103" i="28"/>
  <c r="O103" i="29"/>
  <c r="O103" i="30"/>
  <c r="O103" i="32"/>
  <c r="O103" i="31"/>
  <c r="O103" i="33"/>
  <c r="N103" i="28"/>
  <c r="N103" i="29"/>
  <c r="N103" i="30"/>
  <c r="N103" i="32"/>
  <c r="N103" i="31"/>
  <c r="N103" i="33"/>
  <c r="M103" i="28"/>
  <c r="M103" i="29"/>
  <c r="M103" i="30"/>
  <c r="M103" i="32"/>
  <c r="M103" i="31"/>
  <c r="M103" i="33"/>
  <c r="L103" i="28"/>
  <c r="L103" i="29"/>
  <c r="L103" i="30"/>
  <c r="L103" i="32"/>
  <c r="L103" i="31"/>
  <c r="L103" i="33"/>
  <c r="P102" i="28"/>
  <c r="P102" i="29"/>
  <c r="P102" i="30"/>
  <c r="P102" i="32"/>
  <c r="P102" i="31"/>
  <c r="P102" i="33"/>
  <c r="O102" i="28"/>
  <c r="O102" i="29"/>
  <c r="O102" i="30"/>
  <c r="O102" i="32"/>
  <c r="O102" i="31"/>
  <c r="O102" i="33"/>
  <c r="N102" i="28"/>
  <c r="N102" i="29"/>
  <c r="N102" i="30"/>
  <c r="N102" i="32"/>
  <c r="N102" i="31"/>
  <c r="N102" i="33"/>
  <c r="M102" i="28"/>
  <c r="M102" i="29"/>
  <c r="M102" i="30"/>
  <c r="M102" i="32"/>
  <c r="M102" i="31"/>
  <c r="M102" i="33"/>
  <c r="L102" i="28"/>
  <c r="L102" i="29"/>
  <c r="L102" i="30"/>
  <c r="L102" i="32"/>
  <c r="L102" i="31"/>
  <c r="L102" i="33"/>
  <c r="P101" i="28"/>
  <c r="P101" i="29"/>
  <c r="P101" i="30"/>
  <c r="P101" i="32"/>
  <c r="P101" i="31"/>
  <c r="P101" i="33"/>
  <c r="O101" i="28"/>
  <c r="O101" i="29"/>
  <c r="O101" i="30"/>
  <c r="O101" i="32"/>
  <c r="O101" i="31"/>
  <c r="O101" i="33"/>
  <c r="N101" i="28"/>
  <c r="N101" i="29"/>
  <c r="N101" i="30"/>
  <c r="N101" i="32"/>
  <c r="N101" i="31"/>
  <c r="N101" i="33"/>
  <c r="M101" i="28"/>
  <c r="M101" i="29"/>
  <c r="M101" i="30"/>
  <c r="M101" i="32"/>
  <c r="M101" i="31"/>
  <c r="M101" i="33"/>
  <c r="L101" i="28"/>
  <c r="L101" i="29"/>
  <c r="L101" i="30"/>
  <c r="L101" i="32"/>
  <c r="L101" i="31"/>
  <c r="L101" i="33"/>
  <c r="P100" i="28"/>
  <c r="P100" i="29"/>
  <c r="P100" i="30"/>
  <c r="P100" i="32"/>
  <c r="P100" i="31"/>
  <c r="P100" i="33"/>
  <c r="O100" i="28"/>
  <c r="O100" i="29"/>
  <c r="O100" i="30"/>
  <c r="O100" i="32"/>
  <c r="O100" i="31"/>
  <c r="O100" i="33"/>
  <c r="N100" i="28"/>
  <c r="N100" i="29"/>
  <c r="N100" i="30"/>
  <c r="N100" i="32"/>
  <c r="N100" i="31"/>
  <c r="N100" i="33"/>
  <c r="M100" i="28"/>
  <c r="M100" i="29"/>
  <c r="M100" i="30"/>
  <c r="M100" i="32"/>
  <c r="M100" i="31"/>
  <c r="M100" i="33"/>
  <c r="L100" i="28"/>
  <c r="L100" i="29"/>
  <c r="L100" i="30"/>
  <c r="L100" i="32"/>
  <c r="L100" i="31"/>
  <c r="L100" i="33"/>
  <c r="P99" i="28"/>
  <c r="P99" i="29"/>
  <c r="P99" i="30"/>
  <c r="P99" i="32"/>
  <c r="P99" i="31"/>
  <c r="P99" i="33"/>
  <c r="O99" i="28"/>
  <c r="O99" i="29"/>
  <c r="O99" i="30"/>
  <c r="O99" i="32"/>
  <c r="O99" i="31"/>
  <c r="O99" i="33"/>
  <c r="N99" i="28"/>
  <c r="N99" i="29"/>
  <c r="N99" i="30"/>
  <c r="N99" i="32"/>
  <c r="N99" i="31"/>
  <c r="N99" i="33"/>
  <c r="M99" i="28"/>
  <c r="M99" i="29"/>
  <c r="M99" i="30"/>
  <c r="M99" i="32"/>
  <c r="M99" i="31"/>
  <c r="M99" i="33"/>
  <c r="L99" i="28"/>
  <c r="L99" i="29"/>
  <c r="L99" i="30"/>
  <c r="L99" i="32"/>
  <c r="L99" i="31"/>
  <c r="L99" i="33"/>
  <c r="P98" i="28"/>
  <c r="P98" i="29"/>
  <c r="P98" i="30"/>
  <c r="P98" i="32"/>
  <c r="P98" i="31"/>
  <c r="P98" i="33"/>
  <c r="O98" i="28"/>
  <c r="O98" i="29"/>
  <c r="O98" i="30"/>
  <c r="O98" i="32"/>
  <c r="O98" i="31"/>
  <c r="O98" i="33"/>
  <c r="N98" i="28"/>
  <c r="N98" i="29"/>
  <c r="N98" i="30"/>
  <c r="N98" i="32"/>
  <c r="N98" i="31"/>
  <c r="N98" i="33"/>
  <c r="M98" i="28"/>
  <c r="M98" i="29"/>
  <c r="M98" i="30"/>
  <c r="M98" i="32"/>
  <c r="M98" i="31"/>
  <c r="M98" i="33"/>
  <c r="L98" i="28"/>
  <c r="L98" i="29"/>
  <c r="L98" i="30"/>
  <c r="L98" i="32"/>
  <c r="L98" i="31"/>
  <c r="L98" i="33"/>
  <c r="P97" i="28"/>
  <c r="P97" i="29"/>
  <c r="P97" i="30"/>
  <c r="P97" i="32"/>
  <c r="P97" i="31"/>
  <c r="P97" i="33"/>
  <c r="O97" i="28"/>
  <c r="O97" i="29"/>
  <c r="O97" i="30"/>
  <c r="O97" i="32"/>
  <c r="O97" i="31"/>
  <c r="O97" i="33"/>
  <c r="N97" i="28"/>
  <c r="N97" i="29"/>
  <c r="N97" i="30"/>
  <c r="N97" i="32"/>
  <c r="N97" i="31"/>
  <c r="N97" i="33"/>
  <c r="M97" i="28"/>
  <c r="M97" i="29"/>
  <c r="M97" i="30"/>
  <c r="M97" i="32"/>
  <c r="M97" i="31"/>
  <c r="M97" i="33"/>
  <c r="L97" i="28"/>
  <c r="L97" i="29"/>
  <c r="L97" i="30"/>
  <c r="L97" i="32"/>
  <c r="L97" i="31"/>
  <c r="L97" i="33"/>
  <c r="P96" i="28"/>
  <c r="P96" i="29"/>
  <c r="P96" i="30"/>
  <c r="P96" i="32"/>
  <c r="P96" i="31"/>
  <c r="P96" i="33"/>
  <c r="O96" i="28"/>
  <c r="O96" i="29"/>
  <c r="O96" i="30"/>
  <c r="O96" i="32"/>
  <c r="O96" i="31"/>
  <c r="O96" i="33"/>
  <c r="N96" i="28"/>
  <c r="N96" i="29"/>
  <c r="N96" i="30"/>
  <c r="N96" i="32"/>
  <c r="N96" i="31"/>
  <c r="N96" i="33"/>
  <c r="M96" i="28"/>
  <c r="M96" i="29"/>
  <c r="M96" i="30"/>
  <c r="M96" i="32"/>
  <c r="M96" i="31"/>
  <c r="M96" i="33"/>
  <c r="L96" i="28"/>
  <c r="L96" i="29"/>
  <c r="L96" i="30"/>
  <c r="L96" i="32"/>
  <c r="L96" i="31"/>
  <c r="L96" i="33"/>
  <c r="P95" i="28"/>
  <c r="P95" i="29"/>
  <c r="P95" i="30"/>
  <c r="P95" i="32"/>
  <c r="P95" i="31"/>
  <c r="P95" i="33"/>
  <c r="O95" i="28"/>
  <c r="O95" i="29"/>
  <c r="O95" i="30"/>
  <c r="O95" i="32"/>
  <c r="O95" i="31"/>
  <c r="O95" i="33"/>
  <c r="N95" i="28"/>
  <c r="N95" i="29"/>
  <c r="N95" i="30"/>
  <c r="N95" i="32"/>
  <c r="N95" i="31"/>
  <c r="N95" i="33"/>
  <c r="M95" i="28"/>
  <c r="M95" i="29"/>
  <c r="M95" i="30"/>
  <c r="M95" i="32"/>
  <c r="M95" i="31"/>
  <c r="M95" i="33"/>
  <c r="L95" i="28"/>
  <c r="L95" i="29"/>
  <c r="L95" i="30"/>
  <c r="L95" i="32"/>
  <c r="L95" i="31"/>
  <c r="L95" i="33"/>
  <c r="P94" i="28"/>
  <c r="P94" i="29"/>
  <c r="P94" i="30"/>
  <c r="P94" i="32"/>
  <c r="P94" i="31"/>
  <c r="P94" i="33"/>
  <c r="O94" i="28"/>
  <c r="O94" i="29"/>
  <c r="O94" i="30"/>
  <c r="O94" i="32"/>
  <c r="O94" i="31"/>
  <c r="O94" i="33"/>
  <c r="N94" i="28"/>
  <c r="N94" i="29"/>
  <c r="N94" i="30"/>
  <c r="N94" i="32"/>
  <c r="N94" i="31"/>
  <c r="N94" i="33"/>
  <c r="M94" i="28"/>
  <c r="M94" i="29"/>
  <c r="M94" i="30"/>
  <c r="M94" i="32"/>
  <c r="M94" i="31"/>
  <c r="M94" i="33"/>
  <c r="L94" i="28"/>
  <c r="L94" i="29"/>
  <c r="L94" i="30"/>
  <c r="L94" i="32"/>
  <c r="L94" i="31"/>
  <c r="L94" i="33"/>
  <c r="P93" i="28"/>
  <c r="P93" i="29"/>
  <c r="P93" i="30"/>
  <c r="P93" i="32"/>
  <c r="P93" i="31"/>
  <c r="P93" i="33"/>
  <c r="O93" i="28"/>
  <c r="O93" i="29"/>
  <c r="O93" i="30"/>
  <c r="O93" i="32"/>
  <c r="O93" i="31"/>
  <c r="O93" i="33"/>
  <c r="N93" i="28"/>
  <c r="N93" i="29"/>
  <c r="N93" i="30"/>
  <c r="N93" i="32"/>
  <c r="N93" i="31"/>
  <c r="N93" i="33"/>
  <c r="M93" i="28"/>
  <c r="M93" i="29"/>
  <c r="M93" i="30"/>
  <c r="M93" i="32"/>
  <c r="M93" i="31"/>
  <c r="M93" i="33"/>
  <c r="L93" i="28"/>
  <c r="L93" i="29"/>
  <c r="L93" i="30"/>
  <c r="L93" i="32"/>
  <c r="L93" i="31"/>
  <c r="L93" i="33"/>
  <c r="P92" i="28"/>
  <c r="P92" i="29"/>
  <c r="P92" i="30"/>
  <c r="P92" i="32"/>
  <c r="P92" i="31"/>
  <c r="P92" i="33"/>
  <c r="O92" i="28"/>
  <c r="O92" i="29"/>
  <c r="O92" i="30"/>
  <c r="O92" i="32"/>
  <c r="O92" i="31"/>
  <c r="O92" i="33"/>
  <c r="N92" i="28"/>
  <c r="N92" i="29"/>
  <c r="N92" i="30"/>
  <c r="N92" i="32"/>
  <c r="N92" i="31"/>
  <c r="N92" i="33"/>
  <c r="M92" i="28"/>
  <c r="M92" i="29"/>
  <c r="M92" i="30"/>
  <c r="M92" i="32"/>
  <c r="M92" i="31"/>
  <c r="M92" i="33"/>
  <c r="L92" i="28"/>
  <c r="L92" i="29"/>
  <c r="L92" i="30"/>
  <c r="L92" i="32"/>
  <c r="L92" i="31"/>
  <c r="L92" i="33"/>
  <c r="P91" i="28"/>
  <c r="P91" i="29"/>
  <c r="P91" i="30"/>
  <c r="P91" i="32"/>
  <c r="P91" i="31"/>
  <c r="P91" i="33"/>
  <c r="O91" i="28"/>
  <c r="O91" i="29"/>
  <c r="O91" i="30"/>
  <c r="O91" i="32"/>
  <c r="O91" i="31"/>
  <c r="O91" i="33"/>
  <c r="N91" i="28"/>
  <c r="N91" i="29"/>
  <c r="N91" i="30"/>
  <c r="N91" i="32"/>
  <c r="N91" i="31"/>
  <c r="N91" i="33"/>
  <c r="M91" i="28"/>
  <c r="M91" i="29"/>
  <c r="M91" i="30"/>
  <c r="M91" i="32"/>
  <c r="M91" i="31"/>
  <c r="M91" i="33"/>
  <c r="L91" i="28"/>
  <c r="L91" i="29"/>
  <c r="L91" i="30"/>
  <c r="L91" i="32"/>
  <c r="L91" i="31"/>
  <c r="L91" i="33"/>
  <c r="P90" i="28"/>
  <c r="P90" i="29"/>
  <c r="P90" i="30"/>
  <c r="P90" i="32"/>
  <c r="P90" i="31"/>
  <c r="P90" i="33"/>
  <c r="O90" i="28"/>
  <c r="O90" i="29"/>
  <c r="O90" i="30"/>
  <c r="O90" i="32"/>
  <c r="O90" i="31"/>
  <c r="O90" i="33"/>
  <c r="N90" i="28"/>
  <c r="N90" i="29"/>
  <c r="N90" i="30"/>
  <c r="N90" i="32"/>
  <c r="N90" i="31"/>
  <c r="N90" i="33"/>
  <c r="M90" i="28"/>
  <c r="M90" i="29"/>
  <c r="M90" i="30"/>
  <c r="M90" i="32"/>
  <c r="M90" i="31"/>
  <c r="M90" i="33"/>
  <c r="L90" i="28"/>
  <c r="L90" i="29"/>
  <c r="L90" i="30"/>
  <c r="L90" i="32"/>
  <c r="L90" i="31"/>
  <c r="L90" i="33"/>
  <c r="P89" i="28"/>
  <c r="P89" i="29"/>
  <c r="P89" i="30"/>
  <c r="P89" i="32"/>
  <c r="P89" i="31"/>
  <c r="P89" i="33"/>
  <c r="O89" i="28"/>
  <c r="O89" i="29"/>
  <c r="O89" i="30"/>
  <c r="O89" i="32"/>
  <c r="O89" i="31"/>
  <c r="O89" i="33"/>
  <c r="N89" i="28"/>
  <c r="N89" i="29"/>
  <c r="N89" i="30"/>
  <c r="N89" i="32"/>
  <c r="N89" i="31"/>
  <c r="N89" i="33"/>
  <c r="M89" i="28"/>
  <c r="M89" i="29"/>
  <c r="M89" i="30"/>
  <c r="M89" i="32"/>
  <c r="M89" i="31"/>
  <c r="M89" i="33"/>
  <c r="L89" i="28"/>
  <c r="L89" i="29"/>
  <c r="L89" i="30"/>
  <c r="L89" i="32"/>
  <c r="L89" i="31"/>
  <c r="L89" i="33"/>
  <c r="P88" i="28"/>
  <c r="P88" i="29"/>
  <c r="P88" i="30"/>
  <c r="P88" i="32"/>
  <c r="P88" i="31"/>
  <c r="P88" i="33"/>
  <c r="O88" i="28"/>
  <c r="O88" i="29"/>
  <c r="O88" i="30"/>
  <c r="O88" i="32"/>
  <c r="O88" i="31"/>
  <c r="O88" i="33"/>
  <c r="N88" i="28"/>
  <c r="N88" i="29"/>
  <c r="N88" i="30"/>
  <c r="N88" i="32"/>
  <c r="N88" i="31"/>
  <c r="N88" i="33"/>
  <c r="M88" i="28"/>
  <c r="M88" i="29"/>
  <c r="M88" i="30"/>
  <c r="M88" i="32"/>
  <c r="M88" i="31"/>
  <c r="M88" i="33"/>
  <c r="L88" i="28"/>
  <c r="L88" i="29"/>
  <c r="L88" i="30"/>
  <c r="L88" i="32"/>
  <c r="L88" i="31"/>
  <c r="L88" i="33"/>
  <c r="P87" i="28"/>
  <c r="P87" i="29"/>
  <c r="P87" i="30"/>
  <c r="P87" i="32"/>
  <c r="P87" i="31"/>
  <c r="P87" i="33"/>
  <c r="O87" i="28"/>
  <c r="O87" i="29"/>
  <c r="O87" i="30"/>
  <c r="O87" i="32"/>
  <c r="O87" i="31"/>
  <c r="O87" i="33"/>
  <c r="N87" i="28"/>
  <c r="N87" i="29"/>
  <c r="N87" i="30"/>
  <c r="N87" i="32"/>
  <c r="N87" i="31"/>
  <c r="N87" i="33"/>
  <c r="M87" i="28"/>
  <c r="M87" i="29"/>
  <c r="M87" i="30"/>
  <c r="M87" i="32"/>
  <c r="M87" i="31"/>
  <c r="M87" i="33"/>
  <c r="L87" i="28"/>
  <c r="L87" i="29"/>
  <c r="L87" i="30"/>
  <c r="L87" i="32"/>
  <c r="L87" i="31"/>
  <c r="L87" i="33"/>
  <c r="P86" i="28"/>
  <c r="P86" i="29"/>
  <c r="P86" i="30"/>
  <c r="P86" i="32"/>
  <c r="P86" i="31"/>
  <c r="P86" i="33"/>
  <c r="O86" i="28"/>
  <c r="O86" i="29"/>
  <c r="O86" i="30"/>
  <c r="O86" i="32"/>
  <c r="O86" i="31"/>
  <c r="O86" i="33"/>
  <c r="N86" i="28"/>
  <c r="N86" i="29"/>
  <c r="N86" i="30"/>
  <c r="N86" i="32"/>
  <c r="N86" i="31"/>
  <c r="N86" i="33"/>
  <c r="M86" i="28"/>
  <c r="M86" i="29"/>
  <c r="M86" i="30"/>
  <c r="M86" i="32"/>
  <c r="M86" i="31"/>
  <c r="M86" i="33"/>
  <c r="L86" i="28"/>
  <c r="L86" i="29"/>
  <c r="L86" i="30"/>
  <c r="L86" i="32"/>
  <c r="L86" i="31"/>
  <c r="L86" i="33"/>
  <c r="P85" i="28"/>
  <c r="P85" i="29"/>
  <c r="P85" i="30"/>
  <c r="P85" i="32"/>
  <c r="P85" i="31"/>
  <c r="P85" i="33"/>
  <c r="O85" i="28"/>
  <c r="O85" i="29"/>
  <c r="O85" i="30"/>
  <c r="O85" i="32"/>
  <c r="O85" i="31"/>
  <c r="O85" i="33"/>
  <c r="N85" i="28"/>
  <c r="N85" i="29"/>
  <c r="N85" i="30"/>
  <c r="N85" i="32"/>
  <c r="N85" i="31"/>
  <c r="N85" i="33"/>
  <c r="M85" i="28"/>
  <c r="M85" i="29"/>
  <c r="M85" i="30"/>
  <c r="M85" i="32"/>
  <c r="M85" i="31"/>
  <c r="M85" i="33"/>
  <c r="L85" i="28"/>
  <c r="L85" i="29"/>
  <c r="L85" i="30"/>
  <c r="L85" i="32"/>
  <c r="L85" i="31"/>
  <c r="L85" i="33"/>
  <c r="P84" i="28"/>
  <c r="P84" i="29"/>
  <c r="P84" i="30"/>
  <c r="P84" i="32"/>
  <c r="P84" i="31"/>
  <c r="P84" i="33"/>
  <c r="O84" i="28"/>
  <c r="O84" i="29"/>
  <c r="O84" i="30"/>
  <c r="O84" i="32"/>
  <c r="O84" i="31"/>
  <c r="O84" i="33"/>
  <c r="N84" i="28"/>
  <c r="N84" i="29"/>
  <c r="N84" i="30"/>
  <c r="N84" i="32"/>
  <c r="N84" i="31"/>
  <c r="N84" i="33"/>
  <c r="M84" i="28"/>
  <c r="M84" i="29"/>
  <c r="M84" i="30"/>
  <c r="M84" i="32"/>
  <c r="M84" i="31"/>
  <c r="M84" i="33"/>
  <c r="L84" i="28"/>
  <c r="L84" i="29"/>
  <c r="L84" i="30"/>
  <c r="L84" i="32"/>
  <c r="L84" i="31"/>
  <c r="L84" i="33"/>
  <c r="P83" i="28"/>
  <c r="P83" i="29"/>
  <c r="P83" i="30"/>
  <c r="P83" i="32"/>
  <c r="P83" i="31"/>
  <c r="P83" i="33"/>
  <c r="O83" i="28"/>
  <c r="O83" i="29"/>
  <c r="O83" i="30"/>
  <c r="O83" i="32"/>
  <c r="O83" i="31"/>
  <c r="O83" i="33"/>
  <c r="N83" i="28"/>
  <c r="N83" i="29"/>
  <c r="N83" i="30"/>
  <c r="N83" i="32"/>
  <c r="N83" i="31"/>
  <c r="N83" i="33"/>
  <c r="M83" i="28"/>
  <c r="M83" i="29"/>
  <c r="M83" i="30"/>
  <c r="M83" i="32"/>
  <c r="M83" i="31"/>
  <c r="M83" i="33"/>
  <c r="L83" i="28"/>
  <c r="L83" i="29"/>
  <c r="L83" i="30"/>
  <c r="L83" i="32"/>
  <c r="L83" i="31"/>
  <c r="L83" i="33"/>
  <c r="P82" i="28"/>
  <c r="P82" i="29"/>
  <c r="P82" i="30"/>
  <c r="P82" i="32"/>
  <c r="P82" i="31"/>
  <c r="P82" i="33"/>
  <c r="O82" i="28"/>
  <c r="O82" i="29"/>
  <c r="O82" i="30"/>
  <c r="O82" i="32"/>
  <c r="O82" i="31"/>
  <c r="O82" i="33"/>
  <c r="N82" i="28"/>
  <c r="N82" i="29"/>
  <c r="N82" i="30"/>
  <c r="N82" i="32"/>
  <c r="N82" i="31"/>
  <c r="N82" i="33"/>
  <c r="M82" i="28"/>
  <c r="M82" i="29"/>
  <c r="M82" i="30"/>
  <c r="M82" i="32"/>
  <c r="M82" i="31"/>
  <c r="M82" i="33"/>
  <c r="L82" i="28"/>
  <c r="L82" i="29"/>
  <c r="L82" i="30"/>
  <c r="L82" i="32"/>
  <c r="L82" i="31"/>
  <c r="L82" i="33"/>
  <c r="P81" i="28"/>
  <c r="P81" i="29"/>
  <c r="P81" i="30"/>
  <c r="P81" i="32"/>
  <c r="P81" i="31"/>
  <c r="P81" i="33"/>
  <c r="O81" i="28"/>
  <c r="O81" i="29"/>
  <c r="O81" i="30"/>
  <c r="O81" i="32"/>
  <c r="O81" i="31"/>
  <c r="O81" i="33"/>
  <c r="N81" i="28"/>
  <c r="N81" i="29"/>
  <c r="N81" i="30"/>
  <c r="N81" i="32"/>
  <c r="N81" i="31"/>
  <c r="N81" i="33"/>
  <c r="M81" i="28"/>
  <c r="M81" i="29"/>
  <c r="M81" i="30"/>
  <c r="M81" i="32"/>
  <c r="M81" i="31"/>
  <c r="M81" i="33"/>
  <c r="L81" i="28"/>
  <c r="L81" i="29"/>
  <c r="L81" i="30"/>
  <c r="L81" i="32"/>
  <c r="L81" i="31"/>
  <c r="L81" i="33"/>
  <c r="P80" i="28"/>
  <c r="P80" i="29"/>
  <c r="P80" i="30"/>
  <c r="P80" i="32"/>
  <c r="P80" i="31"/>
  <c r="P80" i="33"/>
  <c r="O80" i="28"/>
  <c r="O80" i="29"/>
  <c r="O80" i="30"/>
  <c r="O80" i="32"/>
  <c r="O80" i="31"/>
  <c r="O80" i="33"/>
  <c r="N80" i="28"/>
  <c r="N80" i="29"/>
  <c r="N80" i="30"/>
  <c r="N80" i="32"/>
  <c r="N80" i="31"/>
  <c r="N80" i="33"/>
  <c r="M80" i="28"/>
  <c r="M80" i="29"/>
  <c r="M80" i="30"/>
  <c r="M80" i="32"/>
  <c r="M80" i="31"/>
  <c r="M80" i="33"/>
  <c r="L80" i="28"/>
  <c r="L80" i="29"/>
  <c r="L80" i="30"/>
  <c r="L80" i="32"/>
  <c r="L80" i="31"/>
  <c r="L80" i="33"/>
  <c r="P79" i="28"/>
  <c r="P79" i="29"/>
  <c r="P79" i="30"/>
  <c r="P79" i="32"/>
  <c r="P79" i="31"/>
  <c r="P79" i="33"/>
  <c r="O79" i="28"/>
  <c r="O79" i="29"/>
  <c r="O79" i="30"/>
  <c r="O79" i="32"/>
  <c r="O79" i="31"/>
  <c r="O79" i="33"/>
  <c r="N79" i="28"/>
  <c r="N79" i="29"/>
  <c r="N79" i="30"/>
  <c r="N79" i="32"/>
  <c r="N79" i="31"/>
  <c r="N79" i="33"/>
  <c r="M79" i="28"/>
  <c r="M79" i="29"/>
  <c r="M79" i="30"/>
  <c r="M79" i="32"/>
  <c r="M79" i="31"/>
  <c r="M79" i="33"/>
  <c r="L79" i="28"/>
  <c r="L79" i="29"/>
  <c r="L79" i="30"/>
  <c r="L79" i="32"/>
  <c r="L79" i="31"/>
  <c r="L79" i="33"/>
  <c r="P78" i="28"/>
  <c r="P78" i="29"/>
  <c r="P78" i="30"/>
  <c r="P78" i="32"/>
  <c r="P78" i="31"/>
  <c r="P78" i="33"/>
  <c r="O78" i="28"/>
  <c r="O78" i="29"/>
  <c r="O78" i="30"/>
  <c r="O78" i="32"/>
  <c r="O78" i="31"/>
  <c r="O78" i="33"/>
  <c r="N78" i="28"/>
  <c r="N78" i="29"/>
  <c r="N78" i="30"/>
  <c r="N78" i="32"/>
  <c r="N78" i="31"/>
  <c r="N78" i="33"/>
  <c r="M78" i="28"/>
  <c r="M78" i="29"/>
  <c r="M78" i="30"/>
  <c r="M78" i="32"/>
  <c r="M78" i="31"/>
  <c r="M78" i="33"/>
  <c r="L78" i="28"/>
  <c r="L78" i="29"/>
  <c r="L78" i="30"/>
  <c r="L78" i="32"/>
  <c r="L78" i="31"/>
  <c r="L78" i="33"/>
  <c r="P77" i="28"/>
  <c r="P77" i="29"/>
  <c r="P77" i="30"/>
  <c r="P77" i="32"/>
  <c r="P77" i="31"/>
  <c r="P77" i="33"/>
  <c r="O77" i="28"/>
  <c r="O77" i="29"/>
  <c r="O77" i="30"/>
  <c r="O77" i="32"/>
  <c r="O77" i="31"/>
  <c r="O77" i="33"/>
  <c r="N77" i="28"/>
  <c r="N77" i="29"/>
  <c r="N77" i="30"/>
  <c r="N77" i="32"/>
  <c r="N77" i="31"/>
  <c r="N77" i="33"/>
  <c r="M77" i="28"/>
  <c r="M77" i="29"/>
  <c r="M77" i="30"/>
  <c r="M77" i="32"/>
  <c r="M77" i="31"/>
  <c r="M77" i="33"/>
  <c r="L77" i="28"/>
  <c r="L77" i="29"/>
  <c r="L77" i="30"/>
  <c r="L77" i="32"/>
  <c r="L77" i="31"/>
  <c r="L77" i="33"/>
  <c r="P76" i="28"/>
  <c r="P76" i="29"/>
  <c r="P76" i="30"/>
  <c r="P76" i="32"/>
  <c r="P76" i="31"/>
  <c r="P76" i="33"/>
  <c r="O76" i="28"/>
  <c r="O76" i="29"/>
  <c r="O76" i="30"/>
  <c r="O76" i="32"/>
  <c r="O76" i="31"/>
  <c r="O76" i="33"/>
  <c r="N76" i="28"/>
  <c r="N76" i="29"/>
  <c r="N76" i="30"/>
  <c r="N76" i="32"/>
  <c r="N76" i="31"/>
  <c r="N76" i="33"/>
  <c r="M76" i="28"/>
  <c r="M76" i="29"/>
  <c r="M76" i="30"/>
  <c r="M76" i="32"/>
  <c r="M76" i="31"/>
  <c r="M76" i="33"/>
  <c r="L76" i="28"/>
  <c r="L76" i="29"/>
  <c r="L76" i="30"/>
  <c r="L76" i="32"/>
  <c r="L76" i="31"/>
  <c r="L76" i="33"/>
  <c r="P75" i="28"/>
  <c r="P75" i="29"/>
  <c r="P75" i="30"/>
  <c r="P75" i="32"/>
  <c r="P75" i="31"/>
  <c r="P75" i="33"/>
  <c r="O75" i="28"/>
  <c r="O75" i="29"/>
  <c r="O75" i="30"/>
  <c r="O75" i="32"/>
  <c r="O75" i="31"/>
  <c r="O75" i="33"/>
  <c r="N75" i="28"/>
  <c r="N75" i="29"/>
  <c r="N75" i="30"/>
  <c r="N75" i="32"/>
  <c r="N75" i="31"/>
  <c r="N75" i="33"/>
  <c r="M75" i="28"/>
  <c r="M75" i="29"/>
  <c r="M75" i="30"/>
  <c r="M75" i="32"/>
  <c r="M75" i="31"/>
  <c r="M75" i="33"/>
  <c r="L75" i="28"/>
  <c r="L75" i="29"/>
  <c r="L75" i="30"/>
  <c r="L75" i="32"/>
  <c r="L75" i="31"/>
  <c r="L75" i="33"/>
  <c r="P74" i="28"/>
  <c r="P74" i="29"/>
  <c r="P74" i="30"/>
  <c r="P74" i="32"/>
  <c r="P74" i="31"/>
  <c r="P74" i="33"/>
  <c r="O74" i="28"/>
  <c r="O74" i="29"/>
  <c r="O74" i="30"/>
  <c r="O74" i="32"/>
  <c r="O74" i="31"/>
  <c r="O74" i="33"/>
  <c r="N74" i="28"/>
  <c r="N74" i="29"/>
  <c r="N74" i="30"/>
  <c r="N74" i="32"/>
  <c r="N74" i="31"/>
  <c r="N74" i="33"/>
  <c r="M74" i="28"/>
  <c r="M74" i="29"/>
  <c r="M74" i="30"/>
  <c r="M74" i="32"/>
  <c r="M74" i="31"/>
  <c r="M74" i="33"/>
  <c r="L74" i="28"/>
  <c r="L74" i="29"/>
  <c r="L74" i="30"/>
  <c r="L74" i="32"/>
  <c r="L74" i="31"/>
  <c r="L74" i="33"/>
  <c r="P73" i="28"/>
  <c r="P73" i="29"/>
  <c r="P73" i="30"/>
  <c r="P73" i="32"/>
  <c r="P73" i="31"/>
  <c r="P73" i="33"/>
  <c r="O73" i="28"/>
  <c r="O73" i="29"/>
  <c r="O73" i="30"/>
  <c r="O73" i="32"/>
  <c r="O73" i="31"/>
  <c r="O73" i="33"/>
  <c r="N73" i="28"/>
  <c r="N73" i="29"/>
  <c r="N73" i="30"/>
  <c r="N73" i="32"/>
  <c r="N73" i="31"/>
  <c r="N73" i="33"/>
  <c r="M73" i="28"/>
  <c r="M73" i="29"/>
  <c r="M73" i="30"/>
  <c r="M73" i="32"/>
  <c r="M73" i="31"/>
  <c r="M73" i="33"/>
  <c r="L73" i="28"/>
  <c r="L73" i="29"/>
  <c r="L73" i="30"/>
  <c r="L73" i="32"/>
  <c r="L73" i="31"/>
  <c r="L73" i="33"/>
  <c r="P72" i="28"/>
  <c r="P72" i="29"/>
  <c r="P72" i="30"/>
  <c r="P72" i="32"/>
  <c r="P72" i="31"/>
  <c r="P72" i="33"/>
  <c r="O72" i="28"/>
  <c r="O72" i="29"/>
  <c r="O72" i="30"/>
  <c r="O72" i="32"/>
  <c r="O72" i="31"/>
  <c r="O72" i="33"/>
  <c r="N72" i="28"/>
  <c r="N72" i="29"/>
  <c r="N72" i="30"/>
  <c r="N72" i="32"/>
  <c r="N72" i="31"/>
  <c r="N72" i="33"/>
  <c r="M72" i="28"/>
  <c r="M72" i="29"/>
  <c r="M72" i="30"/>
  <c r="M72" i="32"/>
  <c r="M72" i="31"/>
  <c r="M72" i="33"/>
  <c r="L72" i="28"/>
  <c r="L72" i="29"/>
  <c r="L72" i="30"/>
  <c r="L72" i="32"/>
  <c r="L72" i="31"/>
  <c r="L72" i="33"/>
  <c r="P71" i="28"/>
  <c r="P71" i="29"/>
  <c r="P71" i="30"/>
  <c r="P71" i="32"/>
  <c r="P71" i="31"/>
  <c r="P71" i="33"/>
  <c r="O71" i="28"/>
  <c r="O71" i="29"/>
  <c r="O71" i="30"/>
  <c r="O71" i="32"/>
  <c r="O71" i="31"/>
  <c r="O71" i="33"/>
  <c r="N71" i="28"/>
  <c r="N71" i="29"/>
  <c r="N71" i="30"/>
  <c r="N71" i="32"/>
  <c r="N71" i="31"/>
  <c r="N71" i="33"/>
  <c r="M71" i="28"/>
  <c r="M71" i="29"/>
  <c r="M71" i="30"/>
  <c r="M71" i="32"/>
  <c r="M71" i="31"/>
  <c r="M71" i="33"/>
  <c r="L71" i="28"/>
  <c r="L71" i="29"/>
  <c r="L71" i="30"/>
  <c r="L71" i="32"/>
  <c r="L71" i="31"/>
  <c r="L71" i="33"/>
  <c r="P70" i="28"/>
  <c r="P70" i="29"/>
  <c r="P70" i="30"/>
  <c r="P70" i="32"/>
  <c r="P70" i="31"/>
  <c r="P70" i="33"/>
  <c r="O70" i="28"/>
  <c r="O70" i="29"/>
  <c r="O70" i="30"/>
  <c r="O70" i="32"/>
  <c r="O70" i="31"/>
  <c r="O70" i="33"/>
  <c r="N70" i="28"/>
  <c r="N70" i="29"/>
  <c r="N70" i="30"/>
  <c r="N70" i="32"/>
  <c r="N70" i="31"/>
  <c r="N70" i="33"/>
  <c r="M70" i="28"/>
  <c r="M70" i="29"/>
  <c r="M70" i="30"/>
  <c r="M70" i="32"/>
  <c r="M70" i="31"/>
  <c r="M70" i="33"/>
  <c r="L70" i="28"/>
  <c r="L70" i="29"/>
  <c r="L70" i="30"/>
  <c r="L70" i="32"/>
  <c r="L70" i="31"/>
  <c r="L70" i="33"/>
  <c r="P69" i="28"/>
  <c r="P69" i="29"/>
  <c r="P69" i="30"/>
  <c r="P69" i="32"/>
  <c r="P69" i="31"/>
  <c r="P69" i="33"/>
  <c r="O69" i="28"/>
  <c r="O69" i="29"/>
  <c r="O69" i="30"/>
  <c r="O69" i="32"/>
  <c r="O69" i="31"/>
  <c r="O69" i="33"/>
  <c r="N69" i="28"/>
  <c r="N69" i="29"/>
  <c r="N69" i="30"/>
  <c r="N69" i="32"/>
  <c r="N69" i="31"/>
  <c r="N69" i="33"/>
  <c r="M69" i="28"/>
  <c r="M69" i="29"/>
  <c r="M69" i="30"/>
  <c r="M69" i="32"/>
  <c r="M69" i="31"/>
  <c r="M69" i="33"/>
  <c r="L69" i="28"/>
  <c r="L69" i="29"/>
  <c r="L69" i="30"/>
  <c r="L69" i="32"/>
  <c r="L69" i="31"/>
  <c r="L69" i="33"/>
  <c r="P68" i="28"/>
  <c r="P68" i="29"/>
  <c r="P68" i="30"/>
  <c r="P68" i="32"/>
  <c r="P68" i="31"/>
  <c r="P68" i="33"/>
  <c r="O68" i="28"/>
  <c r="O68" i="29"/>
  <c r="O68" i="30"/>
  <c r="O68" i="32"/>
  <c r="O68" i="31"/>
  <c r="O68" i="33"/>
  <c r="N68" i="28"/>
  <c r="N68" i="29"/>
  <c r="N68" i="30"/>
  <c r="N68" i="32"/>
  <c r="N68" i="31"/>
  <c r="N68" i="33"/>
  <c r="M68" i="28"/>
  <c r="M68" i="29"/>
  <c r="M68" i="30"/>
  <c r="M68" i="32"/>
  <c r="M68" i="31"/>
  <c r="M68" i="33"/>
  <c r="L68" i="28"/>
  <c r="L68" i="29"/>
  <c r="L68" i="30"/>
  <c r="L68" i="32"/>
  <c r="L68" i="31"/>
  <c r="L68" i="33"/>
  <c r="P67" i="28"/>
  <c r="P67" i="29"/>
  <c r="P67" i="30"/>
  <c r="P67" i="32"/>
  <c r="P67" i="31"/>
  <c r="P67" i="33"/>
  <c r="O67" i="28"/>
  <c r="O67" i="29"/>
  <c r="O67" i="30"/>
  <c r="O67" i="32"/>
  <c r="O67" i="31"/>
  <c r="O67" i="33"/>
  <c r="N67" i="28"/>
  <c r="N67" i="29"/>
  <c r="N67" i="30"/>
  <c r="N67" i="32"/>
  <c r="N67" i="31"/>
  <c r="N67" i="33"/>
  <c r="M67" i="28"/>
  <c r="M67" i="29"/>
  <c r="M67" i="30"/>
  <c r="M67" i="32"/>
  <c r="M67" i="31"/>
  <c r="M67" i="33"/>
  <c r="L67" i="28"/>
  <c r="L67" i="29"/>
  <c r="L67" i="30"/>
  <c r="L67" i="32"/>
  <c r="L67" i="31"/>
  <c r="L67" i="33"/>
  <c r="P66" i="28"/>
  <c r="P66" i="29"/>
  <c r="P66" i="30"/>
  <c r="P66" i="32"/>
  <c r="P66" i="31"/>
  <c r="P66" i="33"/>
  <c r="O66" i="28"/>
  <c r="O66" i="29"/>
  <c r="O66" i="30"/>
  <c r="O66" i="32"/>
  <c r="O66" i="31"/>
  <c r="O66" i="33"/>
  <c r="N66" i="28"/>
  <c r="N66" i="29"/>
  <c r="N66" i="30"/>
  <c r="N66" i="32"/>
  <c r="N66" i="31"/>
  <c r="N66" i="33"/>
  <c r="M66" i="28"/>
  <c r="M66" i="29"/>
  <c r="M66" i="30"/>
  <c r="M66" i="32"/>
  <c r="M66" i="31"/>
  <c r="M66" i="33"/>
  <c r="L66" i="28"/>
  <c r="L66" i="29"/>
  <c r="L66" i="30"/>
  <c r="L66" i="32"/>
  <c r="L66" i="31"/>
  <c r="L66" i="33"/>
  <c r="P65" i="28"/>
  <c r="P65" i="29"/>
  <c r="P65" i="30"/>
  <c r="P65" i="32"/>
  <c r="P65" i="31"/>
  <c r="P65" i="33"/>
  <c r="O65" i="28"/>
  <c r="O65" i="29"/>
  <c r="O65" i="30"/>
  <c r="O65" i="32"/>
  <c r="O65" i="31"/>
  <c r="O65" i="33"/>
  <c r="N65" i="28"/>
  <c r="N65" i="29"/>
  <c r="N65" i="30"/>
  <c r="N65" i="32"/>
  <c r="N65" i="31"/>
  <c r="N65" i="33"/>
  <c r="M65" i="28"/>
  <c r="M65" i="29"/>
  <c r="M65" i="30"/>
  <c r="M65" i="32"/>
  <c r="M65" i="31"/>
  <c r="M65" i="33"/>
  <c r="L65" i="28"/>
  <c r="L65" i="29"/>
  <c r="L65" i="30"/>
  <c r="L65" i="32"/>
  <c r="L65" i="31"/>
  <c r="L65" i="33"/>
  <c r="P64" i="28"/>
  <c r="P64" i="29"/>
  <c r="P64" i="30"/>
  <c r="P64" i="32"/>
  <c r="P64" i="31"/>
  <c r="P64" i="33"/>
  <c r="O64" i="28"/>
  <c r="O64" i="29"/>
  <c r="O64" i="30"/>
  <c r="O64" i="32"/>
  <c r="O64" i="31"/>
  <c r="O64" i="33"/>
  <c r="N64" i="28"/>
  <c r="N64" i="29"/>
  <c r="N64" i="30"/>
  <c r="N64" i="32"/>
  <c r="N64" i="31"/>
  <c r="N64" i="33"/>
  <c r="M64" i="28"/>
  <c r="M64" i="29"/>
  <c r="M64" i="30"/>
  <c r="M64" i="32"/>
  <c r="M64" i="31"/>
  <c r="M64" i="33"/>
  <c r="L64" i="28"/>
  <c r="L64" i="29"/>
  <c r="L64" i="30"/>
  <c r="L64" i="32"/>
  <c r="L64" i="31"/>
  <c r="L64" i="33"/>
  <c r="P63" i="28"/>
  <c r="P63" i="29"/>
  <c r="P63" i="30"/>
  <c r="P63" i="32"/>
  <c r="P63" i="31"/>
  <c r="P63" i="33"/>
  <c r="O63" i="28"/>
  <c r="O63" i="29"/>
  <c r="O63" i="30"/>
  <c r="O63" i="32"/>
  <c r="O63" i="31"/>
  <c r="O63" i="33"/>
  <c r="N63" i="28"/>
  <c r="N63" i="29"/>
  <c r="N63" i="30"/>
  <c r="N63" i="32"/>
  <c r="N63" i="31"/>
  <c r="N63" i="33"/>
  <c r="M63" i="28"/>
  <c r="M63" i="29"/>
  <c r="M63" i="30"/>
  <c r="M63" i="32"/>
  <c r="M63" i="31"/>
  <c r="M63" i="33"/>
  <c r="L63" i="28"/>
  <c r="L63" i="29"/>
  <c r="L63" i="30"/>
  <c r="L63" i="32"/>
  <c r="L63" i="31"/>
  <c r="L63" i="33"/>
  <c r="P62" i="28"/>
  <c r="P62" i="29"/>
  <c r="P62" i="30"/>
  <c r="P62" i="32"/>
  <c r="P62" i="31"/>
  <c r="P62" i="33"/>
  <c r="O62" i="28"/>
  <c r="O62" i="29"/>
  <c r="O62" i="30"/>
  <c r="O62" i="32"/>
  <c r="O62" i="31"/>
  <c r="O62" i="33"/>
  <c r="N62" i="28"/>
  <c r="N62" i="29"/>
  <c r="N62" i="30"/>
  <c r="N62" i="32"/>
  <c r="N62" i="31"/>
  <c r="N62" i="33"/>
  <c r="M62" i="28"/>
  <c r="M62" i="29"/>
  <c r="M62" i="30"/>
  <c r="M62" i="32"/>
  <c r="M62" i="31"/>
  <c r="M62" i="33"/>
  <c r="L62" i="28"/>
  <c r="L62" i="29"/>
  <c r="L62" i="30"/>
  <c r="L62" i="32"/>
  <c r="L62" i="31"/>
  <c r="L62" i="33"/>
  <c r="P61" i="28"/>
  <c r="P61" i="29"/>
  <c r="P61" i="30"/>
  <c r="P61" i="32"/>
  <c r="P61" i="31"/>
  <c r="P61" i="33"/>
  <c r="O61" i="28"/>
  <c r="O61" i="29"/>
  <c r="O61" i="30"/>
  <c r="O61" i="32"/>
  <c r="O61" i="31"/>
  <c r="O61" i="33"/>
  <c r="N61" i="28"/>
  <c r="N61" i="29"/>
  <c r="N61" i="30"/>
  <c r="N61" i="32"/>
  <c r="N61" i="31"/>
  <c r="N61" i="33"/>
  <c r="M61" i="28"/>
  <c r="M61" i="29"/>
  <c r="M61" i="30"/>
  <c r="M61" i="32"/>
  <c r="M61" i="31"/>
  <c r="M61" i="33"/>
  <c r="L61" i="28"/>
  <c r="L61" i="29"/>
  <c r="L61" i="30"/>
  <c r="L61" i="32"/>
  <c r="L61" i="31"/>
  <c r="L61" i="33"/>
  <c r="P60" i="28"/>
  <c r="P60" i="29"/>
  <c r="P60" i="30"/>
  <c r="P60" i="32"/>
  <c r="P60" i="31"/>
  <c r="P60" i="33"/>
  <c r="O60" i="28"/>
  <c r="O60" i="29"/>
  <c r="O60" i="30"/>
  <c r="O60" i="32"/>
  <c r="O60" i="31"/>
  <c r="O60" i="33"/>
  <c r="N60" i="28"/>
  <c r="N60" i="29"/>
  <c r="N60" i="30"/>
  <c r="N60" i="32"/>
  <c r="N60" i="31"/>
  <c r="N60" i="33"/>
  <c r="M60" i="28"/>
  <c r="M60" i="29"/>
  <c r="M60" i="30"/>
  <c r="M60" i="32"/>
  <c r="M60" i="31"/>
  <c r="M60" i="33"/>
  <c r="L60" i="28"/>
  <c r="L60" i="29"/>
  <c r="L60" i="30"/>
  <c r="L60" i="32"/>
  <c r="L60" i="31"/>
  <c r="L60" i="33"/>
  <c r="P59" i="28"/>
  <c r="P59" i="29"/>
  <c r="P59" i="30"/>
  <c r="P59" i="32"/>
  <c r="P59" i="31"/>
  <c r="P59" i="33"/>
  <c r="O59" i="28"/>
  <c r="O59" i="29"/>
  <c r="O59" i="30"/>
  <c r="O59" i="32"/>
  <c r="O59" i="31"/>
  <c r="O59" i="33"/>
  <c r="N59" i="28"/>
  <c r="N59" i="29"/>
  <c r="N59" i="30"/>
  <c r="N59" i="32"/>
  <c r="N59" i="31"/>
  <c r="N59" i="33"/>
  <c r="M59" i="28"/>
  <c r="M59" i="29"/>
  <c r="M59" i="30"/>
  <c r="M59" i="32"/>
  <c r="M59" i="31"/>
  <c r="M59" i="33"/>
  <c r="L59" i="28"/>
  <c r="L59" i="29"/>
  <c r="L59" i="30"/>
  <c r="L59" i="32"/>
  <c r="L59" i="31"/>
  <c r="L59" i="33"/>
  <c r="P58" i="28"/>
  <c r="P58" i="29"/>
  <c r="P58" i="30"/>
  <c r="P58" i="32"/>
  <c r="P58" i="31"/>
  <c r="P58" i="33"/>
  <c r="O58" i="28"/>
  <c r="O58" i="29"/>
  <c r="O58" i="30"/>
  <c r="O58" i="32"/>
  <c r="O58" i="31"/>
  <c r="O58" i="33"/>
  <c r="N58" i="28"/>
  <c r="N58" i="29"/>
  <c r="N58" i="30"/>
  <c r="N58" i="32"/>
  <c r="N58" i="31"/>
  <c r="N58" i="33"/>
  <c r="M58" i="28"/>
  <c r="M58" i="29"/>
  <c r="M58" i="30"/>
  <c r="M58" i="32"/>
  <c r="M58" i="31"/>
  <c r="M58" i="33"/>
  <c r="L58" i="28"/>
  <c r="L58" i="29"/>
  <c r="L58" i="30"/>
  <c r="L58" i="32"/>
  <c r="L58" i="31"/>
  <c r="L58" i="33"/>
  <c r="P57" i="28"/>
  <c r="P57" i="29"/>
  <c r="P57" i="30"/>
  <c r="P57" i="32"/>
  <c r="P57" i="31"/>
  <c r="P57" i="33"/>
  <c r="O57" i="28"/>
  <c r="O57" i="29"/>
  <c r="O57" i="30"/>
  <c r="O57" i="32"/>
  <c r="O57" i="31"/>
  <c r="O57" i="33"/>
  <c r="N57" i="28"/>
  <c r="N57" i="29"/>
  <c r="N57" i="30"/>
  <c r="N57" i="32"/>
  <c r="N57" i="31"/>
  <c r="N57" i="33"/>
  <c r="M57" i="28"/>
  <c r="M57" i="29"/>
  <c r="M57" i="30"/>
  <c r="M57" i="32"/>
  <c r="M57" i="31"/>
  <c r="M57" i="33"/>
  <c r="L57" i="28"/>
  <c r="L57" i="29"/>
  <c r="L57" i="30"/>
  <c r="L57" i="32"/>
  <c r="L57" i="31"/>
  <c r="L57" i="33"/>
  <c r="P56" i="28"/>
  <c r="P56" i="29"/>
  <c r="P56" i="30"/>
  <c r="P56" i="32"/>
  <c r="P56" i="31"/>
  <c r="P56" i="33"/>
  <c r="O56" i="28"/>
  <c r="O56" i="29"/>
  <c r="O56" i="30"/>
  <c r="O56" i="32"/>
  <c r="O56" i="31"/>
  <c r="O56" i="33"/>
  <c r="N56" i="28"/>
  <c r="N56" i="29"/>
  <c r="N56" i="30"/>
  <c r="N56" i="32"/>
  <c r="N56" i="31"/>
  <c r="N56" i="33"/>
  <c r="M56" i="28"/>
  <c r="M56" i="29"/>
  <c r="M56" i="30"/>
  <c r="M56" i="32"/>
  <c r="M56" i="31"/>
  <c r="M56" i="33"/>
  <c r="L56" i="28"/>
  <c r="L56" i="29"/>
  <c r="L56" i="30"/>
  <c r="L56" i="32"/>
  <c r="L56" i="31"/>
  <c r="L56" i="33"/>
  <c r="P55" i="28"/>
  <c r="P55" i="29"/>
  <c r="P55" i="30"/>
  <c r="P55" i="32"/>
  <c r="P55" i="31"/>
  <c r="P55" i="33"/>
  <c r="O55" i="28"/>
  <c r="O55" i="29"/>
  <c r="O55" i="30"/>
  <c r="O55" i="32"/>
  <c r="O55" i="31"/>
  <c r="O55" i="33"/>
  <c r="N55" i="28"/>
  <c r="N55" i="29"/>
  <c r="N55" i="30"/>
  <c r="N55" i="32"/>
  <c r="N55" i="31"/>
  <c r="N55" i="33"/>
  <c r="M55" i="28"/>
  <c r="M55" i="29"/>
  <c r="M55" i="30"/>
  <c r="M55" i="32"/>
  <c r="M55" i="31"/>
  <c r="M55" i="33"/>
  <c r="L55" i="28"/>
  <c r="L55" i="29"/>
  <c r="L55" i="30"/>
  <c r="L55" i="32"/>
  <c r="L55" i="31"/>
  <c r="L55" i="33"/>
  <c r="P54" i="28"/>
  <c r="P54" i="29"/>
  <c r="P54" i="30"/>
  <c r="P54" i="32"/>
  <c r="P54" i="31"/>
  <c r="P54" i="33"/>
  <c r="O54" i="28"/>
  <c r="O54" i="29"/>
  <c r="O54" i="30"/>
  <c r="O54" i="32"/>
  <c r="O54" i="31"/>
  <c r="O54" i="33"/>
  <c r="N54" i="28"/>
  <c r="N54" i="29"/>
  <c r="N54" i="30"/>
  <c r="N54" i="32"/>
  <c r="N54" i="31"/>
  <c r="N54" i="33"/>
  <c r="M54" i="28"/>
  <c r="M54" i="29"/>
  <c r="M54" i="30"/>
  <c r="M54" i="32"/>
  <c r="M54" i="31"/>
  <c r="M54" i="33"/>
  <c r="L54" i="28"/>
  <c r="L54" i="29"/>
  <c r="L54" i="30"/>
  <c r="L54" i="32"/>
  <c r="L54" i="31"/>
  <c r="L54" i="33"/>
  <c r="P53" i="28"/>
  <c r="P53" i="29"/>
  <c r="P53" i="30"/>
  <c r="P53" i="32"/>
  <c r="P53" i="31"/>
  <c r="P53" i="33"/>
  <c r="O53" i="28"/>
  <c r="O53" i="29"/>
  <c r="O53" i="30"/>
  <c r="O53" i="32"/>
  <c r="O53" i="31"/>
  <c r="O53" i="33"/>
  <c r="N53" i="28"/>
  <c r="N53" i="29"/>
  <c r="N53" i="30"/>
  <c r="N53" i="32"/>
  <c r="N53" i="31"/>
  <c r="N53" i="33"/>
  <c r="M53" i="28"/>
  <c r="M53" i="29"/>
  <c r="M53" i="30"/>
  <c r="M53" i="32"/>
  <c r="M53" i="31"/>
  <c r="M53" i="33"/>
  <c r="L53" i="28"/>
  <c r="L53" i="29"/>
  <c r="L53" i="30"/>
  <c r="L53" i="32"/>
  <c r="L53" i="31"/>
  <c r="L53" i="33"/>
  <c r="P52" i="28"/>
  <c r="P52" i="29"/>
  <c r="P52" i="30"/>
  <c r="P52" i="32"/>
  <c r="P52" i="31"/>
  <c r="P52" i="33"/>
  <c r="O52" i="28"/>
  <c r="O52" i="29"/>
  <c r="O52" i="30"/>
  <c r="O52" i="32"/>
  <c r="O52" i="31"/>
  <c r="O52" i="33"/>
  <c r="N52" i="28"/>
  <c r="N52" i="29"/>
  <c r="N52" i="30"/>
  <c r="N52" i="32"/>
  <c r="N52" i="31"/>
  <c r="N52" i="33"/>
  <c r="M52" i="28"/>
  <c r="M52" i="29"/>
  <c r="M52" i="30"/>
  <c r="M52" i="32"/>
  <c r="M52" i="31"/>
  <c r="M52" i="33"/>
  <c r="L52" i="28"/>
  <c r="L52" i="29"/>
  <c r="L52" i="30"/>
  <c r="L52" i="32"/>
  <c r="L52" i="31"/>
  <c r="L52" i="33"/>
  <c r="P51" i="28"/>
  <c r="P51" i="29"/>
  <c r="P51" i="30"/>
  <c r="P51" i="32"/>
  <c r="P51" i="31"/>
  <c r="P51" i="33"/>
  <c r="O51" i="28"/>
  <c r="O51" i="29"/>
  <c r="O51" i="30"/>
  <c r="O51" i="32"/>
  <c r="O51" i="31"/>
  <c r="O51" i="33"/>
  <c r="N51" i="28"/>
  <c r="N51" i="29"/>
  <c r="N51" i="30"/>
  <c r="N51" i="32"/>
  <c r="N51" i="31"/>
  <c r="N51" i="33"/>
  <c r="M51" i="28"/>
  <c r="M51" i="29"/>
  <c r="M51" i="30"/>
  <c r="M51" i="32"/>
  <c r="M51" i="31"/>
  <c r="M51" i="33"/>
  <c r="L51" i="28"/>
  <c r="L51" i="29"/>
  <c r="L51" i="30"/>
  <c r="L51" i="32"/>
  <c r="L51" i="31"/>
  <c r="L51" i="33"/>
  <c r="P50" i="28"/>
  <c r="P50" i="29"/>
  <c r="P50" i="30"/>
  <c r="P50" i="32"/>
  <c r="P50" i="31"/>
  <c r="P50" i="33"/>
  <c r="O50" i="28"/>
  <c r="O50" i="29"/>
  <c r="O50" i="30"/>
  <c r="O50" i="32"/>
  <c r="O50" i="31"/>
  <c r="O50" i="33"/>
  <c r="N50" i="28"/>
  <c r="N50" i="29"/>
  <c r="N50" i="30"/>
  <c r="N50" i="32"/>
  <c r="N50" i="31"/>
  <c r="N50" i="33"/>
  <c r="M50" i="28"/>
  <c r="M50" i="29"/>
  <c r="M50" i="30"/>
  <c r="M50" i="32"/>
  <c r="M50" i="31"/>
  <c r="M50" i="33"/>
  <c r="L50" i="28"/>
  <c r="L50" i="29"/>
  <c r="L50" i="30"/>
  <c r="L50" i="32"/>
  <c r="L50" i="31"/>
  <c r="L50" i="33"/>
  <c r="P49" i="28"/>
  <c r="P49" i="29"/>
  <c r="P49" i="30"/>
  <c r="P49" i="32"/>
  <c r="P49" i="31"/>
  <c r="P49" i="33"/>
  <c r="O49" i="28"/>
  <c r="O49" i="29"/>
  <c r="O49" i="30"/>
  <c r="O49" i="32"/>
  <c r="O49" i="31"/>
  <c r="O49" i="33"/>
  <c r="N49" i="28"/>
  <c r="N49" i="29"/>
  <c r="N49" i="30"/>
  <c r="N49" i="32"/>
  <c r="N49" i="31"/>
  <c r="N49" i="33"/>
  <c r="M49" i="28"/>
  <c r="M49" i="29"/>
  <c r="M49" i="30"/>
  <c r="M49" i="32"/>
  <c r="M49" i="31"/>
  <c r="M49" i="33"/>
  <c r="L49" i="28"/>
  <c r="L49" i="29"/>
  <c r="L49" i="30"/>
  <c r="L49" i="32"/>
  <c r="L49" i="31"/>
  <c r="L49" i="33"/>
  <c r="P48" i="28"/>
  <c r="P48" i="29"/>
  <c r="P48" i="30"/>
  <c r="P48" i="32"/>
  <c r="P48" i="31"/>
  <c r="P48" i="33"/>
  <c r="O48" i="28"/>
  <c r="O48" i="29"/>
  <c r="O48" i="30"/>
  <c r="O48" i="32"/>
  <c r="O48" i="31"/>
  <c r="O48" i="33"/>
  <c r="N48" i="28"/>
  <c r="N48" i="29"/>
  <c r="N48" i="30"/>
  <c r="N48" i="32"/>
  <c r="N48" i="31"/>
  <c r="N48" i="33"/>
  <c r="M48" i="28"/>
  <c r="M48" i="29"/>
  <c r="M48" i="30"/>
  <c r="M48" i="32"/>
  <c r="M48" i="31"/>
  <c r="M48" i="33"/>
  <c r="L48" i="28"/>
  <c r="L48" i="29"/>
  <c r="L48" i="30"/>
  <c r="L48" i="32"/>
  <c r="L48" i="31"/>
  <c r="L48" i="33"/>
  <c r="P47" i="28"/>
  <c r="P47" i="29"/>
  <c r="P47" i="30"/>
  <c r="P47" i="32"/>
  <c r="P47" i="31"/>
  <c r="P47" i="33"/>
  <c r="O47" i="28"/>
  <c r="O47" i="29"/>
  <c r="O47" i="30"/>
  <c r="O47" i="32"/>
  <c r="O47" i="31"/>
  <c r="O47" i="33"/>
  <c r="N47" i="28"/>
  <c r="N47" i="29"/>
  <c r="N47" i="30"/>
  <c r="N47" i="32"/>
  <c r="N47" i="31"/>
  <c r="N47" i="33"/>
  <c r="M47" i="28"/>
  <c r="M47" i="29"/>
  <c r="M47" i="30"/>
  <c r="M47" i="32"/>
  <c r="M47" i="31"/>
  <c r="M47" i="33"/>
  <c r="L47" i="28"/>
  <c r="L47" i="29"/>
  <c r="L47" i="30"/>
  <c r="L47" i="32"/>
  <c r="L47" i="31"/>
  <c r="L47" i="33"/>
  <c r="P46" i="28"/>
  <c r="P46" i="29"/>
  <c r="P46" i="30"/>
  <c r="P46" i="32"/>
  <c r="P46" i="31"/>
  <c r="P46" i="33"/>
  <c r="O46" i="28"/>
  <c r="O46" i="29"/>
  <c r="O46" i="30"/>
  <c r="O46" i="32"/>
  <c r="O46" i="31"/>
  <c r="O46" i="33"/>
  <c r="N46" i="28"/>
  <c r="N46" i="29"/>
  <c r="N46" i="30"/>
  <c r="N46" i="32"/>
  <c r="N46" i="31"/>
  <c r="N46" i="33"/>
  <c r="M46" i="28"/>
  <c r="M46" i="29"/>
  <c r="M46" i="30"/>
  <c r="M46" i="32"/>
  <c r="M46" i="31"/>
  <c r="M46" i="33"/>
  <c r="L46" i="28"/>
  <c r="L46" i="29"/>
  <c r="L46" i="30"/>
  <c r="L46" i="32"/>
  <c r="L46" i="31"/>
  <c r="L46" i="33"/>
  <c r="P45" i="28"/>
  <c r="P45" i="29"/>
  <c r="P45" i="30"/>
  <c r="P45" i="32"/>
  <c r="P45" i="31"/>
  <c r="P45" i="33"/>
  <c r="O45" i="28"/>
  <c r="O45" i="29"/>
  <c r="O45" i="30"/>
  <c r="O45" i="32"/>
  <c r="O45" i="31"/>
  <c r="O45" i="33"/>
  <c r="N45" i="28"/>
  <c r="N45" i="29"/>
  <c r="N45" i="30"/>
  <c r="N45" i="32"/>
  <c r="N45" i="31"/>
  <c r="N45" i="33"/>
  <c r="M45" i="28"/>
  <c r="M45" i="29"/>
  <c r="M45" i="30"/>
  <c r="M45" i="32"/>
  <c r="M45" i="31"/>
  <c r="M45" i="33"/>
  <c r="L45" i="28"/>
  <c r="L45" i="29"/>
  <c r="L45" i="30"/>
  <c r="L45" i="32"/>
  <c r="L45" i="31"/>
  <c r="L45" i="33"/>
  <c r="P44" i="28"/>
  <c r="P44" i="29"/>
  <c r="P44" i="30"/>
  <c r="P44" i="32"/>
  <c r="P44" i="31"/>
  <c r="P44" i="33"/>
  <c r="O44" i="28"/>
  <c r="O44" i="29"/>
  <c r="O44" i="30"/>
  <c r="O44" i="32"/>
  <c r="O44" i="31"/>
  <c r="O44" i="33"/>
  <c r="N44" i="28"/>
  <c r="N44" i="29"/>
  <c r="N44" i="30"/>
  <c r="N44" i="32"/>
  <c r="N44" i="31"/>
  <c r="N44" i="33"/>
  <c r="M44" i="28"/>
  <c r="M44" i="29"/>
  <c r="M44" i="30"/>
  <c r="M44" i="32"/>
  <c r="M44" i="31"/>
  <c r="M44" i="33"/>
  <c r="L44" i="28"/>
  <c r="L44" i="29"/>
  <c r="L44" i="30"/>
  <c r="L44" i="32"/>
  <c r="L44" i="31"/>
  <c r="L44" i="33"/>
  <c r="P43" i="28"/>
  <c r="P43" i="29"/>
  <c r="P43" i="30"/>
  <c r="P43" i="32"/>
  <c r="P43" i="31"/>
  <c r="P43" i="33"/>
  <c r="O43" i="28"/>
  <c r="O43" i="29"/>
  <c r="O43" i="30"/>
  <c r="O43" i="32"/>
  <c r="O43" i="31"/>
  <c r="O43" i="33"/>
  <c r="N43" i="28"/>
  <c r="N43" i="29"/>
  <c r="N43" i="30"/>
  <c r="N43" i="32"/>
  <c r="N43" i="31"/>
  <c r="N43" i="33"/>
  <c r="M43" i="28"/>
  <c r="M43" i="29"/>
  <c r="M43" i="30"/>
  <c r="M43" i="32"/>
  <c r="M43" i="31"/>
  <c r="M43" i="33"/>
  <c r="L43" i="28"/>
  <c r="L43" i="29"/>
  <c r="L43" i="30"/>
  <c r="L43" i="32"/>
  <c r="L43" i="31"/>
  <c r="L43" i="33"/>
  <c r="P42" i="28"/>
  <c r="P42" i="29"/>
  <c r="P42" i="30"/>
  <c r="P42" i="32"/>
  <c r="P42" i="31"/>
  <c r="P42" i="33"/>
  <c r="O42" i="28"/>
  <c r="O42" i="29"/>
  <c r="O42" i="30"/>
  <c r="O42" i="32"/>
  <c r="O42" i="31"/>
  <c r="O42" i="33"/>
  <c r="N42" i="28"/>
  <c r="N42" i="29"/>
  <c r="N42" i="30"/>
  <c r="N42" i="32"/>
  <c r="N42" i="31"/>
  <c r="N42" i="33"/>
  <c r="M42" i="28"/>
  <c r="M42" i="29"/>
  <c r="M42" i="30"/>
  <c r="M42" i="32"/>
  <c r="M42" i="31"/>
  <c r="M42" i="33"/>
  <c r="L42" i="28"/>
  <c r="L42" i="29"/>
  <c r="L42" i="30"/>
  <c r="L42" i="32"/>
  <c r="L42" i="31"/>
  <c r="L42" i="33"/>
  <c r="P41" i="28"/>
  <c r="P41" i="29"/>
  <c r="P41" i="30"/>
  <c r="P41" i="32"/>
  <c r="P41" i="31"/>
  <c r="P41" i="33"/>
  <c r="O41" i="28"/>
  <c r="O41" i="29"/>
  <c r="O41" i="30"/>
  <c r="O41" i="32"/>
  <c r="O41" i="31"/>
  <c r="O41" i="33"/>
  <c r="N41" i="28"/>
  <c r="N41" i="29"/>
  <c r="N41" i="30"/>
  <c r="N41" i="32"/>
  <c r="N41" i="31"/>
  <c r="N41" i="33"/>
  <c r="M41" i="28"/>
  <c r="M41" i="29"/>
  <c r="M41" i="30"/>
  <c r="M41" i="32"/>
  <c r="M41" i="31"/>
  <c r="M41" i="33"/>
  <c r="L41" i="28"/>
  <c r="L41" i="29"/>
  <c r="L41" i="30"/>
  <c r="L41" i="32"/>
  <c r="L41" i="31"/>
  <c r="L41" i="33"/>
  <c r="P40" i="28"/>
  <c r="P40" i="29"/>
  <c r="P40" i="30"/>
  <c r="P40" i="32"/>
  <c r="P40" i="31"/>
  <c r="P40" i="33"/>
  <c r="O40" i="28"/>
  <c r="O40" i="29"/>
  <c r="O40" i="30"/>
  <c r="O40" i="32"/>
  <c r="O40" i="31"/>
  <c r="O40" i="33"/>
  <c r="N40" i="28"/>
  <c r="N40" i="29"/>
  <c r="N40" i="30"/>
  <c r="N40" i="32"/>
  <c r="N40" i="31"/>
  <c r="N40" i="33"/>
  <c r="M40" i="28"/>
  <c r="M40" i="29"/>
  <c r="M40" i="30"/>
  <c r="M40" i="32"/>
  <c r="M40" i="31"/>
  <c r="M40" i="33"/>
  <c r="L40" i="28"/>
  <c r="L40" i="29"/>
  <c r="L40" i="30"/>
  <c r="L40" i="32"/>
  <c r="L40" i="31"/>
  <c r="L40" i="33"/>
  <c r="P39" i="28"/>
  <c r="P39" i="29"/>
  <c r="P39" i="30"/>
  <c r="P39" i="32"/>
  <c r="P39" i="31"/>
  <c r="P39" i="33"/>
  <c r="O39" i="28"/>
  <c r="O39" i="29"/>
  <c r="O39" i="30"/>
  <c r="O39" i="32"/>
  <c r="O39" i="31"/>
  <c r="O39" i="33"/>
  <c r="N39" i="28"/>
  <c r="N39" i="29"/>
  <c r="N39" i="30"/>
  <c r="N39" i="32"/>
  <c r="N39" i="31"/>
  <c r="N39" i="33"/>
  <c r="M39" i="28"/>
  <c r="M39" i="29"/>
  <c r="M39" i="30"/>
  <c r="M39" i="32"/>
  <c r="M39" i="31"/>
  <c r="M39" i="33"/>
  <c r="L39" i="28"/>
  <c r="L39" i="29"/>
  <c r="L39" i="30"/>
  <c r="L39" i="32"/>
  <c r="L39" i="31"/>
  <c r="L39" i="33"/>
  <c r="P38" i="28"/>
  <c r="P38" i="29"/>
  <c r="P38" i="30"/>
  <c r="P38" i="32"/>
  <c r="P38" i="31"/>
  <c r="P38" i="33"/>
  <c r="O38" i="28"/>
  <c r="O38" i="29"/>
  <c r="O38" i="30"/>
  <c r="O38" i="32"/>
  <c r="O38" i="31"/>
  <c r="O38" i="33"/>
  <c r="N38" i="28"/>
  <c r="N38" i="29"/>
  <c r="N38" i="30"/>
  <c r="N38" i="32"/>
  <c r="N38" i="31"/>
  <c r="N38" i="33"/>
  <c r="M38" i="28"/>
  <c r="M38" i="29"/>
  <c r="M38" i="30"/>
  <c r="M38" i="32"/>
  <c r="M38" i="31"/>
  <c r="M38" i="33"/>
  <c r="L38" i="28"/>
  <c r="L38" i="29"/>
  <c r="L38" i="30"/>
  <c r="L38" i="32"/>
  <c r="L38" i="31"/>
  <c r="L38" i="33"/>
  <c r="P37" i="28"/>
  <c r="P37" i="29"/>
  <c r="P37" i="30"/>
  <c r="P37" i="32"/>
  <c r="P37" i="31"/>
  <c r="P37" i="33"/>
  <c r="O37" i="28"/>
  <c r="O37" i="29"/>
  <c r="O37" i="30"/>
  <c r="O37" i="32"/>
  <c r="O37" i="31"/>
  <c r="O37" i="33"/>
  <c r="N37" i="28"/>
  <c r="N37" i="29"/>
  <c r="N37" i="30"/>
  <c r="N37" i="32"/>
  <c r="N37" i="31"/>
  <c r="N37" i="33"/>
  <c r="M37" i="28"/>
  <c r="M37" i="29"/>
  <c r="M37" i="30"/>
  <c r="M37" i="32"/>
  <c r="M37" i="31"/>
  <c r="M37" i="33"/>
  <c r="L37" i="28"/>
  <c r="L37" i="29"/>
  <c r="L37" i="30"/>
  <c r="L37" i="32"/>
  <c r="L37" i="31"/>
  <c r="L37" i="33"/>
  <c r="P36" i="28"/>
  <c r="P36" i="29"/>
  <c r="P36" i="30"/>
  <c r="P36" i="32"/>
  <c r="P36" i="31"/>
  <c r="P36" i="33"/>
  <c r="O36" i="28"/>
  <c r="O36" i="29"/>
  <c r="O36" i="30"/>
  <c r="O36" i="32"/>
  <c r="O36" i="31"/>
  <c r="O36" i="33"/>
  <c r="N36" i="28"/>
  <c r="N36" i="29"/>
  <c r="N36" i="30"/>
  <c r="N36" i="32"/>
  <c r="N36" i="31"/>
  <c r="N36" i="33"/>
  <c r="M36" i="28"/>
  <c r="M36" i="29"/>
  <c r="M36" i="30"/>
  <c r="M36" i="32"/>
  <c r="M36" i="31"/>
  <c r="M36" i="33"/>
  <c r="L36" i="28"/>
  <c r="L36" i="29"/>
  <c r="L36" i="30"/>
  <c r="L36" i="32"/>
  <c r="L36" i="31"/>
  <c r="L36" i="33"/>
  <c r="P35" i="28"/>
  <c r="P35" i="29"/>
  <c r="P35" i="30"/>
  <c r="P35" i="32"/>
  <c r="P35" i="31"/>
  <c r="P35" i="33"/>
  <c r="O35" i="28"/>
  <c r="O35" i="29"/>
  <c r="O35" i="30"/>
  <c r="O35" i="32"/>
  <c r="O35" i="31"/>
  <c r="O35" i="33"/>
  <c r="N35" i="28"/>
  <c r="N35" i="29"/>
  <c r="N35" i="30"/>
  <c r="N35" i="32"/>
  <c r="N35" i="31"/>
  <c r="N35" i="33"/>
  <c r="M35" i="28"/>
  <c r="M35" i="29"/>
  <c r="M35" i="30"/>
  <c r="M35" i="32"/>
  <c r="M35" i="31"/>
  <c r="M35" i="33"/>
  <c r="L35" i="28"/>
  <c r="L35" i="29"/>
  <c r="L35" i="30"/>
  <c r="L35" i="32"/>
  <c r="L35" i="31"/>
  <c r="L35" i="33"/>
  <c r="P34" i="28"/>
  <c r="P34" i="29"/>
  <c r="P34" i="30"/>
  <c r="P34" i="32"/>
  <c r="P34" i="31"/>
  <c r="P34" i="33"/>
  <c r="O34" i="28"/>
  <c r="O34" i="29"/>
  <c r="O34" i="30"/>
  <c r="O34" i="32"/>
  <c r="O34" i="31"/>
  <c r="O34" i="33"/>
  <c r="N34" i="28"/>
  <c r="N34" i="29"/>
  <c r="N34" i="30"/>
  <c r="N34" i="32"/>
  <c r="N34" i="31"/>
  <c r="N34" i="33"/>
  <c r="M34" i="28"/>
  <c r="M34" i="29"/>
  <c r="M34" i="30"/>
  <c r="M34" i="32"/>
  <c r="M34" i="31"/>
  <c r="M34" i="33"/>
  <c r="L34" i="28"/>
  <c r="L34" i="29"/>
  <c r="L34" i="30"/>
  <c r="L34" i="32"/>
  <c r="L34" i="31"/>
  <c r="L34" i="33"/>
  <c r="P33" i="28"/>
  <c r="P33" i="29"/>
  <c r="P33" i="30"/>
  <c r="P33" i="32"/>
  <c r="P33" i="31"/>
  <c r="P33" i="33"/>
  <c r="O33" i="28"/>
  <c r="O33" i="29"/>
  <c r="O33" i="30"/>
  <c r="O33" i="32"/>
  <c r="O33" i="31"/>
  <c r="O33" i="33"/>
  <c r="N33" i="28"/>
  <c r="N33" i="29"/>
  <c r="N33" i="30"/>
  <c r="N33" i="32"/>
  <c r="N33" i="31"/>
  <c r="N33" i="33"/>
  <c r="M33" i="28"/>
  <c r="M33" i="29"/>
  <c r="M33" i="30"/>
  <c r="M33" i="32"/>
  <c r="M33" i="31"/>
  <c r="M33" i="33"/>
  <c r="L33" i="28"/>
  <c r="L33" i="29"/>
  <c r="L33" i="30"/>
  <c r="L33" i="32"/>
  <c r="L33" i="31"/>
  <c r="L33" i="33"/>
  <c r="P32" i="28"/>
  <c r="P32" i="29"/>
  <c r="P32" i="30"/>
  <c r="P32" i="32"/>
  <c r="P32" i="31"/>
  <c r="P32" i="33"/>
  <c r="O32" i="28"/>
  <c r="O32" i="29"/>
  <c r="O32" i="30"/>
  <c r="O32" i="32"/>
  <c r="O32" i="31"/>
  <c r="O32" i="33"/>
  <c r="N32" i="28"/>
  <c r="N32" i="29"/>
  <c r="N32" i="30"/>
  <c r="N32" i="32"/>
  <c r="N32" i="31"/>
  <c r="N32" i="33"/>
  <c r="M32" i="28"/>
  <c r="M32" i="29"/>
  <c r="M32" i="30"/>
  <c r="M32" i="32"/>
  <c r="M32" i="31"/>
  <c r="M32" i="33"/>
  <c r="L32" i="28"/>
  <c r="L32" i="29"/>
  <c r="L32" i="30"/>
  <c r="L32" i="32"/>
  <c r="L32" i="31"/>
  <c r="L32" i="33"/>
  <c r="P31" i="28"/>
  <c r="P31" i="29"/>
  <c r="P31" i="30"/>
  <c r="P31" i="32"/>
  <c r="P31" i="31"/>
  <c r="P31" i="33"/>
  <c r="O31" i="28"/>
  <c r="O31" i="29"/>
  <c r="O31" i="30"/>
  <c r="O31" i="32"/>
  <c r="O31" i="31"/>
  <c r="O31" i="33"/>
  <c r="N31" i="28"/>
  <c r="N31" i="29"/>
  <c r="N31" i="30"/>
  <c r="N31" i="32"/>
  <c r="N31" i="31"/>
  <c r="N31" i="33"/>
  <c r="M31" i="28"/>
  <c r="M31" i="29"/>
  <c r="M31" i="30"/>
  <c r="M31" i="32"/>
  <c r="M31" i="31"/>
  <c r="M31" i="33"/>
  <c r="L31" i="28"/>
  <c r="L31" i="29"/>
  <c r="L31" i="30"/>
  <c r="L31" i="32"/>
  <c r="L31" i="31"/>
  <c r="L31" i="33"/>
  <c r="P30" i="28"/>
  <c r="P30" i="29"/>
  <c r="P30" i="30"/>
  <c r="P30" i="32"/>
  <c r="P30" i="31"/>
  <c r="P30" i="33"/>
  <c r="O30" i="28"/>
  <c r="O30" i="29"/>
  <c r="O30" i="30"/>
  <c r="O30" i="32"/>
  <c r="O30" i="31"/>
  <c r="O30" i="33"/>
  <c r="N30" i="28"/>
  <c r="N30" i="29"/>
  <c r="N30" i="30"/>
  <c r="N30" i="32"/>
  <c r="N30" i="31"/>
  <c r="N30" i="33"/>
  <c r="M30" i="28"/>
  <c r="M30" i="29"/>
  <c r="M30" i="30"/>
  <c r="M30" i="32"/>
  <c r="M30" i="31"/>
  <c r="M30" i="33"/>
  <c r="L30" i="28"/>
  <c r="L30" i="29"/>
  <c r="L30" i="30"/>
  <c r="L30" i="32"/>
  <c r="L30" i="31"/>
  <c r="L30" i="33"/>
  <c r="P29" i="28"/>
  <c r="P29" i="29"/>
  <c r="P29" i="30"/>
  <c r="P29" i="32"/>
  <c r="P29" i="31"/>
  <c r="P29" i="33"/>
  <c r="O29" i="28"/>
  <c r="O29" i="29"/>
  <c r="O29" i="30"/>
  <c r="O29" i="32"/>
  <c r="O29" i="31"/>
  <c r="O29" i="33"/>
  <c r="N29" i="28"/>
  <c r="N29" i="29"/>
  <c r="N29" i="30"/>
  <c r="N29" i="32"/>
  <c r="N29" i="31"/>
  <c r="N29" i="33"/>
  <c r="M29" i="28"/>
  <c r="M29" i="29"/>
  <c r="M29" i="30"/>
  <c r="M29" i="32"/>
  <c r="M29" i="31"/>
  <c r="M29" i="33"/>
  <c r="L29" i="28"/>
  <c r="L29" i="29"/>
  <c r="L29" i="30"/>
  <c r="L29" i="32"/>
  <c r="L29" i="31"/>
  <c r="L29" i="33"/>
  <c r="P28" i="28"/>
  <c r="P28" i="29"/>
  <c r="P28" i="30"/>
  <c r="P28" i="32"/>
  <c r="P28" i="31"/>
  <c r="P28" i="33"/>
  <c r="O28" i="28"/>
  <c r="O28" i="29"/>
  <c r="O28" i="30"/>
  <c r="O28" i="32"/>
  <c r="O28" i="31"/>
  <c r="O28" i="33"/>
  <c r="N28" i="28"/>
  <c r="N28" i="29"/>
  <c r="N28" i="30"/>
  <c r="N28" i="32"/>
  <c r="N28" i="31"/>
  <c r="N28" i="33"/>
  <c r="M28" i="28"/>
  <c r="M28" i="29"/>
  <c r="M28" i="30"/>
  <c r="M28" i="32"/>
  <c r="M28" i="31"/>
  <c r="M28" i="33"/>
  <c r="L28" i="28"/>
  <c r="L28" i="29"/>
  <c r="L28" i="30"/>
  <c r="L28" i="32"/>
  <c r="L28" i="31"/>
  <c r="L28" i="33"/>
  <c r="P27" i="28"/>
  <c r="P27" i="29"/>
  <c r="P27" i="30"/>
  <c r="P27" i="32"/>
  <c r="P27" i="31"/>
  <c r="P27" i="33"/>
  <c r="O27" i="28"/>
  <c r="O27" i="29"/>
  <c r="O27" i="30"/>
  <c r="O27" i="32"/>
  <c r="O27" i="31"/>
  <c r="O27" i="33"/>
  <c r="N27" i="28"/>
  <c r="N27" i="29"/>
  <c r="N27" i="30"/>
  <c r="N27" i="32"/>
  <c r="N27" i="31"/>
  <c r="N27" i="33"/>
  <c r="M27" i="28"/>
  <c r="M27" i="29"/>
  <c r="M27" i="30"/>
  <c r="M27" i="32"/>
  <c r="M27" i="31"/>
  <c r="M27" i="33"/>
  <c r="L27" i="28"/>
  <c r="L27" i="29"/>
  <c r="L27" i="30"/>
  <c r="L27" i="32"/>
  <c r="L27" i="31"/>
  <c r="L27" i="33"/>
  <c r="P26" i="28"/>
  <c r="P26" i="29"/>
  <c r="P26" i="30"/>
  <c r="P26" i="32"/>
  <c r="P26" i="31"/>
  <c r="P26" i="33"/>
  <c r="O26" i="28"/>
  <c r="O26" i="29"/>
  <c r="O26" i="30"/>
  <c r="O26" i="32"/>
  <c r="O26" i="31"/>
  <c r="O26" i="33"/>
  <c r="N26" i="28"/>
  <c r="N26" i="29"/>
  <c r="N26" i="30"/>
  <c r="N26" i="32"/>
  <c r="N26" i="31"/>
  <c r="N26" i="33"/>
  <c r="M26" i="28"/>
  <c r="M26" i="29"/>
  <c r="M26" i="30"/>
  <c r="M26" i="32"/>
  <c r="M26" i="31"/>
  <c r="M26" i="33"/>
  <c r="L26" i="28"/>
  <c r="L26" i="29"/>
  <c r="L26" i="30"/>
  <c r="L26" i="32"/>
  <c r="L26" i="31"/>
  <c r="L26" i="33"/>
  <c r="P25" i="28"/>
  <c r="P25" i="29"/>
  <c r="P25" i="30"/>
  <c r="P25" i="32"/>
  <c r="P25" i="31"/>
  <c r="P25" i="33"/>
  <c r="O25" i="28"/>
  <c r="O25" i="29"/>
  <c r="O25" i="30"/>
  <c r="O25" i="32"/>
  <c r="O25" i="31"/>
  <c r="O25" i="33"/>
  <c r="N25" i="28"/>
  <c r="N25" i="29"/>
  <c r="N25" i="30"/>
  <c r="N25" i="32"/>
  <c r="N25" i="31"/>
  <c r="N25" i="33"/>
  <c r="M25" i="28"/>
  <c r="M25" i="29"/>
  <c r="M25" i="30"/>
  <c r="M25" i="32"/>
  <c r="M25" i="31"/>
  <c r="M25" i="33"/>
  <c r="L25" i="28"/>
  <c r="L25" i="29"/>
  <c r="L25" i="30"/>
  <c r="L25" i="32"/>
  <c r="L25" i="31"/>
  <c r="L25" i="33"/>
  <c r="P24" i="28"/>
  <c r="P24" i="29"/>
  <c r="P24" i="30"/>
  <c r="P24" i="32"/>
  <c r="P24" i="31"/>
  <c r="P24" i="33"/>
  <c r="O24" i="28"/>
  <c r="O24" i="29"/>
  <c r="O24" i="30"/>
  <c r="O24" i="32"/>
  <c r="O24" i="31"/>
  <c r="O24" i="33"/>
  <c r="N24" i="28"/>
  <c r="N24" i="29"/>
  <c r="N24" i="30"/>
  <c r="N24" i="32"/>
  <c r="N24" i="31"/>
  <c r="N24" i="33"/>
  <c r="M24" i="28"/>
  <c r="M24" i="29"/>
  <c r="M24" i="30"/>
  <c r="M24" i="32"/>
  <c r="M24" i="31"/>
  <c r="M24" i="33"/>
  <c r="L24" i="28"/>
  <c r="L24" i="29"/>
  <c r="L24" i="30"/>
  <c r="L24" i="32"/>
  <c r="L24" i="31"/>
  <c r="L24" i="33"/>
  <c r="P23" i="28"/>
  <c r="P23" i="29"/>
  <c r="P23" i="30"/>
  <c r="P23" i="32"/>
  <c r="P23" i="31"/>
  <c r="P23" i="33"/>
  <c r="O23" i="28"/>
  <c r="O23" i="29"/>
  <c r="O23" i="30"/>
  <c r="O23" i="32"/>
  <c r="O23" i="31"/>
  <c r="O23" i="33"/>
  <c r="N23" i="28"/>
  <c r="N23" i="29"/>
  <c r="N23" i="30"/>
  <c r="N23" i="32"/>
  <c r="N23" i="31"/>
  <c r="N23" i="33"/>
  <c r="M23" i="28"/>
  <c r="M23" i="29"/>
  <c r="M23" i="30"/>
  <c r="M23" i="32"/>
  <c r="M23" i="31"/>
  <c r="M23" i="33"/>
  <c r="L23" i="28"/>
  <c r="L23" i="29"/>
  <c r="L23" i="30"/>
  <c r="L23" i="32"/>
  <c r="L23" i="31"/>
  <c r="L23" i="33"/>
  <c r="P22" i="28"/>
  <c r="P22" i="29"/>
  <c r="P22" i="30"/>
  <c r="P22" i="32"/>
  <c r="P22" i="31"/>
  <c r="P22" i="33"/>
  <c r="O22" i="28"/>
  <c r="O22" i="29"/>
  <c r="O22" i="30"/>
  <c r="O22" i="32"/>
  <c r="O22" i="31"/>
  <c r="O22" i="33"/>
  <c r="N22" i="28"/>
  <c r="N22" i="29"/>
  <c r="N22" i="30"/>
  <c r="N22" i="32"/>
  <c r="N22" i="31"/>
  <c r="N22" i="33"/>
  <c r="M22" i="28"/>
  <c r="M22" i="29"/>
  <c r="M22" i="30"/>
  <c r="M22" i="32"/>
  <c r="M22" i="31"/>
  <c r="M22" i="33"/>
  <c r="L22" i="28"/>
  <c r="L22" i="29"/>
  <c r="L22" i="30"/>
  <c r="L22" i="32"/>
  <c r="L22" i="31"/>
  <c r="L22" i="33"/>
  <c r="P21" i="28"/>
  <c r="P21" i="29"/>
  <c r="P21" i="30"/>
  <c r="P21" i="32"/>
  <c r="P21" i="31"/>
  <c r="P21" i="33"/>
  <c r="O21" i="28"/>
  <c r="O21" i="29"/>
  <c r="O21" i="30"/>
  <c r="O21" i="32"/>
  <c r="O21" i="31"/>
  <c r="O21" i="33"/>
  <c r="N21" i="28"/>
  <c r="N21" i="29"/>
  <c r="N21" i="30"/>
  <c r="N21" i="32"/>
  <c r="N21" i="31"/>
  <c r="N21" i="33"/>
  <c r="M21" i="28"/>
  <c r="M21" i="29"/>
  <c r="M21" i="30"/>
  <c r="M21" i="32"/>
  <c r="M21" i="31"/>
  <c r="M21" i="33"/>
  <c r="L21" i="28"/>
  <c r="L21" i="29"/>
  <c r="L21" i="30"/>
  <c r="L21" i="32"/>
  <c r="L21" i="31"/>
  <c r="L21" i="33"/>
  <c r="P20" i="28"/>
  <c r="P20" i="29"/>
  <c r="P20" i="30"/>
  <c r="P20" i="32"/>
  <c r="P20" i="31"/>
  <c r="P20" i="33"/>
  <c r="O20" i="28"/>
  <c r="O20" i="29"/>
  <c r="O20" i="30"/>
  <c r="O20" i="32"/>
  <c r="O20" i="31"/>
  <c r="O20" i="33"/>
  <c r="N20" i="28"/>
  <c r="N20" i="29"/>
  <c r="N20" i="30"/>
  <c r="N20" i="32"/>
  <c r="N20" i="31"/>
  <c r="N20" i="33"/>
  <c r="M20" i="28"/>
  <c r="M20" i="29"/>
  <c r="M20" i="30"/>
  <c r="M20" i="32"/>
  <c r="M20" i="31"/>
  <c r="M20" i="33"/>
  <c r="L20" i="28"/>
  <c r="L20" i="29"/>
  <c r="L20" i="30"/>
  <c r="L20" i="32"/>
  <c r="L20" i="31"/>
  <c r="L20" i="33"/>
  <c r="P19" i="28"/>
  <c r="P19" i="29"/>
  <c r="P19" i="30"/>
  <c r="P19" i="32"/>
  <c r="P19" i="31"/>
  <c r="P19" i="33"/>
  <c r="O19" i="28"/>
  <c r="O19" i="29"/>
  <c r="O19" i="30"/>
  <c r="O19" i="32"/>
  <c r="O19" i="31"/>
  <c r="O19" i="33"/>
  <c r="N19" i="28"/>
  <c r="N19" i="29"/>
  <c r="N19" i="30"/>
  <c r="N19" i="32"/>
  <c r="N19" i="31"/>
  <c r="N19" i="33"/>
  <c r="M19" i="28"/>
  <c r="M19" i="29"/>
  <c r="M19" i="30"/>
  <c r="M19" i="32"/>
  <c r="M19" i="31"/>
  <c r="M19" i="33"/>
  <c r="L19" i="28"/>
  <c r="L19" i="29"/>
  <c r="L19" i="30"/>
  <c r="L19" i="32"/>
  <c r="L19" i="31"/>
  <c r="L19" i="33"/>
  <c r="P18" i="28"/>
  <c r="P18" i="29"/>
  <c r="P18" i="30"/>
  <c r="P18" i="32"/>
  <c r="P18" i="31"/>
  <c r="P18" i="33"/>
  <c r="O18" i="28"/>
  <c r="O18" i="29"/>
  <c r="O18" i="30"/>
  <c r="O18" i="32"/>
  <c r="O18" i="31"/>
  <c r="O18" i="33"/>
  <c r="N18" i="28"/>
  <c r="N18" i="29"/>
  <c r="N18" i="30"/>
  <c r="N18" i="32"/>
  <c r="N18" i="31"/>
  <c r="N18" i="33"/>
  <c r="M18" i="28"/>
  <c r="M18" i="29"/>
  <c r="M18" i="30"/>
  <c r="M18" i="32"/>
  <c r="M18" i="31"/>
  <c r="M18" i="33"/>
  <c r="L18" i="28"/>
  <c r="L18" i="29"/>
  <c r="L18" i="30"/>
  <c r="L18" i="32"/>
  <c r="L18" i="31"/>
  <c r="L18" i="33"/>
  <c r="P17" i="28"/>
  <c r="P17" i="29"/>
  <c r="P17" i="30"/>
  <c r="P17" i="32"/>
  <c r="P17" i="31"/>
  <c r="P17" i="33"/>
  <c r="O17" i="28"/>
  <c r="O17" i="29"/>
  <c r="O17" i="30"/>
  <c r="O17" i="32"/>
  <c r="O17" i="31"/>
  <c r="O17" i="33"/>
  <c r="N17" i="28"/>
  <c r="N17" i="29"/>
  <c r="N17" i="30"/>
  <c r="N17" i="32"/>
  <c r="N17" i="31"/>
  <c r="N17" i="33"/>
  <c r="M17" i="28"/>
  <c r="M17" i="29"/>
  <c r="M17" i="30"/>
  <c r="M17" i="32"/>
  <c r="M17" i="31"/>
  <c r="M17" i="33"/>
  <c r="L17" i="28"/>
  <c r="L17" i="29"/>
  <c r="L17" i="30"/>
  <c r="L17" i="32"/>
  <c r="L17" i="31"/>
  <c r="L17" i="33"/>
  <c r="P16" i="28"/>
  <c r="P16" i="29"/>
  <c r="P16" i="30"/>
  <c r="P16" i="32"/>
  <c r="P16" i="31"/>
  <c r="P16" i="33"/>
  <c r="O16" i="28"/>
  <c r="O16" i="29"/>
  <c r="O16" i="30"/>
  <c r="O16" i="32"/>
  <c r="O16" i="31"/>
  <c r="O16" i="33"/>
  <c r="N16" i="28"/>
  <c r="N16" i="29"/>
  <c r="N16" i="30"/>
  <c r="N16" i="32"/>
  <c r="N16" i="31"/>
  <c r="N16" i="33"/>
  <c r="M16" i="28"/>
  <c r="M16" i="29"/>
  <c r="M16" i="30"/>
  <c r="M16" i="32"/>
  <c r="M16" i="31"/>
  <c r="M16" i="33"/>
  <c r="L16" i="28"/>
  <c r="L16" i="29"/>
  <c r="L16" i="30"/>
  <c r="L16" i="32"/>
  <c r="L16" i="31"/>
  <c r="L16" i="33"/>
  <c r="P15" i="28"/>
  <c r="P15" i="29"/>
  <c r="P15" i="30"/>
  <c r="P15" i="32"/>
  <c r="P15" i="31"/>
  <c r="P15" i="33"/>
  <c r="O15" i="28"/>
  <c r="O15" i="29"/>
  <c r="O15" i="30"/>
  <c r="O15" i="32"/>
  <c r="O15" i="31"/>
  <c r="O15" i="33"/>
  <c r="N15" i="28"/>
  <c r="N15" i="29"/>
  <c r="N15" i="30"/>
  <c r="N15" i="32"/>
  <c r="N15" i="31"/>
  <c r="N15" i="33"/>
  <c r="M15" i="28"/>
  <c r="M15" i="29"/>
  <c r="M15" i="30"/>
  <c r="M15" i="32"/>
  <c r="M15" i="31"/>
  <c r="M15" i="33"/>
  <c r="L15" i="28"/>
  <c r="L15" i="29"/>
  <c r="L15" i="30"/>
  <c r="L15" i="32"/>
  <c r="L15" i="31"/>
  <c r="L15" i="33"/>
  <c r="P14" i="28"/>
  <c r="P14" i="29"/>
  <c r="P14" i="33"/>
  <c r="O14" i="28"/>
  <c r="O14" i="29"/>
  <c r="O14" i="33"/>
  <c r="N14" i="28"/>
  <c r="N14" i="29"/>
  <c r="N14" i="33"/>
  <c r="M14" i="28"/>
  <c r="M14" i="29"/>
  <c r="M14" i="33"/>
  <c r="L14" i="28"/>
  <c r="L14" i="29"/>
  <c r="L14" i="33"/>
  <c r="P10" i="28"/>
  <c r="P10" i="29"/>
  <c r="P10" i="30"/>
  <c r="P10" i="32"/>
  <c r="P10" i="31"/>
  <c r="O10" i="28"/>
  <c r="O10" i="29"/>
  <c r="O10" i="30"/>
  <c r="O10" i="32"/>
  <c r="O10" i="31"/>
  <c r="N10" i="28"/>
  <c r="N10" i="29"/>
  <c r="N10" i="30"/>
  <c r="N10" i="32"/>
  <c r="N10" i="31"/>
  <c r="M10" i="28"/>
  <c r="M10" i="29"/>
  <c r="M10" i="30"/>
  <c r="M10" i="32"/>
  <c r="M10" i="31"/>
  <c r="L10" i="28"/>
  <c r="L10" i="29"/>
  <c r="L10" i="30"/>
  <c r="L10" i="32"/>
  <c r="L10" i="31"/>
  <c r="H43" i="28"/>
  <c r="H43" i="29"/>
  <c r="H43" i="30"/>
  <c r="H43" i="32"/>
  <c r="H43" i="31"/>
  <c r="H43" i="33"/>
  <c r="G43" i="28"/>
  <c r="G43" i="29"/>
  <c r="G43" i="30"/>
  <c r="G43" i="32"/>
  <c r="G43" i="31"/>
  <c r="G43" i="33"/>
  <c r="F43" i="28"/>
  <c r="F43" i="29"/>
  <c r="F43" i="30"/>
  <c r="F43" i="32"/>
  <c r="F43" i="31"/>
  <c r="F43" i="33"/>
  <c r="E43" i="28"/>
  <c r="E43" i="29"/>
  <c r="E43" i="30"/>
  <c r="E43" i="32"/>
  <c r="E43" i="31"/>
  <c r="E43" i="33"/>
  <c r="D43" i="28"/>
  <c r="D43" i="29"/>
  <c r="D43" i="30"/>
  <c r="D43" i="32"/>
  <c r="D43" i="31"/>
  <c r="D43" i="33"/>
  <c r="H42" i="28"/>
  <c r="H42" i="29"/>
  <c r="H42" i="30"/>
  <c r="H42" i="32"/>
  <c r="H42" i="31"/>
  <c r="H42" i="33"/>
  <c r="G42" i="28"/>
  <c r="G42" i="29"/>
  <c r="G42" i="30"/>
  <c r="G42" i="32"/>
  <c r="G42" i="31"/>
  <c r="G42" i="33"/>
  <c r="F42" i="28"/>
  <c r="F42" i="29"/>
  <c r="F42" i="30"/>
  <c r="F42" i="32"/>
  <c r="F42" i="31"/>
  <c r="F42" i="33"/>
  <c r="E42" i="28"/>
  <c r="E42" i="29"/>
  <c r="E42" i="30"/>
  <c r="E42" i="32"/>
  <c r="E42" i="31"/>
  <c r="E42" i="33"/>
  <c r="D42" i="28"/>
  <c r="D42" i="29"/>
  <c r="D42" i="30"/>
  <c r="D42" i="32"/>
  <c r="D42" i="31"/>
  <c r="D42" i="33"/>
  <c r="H41" i="28"/>
  <c r="H41" i="29"/>
  <c r="H41" i="30"/>
  <c r="H41" i="32"/>
  <c r="H41" i="31"/>
  <c r="H41" i="33"/>
  <c r="G41" i="28"/>
  <c r="G41" i="29"/>
  <c r="G41" i="30"/>
  <c r="G41" i="32"/>
  <c r="G41" i="31"/>
  <c r="G41" i="33"/>
  <c r="F41" i="28"/>
  <c r="F41" i="29"/>
  <c r="F41" i="30"/>
  <c r="F41" i="32"/>
  <c r="F41" i="31"/>
  <c r="F41" i="33"/>
  <c r="E41" i="28"/>
  <c r="E41" i="29"/>
  <c r="E41" i="30"/>
  <c r="E41" i="32"/>
  <c r="E41" i="31"/>
  <c r="E41" i="33"/>
  <c r="D41" i="28"/>
  <c r="D41" i="29"/>
  <c r="D41" i="30"/>
  <c r="D41" i="32"/>
  <c r="D41" i="31"/>
  <c r="D41" i="33"/>
  <c r="H40" i="28"/>
  <c r="H40" i="29"/>
  <c r="H40" i="30"/>
  <c r="H40" i="32"/>
  <c r="H40" i="31"/>
  <c r="H40" i="33"/>
  <c r="G40" i="28"/>
  <c r="G40" i="29"/>
  <c r="G40" i="30"/>
  <c r="G40" i="32"/>
  <c r="G40" i="31"/>
  <c r="G40" i="33"/>
  <c r="F40" i="28"/>
  <c r="F40" i="29"/>
  <c r="F40" i="30"/>
  <c r="F40" i="32"/>
  <c r="F40" i="31"/>
  <c r="F40" i="33"/>
  <c r="E40" i="28"/>
  <c r="E40" i="29"/>
  <c r="E40" i="30"/>
  <c r="E40" i="32"/>
  <c r="E40" i="31"/>
  <c r="E40" i="33"/>
  <c r="D40" i="28"/>
  <c r="D40" i="29"/>
  <c r="D40" i="30"/>
  <c r="D40" i="32"/>
  <c r="D40" i="31"/>
  <c r="D40" i="33"/>
  <c r="H39" i="28"/>
  <c r="H39" i="29"/>
  <c r="H39" i="30"/>
  <c r="H39" i="32"/>
  <c r="H39" i="31"/>
  <c r="H39" i="33"/>
  <c r="G39" i="28"/>
  <c r="G39" i="29"/>
  <c r="G39" i="30"/>
  <c r="G39" i="32"/>
  <c r="G39" i="31"/>
  <c r="G39" i="33"/>
  <c r="F39" i="28"/>
  <c r="F39" i="29"/>
  <c r="F39" i="30"/>
  <c r="F39" i="32"/>
  <c r="F39" i="31"/>
  <c r="F39" i="33"/>
  <c r="E39" i="28"/>
  <c r="E39" i="29"/>
  <c r="E39" i="30"/>
  <c r="E39" i="32"/>
  <c r="E39" i="31"/>
  <c r="E39" i="33"/>
  <c r="D39" i="28"/>
  <c r="D39" i="29"/>
  <c r="D39" i="30"/>
  <c r="D39" i="32"/>
  <c r="D39" i="31"/>
  <c r="D39" i="33"/>
  <c r="H38" i="28"/>
  <c r="H38" i="29"/>
  <c r="H38" i="30"/>
  <c r="H38" i="32"/>
  <c r="H38" i="31"/>
  <c r="H38" i="33"/>
  <c r="G38" i="28"/>
  <c r="G38" i="29"/>
  <c r="G38" i="30"/>
  <c r="G38" i="32"/>
  <c r="G38" i="31"/>
  <c r="G38" i="33"/>
  <c r="F38" i="28"/>
  <c r="F38" i="29"/>
  <c r="F38" i="30"/>
  <c r="F38" i="32"/>
  <c r="F38" i="31"/>
  <c r="F38" i="33"/>
  <c r="E38" i="28"/>
  <c r="E38" i="29"/>
  <c r="E38" i="30"/>
  <c r="E38" i="32"/>
  <c r="E38" i="31"/>
  <c r="E38" i="33"/>
  <c r="D38" i="28"/>
  <c r="D38" i="29"/>
  <c r="D38" i="30"/>
  <c r="D38" i="32"/>
  <c r="D38" i="31"/>
  <c r="D38" i="33"/>
  <c r="H37" i="28"/>
  <c r="H37" i="29"/>
  <c r="H37" i="30"/>
  <c r="H37" i="32"/>
  <c r="H37" i="31"/>
  <c r="H37" i="33"/>
  <c r="G37" i="28"/>
  <c r="G37" i="29"/>
  <c r="G37" i="30"/>
  <c r="G37" i="32"/>
  <c r="G37" i="31"/>
  <c r="G37" i="33"/>
  <c r="F37" i="28"/>
  <c r="F37" i="29"/>
  <c r="F37" i="30"/>
  <c r="F37" i="32"/>
  <c r="F37" i="31"/>
  <c r="F37" i="33"/>
  <c r="E37" i="28"/>
  <c r="E37" i="29"/>
  <c r="E37" i="30"/>
  <c r="E37" i="32"/>
  <c r="E37" i="31"/>
  <c r="E37" i="33"/>
  <c r="D37" i="28"/>
  <c r="D37" i="29"/>
  <c r="D37" i="30"/>
  <c r="D37" i="32"/>
  <c r="D37" i="31"/>
  <c r="D37" i="33"/>
  <c r="H36" i="28"/>
  <c r="H36" i="29"/>
  <c r="H36" i="30"/>
  <c r="H36" i="32"/>
  <c r="H36" i="31"/>
  <c r="H36" i="33"/>
  <c r="G36" i="28"/>
  <c r="G36" i="29"/>
  <c r="G36" i="30"/>
  <c r="G36" i="32"/>
  <c r="G36" i="31"/>
  <c r="G36" i="33"/>
  <c r="F36" i="28"/>
  <c r="F36" i="29"/>
  <c r="F36" i="30"/>
  <c r="F36" i="32"/>
  <c r="F36" i="31"/>
  <c r="F36" i="33"/>
  <c r="E36" i="28"/>
  <c r="E36" i="29"/>
  <c r="E36" i="30"/>
  <c r="E36" i="32"/>
  <c r="E36" i="31"/>
  <c r="E36" i="33"/>
  <c r="D36" i="28"/>
  <c r="D36" i="29"/>
  <c r="D36" i="30"/>
  <c r="D36" i="32"/>
  <c r="D36" i="31"/>
  <c r="D36" i="33"/>
  <c r="H35" i="28"/>
  <c r="H35" i="29"/>
  <c r="H35" i="30"/>
  <c r="H35" i="32"/>
  <c r="H35" i="31"/>
  <c r="H35" i="33"/>
  <c r="G35" i="28"/>
  <c r="G35" i="29"/>
  <c r="G35" i="30"/>
  <c r="G35" i="32"/>
  <c r="G35" i="31"/>
  <c r="G35" i="33"/>
  <c r="F35" i="28"/>
  <c r="F35" i="29"/>
  <c r="F35" i="30"/>
  <c r="F35" i="32"/>
  <c r="F35" i="31"/>
  <c r="F35" i="33"/>
  <c r="E35" i="28"/>
  <c r="E35" i="29"/>
  <c r="E35" i="30"/>
  <c r="E35" i="32"/>
  <c r="E35" i="31"/>
  <c r="E35" i="33"/>
  <c r="D35" i="28"/>
  <c r="D35" i="29"/>
  <c r="D35" i="30"/>
  <c r="D35" i="32"/>
  <c r="D35" i="31"/>
  <c r="D35" i="33"/>
  <c r="H34" i="28"/>
  <c r="H34" i="29"/>
  <c r="H34" i="30"/>
  <c r="H34" i="32"/>
  <c r="H34" i="31"/>
  <c r="H34" i="33"/>
  <c r="G34" i="28"/>
  <c r="G34" i="29"/>
  <c r="G34" i="30"/>
  <c r="G34" i="32"/>
  <c r="G34" i="31"/>
  <c r="G34" i="33"/>
  <c r="F34" i="28"/>
  <c r="F34" i="29"/>
  <c r="F34" i="30"/>
  <c r="F34" i="32"/>
  <c r="F34" i="31"/>
  <c r="F34" i="33"/>
  <c r="E34" i="28"/>
  <c r="E34" i="29"/>
  <c r="E34" i="30"/>
  <c r="E34" i="32"/>
  <c r="E34" i="31"/>
  <c r="E34" i="33"/>
  <c r="D34" i="28"/>
  <c r="D34" i="29"/>
  <c r="D34" i="30"/>
  <c r="D34" i="32"/>
  <c r="D34" i="31"/>
  <c r="D34" i="33"/>
  <c r="H33" i="28"/>
  <c r="H33" i="29"/>
  <c r="H33" i="30"/>
  <c r="H33" i="32"/>
  <c r="H33" i="31"/>
  <c r="H33" i="33"/>
  <c r="G33" i="28"/>
  <c r="G33" i="29"/>
  <c r="G33" i="30"/>
  <c r="G33" i="32"/>
  <c r="G33" i="31"/>
  <c r="G33" i="33"/>
  <c r="F33" i="28"/>
  <c r="F33" i="29"/>
  <c r="F33" i="30"/>
  <c r="F33" i="32"/>
  <c r="F33" i="31"/>
  <c r="F33" i="33"/>
  <c r="E33" i="28"/>
  <c r="E33" i="29"/>
  <c r="E33" i="30"/>
  <c r="E33" i="32"/>
  <c r="E33" i="31"/>
  <c r="E33" i="33"/>
  <c r="D33" i="28"/>
  <c r="D33" i="29"/>
  <c r="D33" i="30"/>
  <c r="D33" i="32"/>
  <c r="D33" i="31"/>
  <c r="D33" i="33"/>
  <c r="H32" i="28"/>
  <c r="H32" i="29"/>
  <c r="H32" i="30"/>
  <c r="H32" i="32"/>
  <c r="H32" i="31"/>
  <c r="H32" i="33"/>
  <c r="G32" i="28"/>
  <c r="G32" i="29"/>
  <c r="G32" i="30"/>
  <c r="G32" i="32"/>
  <c r="G32" i="31"/>
  <c r="G32" i="33"/>
  <c r="F32" i="28"/>
  <c r="F32" i="29"/>
  <c r="F32" i="30"/>
  <c r="F32" i="32"/>
  <c r="F32" i="31"/>
  <c r="F32" i="33"/>
  <c r="E32" i="28"/>
  <c r="E32" i="29"/>
  <c r="E32" i="30"/>
  <c r="E32" i="32"/>
  <c r="E32" i="31"/>
  <c r="E32" i="33"/>
  <c r="D32" i="28"/>
  <c r="D32" i="29"/>
  <c r="D32" i="30"/>
  <c r="D32" i="32"/>
  <c r="D32" i="31"/>
  <c r="D32" i="33"/>
  <c r="H31" i="28"/>
  <c r="H31" i="29"/>
  <c r="H31" i="30"/>
  <c r="H31" i="32"/>
  <c r="H31" i="31"/>
  <c r="H31" i="33"/>
  <c r="G31" i="28"/>
  <c r="G31" i="29"/>
  <c r="G31" i="30"/>
  <c r="G31" i="32"/>
  <c r="G31" i="31"/>
  <c r="G31" i="33"/>
  <c r="F31" i="28"/>
  <c r="F31" i="29"/>
  <c r="F31" i="30"/>
  <c r="F31" i="32"/>
  <c r="F31" i="31"/>
  <c r="F31" i="33"/>
  <c r="E31" i="28"/>
  <c r="E31" i="29"/>
  <c r="E31" i="30"/>
  <c r="E31" i="32"/>
  <c r="E31" i="31"/>
  <c r="E31" i="33"/>
  <c r="D31" i="28"/>
  <c r="D31" i="29"/>
  <c r="D31" i="30"/>
  <c r="D31" i="32"/>
  <c r="D31" i="31"/>
  <c r="D31" i="33"/>
  <c r="H30" i="28"/>
  <c r="H30" i="29"/>
  <c r="H30" i="30"/>
  <c r="H30" i="32"/>
  <c r="H30" i="31"/>
  <c r="H30" i="33"/>
  <c r="G30" i="28"/>
  <c r="G30" i="29"/>
  <c r="G30" i="30"/>
  <c r="G30" i="32"/>
  <c r="G30" i="31"/>
  <c r="G30" i="33"/>
  <c r="F30" i="28"/>
  <c r="F30" i="29"/>
  <c r="F30" i="30"/>
  <c r="F30" i="32"/>
  <c r="F30" i="31"/>
  <c r="F30" i="33"/>
  <c r="E30" i="28"/>
  <c r="E30" i="29"/>
  <c r="E30" i="30"/>
  <c r="E30" i="32"/>
  <c r="E30" i="31"/>
  <c r="E30" i="33"/>
  <c r="D30" i="28"/>
  <c r="D30" i="29"/>
  <c r="D30" i="30"/>
  <c r="D30" i="32"/>
  <c r="D30" i="31"/>
  <c r="D30" i="33"/>
  <c r="H29" i="28"/>
  <c r="H29" i="29"/>
  <c r="H29" i="30"/>
  <c r="H29" i="32"/>
  <c r="H29" i="31"/>
  <c r="H29" i="33"/>
  <c r="G29" i="28"/>
  <c r="G29" i="29"/>
  <c r="G29" i="30"/>
  <c r="G29" i="32"/>
  <c r="G29" i="31"/>
  <c r="G29" i="33"/>
  <c r="F29" i="28"/>
  <c r="F29" i="29"/>
  <c r="F29" i="30"/>
  <c r="F29" i="32"/>
  <c r="F29" i="31"/>
  <c r="F29" i="33"/>
  <c r="E29" i="28"/>
  <c r="E29" i="29"/>
  <c r="E29" i="30"/>
  <c r="E29" i="32"/>
  <c r="E29" i="31"/>
  <c r="E29" i="33"/>
  <c r="D29" i="28"/>
  <c r="D29" i="29"/>
  <c r="D29" i="30"/>
  <c r="D29" i="32"/>
  <c r="D29" i="31"/>
  <c r="D29" i="33"/>
  <c r="H28" i="28"/>
  <c r="H28" i="29"/>
  <c r="H28" i="30"/>
  <c r="H28" i="32"/>
  <c r="H28" i="31"/>
  <c r="H28" i="33"/>
  <c r="G28" i="28"/>
  <c r="G28" i="29"/>
  <c r="G28" i="30"/>
  <c r="G28" i="32"/>
  <c r="G28" i="31"/>
  <c r="G28" i="33"/>
  <c r="F28" i="28"/>
  <c r="F28" i="29"/>
  <c r="F28" i="30"/>
  <c r="F28" i="32"/>
  <c r="F28" i="31"/>
  <c r="F28" i="33"/>
  <c r="E28" i="28"/>
  <c r="E28" i="29"/>
  <c r="E28" i="30"/>
  <c r="E28" i="32"/>
  <c r="E28" i="31"/>
  <c r="E28" i="33"/>
  <c r="D28" i="28"/>
  <c r="D28" i="29"/>
  <c r="D28" i="30"/>
  <c r="D28" i="32"/>
  <c r="D28" i="31"/>
  <c r="D28" i="33"/>
  <c r="H27" i="28"/>
  <c r="H27" i="29"/>
  <c r="H27" i="30"/>
  <c r="H27" i="32"/>
  <c r="H27" i="31"/>
  <c r="H27" i="33"/>
  <c r="G27" i="28"/>
  <c r="G27" i="29"/>
  <c r="G27" i="30"/>
  <c r="G27" i="32"/>
  <c r="G27" i="31"/>
  <c r="G27" i="33"/>
  <c r="F27" i="28"/>
  <c r="F27" i="29"/>
  <c r="F27" i="30"/>
  <c r="F27" i="32"/>
  <c r="F27" i="31"/>
  <c r="F27" i="33"/>
  <c r="E27" i="28"/>
  <c r="E27" i="29"/>
  <c r="E27" i="30"/>
  <c r="E27" i="32"/>
  <c r="E27" i="31"/>
  <c r="E27" i="33"/>
  <c r="D27" i="28"/>
  <c r="D27" i="29"/>
  <c r="D27" i="30"/>
  <c r="D27" i="32"/>
  <c r="D27" i="31"/>
  <c r="D27" i="33"/>
  <c r="H26" i="28"/>
  <c r="H26" i="29"/>
  <c r="H26" i="30"/>
  <c r="H26" i="32"/>
  <c r="H26" i="31"/>
  <c r="H26" i="33"/>
  <c r="G26" i="28"/>
  <c r="G26" i="29"/>
  <c r="G26" i="30"/>
  <c r="G26" i="32"/>
  <c r="G26" i="31"/>
  <c r="G26" i="33"/>
  <c r="F26" i="28"/>
  <c r="F26" i="29"/>
  <c r="F26" i="30"/>
  <c r="F26" i="32"/>
  <c r="F26" i="31"/>
  <c r="F26" i="33"/>
  <c r="E26" i="28"/>
  <c r="E26" i="29"/>
  <c r="E26" i="30"/>
  <c r="E26" i="32"/>
  <c r="E26" i="31"/>
  <c r="E26" i="33"/>
  <c r="D26" i="28"/>
  <c r="D26" i="29"/>
  <c r="D26" i="30"/>
  <c r="D26" i="32"/>
  <c r="D26" i="31"/>
  <c r="D26" i="33"/>
  <c r="H25" i="28"/>
  <c r="H25" i="29"/>
  <c r="H25" i="30"/>
  <c r="H25" i="32"/>
  <c r="H25" i="31"/>
  <c r="H25" i="33"/>
  <c r="G25" i="28"/>
  <c r="G25" i="29"/>
  <c r="G25" i="30"/>
  <c r="G25" i="32"/>
  <c r="G25" i="31"/>
  <c r="G25" i="33"/>
  <c r="F25" i="28"/>
  <c r="F25" i="29"/>
  <c r="F25" i="30"/>
  <c r="F25" i="32"/>
  <c r="F25" i="31"/>
  <c r="F25" i="33"/>
  <c r="E25" i="28"/>
  <c r="E25" i="29"/>
  <c r="E25" i="30"/>
  <c r="E25" i="32"/>
  <c r="E25" i="31"/>
  <c r="E25" i="33"/>
  <c r="D25" i="28"/>
  <c r="D25" i="29"/>
  <c r="D25" i="30"/>
  <c r="D25" i="32"/>
  <c r="D25" i="31"/>
  <c r="D25" i="33"/>
  <c r="H24" i="28"/>
  <c r="H24" i="29"/>
  <c r="H24" i="30"/>
  <c r="H24" i="32"/>
  <c r="H24" i="31"/>
  <c r="H24" i="33"/>
  <c r="G24" i="28"/>
  <c r="G24" i="29"/>
  <c r="G24" i="30"/>
  <c r="G24" i="32"/>
  <c r="G24" i="31"/>
  <c r="G24" i="33"/>
  <c r="F24" i="28"/>
  <c r="F24" i="29"/>
  <c r="F24" i="30"/>
  <c r="F24" i="32"/>
  <c r="F24" i="31"/>
  <c r="F24" i="33"/>
  <c r="E24" i="28"/>
  <c r="E24" i="29"/>
  <c r="E24" i="30"/>
  <c r="E24" i="32"/>
  <c r="E24" i="31"/>
  <c r="E24" i="33"/>
  <c r="D24" i="28"/>
  <c r="D24" i="29"/>
  <c r="D24" i="30"/>
  <c r="D24" i="32"/>
  <c r="D24" i="31"/>
  <c r="D24" i="33"/>
  <c r="H23" i="28"/>
  <c r="H23" i="29"/>
  <c r="H23" i="30"/>
  <c r="H23" i="32"/>
  <c r="H23" i="31"/>
  <c r="H23" i="33"/>
  <c r="G23" i="28"/>
  <c r="G23" i="29"/>
  <c r="G23" i="30"/>
  <c r="G23" i="32"/>
  <c r="G23" i="31"/>
  <c r="G23" i="33"/>
  <c r="F23" i="28"/>
  <c r="F23" i="29"/>
  <c r="F23" i="30"/>
  <c r="F23" i="32"/>
  <c r="F23" i="31"/>
  <c r="F23" i="33"/>
  <c r="E23" i="28"/>
  <c r="E23" i="29"/>
  <c r="E23" i="30"/>
  <c r="E23" i="32"/>
  <c r="E23" i="31"/>
  <c r="E23" i="33"/>
  <c r="D23" i="28"/>
  <c r="D23" i="29"/>
  <c r="D23" i="30"/>
  <c r="D23" i="32"/>
  <c r="D23" i="31"/>
  <c r="D23" i="33"/>
  <c r="H22" i="28"/>
  <c r="H22" i="29"/>
  <c r="H22" i="30"/>
  <c r="H22" i="32"/>
  <c r="H22" i="31"/>
  <c r="H22" i="33"/>
  <c r="G22" i="28"/>
  <c r="G22" i="29"/>
  <c r="G22" i="30"/>
  <c r="G22" i="32"/>
  <c r="G22" i="31"/>
  <c r="G22" i="33"/>
  <c r="F22" i="28"/>
  <c r="F22" i="29"/>
  <c r="F22" i="30"/>
  <c r="F22" i="32"/>
  <c r="F22" i="31"/>
  <c r="F22" i="33"/>
  <c r="E22" i="28"/>
  <c r="E22" i="29"/>
  <c r="E22" i="30"/>
  <c r="E22" i="32"/>
  <c r="E22" i="31"/>
  <c r="E22" i="33"/>
  <c r="D22" i="28"/>
  <c r="D22" i="29"/>
  <c r="D22" i="30"/>
  <c r="D22" i="32"/>
  <c r="D22" i="31"/>
  <c r="D22" i="33"/>
  <c r="H21" i="28"/>
  <c r="H21" i="29"/>
  <c r="H21" i="30"/>
  <c r="H21" i="32"/>
  <c r="H21" i="31"/>
  <c r="H21" i="33"/>
  <c r="G21" i="28"/>
  <c r="G21" i="29"/>
  <c r="G21" i="30"/>
  <c r="G21" i="32"/>
  <c r="G21" i="31"/>
  <c r="G21" i="33"/>
  <c r="F21" i="28"/>
  <c r="F21" i="29"/>
  <c r="F21" i="30"/>
  <c r="F21" i="32"/>
  <c r="F21" i="31"/>
  <c r="F21" i="33"/>
  <c r="E21" i="28"/>
  <c r="E21" i="29"/>
  <c r="E21" i="30"/>
  <c r="E21" i="32"/>
  <c r="E21" i="31"/>
  <c r="E21" i="33"/>
  <c r="D21" i="28"/>
  <c r="D21" i="29"/>
  <c r="D21" i="30"/>
  <c r="D21" i="32"/>
  <c r="D21" i="31"/>
  <c r="D21" i="33"/>
  <c r="H20" i="28"/>
  <c r="H20" i="29"/>
  <c r="H20" i="30"/>
  <c r="H20" i="32"/>
  <c r="H20" i="31"/>
  <c r="H20" i="33"/>
  <c r="G20" i="28"/>
  <c r="G20" i="29"/>
  <c r="G20" i="30"/>
  <c r="G20" i="32"/>
  <c r="G20" i="31"/>
  <c r="G20" i="33"/>
  <c r="F20" i="28"/>
  <c r="F20" i="29"/>
  <c r="F20" i="30"/>
  <c r="F20" i="32"/>
  <c r="F20" i="31"/>
  <c r="F20" i="33"/>
  <c r="E20" i="28"/>
  <c r="E20" i="29"/>
  <c r="E20" i="30"/>
  <c r="E20" i="32"/>
  <c r="E20" i="31"/>
  <c r="E20" i="33"/>
  <c r="D20" i="28"/>
  <c r="D20" i="29"/>
  <c r="D20" i="30"/>
  <c r="D20" i="32"/>
  <c r="D20" i="31"/>
  <c r="D20" i="33"/>
  <c r="H19" i="28"/>
  <c r="H19" i="29"/>
  <c r="H19" i="30"/>
  <c r="H19" i="32"/>
  <c r="H19" i="31"/>
  <c r="H19" i="33"/>
  <c r="G19" i="28"/>
  <c r="G19" i="29"/>
  <c r="G19" i="30"/>
  <c r="G19" i="32"/>
  <c r="G19" i="31"/>
  <c r="G19" i="33"/>
  <c r="F19" i="28"/>
  <c r="F19" i="29"/>
  <c r="F19" i="30"/>
  <c r="F19" i="32"/>
  <c r="F19" i="31"/>
  <c r="F19" i="33"/>
  <c r="E19" i="28"/>
  <c r="E19" i="29"/>
  <c r="E19" i="30"/>
  <c r="E19" i="32"/>
  <c r="E19" i="31"/>
  <c r="E19" i="33"/>
  <c r="D19" i="28"/>
  <c r="D19" i="29"/>
  <c r="D19" i="30"/>
  <c r="D19" i="32"/>
  <c r="D19" i="31"/>
  <c r="D19" i="33"/>
  <c r="H18" i="28"/>
  <c r="H18" i="29"/>
  <c r="H18" i="30"/>
  <c r="H18" i="32"/>
  <c r="H18" i="31"/>
  <c r="H18" i="33"/>
  <c r="G18" i="28"/>
  <c r="G18" i="29"/>
  <c r="G18" i="30"/>
  <c r="G18" i="32"/>
  <c r="G18" i="31"/>
  <c r="G18" i="33"/>
  <c r="F18" i="28"/>
  <c r="F18" i="29"/>
  <c r="F18" i="30"/>
  <c r="F18" i="32"/>
  <c r="F18" i="31"/>
  <c r="F18" i="33"/>
  <c r="E18" i="28"/>
  <c r="E18" i="29"/>
  <c r="E18" i="30"/>
  <c r="E18" i="32"/>
  <c r="E18" i="31"/>
  <c r="E18" i="33"/>
  <c r="D18" i="28"/>
  <c r="D18" i="29"/>
  <c r="D18" i="30"/>
  <c r="D18" i="32"/>
  <c r="D18" i="31"/>
  <c r="D18" i="33"/>
  <c r="H17" i="28"/>
  <c r="H17" i="29"/>
  <c r="H17" i="30"/>
  <c r="H17" i="32"/>
  <c r="H17" i="31"/>
  <c r="H17" i="33"/>
  <c r="G17" i="28"/>
  <c r="G17" i="29"/>
  <c r="G17" i="30"/>
  <c r="G17" i="32"/>
  <c r="G17" i="31"/>
  <c r="G17" i="33"/>
  <c r="F17" i="28"/>
  <c r="F17" i="29"/>
  <c r="F17" i="30"/>
  <c r="F17" i="32"/>
  <c r="F17" i="31"/>
  <c r="F17" i="33"/>
  <c r="E17" i="28"/>
  <c r="E17" i="29"/>
  <c r="E17" i="30"/>
  <c r="E17" i="32"/>
  <c r="E17" i="31"/>
  <c r="E17" i="33"/>
  <c r="D17" i="28"/>
  <c r="D17" i="29"/>
  <c r="D17" i="30"/>
  <c r="D17" i="32"/>
  <c r="D17" i="31"/>
  <c r="D17" i="33"/>
  <c r="H16" i="28"/>
  <c r="H16" i="29"/>
  <c r="H16" i="30"/>
  <c r="H16" i="32"/>
  <c r="H16" i="31"/>
  <c r="H16" i="33"/>
  <c r="G16" i="28"/>
  <c r="G16" i="29"/>
  <c r="G16" i="30"/>
  <c r="G16" i="32"/>
  <c r="G16" i="31"/>
  <c r="G16" i="33"/>
  <c r="F16" i="28"/>
  <c r="F16" i="29"/>
  <c r="F16" i="30"/>
  <c r="F16" i="32"/>
  <c r="F16" i="31"/>
  <c r="F16" i="33"/>
  <c r="E16" i="28"/>
  <c r="E16" i="29"/>
  <c r="E16" i="30"/>
  <c r="E16" i="32"/>
  <c r="E16" i="31"/>
  <c r="E16" i="33"/>
  <c r="D16" i="28"/>
  <c r="D16" i="29"/>
  <c r="D16" i="30"/>
  <c r="D16" i="32"/>
  <c r="D16" i="31"/>
  <c r="D16" i="33"/>
  <c r="H15" i="28"/>
  <c r="H15" i="29"/>
  <c r="H15" i="30"/>
  <c r="H15" i="32"/>
  <c r="H15" i="31"/>
  <c r="H15" i="33"/>
  <c r="G15" i="28"/>
  <c r="G15" i="29"/>
  <c r="G15" i="30"/>
  <c r="G15" i="32"/>
  <c r="G15" i="31"/>
  <c r="G15" i="33"/>
  <c r="F15" i="28"/>
  <c r="F15" i="29"/>
  <c r="F15" i="30"/>
  <c r="F15" i="32"/>
  <c r="F15" i="31"/>
  <c r="F15" i="33"/>
  <c r="E15" i="28"/>
  <c r="E15" i="29"/>
  <c r="E15" i="30"/>
  <c r="E15" i="32"/>
  <c r="E15" i="31"/>
  <c r="E15" i="33"/>
  <c r="D15" i="28"/>
  <c r="D15" i="29"/>
  <c r="D15" i="30"/>
  <c r="D15" i="32"/>
  <c r="D15" i="31"/>
  <c r="D15" i="33"/>
  <c r="H14" i="28"/>
  <c r="H14" i="29"/>
  <c r="H14" i="30"/>
  <c r="H14" i="32"/>
  <c r="H14" i="31"/>
  <c r="H14" i="33"/>
  <c r="G14" i="28"/>
  <c r="G14" i="29"/>
  <c r="G14" i="30"/>
  <c r="G14" i="32"/>
  <c r="G14" i="31"/>
  <c r="G14" i="33"/>
  <c r="F14" i="28"/>
  <c r="F14" i="29"/>
  <c r="F14" i="30"/>
  <c r="F14" i="32"/>
  <c r="F14" i="31"/>
  <c r="F14" i="33"/>
  <c r="E14" i="28"/>
  <c r="E14" i="29"/>
  <c r="E14" i="30"/>
  <c r="E14" i="32"/>
  <c r="E14" i="31"/>
  <c r="E14" i="33"/>
  <c r="D14" i="28"/>
  <c r="D14" i="29"/>
  <c r="D14" i="30"/>
  <c r="D14" i="32"/>
  <c r="D14" i="31"/>
  <c r="D14" i="33"/>
  <c r="H10" i="28"/>
  <c r="H10" i="29"/>
  <c r="H10" i="30"/>
  <c r="H10" i="32"/>
  <c r="G10" i="28"/>
  <c r="G10" i="29"/>
  <c r="G10" i="30"/>
  <c r="G10" i="32"/>
  <c r="F10" i="28"/>
  <c r="F10" i="29"/>
  <c r="F10" i="30"/>
  <c r="F10" i="32"/>
  <c r="E10" i="28"/>
  <c r="E10" i="29"/>
  <c r="E10" i="30"/>
  <c r="E10" i="32"/>
  <c r="D10" i="28"/>
  <c r="D10" i="29"/>
  <c r="D10" i="30"/>
  <c r="D10" i="32"/>
  <c r="D3" i="28"/>
  <c r="D3" i="29"/>
  <c r="D3" i="30"/>
  <c r="D3" i="32"/>
  <c r="D3" i="31"/>
  <c r="D3" i="33"/>
  <c r="D5" i="27"/>
  <c r="D4" i="27"/>
  <c r="L5" i="27"/>
  <c r="L4" i="27"/>
  <c r="J17" i="24"/>
  <c r="I17" i="24"/>
  <c r="H17" i="24"/>
  <c r="G17" i="24"/>
  <c r="J16" i="24"/>
  <c r="I16" i="24"/>
  <c r="H16" i="24"/>
  <c r="G16" i="24"/>
  <c r="J15" i="24"/>
  <c r="I15" i="24"/>
  <c r="H15" i="24"/>
  <c r="G15" i="24"/>
  <c r="J14" i="24"/>
  <c r="I14" i="24"/>
  <c r="H14" i="24"/>
  <c r="G14" i="24"/>
  <c r="J13" i="24"/>
  <c r="I13" i="24"/>
  <c r="H13" i="24"/>
  <c r="G13" i="24"/>
  <c r="J10" i="24"/>
  <c r="I10" i="24"/>
  <c r="H10" i="24"/>
  <c r="G10" i="24"/>
  <c r="J9" i="24"/>
  <c r="I9" i="24"/>
  <c r="H9" i="24"/>
  <c r="G9" i="24"/>
  <c r="J8" i="24"/>
  <c r="I8" i="24"/>
  <c r="H8" i="24"/>
  <c r="G8" i="24"/>
  <c r="J7" i="24"/>
  <c r="I7" i="24"/>
  <c r="H7" i="24"/>
  <c r="G7" i="24"/>
  <c r="J6" i="24"/>
  <c r="I6" i="24"/>
  <c r="H6" i="24"/>
  <c r="G6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B59" i="24"/>
  <c r="C59" i="24"/>
  <c r="D59" i="24"/>
  <c r="E59" i="24"/>
  <c r="B60" i="24"/>
  <c r="C60" i="24"/>
  <c r="D60" i="24"/>
  <c r="E60" i="24"/>
  <c r="B61" i="24"/>
  <c r="C61" i="24"/>
  <c r="D61" i="24"/>
  <c r="E61" i="24"/>
  <c r="B62" i="24"/>
  <c r="C62" i="24"/>
  <c r="D62" i="24"/>
  <c r="E62" i="24"/>
  <c r="B63" i="24"/>
  <c r="C63" i="24"/>
  <c r="D63" i="24"/>
  <c r="E63" i="24"/>
  <c r="B64" i="24"/>
  <c r="C64" i="24"/>
  <c r="D64" i="24"/>
  <c r="E64" i="24"/>
  <c r="B65" i="24"/>
  <c r="C65" i="24"/>
  <c r="D65" i="24"/>
  <c r="E65" i="24"/>
  <c r="B66" i="24"/>
  <c r="C66" i="24"/>
  <c r="D66" i="24"/>
  <c r="E66" i="24"/>
  <c r="B67" i="24"/>
  <c r="C67" i="24"/>
  <c r="D67" i="24"/>
  <c r="E67" i="24"/>
  <c r="B68" i="24"/>
  <c r="C68" i="24"/>
  <c r="D68" i="24"/>
  <c r="E68" i="24"/>
  <c r="B69" i="24"/>
  <c r="C69" i="24"/>
  <c r="D69" i="24"/>
  <c r="E69" i="24"/>
  <c r="B70" i="24"/>
  <c r="C70" i="24"/>
  <c r="D70" i="24"/>
  <c r="E70" i="24"/>
  <c r="B71" i="24"/>
  <c r="C71" i="24"/>
  <c r="D71" i="24"/>
  <c r="E71" i="24"/>
  <c r="B72" i="24"/>
  <c r="C72" i="24"/>
  <c r="D72" i="24"/>
  <c r="E72" i="24"/>
  <c r="B73" i="24"/>
  <c r="C73" i="24"/>
  <c r="D73" i="24"/>
  <c r="E73" i="24"/>
  <c r="B74" i="24"/>
  <c r="C74" i="24"/>
  <c r="D74" i="24"/>
  <c r="E74" i="24"/>
  <c r="B75" i="24"/>
  <c r="C75" i="24"/>
  <c r="D75" i="24"/>
  <c r="E75" i="24"/>
  <c r="B76" i="24"/>
  <c r="C76" i="24"/>
  <c r="D76" i="24"/>
  <c r="E76" i="24"/>
  <c r="B77" i="24"/>
  <c r="C77" i="24"/>
  <c r="D77" i="24"/>
  <c r="E77" i="24"/>
  <c r="B78" i="24"/>
  <c r="C78" i="24"/>
  <c r="D78" i="24"/>
  <c r="E78" i="24"/>
  <c r="B79" i="24"/>
  <c r="C79" i="24"/>
  <c r="D79" i="24"/>
  <c r="E79" i="24"/>
  <c r="B80" i="24"/>
  <c r="C80" i="24"/>
  <c r="D80" i="24"/>
  <c r="E80" i="24"/>
  <c r="B81" i="24"/>
  <c r="C81" i="24"/>
  <c r="D81" i="24"/>
  <c r="E81" i="24"/>
  <c r="B82" i="24"/>
  <c r="C82" i="24"/>
  <c r="D82" i="24"/>
  <c r="E82" i="24"/>
  <c r="B83" i="24"/>
  <c r="C83" i="24"/>
  <c r="D83" i="24"/>
  <c r="E83" i="24"/>
  <c r="B84" i="24"/>
  <c r="C84" i="24"/>
  <c r="D84" i="24"/>
  <c r="E84" i="24"/>
  <c r="B85" i="24"/>
  <c r="C85" i="24"/>
  <c r="D85" i="24"/>
  <c r="E85" i="24"/>
  <c r="B86" i="24"/>
  <c r="C86" i="24"/>
  <c r="D86" i="24"/>
  <c r="E86" i="24"/>
  <c r="B87" i="24"/>
  <c r="C87" i="24"/>
  <c r="D87" i="24"/>
  <c r="E87" i="24"/>
  <c r="B88" i="24"/>
  <c r="C88" i="24"/>
  <c r="D88" i="24"/>
  <c r="E88" i="24"/>
  <c r="B89" i="24"/>
  <c r="C89" i="24"/>
  <c r="D89" i="24"/>
  <c r="E89" i="24"/>
  <c r="B90" i="24"/>
  <c r="C90" i="24"/>
  <c r="D90" i="24"/>
  <c r="E90" i="24"/>
  <c r="B91" i="24"/>
  <c r="C91" i="24"/>
  <c r="D91" i="24"/>
  <c r="E91" i="24"/>
  <c r="B92" i="24"/>
  <c r="C92" i="24"/>
  <c r="D92" i="24"/>
  <c r="E92" i="24"/>
  <c r="B93" i="24"/>
  <c r="C93" i="24"/>
  <c r="D93" i="24"/>
  <c r="E93" i="24"/>
  <c r="B94" i="24"/>
  <c r="C94" i="24"/>
  <c r="D94" i="24"/>
  <c r="E94" i="24"/>
  <c r="B95" i="24"/>
  <c r="C95" i="24"/>
  <c r="D95" i="24"/>
  <c r="E95" i="24"/>
  <c r="B96" i="24"/>
  <c r="C96" i="24"/>
  <c r="D96" i="24"/>
  <c r="E96" i="24"/>
  <c r="B97" i="24"/>
  <c r="C97" i="24"/>
  <c r="D97" i="24"/>
  <c r="E97" i="24"/>
  <c r="B98" i="24"/>
  <c r="C98" i="24"/>
  <c r="D98" i="24"/>
  <c r="E98" i="24"/>
  <c r="B99" i="24"/>
  <c r="C99" i="24"/>
  <c r="D99" i="24"/>
  <c r="E99" i="24"/>
  <c r="B100" i="24"/>
  <c r="C100" i="24"/>
  <c r="D100" i="24"/>
  <c r="E100" i="24"/>
  <c r="B101" i="24"/>
  <c r="C101" i="24"/>
  <c r="D101" i="24"/>
  <c r="E101" i="24"/>
  <c r="B102" i="24"/>
  <c r="C102" i="24"/>
  <c r="D102" i="24"/>
  <c r="E102" i="24"/>
  <c r="B103" i="24"/>
  <c r="C103" i="24"/>
  <c r="D103" i="24"/>
  <c r="E103" i="24"/>
  <c r="B104" i="24"/>
  <c r="C104" i="24"/>
  <c r="D104" i="24"/>
  <c r="E104" i="24"/>
  <c r="B105" i="24"/>
  <c r="C105" i="24"/>
  <c r="D105" i="24"/>
  <c r="E105" i="24"/>
  <c r="B106" i="24"/>
  <c r="C106" i="24"/>
  <c r="D106" i="24"/>
  <c r="E106" i="24"/>
  <c r="B107" i="24"/>
  <c r="C107" i="24"/>
  <c r="D107" i="24"/>
  <c r="E107" i="24"/>
  <c r="B108" i="24"/>
  <c r="C108" i="24"/>
  <c r="D108" i="24"/>
  <c r="E108" i="24"/>
  <c r="B109" i="24"/>
  <c r="C109" i="24"/>
  <c r="D109" i="24"/>
  <c r="E109" i="24"/>
  <c r="B110" i="24"/>
  <c r="C110" i="24"/>
  <c r="D110" i="24"/>
  <c r="E110" i="24"/>
  <c r="B111" i="24"/>
  <c r="C111" i="24"/>
  <c r="D111" i="24"/>
  <c r="E111" i="24"/>
  <c r="B112" i="24"/>
  <c r="C112" i="24"/>
  <c r="D112" i="24"/>
  <c r="E112" i="24"/>
  <c r="B113" i="24"/>
  <c r="C113" i="24"/>
  <c r="D113" i="24"/>
  <c r="E113" i="24"/>
  <c r="B114" i="24"/>
  <c r="C114" i="24"/>
  <c r="D114" i="24"/>
  <c r="E114" i="24"/>
  <c r="B115" i="24"/>
  <c r="C115" i="24"/>
  <c r="D115" i="24"/>
  <c r="E115" i="24"/>
  <c r="B116" i="24"/>
  <c r="C116" i="24"/>
  <c r="D116" i="24"/>
  <c r="E116" i="24"/>
  <c r="B117" i="24"/>
  <c r="C117" i="24"/>
  <c r="D117" i="24"/>
  <c r="E117" i="24"/>
  <c r="B118" i="24"/>
  <c r="C118" i="24"/>
  <c r="D118" i="24"/>
  <c r="E118" i="24"/>
  <c r="B119" i="24"/>
  <c r="C119" i="24"/>
  <c r="D119" i="24"/>
  <c r="E119" i="24"/>
  <c r="B120" i="24"/>
  <c r="C120" i="24"/>
  <c r="D120" i="24"/>
  <c r="E120" i="24"/>
  <c r="B121" i="24"/>
  <c r="C121" i="24"/>
  <c r="D121" i="24"/>
  <c r="E121" i="24"/>
  <c r="B122" i="24"/>
  <c r="C122" i="24"/>
  <c r="D122" i="24"/>
  <c r="E122" i="24"/>
  <c r="B123" i="24"/>
  <c r="C123" i="24"/>
  <c r="D123" i="24"/>
  <c r="E123" i="24"/>
  <c r="B124" i="24"/>
  <c r="C124" i="24"/>
  <c r="D124" i="24"/>
  <c r="E124" i="24"/>
  <c r="B125" i="24"/>
  <c r="C125" i="24"/>
  <c r="D125" i="24"/>
  <c r="E125" i="24"/>
  <c r="B126" i="24"/>
  <c r="C126" i="24"/>
  <c r="D126" i="24"/>
  <c r="E126" i="24"/>
  <c r="B127" i="24"/>
  <c r="C127" i="24"/>
  <c r="D127" i="24"/>
  <c r="E127" i="24"/>
  <c r="B128" i="24"/>
  <c r="C128" i="24"/>
  <c r="D128" i="24"/>
  <c r="E128" i="24"/>
  <c r="B129" i="24"/>
  <c r="C129" i="24"/>
  <c r="D129" i="24"/>
  <c r="E129" i="24"/>
  <c r="B130" i="24"/>
  <c r="C130" i="24"/>
  <c r="D130" i="24"/>
  <c r="E130" i="24"/>
  <c r="B131" i="24"/>
  <c r="C131" i="24"/>
  <c r="D131" i="24"/>
  <c r="E131" i="24"/>
  <c r="B132" i="24"/>
  <c r="C132" i="24"/>
  <c r="D132" i="24"/>
  <c r="E132" i="24"/>
  <c r="B133" i="24"/>
  <c r="C133" i="24"/>
  <c r="D133" i="24"/>
  <c r="E133" i="24"/>
  <c r="B134" i="24"/>
  <c r="C134" i="24"/>
  <c r="D134" i="24"/>
  <c r="E134" i="24"/>
  <c r="B135" i="24"/>
  <c r="C135" i="24"/>
  <c r="D135" i="24"/>
  <c r="E135" i="24"/>
  <c r="B136" i="24"/>
  <c r="C136" i="24"/>
  <c r="D136" i="24"/>
  <c r="E136" i="24"/>
  <c r="B137" i="24"/>
  <c r="C137" i="24"/>
  <c r="D137" i="24"/>
  <c r="E137" i="24"/>
  <c r="B138" i="24"/>
  <c r="C138" i="24"/>
  <c r="D138" i="24"/>
  <c r="E138" i="24"/>
  <c r="B139" i="24"/>
  <c r="C139" i="24"/>
  <c r="D139" i="24"/>
  <c r="E139" i="24"/>
  <c r="B140" i="24"/>
  <c r="C140" i="24"/>
  <c r="D140" i="24"/>
  <c r="E140" i="24"/>
  <c r="B141" i="24"/>
  <c r="C141" i="24"/>
  <c r="D141" i="24"/>
  <c r="E141" i="24"/>
  <c r="B142" i="24"/>
  <c r="C142" i="24"/>
  <c r="D142" i="24"/>
  <c r="E142" i="24"/>
  <c r="B143" i="24"/>
  <c r="C143" i="24"/>
  <c r="D143" i="24"/>
  <c r="E143" i="24"/>
  <c r="B144" i="24"/>
  <c r="C144" i="24"/>
  <c r="D144" i="24"/>
  <c r="E144" i="24"/>
  <c r="B145" i="24"/>
  <c r="C145" i="24"/>
  <c r="D145" i="24"/>
  <c r="E145" i="24"/>
  <c r="B146" i="24"/>
  <c r="C146" i="24"/>
  <c r="D146" i="24"/>
  <c r="E146" i="24"/>
  <c r="B147" i="24"/>
  <c r="C147" i="24"/>
  <c r="D147" i="24"/>
  <c r="E147" i="24"/>
  <c r="B148" i="24"/>
  <c r="C148" i="24"/>
  <c r="D148" i="24"/>
  <c r="E148" i="24"/>
  <c r="B149" i="24"/>
  <c r="C149" i="24"/>
  <c r="D149" i="24"/>
  <c r="E149" i="24"/>
  <c r="B150" i="24"/>
  <c r="C150" i="24"/>
  <c r="D150" i="24"/>
  <c r="E150" i="24"/>
  <c r="B151" i="24"/>
  <c r="C151" i="24"/>
  <c r="D151" i="24"/>
  <c r="E151" i="24"/>
  <c r="B152" i="24"/>
  <c r="C152" i="24"/>
  <c r="D152" i="24"/>
  <c r="E152" i="24"/>
  <c r="B153" i="24"/>
  <c r="C153" i="24"/>
  <c r="D153" i="24"/>
  <c r="E153" i="24"/>
  <c r="E54" i="24"/>
  <c r="D54" i="24"/>
  <c r="C54" i="24"/>
  <c r="B54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21" i="24"/>
  <c r="E17" i="24"/>
  <c r="D17" i="24"/>
  <c r="C17" i="24"/>
  <c r="B17" i="24"/>
  <c r="E16" i="24"/>
  <c r="D16" i="24"/>
  <c r="C16" i="24"/>
  <c r="B16" i="24"/>
  <c r="E15" i="24"/>
  <c r="D15" i="24"/>
  <c r="C15" i="24"/>
  <c r="B15" i="24"/>
  <c r="E14" i="24"/>
  <c r="D14" i="24"/>
  <c r="C14" i="24"/>
  <c r="B14" i="24"/>
  <c r="E13" i="24"/>
  <c r="D13" i="24"/>
  <c r="C13" i="24"/>
  <c r="B13" i="24"/>
  <c r="E10" i="24"/>
  <c r="D10" i="24"/>
  <c r="C10" i="24"/>
  <c r="B10" i="24"/>
  <c r="E9" i="24"/>
  <c r="D9" i="24"/>
  <c r="C9" i="24"/>
  <c r="B9" i="24"/>
  <c r="E8" i="24"/>
  <c r="D8" i="24"/>
  <c r="C8" i="24"/>
  <c r="B8" i="24"/>
  <c r="E7" i="24"/>
  <c r="D7" i="24"/>
  <c r="C7" i="24"/>
  <c r="B7" i="24"/>
  <c r="E6" i="24"/>
  <c r="D6" i="24"/>
  <c r="C6" i="24"/>
  <c r="B6" i="24"/>
  <c r="D3" i="27"/>
  <c r="L3" i="27"/>
  <c r="P10" i="27"/>
  <c r="O10" i="27"/>
  <c r="N10" i="27"/>
  <c r="M10" i="27"/>
  <c r="L10" i="27"/>
  <c r="P113" i="27"/>
  <c r="O113" i="27"/>
  <c r="N113" i="27"/>
  <c r="M113" i="27"/>
  <c r="L113" i="27"/>
  <c r="P112" i="27"/>
  <c r="O112" i="27"/>
  <c r="N112" i="27"/>
  <c r="M112" i="27"/>
  <c r="L112" i="27"/>
  <c r="P111" i="27"/>
  <c r="O111" i="27"/>
  <c r="N111" i="27"/>
  <c r="M111" i="27"/>
  <c r="L111" i="27"/>
  <c r="P110" i="27"/>
  <c r="O110" i="27"/>
  <c r="N110" i="27"/>
  <c r="M110" i="27"/>
  <c r="L110" i="27"/>
  <c r="P109" i="27"/>
  <c r="O109" i="27"/>
  <c r="N109" i="27"/>
  <c r="M109" i="27"/>
  <c r="L109" i="27"/>
  <c r="P108" i="27"/>
  <c r="O108" i="27"/>
  <c r="N108" i="27"/>
  <c r="M108" i="27"/>
  <c r="L108" i="27"/>
  <c r="P107" i="27"/>
  <c r="O107" i="27"/>
  <c r="N107" i="27"/>
  <c r="M107" i="27"/>
  <c r="L107" i="27"/>
  <c r="P106" i="27"/>
  <c r="O106" i="27"/>
  <c r="N106" i="27"/>
  <c r="M106" i="27"/>
  <c r="L106" i="27"/>
  <c r="P105" i="27"/>
  <c r="O105" i="27"/>
  <c r="N105" i="27"/>
  <c r="M105" i="27"/>
  <c r="L105" i="27"/>
  <c r="P104" i="27"/>
  <c r="O104" i="27"/>
  <c r="N104" i="27"/>
  <c r="M104" i="27"/>
  <c r="L104" i="27"/>
  <c r="P103" i="27"/>
  <c r="O103" i="27"/>
  <c r="N103" i="27"/>
  <c r="M103" i="27"/>
  <c r="L103" i="27"/>
  <c r="P102" i="27"/>
  <c r="O102" i="27"/>
  <c r="N102" i="27"/>
  <c r="M102" i="27"/>
  <c r="L102" i="27"/>
  <c r="P101" i="27"/>
  <c r="O101" i="27"/>
  <c r="N101" i="27"/>
  <c r="M101" i="27"/>
  <c r="L101" i="27"/>
  <c r="P100" i="27"/>
  <c r="O100" i="27"/>
  <c r="N100" i="27"/>
  <c r="M100" i="27"/>
  <c r="L100" i="27"/>
  <c r="P99" i="27"/>
  <c r="O99" i="27"/>
  <c r="N99" i="27"/>
  <c r="M99" i="27"/>
  <c r="L99" i="27"/>
  <c r="P98" i="27"/>
  <c r="O98" i="27"/>
  <c r="N98" i="27"/>
  <c r="M98" i="27"/>
  <c r="L98" i="27"/>
  <c r="P97" i="27"/>
  <c r="O97" i="27"/>
  <c r="N97" i="27"/>
  <c r="M97" i="27"/>
  <c r="L97" i="27"/>
  <c r="P96" i="27"/>
  <c r="O96" i="27"/>
  <c r="N96" i="27"/>
  <c r="M96" i="27"/>
  <c r="L96" i="27"/>
  <c r="P95" i="27"/>
  <c r="O95" i="27"/>
  <c r="N95" i="27"/>
  <c r="M95" i="27"/>
  <c r="L95" i="27"/>
  <c r="P94" i="27"/>
  <c r="O94" i="27"/>
  <c r="N94" i="27"/>
  <c r="M94" i="27"/>
  <c r="L94" i="27"/>
  <c r="P93" i="27"/>
  <c r="O93" i="27"/>
  <c r="N93" i="27"/>
  <c r="M93" i="27"/>
  <c r="L93" i="27"/>
  <c r="P92" i="27"/>
  <c r="O92" i="27"/>
  <c r="N92" i="27"/>
  <c r="M92" i="27"/>
  <c r="L92" i="27"/>
  <c r="P91" i="27"/>
  <c r="O91" i="27"/>
  <c r="N91" i="27"/>
  <c r="M91" i="27"/>
  <c r="L91" i="27"/>
  <c r="P90" i="27"/>
  <c r="O90" i="27"/>
  <c r="N90" i="27"/>
  <c r="M90" i="27"/>
  <c r="L90" i="27"/>
  <c r="P89" i="27"/>
  <c r="O89" i="27"/>
  <c r="N89" i="27"/>
  <c r="M89" i="27"/>
  <c r="L89" i="27"/>
  <c r="P88" i="27"/>
  <c r="O88" i="27"/>
  <c r="N88" i="27"/>
  <c r="M88" i="27"/>
  <c r="L88" i="27"/>
  <c r="P87" i="27"/>
  <c r="O87" i="27"/>
  <c r="N87" i="27"/>
  <c r="M87" i="27"/>
  <c r="L87" i="27"/>
  <c r="P86" i="27"/>
  <c r="O86" i="27"/>
  <c r="N86" i="27"/>
  <c r="M86" i="27"/>
  <c r="L86" i="27"/>
  <c r="P85" i="27"/>
  <c r="O85" i="27"/>
  <c r="N85" i="27"/>
  <c r="M85" i="27"/>
  <c r="L85" i="27"/>
  <c r="P84" i="27"/>
  <c r="O84" i="27"/>
  <c r="N84" i="27"/>
  <c r="M84" i="27"/>
  <c r="L84" i="27"/>
  <c r="P83" i="27"/>
  <c r="O83" i="27"/>
  <c r="N83" i="27"/>
  <c r="M83" i="27"/>
  <c r="L83" i="27"/>
  <c r="P82" i="27"/>
  <c r="O82" i="27"/>
  <c r="N82" i="27"/>
  <c r="M82" i="27"/>
  <c r="L82" i="27"/>
  <c r="P81" i="27"/>
  <c r="O81" i="27"/>
  <c r="N81" i="27"/>
  <c r="M81" i="27"/>
  <c r="L81" i="27"/>
  <c r="P80" i="27"/>
  <c r="O80" i="27"/>
  <c r="N80" i="27"/>
  <c r="M80" i="27"/>
  <c r="L80" i="27"/>
  <c r="P79" i="27"/>
  <c r="O79" i="27"/>
  <c r="N79" i="27"/>
  <c r="M79" i="27"/>
  <c r="L79" i="27"/>
  <c r="P78" i="27"/>
  <c r="O78" i="27"/>
  <c r="N78" i="27"/>
  <c r="M78" i="27"/>
  <c r="L78" i="27"/>
  <c r="P77" i="27"/>
  <c r="O77" i="27"/>
  <c r="N77" i="27"/>
  <c r="M77" i="27"/>
  <c r="L77" i="27"/>
  <c r="P76" i="27"/>
  <c r="O76" i="27"/>
  <c r="N76" i="27"/>
  <c r="M76" i="27"/>
  <c r="L76" i="27"/>
  <c r="P75" i="27"/>
  <c r="O75" i="27"/>
  <c r="N75" i="27"/>
  <c r="M75" i="27"/>
  <c r="L75" i="27"/>
  <c r="P74" i="27"/>
  <c r="O74" i="27"/>
  <c r="N74" i="27"/>
  <c r="M74" i="27"/>
  <c r="L74" i="27"/>
  <c r="P73" i="27"/>
  <c r="O73" i="27"/>
  <c r="N73" i="27"/>
  <c r="M73" i="27"/>
  <c r="L73" i="27"/>
  <c r="P72" i="27"/>
  <c r="O72" i="27"/>
  <c r="N72" i="27"/>
  <c r="M72" i="27"/>
  <c r="L72" i="27"/>
  <c r="P71" i="27"/>
  <c r="O71" i="27"/>
  <c r="N71" i="27"/>
  <c r="M71" i="27"/>
  <c r="L71" i="27"/>
  <c r="P70" i="27"/>
  <c r="O70" i="27"/>
  <c r="N70" i="27"/>
  <c r="M70" i="27"/>
  <c r="L70" i="27"/>
  <c r="P69" i="27"/>
  <c r="O69" i="27"/>
  <c r="N69" i="27"/>
  <c r="M69" i="27"/>
  <c r="L69" i="27"/>
  <c r="P68" i="27"/>
  <c r="O68" i="27"/>
  <c r="N68" i="27"/>
  <c r="M68" i="27"/>
  <c r="L68" i="27"/>
  <c r="P67" i="27"/>
  <c r="O67" i="27"/>
  <c r="N67" i="27"/>
  <c r="M67" i="27"/>
  <c r="L67" i="27"/>
  <c r="P66" i="27"/>
  <c r="O66" i="27"/>
  <c r="N66" i="27"/>
  <c r="M66" i="27"/>
  <c r="L66" i="27"/>
  <c r="P65" i="27"/>
  <c r="O65" i="27"/>
  <c r="N65" i="27"/>
  <c r="M65" i="27"/>
  <c r="L65" i="27"/>
  <c r="P64" i="27"/>
  <c r="O64" i="27"/>
  <c r="N64" i="27"/>
  <c r="M64" i="27"/>
  <c r="L64" i="27"/>
  <c r="P63" i="27"/>
  <c r="O63" i="27"/>
  <c r="N63" i="27"/>
  <c r="M63" i="27"/>
  <c r="L63" i="27"/>
  <c r="P62" i="27"/>
  <c r="O62" i="27"/>
  <c r="N62" i="27"/>
  <c r="M62" i="27"/>
  <c r="L62" i="27"/>
  <c r="P61" i="27"/>
  <c r="O61" i="27"/>
  <c r="N61" i="27"/>
  <c r="M61" i="27"/>
  <c r="L61" i="27"/>
  <c r="P60" i="27"/>
  <c r="O60" i="27"/>
  <c r="N60" i="27"/>
  <c r="M60" i="27"/>
  <c r="L60" i="27"/>
  <c r="P59" i="27"/>
  <c r="O59" i="27"/>
  <c r="N59" i="27"/>
  <c r="M59" i="27"/>
  <c r="L59" i="27"/>
  <c r="P58" i="27"/>
  <c r="O58" i="27"/>
  <c r="N58" i="27"/>
  <c r="M58" i="27"/>
  <c r="L58" i="27"/>
  <c r="P57" i="27"/>
  <c r="O57" i="27"/>
  <c r="N57" i="27"/>
  <c r="M57" i="27"/>
  <c r="L57" i="27"/>
  <c r="P56" i="27"/>
  <c r="O56" i="27"/>
  <c r="N56" i="27"/>
  <c r="M56" i="27"/>
  <c r="L56" i="27"/>
  <c r="P55" i="27"/>
  <c r="O55" i="27"/>
  <c r="N55" i="27"/>
  <c r="M55" i="27"/>
  <c r="L55" i="27"/>
  <c r="P54" i="27"/>
  <c r="O54" i="27"/>
  <c r="N54" i="27"/>
  <c r="M54" i="27"/>
  <c r="L54" i="27"/>
  <c r="P53" i="27"/>
  <c r="O53" i="27"/>
  <c r="N53" i="27"/>
  <c r="M53" i="27"/>
  <c r="L53" i="27"/>
  <c r="P52" i="27"/>
  <c r="O52" i="27"/>
  <c r="N52" i="27"/>
  <c r="M52" i="27"/>
  <c r="L52" i="27"/>
  <c r="P51" i="27"/>
  <c r="O51" i="27"/>
  <c r="N51" i="27"/>
  <c r="M51" i="27"/>
  <c r="L51" i="27"/>
  <c r="P50" i="27"/>
  <c r="O50" i="27"/>
  <c r="N50" i="27"/>
  <c r="M50" i="27"/>
  <c r="L50" i="27"/>
  <c r="P49" i="27"/>
  <c r="O49" i="27"/>
  <c r="N49" i="27"/>
  <c r="M49" i="27"/>
  <c r="L49" i="27"/>
  <c r="P48" i="27"/>
  <c r="O48" i="27"/>
  <c r="N48" i="27"/>
  <c r="M48" i="27"/>
  <c r="L48" i="27"/>
  <c r="P47" i="27"/>
  <c r="O47" i="27"/>
  <c r="N47" i="27"/>
  <c r="M47" i="27"/>
  <c r="L47" i="27"/>
  <c r="P46" i="27"/>
  <c r="O46" i="27"/>
  <c r="N46" i="27"/>
  <c r="M46" i="27"/>
  <c r="L46" i="27"/>
  <c r="P45" i="27"/>
  <c r="O45" i="27"/>
  <c r="N45" i="27"/>
  <c r="M45" i="27"/>
  <c r="L45" i="27"/>
  <c r="P44" i="27"/>
  <c r="O44" i="27"/>
  <c r="N44" i="27"/>
  <c r="M44" i="27"/>
  <c r="L44" i="27"/>
  <c r="P43" i="27"/>
  <c r="O43" i="27"/>
  <c r="N43" i="27"/>
  <c r="M43" i="27"/>
  <c r="L43" i="27"/>
  <c r="P42" i="27"/>
  <c r="O42" i="27"/>
  <c r="N42" i="27"/>
  <c r="M42" i="27"/>
  <c r="L42" i="27"/>
  <c r="P41" i="27"/>
  <c r="O41" i="27"/>
  <c r="N41" i="27"/>
  <c r="M41" i="27"/>
  <c r="L41" i="27"/>
  <c r="P40" i="27"/>
  <c r="O40" i="27"/>
  <c r="N40" i="27"/>
  <c r="M40" i="27"/>
  <c r="L40" i="27"/>
  <c r="P39" i="27"/>
  <c r="O39" i="27"/>
  <c r="N39" i="27"/>
  <c r="M39" i="27"/>
  <c r="L39" i="27"/>
  <c r="P38" i="27"/>
  <c r="O38" i="27"/>
  <c r="N38" i="27"/>
  <c r="M38" i="27"/>
  <c r="L38" i="27"/>
  <c r="P37" i="27"/>
  <c r="O37" i="27"/>
  <c r="N37" i="27"/>
  <c r="M37" i="27"/>
  <c r="L37" i="27"/>
  <c r="P36" i="27"/>
  <c r="O36" i="27"/>
  <c r="N36" i="27"/>
  <c r="M36" i="27"/>
  <c r="L36" i="27"/>
  <c r="P35" i="27"/>
  <c r="O35" i="27"/>
  <c r="N35" i="27"/>
  <c r="M35" i="27"/>
  <c r="L35" i="27"/>
  <c r="P34" i="27"/>
  <c r="O34" i="27"/>
  <c r="N34" i="27"/>
  <c r="M34" i="27"/>
  <c r="L34" i="27"/>
  <c r="P33" i="27"/>
  <c r="O33" i="27"/>
  <c r="N33" i="27"/>
  <c r="M33" i="27"/>
  <c r="L33" i="27"/>
  <c r="P32" i="27"/>
  <c r="O32" i="27"/>
  <c r="N32" i="27"/>
  <c r="M32" i="27"/>
  <c r="L32" i="27"/>
  <c r="P31" i="27"/>
  <c r="O31" i="27"/>
  <c r="N31" i="27"/>
  <c r="M31" i="27"/>
  <c r="L31" i="27"/>
  <c r="P30" i="27"/>
  <c r="O30" i="27"/>
  <c r="N30" i="27"/>
  <c r="M30" i="27"/>
  <c r="L30" i="27"/>
  <c r="P29" i="27"/>
  <c r="O29" i="27"/>
  <c r="N29" i="27"/>
  <c r="M29" i="27"/>
  <c r="L29" i="27"/>
  <c r="P28" i="27"/>
  <c r="O28" i="27"/>
  <c r="N28" i="27"/>
  <c r="M28" i="27"/>
  <c r="L28" i="27"/>
  <c r="P27" i="27"/>
  <c r="O27" i="27"/>
  <c r="N27" i="27"/>
  <c r="M27" i="27"/>
  <c r="L27" i="27"/>
  <c r="P26" i="27"/>
  <c r="O26" i="27"/>
  <c r="N26" i="27"/>
  <c r="M26" i="27"/>
  <c r="L26" i="27"/>
  <c r="P25" i="27"/>
  <c r="O25" i="27"/>
  <c r="N25" i="27"/>
  <c r="M25" i="27"/>
  <c r="L25" i="27"/>
  <c r="P24" i="27"/>
  <c r="O24" i="27"/>
  <c r="N24" i="27"/>
  <c r="M24" i="27"/>
  <c r="L24" i="27"/>
  <c r="P23" i="27"/>
  <c r="O23" i="27"/>
  <c r="N23" i="27"/>
  <c r="M23" i="27"/>
  <c r="L23" i="27"/>
  <c r="P22" i="27"/>
  <c r="O22" i="27"/>
  <c r="N22" i="27"/>
  <c r="M22" i="27"/>
  <c r="L22" i="27"/>
  <c r="P21" i="27"/>
  <c r="O21" i="27"/>
  <c r="N21" i="27"/>
  <c r="M21" i="27"/>
  <c r="L21" i="27"/>
  <c r="P20" i="27"/>
  <c r="O20" i="27"/>
  <c r="N20" i="27"/>
  <c r="M20" i="27"/>
  <c r="L20" i="27"/>
  <c r="P19" i="27"/>
  <c r="O19" i="27"/>
  <c r="N19" i="27"/>
  <c r="M19" i="27"/>
  <c r="L19" i="27"/>
  <c r="P18" i="27"/>
  <c r="O18" i="27"/>
  <c r="N18" i="27"/>
  <c r="M18" i="27"/>
  <c r="L18" i="27"/>
  <c r="P17" i="27"/>
  <c r="O17" i="27"/>
  <c r="N17" i="27"/>
  <c r="M17" i="27"/>
  <c r="L17" i="27"/>
  <c r="P16" i="27"/>
  <c r="O16" i="27"/>
  <c r="N16" i="27"/>
  <c r="M16" i="27"/>
  <c r="L16" i="27"/>
  <c r="P15" i="27"/>
  <c r="O15" i="27"/>
  <c r="N15" i="27"/>
  <c r="M15" i="27"/>
  <c r="L15" i="27"/>
  <c r="P14" i="27"/>
  <c r="O14" i="27"/>
  <c r="N14" i="27"/>
  <c r="M14" i="27"/>
  <c r="L14" i="27"/>
  <c r="H43" i="27"/>
  <c r="G43" i="27"/>
  <c r="F43" i="27"/>
  <c r="E43" i="27"/>
  <c r="D43" i="27"/>
  <c r="H42" i="27"/>
  <c r="G42" i="27"/>
  <c r="F42" i="27"/>
  <c r="E42" i="27"/>
  <c r="D42" i="27"/>
  <c r="H41" i="27"/>
  <c r="G41" i="27"/>
  <c r="F41" i="27"/>
  <c r="E41" i="27"/>
  <c r="D41" i="27"/>
  <c r="H40" i="27"/>
  <c r="G40" i="27"/>
  <c r="F40" i="27"/>
  <c r="E40" i="27"/>
  <c r="D40" i="27"/>
  <c r="H39" i="27"/>
  <c r="G39" i="27"/>
  <c r="F39" i="27"/>
  <c r="E39" i="27"/>
  <c r="D39" i="27"/>
  <c r="H38" i="27"/>
  <c r="G38" i="27"/>
  <c r="F38" i="27"/>
  <c r="E38" i="27"/>
  <c r="D38" i="27"/>
  <c r="H37" i="27"/>
  <c r="G37" i="27"/>
  <c r="F37" i="27"/>
  <c r="E37" i="27"/>
  <c r="D37" i="27"/>
  <c r="H36" i="27"/>
  <c r="G36" i="27"/>
  <c r="F36" i="27"/>
  <c r="E36" i="27"/>
  <c r="D36" i="27"/>
  <c r="H35" i="27"/>
  <c r="G35" i="27"/>
  <c r="F35" i="27"/>
  <c r="E35" i="27"/>
  <c r="D35" i="27"/>
  <c r="H34" i="27"/>
  <c r="G34" i="27"/>
  <c r="F34" i="27"/>
  <c r="E34" i="27"/>
  <c r="D34" i="27"/>
  <c r="H33" i="27"/>
  <c r="G33" i="27"/>
  <c r="F33" i="27"/>
  <c r="E33" i="27"/>
  <c r="D33" i="27"/>
  <c r="H32" i="27"/>
  <c r="G32" i="27"/>
  <c r="F32" i="27"/>
  <c r="E32" i="27"/>
  <c r="D32" i="27"/>
  <c r="H31" i="27"/>
  <c r="G31" i="27"/>
  <c r="F31" i="27"/>
  <c r="E31" i="27"/>
  <c r="D31" i="27"/>
  <c r="H30" i="27"/>
  <c r="G30" i="27"/>
  <c r="F30" i="27"/>
  <c r="E30" i="27"/>
  <c r="D30" i="27"/>
  <c r="H29" i="27"/>
  <c r="G29" i="27"/>
  <c r="F29" i="27"/>
  <c r="E29" i="27"/>
  <c r="D29" i="27"/>
  <c r="H28" i="27"/>
  <c r="G28" i="27"/>
  <c r="F28" i="27"/>
  <c r="E28" i="27"/>
  <c r="D28" i="27"/>
  <c r="H27" i="27"/>
  <c r="G27" i="27"/>
  <c r="F27" i="27"/>
  <c r="E27" i="27"/>
  <c r="D27" i="27"/>
  <c r="H26" i="27"/>
  <c r="G26" i="27"/>
  <c r="F26" i="27"/>
  <c r="E26" i="27"/>
  <c r="D26" i="27"/>
  <c r="H25" i="27"/>
  <c r="G25" i="27"/>
  <c r="F25" i="27"/>
  <c r="E25" i="27"/>
  <c r="D25" i="27"/>
  <c r="H24" i="27"/>
  <c r="G24" i="27"/>
  <c r="F24" i="27"/>
  <c r="E24" i="27"/>
  <c r="D24" i="27"/>
  <c r="H23" i="27"/>
  <c r="G23" i="27"/>
  <c r="F23" i="27"/>
  <c r="E23" i="27"/>
  <c r="D23" i="27"/>
  <c r="H22" i="27"/>
  <c r="G22" i="27"/>
  <c r="F22" i="27"/>
  <c r="E22" i="27"/>
  <c r="D22" i="27"/>
  <c r="H21" i="27"/>
  <c r="G21" i="27"/>
  <c r="F21" i="27"/>
  <c r="E21" i="27"/>
  <c r="D21" i="27"/>
  <c r="H20" i="27"/>
  <c r="G20" i="27"/>
  <c r="F20" i="27"/>
  <c r="E20" i="27"/>
  <c r="D20" i="27"/>
  <c r="H19" i="27"/>
  <c r="G19" i="27"/>
  <c r="F19" i="27"/>
  <c r="E19" i="27"/>
  <c r="D19" i="27"/>
  <c r="H18" i="27"/>
  <c r="G18" i="27"/>
  <c r="F18" i="27"/>
  <c r="E18" i="27"/>
  <c r="D18" i="27"/>
  <c r="H17" i="27"/>
  <c r="G17" i="27"/>
  <c r="F17" i="27"/>
  <c r="E17" i="27"/>
  <c r="D17" i="27"/>
  <c r="H16" i="27"/>
  <c r="G16" i="27"/>
  <c r="F16" i="27"/>
  <c r="E16" i="27"/>
  <c r="D16" i="27"/>
  <c r="H15" i="27"/>
  <c r="G15" i="27"/>
  <c r="F15" i="27"/>
  <c r="E15" i="27"/>
  <c r="D15" i="27"/>
  <c r="H14" i="27"/>
  <c r="G14" i="27"/>
  <c r="F14" i="27"/>
  <c r="E14" i="27"/>
  <c r="D14" i="27"/>
  <c r="H10" i="27"/>
  <c r="G10" i="27"/>
  <c r="F10" i="27"/>
  <c r="E10" i="27"/>
  <c r="D10" i="27"/>
  <c r="P14" i="31"/>
  <c r="N14" i="30"/>
  <c r="L14" i="32"/>
  <c r="M14" i="32"/>
  <c r="M14" i="30"/>
  <c r="O14" i="32"/>
  <c r="O14" i="31"/>
  <c r="O14" i="30"/>
  <c r="L14" i="31"/>
  <c r="N14" i="31"/>
  <c r="N14" i="32"/>
  <c r="L14" i="30"/>
  <c r="P14" i="30"/>
  <c r="M14" i="31"/>
  <c r="P14" i="32"/>
</calcChain>
</file>

<file path=xl/sharedStrings.xml><?xml version="1.0" encoding="utf-8"?>
<sst xmlns="http://schemas.openxmlformats.org/spreadsheetml/2006/main" count="589" uniqueCount="27">
  <si>
    <t>Mo Target</t>
  </si>
  <si>
    <t>W Target</t>
  </si>
  <si>
    <t>Time per electron:</t>
  </si>
  <si>
    <t>ROI 1</t>
  </si>
  <si>
    <t>ROI 2</t>
  </si>
  <si>
    <t>ROI 3</t>
  </si>
  <si>
    <t>ROI 4</t>
  </si>
  <si>
    <t>ROI 5</t>
  </si>
  <si>
    <t>Average of 5 ROI</t>
  </si>
  <si>
    <t>Fluence [ph/mm2 per electron]</t>
  </si>
  <si>
    <t>Uncertainty [%]</t>
  </si>
  <si>
    <t>Energy Fluence [eV/mm2 per electron]</t>
  </si>
  <si>
    <t>Mid-Bin Energy [keV]</t>
  </si>
  <si>
    <t>EGSnrc</t>
  </si>
  <si>
    <t>Geant4</t>
  </si>
  <si>
    <t>MCNP</t>
  </si>
  <si>
    <t>Penelope</t>
  </si>
  <si>
    <t>Results Case 6</t>
  </si>
  <si>
    <t>Energy Fluence</t>
  </si>
  <si>
    <t>Boone</t>
  </si>
  <si>
    <t>IPEM Rpt. 78</t>
  </si>
  <si>
    <t>Time to 1% in purple uncertainty</t>
  </si>
  <si>
    <t>Time to 1% in green uncertainty</t>
  </si>
  <si>
    <t>Heel Effect</t>
  </si>
  <si>
    <t>Uncertainty</t>
  </si>
  <si>
    <t>sec*CPU core</t>
  </si>
  <si>
    <t>Results Case 6: X-Ray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</si>
</sst>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E+0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rgb="FF0061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9"/>
      <name val="Calibri"/>
      <family val="2"/>
      <charset val="1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5" borderId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0" borderId="0"/>
    <xf numFmtId="9" fontId="17" fillId="0" borderId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11" fontId="0" fillId="0" borderId="0" xfId="0" applyNumberFormat="1"/>
    <xf numFmtId="164" fontId="0" fillId="0" borderId="0" xfId="0" applyNumberForma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wrapText="1"/>
    </xf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wrapText="1"/>
    </xf>
    <xf numFmtId="0" fontId="5" fillId="0" borderId="0" xfId="0" applyFont="1" applyBorder="1"/>
    <xf numFmtId="10" fontId="0" fillId="0" borderId="0" xfId="0" applyNumberFormat="1"/>
    <xf numFmtId="0" fontId="12" fillId="0" borderId="0" xfId="0" applyFont="1" applyFill="1"/>
    <xf numFmtId="164" fontId="13" fillId="0" borderId="0" xfId="2" applyNumberFormat="1" applyFont="1" applyFill="1" applyAlignment="1">
      <alignment horizontal="center"/>
    </xf>
    <xf numFmtId="0" fontId="13" fillId="0" borderId="0" xfId="0" applyFont="1" applyFill="1"/>
    <xf numFmtId="0" fontId="12" fillId="0" borderId="0" xfId="0" applyFont="1" applyFill="1" applyAlignment="1">
      <alignment horizontal="center"/>
    </xf>
    <xf numFmtId="11" fontId="13" fillId="0" borderId="0" xfId="0" applyNumberFormat="1" applyFont="1" applyFill="1"/>
    <xf numFmtId="2" fontId="13" fillId="0" borderId="0" xfId="4" applyNumberFormat="1" applyFont="1" applyFill="1"/>
    <xf numFmtId="10" fontId="13" fillId="0" borderId="0" xfId="1" applyNumberFormat="1" applyFont="1" applyFill="1"/>
    <xf numFmtId="0" fontId="13" fillId="0" borderId="0" xfId="4" applyFont="1" applyFill="1"/>
    <xf numFmtId="10" fontId="13" fillId="0" borderId="0" xfId="4" applyNumberFormat="1" applyFont="1" applyFill="1"/>
    <xf numFmtId="0" fontId="12" fillId="0" borderId="0" xfId="0" applyFont="1" applyFill="1" applyAlignment="1">
      <alignment horizontal="center" wrapText="1"/>
    </xf>
    <xf numFmtId="0" fontId="12" fillId="0" borderId="0" xfId="0" applyFont="1" applyFill="1" applyBorder="1"/>
    <xf numFmtId="10" fontId="13" fillId="0" borderId="0" xfId="3" applyNumberFormat="1" applyFont="1" applyFill="1"/>
    <xf numFmtId="11" fontId="13" fillId="0" borderId="0" xfId="4" applyNumberFormat="1" applyFont="1" applyFill="1"/>
    <xf numFmtId="0" fontId="13" fillId="0" borderId="0" xfId="4" applyNumberFormat="1" applyFont="1" applyFill="1"/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Border="1"/>
    <xf numFmtId="0" fontId="13" fillId="0" borderId="0" xfId="3" applyFont="1" applyFill="1"/>
    <xf numFmtId="11" fontId="0" fillId="0" borderId="0" xfId="0" applyNumberFormat="1" applyAlignment="1">
      <alignment horizontal="right"/>
    </xf>
    <xf numFmtId="11" fontId="13" fillId="0" borderId="0" xfId="2" applyNumberFormat="1" applyFont="1" applyFill="1" applyAlignment="1">
      <alignment horizontal="center"/>
    </xf>
    <xf numFmtId="165" fontId="13" fillId="0" borderId="0" xfId="2" applyNumberFormat="1" applyFont="1" applyFill="1" applyAlignment="1">
      <alignment horizontal="center"/>
    </xf>
    <xf numFmtId="10" fontId="13" fillId="0" borderId="0" xfId="0" applyNumberFormat="1" applyFont="1" applyFill="1"/>
    <xf numFmtId="10" fontId="13" fillId="8" borderId="0" xfId="1" applyNumberFormat="1" applyFont="1" applyFill="1"/>
    <xf numFmtId="10" fontId="13" fillId="8" borderId="0" xfId="4" applyNumberFormat="1" applyFont="1" applyFill="1"/>
    <xf numFmtId="10" fontId="13" fillId="9" borderId="0" xfId="4" applyNumberFormat="1" applyFont="1" applyFill="1"/>
    <xf numFmtId="10" fontId="13" fillId="9" borderId="0" xfId="1" applyNumberFormat="1" applyFont="1" applyFill="1"/>
    <xf numFmtId="10" fontId="13" fillId="8" borderId="0" xfId="0" applyNumberFormat="1" applyFont="1" applyFill="1"/>
    <xf numFmtId="10" fontId="13" fillId="9" borderId="0" xfId="0" applyNumberFormat="1" applyFont="1" applyFill="1"/>
    <xf numFmtId="0" fontId="13" fillId="0" borderId="0" xfId="4" applyFont="1" applyFill="1" applyAlignment="1">
      <alignment horizontal="right"/>
    </xf>
    <xf numFmtId="0" fontId="13" fillId="0" borderId="0" xfId="4" applyFont="1" applyFill="1" applyAlignment="1">
      <alignment horizontal="center"/>
    </xf>
    <xf numFmtId="166" fontId="13" fillId="0" borderId="0" xfId="2" applyNumberFormat="1" applyFont="1" applyFill="1" applyAlignment="1">
      <alignment horizontal="center"/>
    </xf>
    <xf numFmtId="1" fontId="13" fillId="0" borderId="0" xfId="0" applyNumberFormat="1" applyFont="1" applyFill="1"/>
    <xf numFmtId="164" fontId="13" fillId="0" borderId="0" xfId="4" applyNumberFormat="1" applyFont="1" applyFill="1"/>
    <xf numFmtId="10" fontId="0" fillId="0" borderId="0" xfId="1" applyNumberFormat="1" applyFont="1"/>
    <xf numFmtId="10" fontId="13" fillId="0" borderId="0" xfId="2" applyNumberFormat="1" applyFont="1" applyFill="1" applyAlignment="1">
      <alignment horizontal="center"/>
    </xf>
    <xf numFmtId="0" fontId="8" fillId="2" borderId="0" xfId="2" applyFont="1" applyAlignment="1">
      <alignment horizontal="center"/>
    </xf>
    <xf numFmtId="0" fontId="7" fillId="2" borderId="0" xfId="2" applyFont="1" applyAlignment="1">
      <alignment horizontal="center"/>
    </xf>
  </cellXfs>
  <cellStyles count="15">
    <cellStyle name="Bad" xfId="3" builtinId="27"/>
    <cellStyle name="Excel Built-in Neutral" xfId="10"/>
    <cellStyle name="Followed Hyperlink" xfId="7" builtinId="9" hidden="1"/>
    <cellStyle name="Followed Hyperlink" xfId="9" builtinId="9" hidden="1"/>
    <cellStyle name="Good" xfId="2" builtinId="26"/>
    <cellStyle name="Good 2" xfId="11"/>
    <cellStyle name="Hyperlink" xfId="6" builtinId="8" hidden="1"/>
    <cellStyle name="Hyperlink" xfId="8" builtinId="8" hidden="1"/>
    <cellStyle name="Neutral" xfId="4" builtinId="28"/>
    <cellStyle name="Neutral 2" xfId="12"/>
    <cellStyle name="Normal" xfId="0" builtinId="0"/>
    <cellStyle name="Normal 2" xfId="5"/>
    <cellStyle name="Normal 3" xfId="13"/>
    <cellStyle name="Percent" xfId="1" builtinId="5"/>
    <cellStyle name="Percent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Energy Fluence - Mo Target 30 keV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5403431474633"/>
          <c:y val="0.11699133464402871"/>
          <c:w val="0.66459017885494465"/>
          <c:h val="0.7324681920929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Graphs!$G$6:$G$10</c:f>
                <c:numCache>
                  <c:formatCode>General</c:formatCode>
                  <c:ptCount val="5"/>
                  <c:pt idx="0">
                    <c:v>3.1337452291242008E-7</c:v>
                  </c:pt>
                  <c:pt idx="1">
                    <c:v>2.6597938392134589E-7</c:v>
                  </c:pt>
                  <c:pt idx="2">
                    <c:v>3.3935329922546993E-7</c:v>
                  </c:pt>
                  <c:pt idx="3">
                    <c:v>3.0967025535288008E-7</c:v>
                  </c:pt>
                  <c:pt idx="4">
                    <c:v>3.0935049378864007E-7</c:v>
                  </c:pt>
                </c:numCache>
              </c:numRef>
            </c:plus>
            <c:minus>
              <c:numRef>
                <c:f>Graphs!$G$6:$G$10</c:f>
                <c:numCache>
                  <c:formatCode>General</c:formatCode>
                  <c:ptCount val="5"/>
                  <c:pt idx="0">
                    <c:v>3.1337452291242008E-7</c:v>
                  </c:pt>
                  <c:pt idx="1">
                    <c:v>2.6597938392134589E-7</c:v>
                  </c:pt>
                  <c:pt idx="2">
                    <c:v>3.3935329922546993E-7</c:v>
                  </c:pt>
                  <c:pt idx="3">
                    <c:v>3.0967025535288008E-7</c:v>
                  </c:pt>
                  <c:pt idx="4">
                    <c:v>3.0935049378864007E-7</c:v>
                  </c:pt>
                </c:numCache>
              </c:numRef>
            </c:minus>
          </c:errBars>
          <c:cat>
            <c:numRef>
              <c:f>Graphs!$A$6:$A$10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Graphs!$B$6:$B$10</c:f>
              <c:numCache>
                <c:formatCode>0.00E+00</c:formatCode>
                <c:ptCount val="5"/>
                <c:pt idx="0">
                  <c:v>3.1337452291242007E-4</c:v>
                </c:pt>
                <c:pt idx="1">
                  <c:v>2.659793839213459E-4</c:v>
                </c:pt>
                <c:pt idx="2">
                  <c:v>3.3935329922546995E-4</c:v>
                </c:pt>
                <c:pt idx="3">
                  <c:v>3.0967025535288007E-4</c:v>
                </c:pt>
                <c:pt idx="4">
                  <c:v>3.0935049378864009E-4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Graphs!$H$6:$H$10</c:f>
                <c:numCache>
                  <c:formatCode>General</c:formatCode>
                  <c:ptCount val="5"/>
                  <c:pt idx="0">
                    <c:v>5.7312096700935326E-7</c:v>
                  </c:pt>
                  <c:pt idx="1">
                    <c:v>4.9867023399790085E-7</c:v>
                  </c:pt>
                  <c:pt idx="2">
                    <c:v>6.0616695833688026E-7</c:v>
                  </c:pt>
                  <c:pt idx="3">
                    <c:v>5.6840740200688393E-7</c:v>
                  </c:pt>
                  <c:pt idx="4">
                    <c:v>5.6309461988140514E-7</c:v>
                  </c:pt>
                </c:numCache>
              </c:numRef>
            </c:plus>
            <c:minus>
              <c:numRef>
                <c:f>Graphs!$H$6:$H$10</c:f>
                <c:numCache>
                  <c:formatCode>General</c:formatCode>
                  <c:ptCount val="5"/>
                  <c:pt idx="0">
                    <c:v>5.7312096700935326E-7</c:v>
                  </c:pt>
                  <c:pt idx="1">
                    <c:v>4.9867023399790085E-7</c:v>
                  </c:pt>
                  <c:pt idx="2">
                    <c:v>6.0616695833688026E-7</c:v>
                  </c:pt>
                  <c:pt idx="3">
                    <c:v>5.6840740200688393E-7</c:v>
                  </c:pt>
                  <c:pt idx="4">
                    <c:v>5.6309461988140514E-7</c:v>
                  </c:pt>
                </c:numCache>
              </c:numRef>
            </c:minus>
          </c:errBars>
          <c:cat>
            <c:numRef>
              <c:f>Graphs!$A$6:$A$10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Graphs!$C$6:$C$10</c:f>
              <c:numCache>
                <c:formatCode>0.00E+00</c:formatCode>
                <c:ptCount val="5"/>
                <c:pt idx="0">
                  <c:v>2.9309441000000002E-4</c:v>
                </c:pt>
                <c:pt idx="1">
                  <c:v>2.5502026E-4</c:v>
                </c:pt>
                <c:pt idx="2">
                  <c:v>3.0999415000000001E-4</c:v>
                </c:pt>
                <c:pt idx="3">
                  <c:v>2.9068388999999999E-4</c:v>
                </c:pt>
                <c:pt idx="4">
                  <c:v>2.8796692999999998E-4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Graphs!$I$6:$I$10</c:f>
                <c:numCache>
                  <c:formatCode>General</c:formatCode>
                  <c:ptCount val="5"/>
                  <c:pt idx="0">
                    <c:v>1.6413293E-6</c:v>
                  </c:pt>
                  <c:pt idx="1">
                    <c:v>1.5088785999999999E-6</c:v>
                  </c:pt>
                  <c:pt idx="2">
                    <c:v>1.6809738000000001E-6</c:v>
                  </c:pt>
                  <c:pt idx="3">
                    <c:v>1.6152255E-6</c:v>
                  </c:pt>
                  <c:pt idx="4">
                    <c:v>1.6290247E-6</c:v>
                  </c:pt>
                </c:numCache>
              </c:numRef>
            </c:plus>
            <c:minus>
              <c:numRef>
                <c:f>Graphs!$I$6:$I$10</c:f>
                <c:numCache>
                  <c:formatCode>General</c:formatCode>
                  <c:ptCount val="5"/>
                  <c:pt idx="0">
                    <c:v>1.6413293E-6</c:v>
                  </c:pt>
                  <c:pt idx="1">
                    <c:v>1.5088785999999999E-6</c:v>
                  </c:pt>
                  <c:pt idx="2">
                    <c:v>1.6809738000000001E-6</c:v>
                  </c:pt>
                  <c:pt idx="3">
                    <c:v>1.6152255E-6</c:v>
                  </c:pt>
                  <c:pt idx="4">
                    <c:v>1.6290247E-6</c:v>
                  </c:pt>
                </c:numCache>
              </c:numRef>
            </c:minus>
          </c:errBars>
          <c:cat>
            <c:numRef>
              <c:f>Graphs!$A$6:$A$10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Graphs!$D$6:$D$10</c:f>
              <c:numCache>
                <c:formatCode>0.00E+00</c:formatCode>
                <c:ptCount val="5"/>
                <c:pt idx="0">
                  <c:v>3.4921900000000001E-4</c:v>
                </c:pt>
                <c:pt idx="1">
                  <c:v>3.21038E-4</c:v>
                </c:pt>
                <c:pt idx="2">
                  <c:v>3.57654E-4</c:v>
                </c:pt>
                <c:pt idx="3">
                  <c:v>3.43665E-4</c:v>
                </c:pt>
                <c:pt idx="4">
                  <c:v>3.4660099999999998E-4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Graphs!$J$6:$J$10</c:f>
                <c:numCache>
                  <c:formatCode>General</c:formatCode>
                  <c:ptCount val="5"/>
                  <c:pt idx="0">
                    <c:v>7.8134999999999994E-7</c:v>
                  </c:pt>
                  <c:pt idx="1">
                    <c:v>6.7425250000000001E-7</c:v>
                  </c:pt>
                  <c:pt idx="2">
                    <c:v>8.3418250000000004E-7</c:v>
                  </c:pt>
                  <c:pt idx="3">
                    <c:v>7.6796250000000002E-7</c:v>
                  </c:pt>
                  <c:pt idx="4">
                    <c:v>7.707500000000001E-7</c:v>
                  </c:pt>
                </c:numCache>
              </c:numRef>
            </c:plus>
            <c:minus>
              <c:numRef>
                <c:f>Graphs!$J$6:$J$10</c:f>
                <c:numCache>
                  <c:formatCode>General</c:formatCode>
                  <c:ptCount val="5"/>
                  <c:pt idx="0">
                    <c:v>7.8134999999999994E-7</c:v>
                  </c:pt>
                  <c:pt idx="1">
                    <c:v>6.7425250000000001E-7</c:v>
                  </c:pt>
                  <c:pt idx="2">
                    <c:v>8.3418250000000004E-7</c:v>
                  </c:pt>
                  <c:pt idx="3">
                    <c:v>7.6796250000000002E-7</c:v>
                  </c:pt>
                  <c:pt idx="4">
                    <c:v>7.707500000000001E-7</c:v>
                  </c:pt>
                </c:numCache>
              </c:numRef>
            </c:minus>
          </c:errBars>
          <c:cat>
            <c:numRef>
              <c:f>Graphs!$A$6:$A$10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Graphs!$E$6:$E$10</c:f>
              <c:numCache>
                <c:formatCode>0.00E+00</c:formatCode>
                <c:ptCount val="5"/>
                <c:pt idx="0">
                  <c:v>3.1253999999999999E-4</c:v>
                </c:pt>
                <c:pt idx="1">
                  <c:v>2.6970100000000001E-4</c:v>
                </c:pt>
                <c:pt idx="2">
                  <c:v>3.3367299999999999E-4</c:v>
                </c:pt>
                <c:pt idx="3">
                  <c:v>3.0718500000000002E-4</c:v>
                </c:pt>
                <c:pt idx="4">
                  <c:v>3.0830000000000001E-4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7392768"/>
        <c:axId val="37395456"/>
      </c:barChart>
      <c:catAx>
        <c:axId val="373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</a:t>
                </a:r>
                <a:r>
                  <a:rPr lang="en-US" sz="1400" baseline="0"/>
                  <a:t> Plane</a:t>
                </a:r>
                <a:r>
                  <a:rPr lang="en-US" sz="1400"/>
                  <a:t> ROI</a:t>
                </a:r>
              </a:p>
            </c:rich>
          </c:tx>
          <c:layout>
            <c:manualLayout>
              <c:xMode val="edge"/>
              <c:yMode val="edge"/>
              <c:x val="0.3820884190311013"/>
              <c:y val="0.93006660682361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7395456"/>
        <c:crosses val="autoZero"/>
        <c:auto val="1"/>
        <c:lblAlgn val="ctr"/>
        <c:lblOffset val="100"/>
        <c:noMultiLvlLbl val="0"/>
      </c:catAx>
      <c:valAx>
        <c:axId val="37395456"/>
        <c:scaling>
          <c:orientation val="minMax"/>
          <c:min val="2.5000000000000006E-4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Fluence p.i.e. [eV/mm2 per electron]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7392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 Target 30 keV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Graphs!$A$21:$A$50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</c:numCache>
            </c:numRef>
          </c:xVal>
          <c:yVal>
            <c:numRef>
              <c:f>Graphs!$B$21:$B$50</c:f>
              <c:numCache>
                <c:formatCode>0.000E+00</c:formatCode>
                <c:ptCount val="30"/>
                <c:pt idx="0">
                  <c:v>2.1009000000000002E-13</c:v>
                </c:pt>
                <c:pt idx="1">
                  <c:v>1.4710000000000002E-9</c:v>
                </c:pt>
                <c:pt idx="2">
                  <c:v>2.3121000000000002E-8</c:v>
                </c:pt>
                <c:pt idx="3">
                  <c:v>8.4439000000000002E-10</c:v>
                </c:pt>
                <c:pt idx="4">
                  <c:v>1.3033000000000002E-9</c:v>
                </c:pt>
                <c:pt idx="5">
                  <c:v>1.581E-9</c:v>
                </c:pt>
                <c:pt idx="6">
                  <c:v>1.6828000000000002E-9</c:v>
                </c:pt>
                <c:pt idx="7">
                  <c:v>1.6527000000000001E-9</c:v>
                </c:pt>
                <c:pt idx="8">
                  <c:v>1.5543999999999999E-9</c:v>
                </c:pt>
                <c:pt idx="9">
                  <c:v>1.4211000000000002E-9</c:v>
                </c:pt>
                <c:pt idx="10">
                  <c:v>1.2851E-9</c:v>
                </c:pt>
                <c:pt idx="11">
                  <c:v>1.1558000000000001E-9</c:v>
                </c:pt>
                <c:pt idx="12">
                  <c:v>1.0337000000000001E-9</c:v>
                </c:pt>
                <c:pt idx="13">
                  <c:v>9.2474000000000006E-10</c:v>
                </c:pt>
                <c:pt idx="14">
                  <c:v>8.2416999999999996E-10</c:v>
                </c:pt>
                <c:pt idx="15">
                  <c:v>7.2596000000000004E-10</c:v>
                </c:pt>
                <c:pt idx="16">
                  <c:v>6.4778999999999999E-10</c:v>
                </c:pt>
                <c:pt idx="17">
                  <c:v>2.3299000000000004E-9</c:v>
                </c:pt>
                <c:pt idx="18">
                  <c:v>5.0353000000000002E-10</c:v>
                </c:pt>
                <c:pt idx="19">
                  <c:v>7.7107999999999999E-10</c:v>
                </c:pt>
                <c:pt idx="20">
                  <c:v>3.3311000000000005E-10</c:v>
                </c:pt>
                <c:pt idx="21">
                  <c:v>2.8915000000000003E-10</c:v>
                </c:pt>
                <c:pt idx="22">
                  <c:v>2.5191999999999999E-10</c:v>
                </c:pt>
                <c:pt idx="23">
                  <c:v>2.1508000000000002E-10</c:v>
                </c:pt>
                <c:pt idx="24">
                  <c:v>1.8075E-10</c:v>
                </c:pt>
                <c:pt idx="25">
                  <c:v>1.4567E-10</c:v>
                </c:pt>
                <c:pt idx="26">
                  <c:v>1.1344000000000001E-10</c:v>
                </c:pt>
                <c:pt idx="27">
                  <c:v>8.1803000000000004E-11</c:v>
                </c:pt>
                <c:pt idx="28">
                  <c:v>4.8346000000000004E-11</c:v>
                </c:pt>
                <c:pt idx="29">
                  <c:v>1.5598000000000002E-11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Graphs!$A$21:$A$50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</c:numCache>
            </c:numRef>
          </c:xVal>
          <c:yVal>
            <c:numRef>
              <c:f>Graphs!$C$21:$C$50</c:f>
              <c:numCache>
                <c:formatCode>0.000E+00</c:formatCode>
                <c:ptCount val="30"/>
                <c:pt idx="0">
                  <c:v>0</c:v>
                </c:pt>
                <c:pt idx="1">
                  <c:v>1.8850600000000001E-9</c:v>
                </c:pt>
                <c:pt idx="2">
                  <c:v>1.8366405000000001E-8</c:v>
                </c:pt>
                <c:pt idx="3">
                  <c:v>1.0992499999999999E-9</c:v>
                </c:pt>
                <c:pt idx="4">
                  <c:v>1.485675E-9</c:v>
                </c:pt>
                <c:pt idx="5">
                  <c:v>1.688015E-9</c:v>
                </c:pt>
                <c:pt idx="6">
                  <c:v>1.727015E-9</c:v>
                </c:pt>
                <c:pt idx="7">
                  <c:v>1.6463250000000001E-9</c:v>
                </c:pt>
                <c:pt idx="8">
                  <c:v>1.5185350000000001E-9</c:v>
                </c:pt>
                <c:pt idx="9">
                  <c:v>1.3722999999999999E-9</c:v>
                </c:pt>
                <c:pt idx="10">
                  <c:v>1.2294499999999999E-9</c:v>
                </c:pt>
                <c:pt idx="11">
                  <c:v>1.088735E-9</c:v>
                </c:pt>
                <c:pt idx="12">
                  <c:v>9.665699999999999E-10</c:v>
                </c:pt>
                <c:pt idx="13">
                  <c:v>8.5346999999999995E-10</c:v>
                </c:pt>
                <c:pt idx="14">
                  <c:v>7.5539000000000001E-10</c:v>
                </c:pt>
                <c:pt idx="15">
                  <c:v>6.6754499999999999E-10</c:v>
                </c:pt>
                <c:pt idx="16">
                  <c:v>5.8958499999999999E-10</c:v>
                </c:pt>
                <c:pt idx="17">
                  <c:v>2.279245E-9</c:v>
                </c:pt>
                <c:pt idx="18">
                  <c:v>4.55045E-10</c:v>
                </c:pt>
                <c:pt idx="19">
                  <c:v>7.1477E-10</c:v>
                </c:pt>
                <c:pt idx="20">
                  <c:v>3.1205000000000002E-10</c:v>
                </c:pt>
                <c:pt idx="21">
                  <c:v>2.7245500000000002E-10</c:v>
                </c:pt>
                <c:pt idx="22">
                  <c:v>2.3539E-10</c:v>
                </c:pt>
                <c:pt idx="23">
                  <c:v>1.9765999999999999E-10</c:v>
                </c:pt>
                <c:pt idx="24">
                  <c:v>1.6550499999999999E-10</c:v>
                </c:pt>
                <c:pt idx="25">
                  <c:v>1.3498000000000001E-10</c:v>
                </c:pt>
                <c:pt idx="26">
                  <c:v>1.03265E-10</c:v>
                </c:pt>
                <c:pt idx="27">
                  <c:v>7.2424999999999998E-11</c:v>
                </c:pt>
                <c:pt idx="28">
                  <c:v>4.4159999999999999E-11</c:v>
                </c:pt>
                <c:pt idx="29">
                  <c:v>1.615E-11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Graphs!$A$21:$A$50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</c:numCache>
            </c:numRef>
          </c:xVal>
          <c:yVal>
            <c:numRef>
              <c:f>Graphs!$D$21:$D$50</c:f>
              <c:numCache>
                <c:formatCode>0.000E+00</c:formatCode>
                <c:ptCount val="30"/>
                <c:pt idx="0">
                  <c:v>0</c:v>
                </c:pt>
                <c:pt idx="1">
                  <c:v>1.9599999999999998E-9</c:v>
                </c:pt>
                <c:pt idx="2">
                  <c:v>2.28E-9</c:v>
                </c:pt>
                <c:pt idx="3">
                  <c:v>1.0999999999999999E-9</c:v>
                </c:pt>
                <c:pt idx="4">
                  <c:v>1.5E-9</c:v>
                </c:pt>
                <c:pt idx="5">
                  <c:v>1.85E-9</c:v>
                </c:pt>
                <c:pt idx="6">
                  <c:v>1.86E-9</c:v>
                </c:pt>
                <c:pt idx="7">
                  <c:v>1.75E-9</c:v>
                </c:pt>
                <c:pt idx="8">
                  <c:v>1.67E-9</c:v>
                </c:pt>
                <c:pt idx="9">
                  <c:v>1.5300000000000001E-9</c:v>
                </c:pt>
                <c:pt idx="10">
                  <c:v>1.3600000000000001E-9</c:v>
                </c:pt>
                <c:pt idx="11">
                  <c:v>1.27E-9</c:v>
                </c:pt>
                <c:pt idx="12">
                  <c:v>1.1200000000000001E-9</c:v>
                </c:pt>
                <c:pt idx="13">
                  <c:v>1.0000000000000001E-9</c:v>
                </c:pt>
                <c:pt idx="14">
                  <c:v>8.5700000000000004E-10</c:v>
                </c:pt>
                <c:pt idx="15">
                  <c:v>7.9099999999999996E-10</c:v>
                </c:pt>
                <c:pt idx="16">
                  <c:v>7.0700000000000004E-10</c:v>
                </c:pt>
                <c:pt idx="17">
                  <c:v>5.2599999999999996E-9</c:v>
                </c:pt>
                <c:pt idx="18">
                  <c:v>5.38E-10</c:v>
                </c:pt>
                <c:pt idx="19">
                  <c:v>1.3500000000000001E-9</c:v>
                </c:pt>
                <c:pt idx="20">
                  <c:v>3.7699999999999999E-10</c:v>
                </c:pt>
                <c:pt idx="21">
                  <c:v>3.2500000000000002E-10</c:v>
                </c:pt>
                <c:pt idx="22">
                  <c:v>2.69E-10</c:v>
                </c:pt>
                <c:pt idx="23">
                  <c:v>2.6300000000000002E-10</c:v>
                </c:pt>
                <c:pt idx="24">
                  <c:v>2.11E-10</c:v>
                </c:pt>
                <c:pt idx="25">
                  <c:v>1.7399999999999999E-10</c:v>
                </c:pt>
                <c:pt idx="26">
                  <c:v>1.2400000000000001E-10</c:v>
                </c:pt>
                <c:pt idx="27">
                  <c:v>9.3699999999999997E-11</c:v>
                </c:pt>
                <c:pt idx="28">
                  <c:v>6.9700000000000002E-11</c:v>
                </c:pt>
                <c:pt idx="29">
                  <c:v>2.2200000000000002E-11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Graphs!$A$21:$A$50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</c:numCache>
            </c:numRef>
          </c:xVal>
          <c:yVal>
            <c:numRef>
              <c:f>Graphs!$E$21:$E$50</c:f>
              <c:numCache>
                <c:formatCode>0.000E+00</c:formatCode>
                <c:ptCount val="30"/>
                <c:pt idx="0">
                  <c:v>3.1903079999999998E-10</c:v>
                </c:pt>
                <c:pt idx="1">
                  <c:v>2.1741480000000002E-9</c:v>
                </c:pt>
                <c:pt idx="2">
                  <c:v>2.4263790000000001E-8</c:v>
                </c:pt>
                <c:pt idx="3">
                  <c:v>1.058581E-9</c:v>
                </c:pt>
                <c:pt idx="4">
                  <c:v>1.4249940000000001E-9</c:v>
                </c:pt>
                <c:pt idx="5">
                  <c:v>1.621407E-9</c:v>
                </c:pt>
                <c:pt idx="6">
                  <c:v>1.6606249999999999E-9</c:v>
                </c:pt>
                <c:pt idx="7">
                  <c:v>1.639175E-9</c:v>
                </c:pt>
                <c:pt idx="8">
                  <c:v>1.684957E-9</c:v>
                </c:pt>
                <c:pt idx="9">
                  <c:v>1.4939860000000001E-9</c:v>
                </c:pt>
                <c:pt idx="10">
                  <c:v>1.2263399999999999E-9</c:v>
                </c:pt>
                <c:pt idx="11">
                  <c:v>1.1197289999999999E-9</c:v>
                </c:pt>
                <c:pt idx="12">
                  <c:v>9.8590619999999999E-10</c:v>
                </c:pt>
                <c:pt idx="13">
                  <c:v>8.8377789999999997E-10</c:v>
                </c:pt>
                <c:pt idx="14">
                  <c:v>8.006986E-10</c:v>
                </c:pt>
                <c:pt idx="15">
                  <c:v>7.2290180000000001E-10</c:v>
                </c:pt>
                <c:pt idx="16">
                  <c:v>6.399826E-10</c:v>
                </c:pt>
                <c:pt idx="17">
                  <c:v>1.8837709999999999E-9</c:v>
                </c:pt>
                <c:pt idx="18">
                  <c:v>5.0055669999999996E-10</c:v>
                </c:pt>
                <c:pt idx="19">
                  <c:v>6.812821E-10</c:v>
                </c:pt>
                <c:pt idx="20">
                  <c:v>3.4752429999999998E-10</c:v>
                </c:pt>
                <c:pt idx="21">
                  <c:v>3.0398370000000001E-10</c:v>
                </c:pt>
                <c:pt idx="22">
                  <c:v>2.7196860000000001E-10</c:v>
                </c:pt>
                <c:pt idx="23">
                  <c:v>2.3483100000000001E-10</c:v>
                </c:pt>
                <c:pt idx="24">
                  <c:v>1.9113039999999999E-10</c:v>
                </c:pt>
                <c:pt idx="25">
                  <c:v>1.6487800000000001E-10</c:v>
                </c:pt>
                <c:pt idx="26">
                  <c:v>1.3526399999999999E-10</c:v>
                </c:pt>
                <c:pt idx="27">
                  <c:v>1.046895E-10</c:v>
                </c:pt>
                <c:pt idx="28">
                  <c:v>6.4350430000000005E-11</c:v>
                </c:pt>
                <c:pt idx="29">
                  <c:v>2.5131880000000001E-11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Graphs!$G$20</c:f>
              <c:strCache>
                <c:ptCount val="1"/>
                <c:pt idx="0">
                  <c:v>IPEM Rpt. 78</c:v>
                </c:pt>
              </c:strCache>
            </c:strRef>
          </c:tx>
          <c:marker>
            <c:symbol val="none"/>
          </c:marker>
          <c:xVal>
            <c:numRef>
              <c:f>Graphs!$A$21:$A$50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</c:numCache>
            </c:numRef>
          </c:xVal>
          <c:yVal>
            <c:numRef>
              <c:f>Graphs!$G$21:$G$51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3.2471970232458886E-10</c:v>
                </c:pt>
                <c:pt idx="4">
                  <c:v>8.9480748456275574E-10</c:v>
                </c:pt>
                <c:pt idx="5">
                  <c:v>1.2268485616356142E-9</c:v>
                </c:pt>
                <c:pt idx="6">
                  <c:v>1.4687640869020151E-9</c:v>
                </c:pt>
                <c:pt idx="7">
                  <c:v>1.558685587015377E-9</c:v>
                </c:pt>
                <c:pt idx="8">
                  <c:v>1.5226745442178684E-9</c:v>
                </c:pt>
                <c:pt idx="9">
                  <c:v>1.4154576225977247E-9</c:v>
                </c:pt>
                <c:pt idx="10">
                  <c:v>1.2799509742468091E-9</c:v>
                </c:pt>
                <c:pt idx="11">
                  <c:v>1.140583667862525E-9</c:v>
                </c:pt>
                <c:pt idx="12">
                  <c:v>1.0091498913057973E-9</c:v>
                </c:pt>
                <c:pt idx="13">
                  <c:v>8.9074277483629178E-10</c:v>
                </c:pt>
                <c:pt idx="14">
                  <c:v>7.8595814939784733E-10</c:v>
                </c:pt>
                <c:pt idx="15">
                  <c:v>6.9338397727424269E-10</c:v>
                </c:pt>
                <c:pt idx="16">
                  <c:v>6.1199999999999995E-10</c:v>
                </c:pt>
                <c:pt idx="17">
                  <c:v>2.6469993731745372E-9</c:v>
                </c:pt>
                <c:pt idx="18">
                  <c:v>4.7588935863752149E-10</c:v>
                </c:pt>
                <c:pt idx="19">
                  <c:v>7.4160547338659113E-10</c:v>
                </c:pt>
                <c:pt idx="20">
                  <c:v>3.1699022419012812E-10</c:v>
                </c:pt>
                <c:pt idx="21">
                  <c:v>2.7874277483629182E-10</c:v>
                </c:pt>
                <c:pt idx="22">
                  <c:v>2.4558029367439749E-10</c:v>
                </c:pt>
                <c:pt idx="23">
                  <c:v>2.1260554007015108E-10</c:v>
                </c:pt>
                <c:pt idx="24">
                  <c:v>1.7944305890825674E-10</c:v>
                </c:pt>
                <c:pt idx="25">
                  <c:v>1.4689681385951106E-10</c:v>
                </c:pt>
                <c:pt idx="26">
                  <c:v>1.1454645843613714E-10</c:v>
                </c:pt>
                <c:pt idx="27">
                  <c:v>8.2807441885277603E-11</c:v>
                </c:pt>
                <c:pt idx="28">
                  <c:v>5.1882183486483238E-11</c:v>
                </c:pt>
                <c:pt idx="29">
                  <c:v>2.1770275136367878E-11</c:v>
                </c:pt>
                <c:pt idx="30">
                  <c:v>4.0691172430349016E-13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Graphs!$H$20</c:f>
              <c:strCache>
                <c:ptCount val="1"/>
                <c:pt idx="0">
                  <c:v>Boone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xVal>
            <c:numRef>
              <c:f>Graphs!$A$21:$A$50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</c:numCache>
            </c:numRef>
          </c:xVal>
          <c:yVal>
            <c:numRef>
              <c:f>Graphs!$H$21:$H$51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2.3258595905949667E-11</c:v>
                </c:pt>
                <c:pt idx="5">
                  <c:v>9.1065371212170818E-11</c:v>
                </c:pt>
                <c:pt idx="6">
                  <c:v>2.6312959228826931E-10</c:v>
                </c:pt>
                <c:pt idx="7">
                  <c:v>4.5919809957180953E-10</c:v>
                </c:pt>
                <c:pt idx="8">
                  <c:v>6.7563490710691278E-10</c:v>
                </c:pt>
                <c:pt idx="9">
                  <c:v>7.6794215079374721E-10</c:v>
                </c:pt>
                <c:pt idx="10">
                  <c:v>8.162168980379205E-10</c:v>
                </c:pt>
                <c:pt idx="11">
                  <c:v>8.1306705759193641E-10</c:v>
                </c:pt>
                <c:pt idx="12">
                  <c:v>7.8325965626891507E-10</c:v>
                </c:pt>
                <c:pt idx="13">
                  <c:v>7.3937602077616863E-10</c:v>
                </c:pt>
                <c:pt idx="14">
                  <c:v>6.9811720460989948E-10</c:v>
                </c:pt>
                <c:pt idx="15">
                  <c:v>6.5510784092684452E-10</c:v>
                </c:pt>
                <c:pt idx="16">
                  <c:v>6.1199999999999995E-10</c:v>
                </c:pt>
                <c:pt idx="17">
                  <c:v>2.5614446397615526E-9</c:v>
                </c:pt>
                <c:pt idx="18">
                  <c:v>5.4388457869039403E-10</c:v>
                </c:pt>
                <c:pt idx="19">
                  <c:v>7.5897453815403808E-10</c:v>
                </c:pt>
                <c:pt idx="20">
                  <c:v>4.4525417988487408E-10</c:v>
                </c:pt>
                <c:pt idx="21">
                  <c:v>2.7545307465406574E-10</c:v>
                </c:pt>
                <c:pt idx="22">
                  <c:v>2.4400207668135128E-10</c:v>
                </c:pt>
                <c:pt idx="23">
                  <c:v>2.1080731581591459E-10</c:v>
                </c:pt>
                <c:pt idx="24">
                  <c:v>1.8045900532969349E-10</c:v>
                </c:pt>
                <c:pt idx="25">
                  <c:v>1.4827266289150605E-10</c:v>
                </c:pt>
                <c:pt idx="26">
                  <c:v>1.1832238368367235E-10</c:v>
                </c:pt>
                <c:pt idx="27">
                  <c:v>8.6540170097397635E-11</c:v>
                </c:pt>
                <c:pt idx="28">
                  <c:v>5.6594382482456535E-11</c:v>
                </c:pt>
                <c:pt idx="29">
                  <c:v>2.4871999547205254E-11</c:v>
                </c:pt>
                <c:pt idx="30">
                  <c:v>3.3552599687347094E-12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032"/>
        <c:axId val="57005952"/>
      </c:scatterChart>
      <c:valAx>
        <c:axId val="5700403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Mid-Bin Energy [keV]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005952"/>
        <c:crosses val="autoZero"/>
        <c:crossBetween val="midCat"/>
      </c:valAx>
      <c:valAx>
        <c:axId val="57005952"/>
        <c:scaling>
          <c:orientation val="minMax"/>
          <c:max val="5.0000000000000026E-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Fluence</a:t>
                </a:r>
                <a:r>
                  <a:rPr lang="en-US" sz="1400" b="1" i="0" u="none" strike="noStrike" baseline="0">
                    <a:effectLst/>
                  </a:rPr>
                  <a:t> p.i.e.</a:t>
                </a:r>
                <a:r>
                  <a:rPr lang="en-US" sz="1400" baseline="0"/>
                  <a:t> [ph/mm2 per electron]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0040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Energy Fluence - W Target 100 keV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5403431474633"/>
          <c:y val="0.10247630907815415"/>
          <c:w val="0.66459017885494465"/>
          <c:h val="0.74698321765886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Graphs!$G$13:$G$17</c:f>
                <c:numCache>
                  <c:formatCode>General</c:formatCode>
                  <c:ptCount val="5"/>
                  <c:pt idx="0">
                    <c:v>3.0881298885803104E-6</c:v>
                  </c:pt>
                  <c:pt idx="1">
                    <c:v>2.3737493925734411E-6</c:v>
                  </c:pt>
                  <c:pt idx="2">
                    <c:v>3.4223859342738039E-6</c:v>
                  </c:pt>
                  <c:pt idx="3">
                    <c:v>3.0536450268617696E-6</c:v>
                  </c:pt>
                  <c:pt idx="4">
                    <c:v>3.0574358224920002E-6</c:v>
                  </c:pt>
                </c:numCache>
              </c:numRef>
            </c:plus>
            <c:minus>
              <c:numRef>
                <c:f>Graphs!$G$13:$G$17</c:f>
                <c:numCache>
                  <c:formatCode>General</c:formatCode>
                  <c:ptCount val="5"/>
                  <c:pt idx="0">
                    <c:v>3.0881298885803104E-6</c:v>
                  </c:pt>
                  <c:pt idx="1">
                    <c:v>2.3737493925734411E-6</c:v>
                  </c:pt>
                  <c:pt idx="2">
                    <c:v>3.4223859342738039E-6</c:v>
                  </c:pt>
                  <c:pt idx="3">
                    <c:v>3.0536450268617696E-6</c:v>
                  </c:pt>
                  <c:pt idx="4">
                    <c:v>3.0574358224920002E-6</c:v>
                  </c:pt>
                </c:numCache>
              </c:numRef>
            </c:minus>
          </c:errBars>
          <c:cat>
            <c:numRef>
              <c:f>Graphs!$A$13:$A$17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Graphs!$B$13:$B$17</c:f>
              <c:numCache>
                <c:formatCode>0.00E+00</c:formatCode>
                <c:ptCount val="5"/>
                <c:pt idx="0">
                  <c:v>3.4312554317559004E-3</c:v>
                </c:pt>
                <c:pt idx="1">
                  <c:v>2.6374993250816011E-3</c:v>
                </c:pt>
                <c:pt idx="2">
                  <c:v>3.8026510380820043E-3</c:v>
                </c:pt>
                <c:pt idx="3">
                  <c:v>3.3929389187352995E-3</c:v>
                </c:pt>
                <c:pt idx="4">
                  <c:v>3.3971509138800001E-3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Graphs!$H$13:$H$17</c:f>
                <c:numCache>
                  <c:formatCode>General</c:formatCode>
                  <c:ptCount val="5"/>
                  <c:pt idx="0">
                    <c:v>1.7622782127830733E-6</c:v>
                  </c:pt>
                  <c:pt idx="1">
                    <c:v>1.3671237823019574E-6</c:v>
                  </c:pt>
                  <c:pt idx="2">
                    <c:v>1.9291683113622087E-6</c:v>
                  </c:pt>
                  <c:pt idx="3">
                    <c:v>1.7339974377063589E-6</c:v>
                  </c:pt>
                  <c:pt idx="4">
                    <c:v>1.7336059050044841E-6</c:v>
                  </c:pt>
                </c:numCache>
              </c:numRef>
            </c:plus>
            <c:minus>
              <c:numRef>
                <c:f>Graphs!$H$13:$H$17</c:f>
                <c:numCache>
                  <c:formatCode>General</c:formatCode>
                  <c:ptCount val="5"/>
                  <c:pt idx="0">
                    <c:v>1.7622782127830733E-6</c:v>
                  </c:pt>
                  <c:pt idx="1">
                    <c:v>1.3671237823019574E-6</c:v>
                  </c:pt>
                  <c:pt idx="2">
                    <c:v>1.9291683113622087E-6</c:v>
                  </c:pt>
                  <c:pt idx="3">
                    <c:v>1.7339974377063589E-6</c:v>
                  </c:pt>
                  <c:pt idx="4">
                    <c:v>1.7336059050044841E-6</c:v>
                  </c:pt>
                </c:numCache>
              </c:numRef>
            </c:minus>
          </c:errBars>
          <c:cat>
            <c:numRef>
              <c:f>Graphs!$A$13:$A$17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Graphs!$C$13:$C$17</c:f>
              <c:numCache>
                <c:formatCode>0.00E+00</c:formatCode>
                <c:ptCount val="5"/>
                <c:pt idx="0">
                  <c:v>3.4477455000000001E-3</c:v>
                </c:pt>
                <c:pt idx="1">
                  <c:v>2.6746599000000001E-3</c:v>
                </c:pt>
                <c:pt idx="2">
                  <c:v>3.7742515999999999E-3</c:v>
                </c:pt>
                <c:pt idx="3">
                  <c:v>3.3924165999999999E-3</c:v>
                </c:pt>
                <c:pt idx="4">
                  <c:v>3.3916506000000002E-3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Graphs!$I$13:$I$17</c:f>
                <c:numCache>
                  <c:formatCode>General</c:formatCode>
                  <c:ptCount val="5"/>
                  <c:pt idx="0">
                    <c:v>1.269576E-5</c:v>
                  </c:pt>
                  <c:pt idx="1">
                    <c:v>1.0065311999999999E-5</c:v>
                  </c:pt>
                  <c:pt idx="2">
                    <c:v>1.3760495999999999E-5</c:v>
                  </c:pt>
                  <c:pt idx="3">
                    <c:v>1.2402071999999999E-5</c:v>
                  </c:pt>
                  <c:pt idx="4">
                    <c:v>1.2553416E-5</c:v>
                  </c:pt>
                </c:numCache>
              </c:numRef>
            </c:plus>
            <c:minus>
              <c:numRef>
                <c:f>Graphs!$I$13:$I$17</c:f>
                <c:numCache>
                  <c:formatCode>General</c:formatCode>
                  <c:ptCount val="5"/>
                  <c:pt idx="0">
                    <c:v>1.269576E-5</c:v>
                  </c:pt>
                  <c:pt idx="1">
                    <c:v>1.0065311999999999E-5</c:v>
                  </c:pt>
                  <c:pt idx="2">
                    <c:v>1.3760495999999999E-5</c:v>
                  </c:pt>
                  <c:pt idx="3">
                    <c:v>1.2402071999999999E-5</c:v>
                  </c:pt>
                  <c:pt idx="4">
                    <c:v>1.2553416E-5</c:v>
                  </c:pt>
                </c:numCache>
              </c:numRef>
            </c:minus>
          </c:errBars>
          <c:cat>
            <c:numRef>
              <c:f>Graphs!$A$13:$A$17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Graphs!$D$13:$D$17</c:f>
              <c:numCache>
                <c:formatCode>0.00E+00</c:formatCode>
                <c:ptCount val="5"/>
                <c:pt idx="0">
                  <c:v>3.5266E-3</c:v>
                </c:pt>
                <c:pt idx="1">
                  <c:v>2.7959199999999999E-3</c:v>
                </c:pt>
                <c:pt idx="2">
                  <c:v>3.8223599999999999E-3</c:v>
                </c:pt>
                <c:pt idx="3">
                  <c:v>3.44502E-3</c:v>
                </c:pt>
                <c:pt idx="4">
                  <c:v>3.4870600000000002E-3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Graphs!$J$13:$J$17</c:f>
                <c:numCache>
                  <c:formatCode>General</c:formatCode>
                  <c:ptCount val="5"/>
                  <c:pt idx="0">
                    <c:v>7.6218252000000004E-6</c:v>
                  </c:pt>
                  <c:pt idx="1">
                    <c:v>5.8409604000000008E-6</c:v>
                  </c:pt>
                  <c:pt idx="2">
                    <c:v>8.3403276000000006E-6</c:v>
                  </c:pt>
                  <c:pt idx="3">
                    <c:v>7.4883534000000005E-6</c:v>
                  </c:pt>
                  <c:pt idx="4">
                    <c:v>7.4817952000000005E-6</c:v>
                  </c:pt>
                </c:numCache>
              </c:numRef>
            </c:plus>
            <c:minus>
              <c:numRef>
                <c:f>Graphs!$J$13:$J$17</c:f>
                <c:numCache>
                  <c:formatCode>General</c:formatCode>
                  <c:ptCount val="5"/>
                  <c:pt idx="0">
                    <c:v>7.6218252000000004E-6</c:v>
                  </c:pt>
                  <c:pt idx="1">
                    <c:v>5.8409604000000008E-6</c:v>
                  </c:pt>
                  <c:pt idx="2">
                    <c:v>8.3403276000000006E-6</c:v>
                  </c:pt>
                  <c:pt idx="3">
                    <c:v>7.4883534000000005E-6</c:v>
                  </c:pt>
                  <c:pt idx="4">
                    <c:v>7.4817952000000005E-6</c:v>
                  </c:pt>
                </c:numCache>
              </c:numRef>
            </c:minus>
          </c:errBars>
          <c:cat>
            <c:numRef>
              <c:f>Graphs!$A$13:$A$17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Graphs!$E$13:$E$17</c:f>
              <c:numCache>
                <c:formatCode>0.00E+00</c:formatCode>
                <c:ptCount val="5"/>
                <c:pt idx="0">
                  <c:v>3.4644659999999998E-3</c:v>
                </c:pt>
                <c:pt idx="1">
                  <c:v>2.6549820000000002E-3</c:v>
                </c:pt>
                <c:pt idx="2">
                  <c:v>3.7910579999999999E-3</c:v>
                </c:pt>
                <c:pt idx="3">
                  <c:v>3.4037970000000001E-3</c:v>
                </c:pt>
                <c:pt idx="4">
                  <c:v>3.4008160000000001E-3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4818304"/>
        <c:axId val="94820224"/>
      </c:barChart>
      <c:catAx>
        <c:axId val="948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>
            <c:manualLayout>
              <c:xMode val="edge"/>
              <c:yMode val="edge"/>
              <c:x val="0.3820884190311013"/>
              <c:y val="0.93006660682361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820224"/>
        <c:crosses val="autoZero"/>
        <c:auto val="1"/>
        <c:lblAlgn val="ctr"/>
        <c:lblOffset val="100"/>
        <c:noMultiLvlLbl val="0"/>
      </c:catAx>
      <c:valAx>
        <c:axId val="94820224"/>
        <c:scaling>
          <c:orientation val="minMax"/>
          <c:min val="2.0000000000000005E-3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Fluence </a:t>
                </a:r>
                <a:r>
                  <a:rPr lang="en-US" sz="1400" b="1" i="0" u="none" strike="noStrike" baseline="0">
                    <a:effectLst/>
                  </a:rPr>
                  <a:t>p.i.e.</a:t>
                </a:r>
                <a:r>
                  <a:rPr lang="en-US" sz="1400"/>
                  <a:t> [eV/mm2 per electron]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818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 Target 100 keV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xVal>
            <c:numRef>
              <c:f>Graphs!$A$54:$A$153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Graphs!$B$54:$B$153</c:f>
              <c:numCache>
                <c:formatCode>0.000E+00</c:formatCode>
                <c:ptCount val="100"/>
                <c:pt idx="0">
                  <c:v>0</c:v>
                </c:pt>
                <c:pt idx="1">
                  <c:v>6.9304000000000002E-10</c:v>
                </c:pt>
                <c:pt idx="2">
                  <c:v>1.9921000000000003E-10</c:v>
                </c:pt>
                <c:pt idx="3">
                  <c:v>3.3537000000000005E-10</c:v>
                </c:pt>
                <c:pt idx="4">
                  <c:v>5.7926000000000002E-10</c:v>
                </c:pt>
                <c:pt idx="5">
                  <c:v>9.2059000000000002E-10</c:v>
                </c:pt>
                <c:pt idx="6">
                  <c:v>1.3245000000000001E-9</c:v>
                </c:pt>
                <c:pt idx="7">
                  <c:v>2.2801000000000004E-9</c:v>
                </c:pt>
                <c:pt idx="8">
                  <c:v>1.4336E-8</c:v>
                </c:pt>
                <c:pt idx="9">
                  <c:v>1.4194E-8</c:v>
                </c:pt>
                <c:pt idx="10">
                  <c:v>1.6555000000000003E-9</c:v>
                </c:pt>
                <c:pt idx="11">
                  <c:v>1.9954000000000004E-9</c:v>
                </c:pt>
                <c:pt idx="12">
                  <c:v>9.0033000000000003E-10</c:v>
                </c:pt>
                <c:pt idx="13">
                  <c:v>9.8841000000000011E-10</c:v>
                </c:pt>
                <c:pt idx="14">
                  <c:v>1.1083E-9</c:v>
                </c:pt>
                <c:pt idx="15">
                  <c:v>1.2225000000000001E-9</c:v>
                </c:pt>
                <c:pt idx="16">
                  <c:v>1.3342000000000002E-9</c:v>
                </c:pt>
                <c:pt idx="17">
                  <c:v>1.4221000000000003E-9</c:v>
                </c:pt>
                <c:pt idx="18">
                  <c:v>1.5196000000000002E-9</c:v>
                </c:pt>
                <c:pt idx="19">
                  <c:v>1.6103999999999999E-9</c:v>
                </c:pt>
                <c:pt idx="20">
                  <c:v>1.6499000000000003E-9</c:v>
                </c:pt>
                <c:pt idx="21">
                  <c:v>1.7040000000000001E-9</c:v>
                </c:pt>
                <c:pt idx="22">
                  <c:v>1.7399000000000002E-9</c:v>
                </c:pt>
                <c:pt idx="23">
                  <c:v>1.7435000000000002E-9</c:v>
                </c:pt>
                <c:pt idx="24">
                  <c:v>1.7615000000000002E-9</c:v>
                </c:pt>
                <c:pt idx="25">
                  <c:v>1.779E-9</c:v>
                </c:pt>
                <c:pt idx="26">
                  <c:v>1.7634000000000001E-9</c:v>
                </c:pt>
                <c:pt idx="27">
                  <c:v>1.7433000000000002E-9</c:v>
                </c:pt>
                <c:pt idx="28">
                  <c:v>1.7420000000000002E-9</c:v>
                </c:pt>
                <c:pt idx="29">
                  <c:v>1.7101000000000001E-9</c:v>
                </c:pt>
                <c:pt idx="30">
                  <c:v>1.6942E-9</c:v>
                </c:pt>
                <c:pt idx="31">
                  <c:v>1.6517E-9</c:v>
                </c:pt>
                <c:pt idx="32">
                  <c:v>1.6265999999999999E-9</c:v>
                </c:pt>
                <c:pt idx="33">
                  <c:v>1.5908000000000001E-9</c:v>
                </c:pt>
                <c:pt idx="34">
                  <c:v>1.5575E-9</c:v>
                </c:pt>
                <c:pt idx="35">
                  <c:v>1.5278000000000002E-9</c:v>
                </c:pt>
                <c:pt idx="36">
                  <c:v>1.4669E-9</c:v>
                </c:pt>
                <c:pt idx="37">
                  <c:v>1.4376000000000001E-9</c:v>
                </c:pt>
                <c:pt idx="38">
                  <c:v>1.3947E-9</c:v>
                </c:pt>
                <c:pt idx="39">
                  <c:v>1.3337000000000003E-9</c:v>
                </c:pt>
                <c:pt idx="40">
                  <c:v>1.3066E-9</c:v>
                </c:pt>
                <c:pt idx="41">
                  <c:v>1.2814000000000001E-9</c:v>
                </c:pt>
                <c:pt idx="42">
                  <c:v>1.2446000000000002E-9</c:v>
                </c:pt>
                <c:pt idx="43">
                  <c:v>1.2059000000000001E-9</c:v>
                </c:pt>
                <c:pt idx="44">
                  <c:v>1.1632000000000001E-9</c:v>
                </c:pt>
                <c:pt idx="45">
                  <c:v>1.1133000000000001E-9</c:v>
                </c:pt>
                <c:pt idx="46">
                  <c:v>1.0817000000000001E-9</c:v>
                </c:pt>
                <c:pt idx="47">
                  <c:v>1.0548999999999999E-9</c:v>
                </c:pt>
                <c:pt idx="48">
                  <c:v>1.0509000000000002E-9</c:v>
                </c:pt>
                <c:pt idx="49">
                  <c:v>9.9128000000000012E-10</c:v>
                </c:pt>
                <c:pt idx="50">
                  <c:v>9.5161000000000019E-10</c:v>
                </c:pt>
                <c:pt idx="51">
                  <c:v>9.2793000000000012E-10</c:v>
                </c:pt>
                <c:pt idx="52">
                  <c:v>9.012900000000001E-10</c:v>
                </c:pt>
                <c:pt idx="53">
                  <c:v>8.5742000000000002E-10</c:v>
                </c:pt>
                <c:pt idx="54">
                  <c:v>8.321900000000001E-10</c:v>
                </c:pt>
                <c:pt idx="55">
                  <c:v>8.0810000000000003E-10</c:v>
                </c:pt>
                <c:pt idx="56">
                  <c:v>7.749500000000001E-10</c:v>
                </c:pt>
                <c:pt idx="57">
                  <c:v>7.4436000000000011E-10</c:v>
                </c:pt>
                <c:pt idx="58">
                  <c:v>1.4598000000000003E-9</c:v>
                </c:pt>
                <c:pt idx="59">
                  <c:v>2.0069000000000002E-9</c:v>
                </c:pt>
                <c:pt idx="60">
                  <c:v>6.6786000000000001E-10</c:v>
                </c:pt>
                <c:pt idx="61">
                  <c:v>6.5833000000000015E-10</c:v>
                </c:pt>
                <c:pt idx="62">
                  <c:v>6.2097000000000008E-10</c:v>
                </c:pt>
                <c:pt idx="63">
                  <c:v>5.9694999999999999E-10</c:v>
                </c:pt>
                <c:pt idx="64">
                  <c:v>5.8310000000000009E-10</c:v>
                </c:pt>
                <c:pt idx="65">
                  <c:v>5.5576000000000005E-10</c:v>
                </c:pt>
                <c:pt idx="66">
                  <c:v>5.3506000000000001E-10</c:v>
                </c:pt>
                <c:pt idx="67">
                  <c:v>9.7052000000000008E-10</c:v>
                </c:pt>
                <c:pt idx="68">
                  <c:v>4.8942000000000005E-10</c:v>
                </c:pt>
                <c:pt idx="69">
                  <c:v>5.6448E-10</c:v>
                </c:pt>
                <c:pt idx="70">
                  <c:v>3.9278000000000001E-10</c:v>
                </c:pt>
                <c:pt idx="71">
                  <c:v>3.8525000000000004E-10</c:v>
                </c:pt>
                <c:pt idx="72">
                  <c:v>3.6183000000000003E-10</c:v>
                </c:pt>
                <c:pt idx="73">
                  <c:v>3.4057000000000005E-10</c:v>
                </c:pt>
                <c:pt idx="74">
                  <c:v>3.4409000000000005E-10</c:v>
                </c:pt>
                <c:pt idx="75">
                  <c:v>3.2484000000000004E-10</c:v>
                </c:pt>
                <c:pt idx="76">
                  <c:v>3.0891000000000002E-10</c:v>
                </c:pt>
                <c:pt idx="77">
                  <c:v>2.9365000000000001E-10</c:v>
                </c:pt>
                <c:pt idx="78">
                  <c:v>2.8612000000000004E-10</c:v>
                </c:pt>
                <c:pt idx="79">
                  <c:v>2.6979000000000001E-10</c:v>
                </c:pt>
                <c:pt idx="80">
                  <c:v>2.5262E-10</c:v>
                </c:pt>
                <c:pt idx="81">
                  <c:v>2.4413000000000001E-10</c:v>
                </c:pt>
                <c:pt idx="82">
                  <c:v>2.3412000000000001E-10</c:v>
                </c:pt>
                <c:pt idx="83">
                  <c:v>2.2191000000000004E-10</c:v>
                </c:pt>
                <c:pt idx="84">
                  <c:v>2.0033000000000002E-10</c:v>
                </c:pt>
                <c:pt idx="85">
                  <c:v>1.9100000000000001E-10</c:v>
                </c:pt>
                <c:pt idx="86">
                  <c:v>1.7383000000000001E-10</c:v>
                </c:pt>
                <c:pt idx="87">
                  <c:v>1.6262000000000003E-10</c:v>
                </c:pt>
                <c:pt idx="88">
                  <c:v>1.5401000000000002E-10</c:v>
                </c:pt>
                <c:pt idx="89">
                  <c:v>1.3856000000000001E-10</c:v>
                </c:pt>
                <c:pt idx="90">
                  <c:v>1.2675E-10</c:v>
                </c:pt>
                <c:pt idx="91">
                  <c:v>1.1202000000000002E-10</c:v>
                </c:pt>
                <c:pt idx="92">
                  <c:v>1.0265000000000002E-10</c:v>
                </c:pt>
                <c:pt idx="93">
                  <c:v>8.1670000000000001E-11</c:v>
                </c:pt>
                <c:pt idx="94">
                  <c:v>7.1863000000000011E-11</c:v>
                </c:pt>
                <c:pt idx="95">
                  <c:v>6.0491000000000011E-11</c:v>
                </c:pt>
                <c:pt idx="96">
                  <c:v>4.5880000000000001E-11</c:v>
                </c:pt>
                <c:pt idx="97">
                  <c:v>3.2709E-11</c:v>
                </c:pt>
                <c:pt idx="98">
                  <c:v>1.9297000000000001E-11</c:v>
                </c:pt>
                <c:pt idx="99">
                  <c:v>5.6049000000000009E-12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Graphs!$A$54:$A$153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Graphs!$C$54:$C$153</c:f>
              <c:numCache>
                <c:formatCode>0.000E+00</c:formatCode>
                <c:ptCount val="100"/>
                <c:pt idx="0">
                  <c:v>0</c:v>
                </c:pt>
                <c:pt idx="1">
                  <c:v>3.4840799999999998E-9</c:v>
                </c:pt>
                <c:pt idx="2">
                  <c:v>6.7434500000000001E-10</c:v>
                </c:pt>
                <c:pt idx="3">
                  <c:v>7.4702500000000001E-10</c:v>
                </c:pt>
                <c:pt idx="4">
                  <c:v>1.0247399999999999E-9</c:v>
                </c:pt>
                <c:pt idx="5">
                  <c:v>1.39152E-9</c:v>
                </c:pt>
                <c:pt idx="6">
                  <c:v>1.80613E-9</c:v>
                </c:pt>
                <c:pt idx="7">
                  <c:v>2.7394299999999999E-9</c:v>
                </c:pt>
                <c:pt idx="8">
                  <c:v>1.3158795E-8</c:v>
                </c:pt>
                <c:pt idx="9">
                  <c:v>1.4142240000000001E-8</c:v>
                </c:pt>
                <c:pt idx="10">
                  <c:v>1.9992150000000001E-9</c:v>
                </c:pt>
                <c:pt idx="11">
                  <c:v>2.3608449999999998E-9</c:v>
                </c:pt>
                <c:pt idx="12">
                  <c:v>1.1693700000000001E-9</c:v>
                </c:pt>
                <c:pt idx="13">
                  <c:v>1.26299E-9</c:v>
                </c:pt>
                <c:pt idx="14">
                  <c:v>1.3772549999999999E-9</c:v>
                </c:pt>
                <c:pt idx="15">
                  <c:v>1.4871699999999999E-9</c:v>
                </c:pt>
                <c:pt idx="16">
                  <c:v>1.5827849999999999E-9</c:v>
                </c:pt>
                <c:pt idx="17">
                  <c:v>1.67735E-9</c:v>
                </c:pt>
                <c:pt idx="18">
                  <c:v>1.7466349999999999E-9</c:v>
                </c:pt>
                <c:pt idx="19">
                  <c:v>1.8097449999999999E-9</c:v>
                </c:pt>
                <c:pt idx="20">
                  <c:v>1.848295E-9</c:v>
                </c:pt>
                <c:pt idx="21">
                  <c:v>1.8868899999999999E-9</c:v>
                </c:pt>
                <c:pt idx="22">
                  <c:v>1.90489E-9</c:v>
                </c:pt>
                <c:pt idx="23">
                  <c:v>1.9134099999999999E-9</c:v>
                </c:pt>
                <c:pt idx="24">
                  <c:v>1.9094499999999999E-9</c:v>
                </c:pt>
                <c:pt idx="25">
                  <c:v>1.8929850000000002E-9</c:v>
                </c:pt>
                <c:pt idx="26">
                  <c:v>1.8785849999999999E-9</c:v>
                </c:pt>
                <c:pt idx="27">
                  <c:v>1.85472E-9</c:v>
                </c:pt>
                <c:pt idx="28">
                  <c:v>1.8256600000000001E-9</c:v>
                </c:pt>
                <c:pt idx="29">
                  <c:v>1.78959E-9</c:v>
                </c:pt>
                <c:pt idx="30">
                  <c:v>1.7558299999999999E-9</c:v>
                </c:pt>
                <c:pt idx="31">
                  <c:v>1.717565E-9</c:v>
                </c:pt>
                <c:pt idx="32">
                  <c:v>1.67233E-9</c:v>
                </c:pt>
                <c:pt idx="33">
                  <c:v>1.633345E-9</c:v>
                </c:pt>
                <c:pt idx="34">
                  <c:v>1.5868849999999999E-9</c:v>
                </c:pt>
                <c:pt idx="35">
                  <c:v>1.54411E-9</c:v>
                </c:pt>
                <c:pt idx="36">
                  <c:v>1.4962150000000001E-9</c:v>
                </c:pt>
                <c:pt idx="37">
                  <c:v>1.4515599999999999E-9</c:v>
                </c:pt>
                <c:pt idx="38">
                  <c:v>1.412555E-9</c:v>
                </c:pt>
                <c:pt idx="39">
                  <c:v>1.3669649999999999E-9</c:v>
                </c:pt>
                <c:pt idx="40">
                  <c:v>1.3216799999999999E-9</c:v>
                </c:pt>
                <c:pt idx="41">
                  <c:v>1.2805350000000001E-9</c:v>
                </c:pt>
                <c:pt idx="42">
                  <c:v>1.23643E-9</c:v>
                </c:pt>
                <c:pt idx="43">
                  <c:v>1.202445E-9</c:v>
                </c:pt>
                <c:pt idx="44">
                  <c:v>1.156665E-9</c:v>
                </c:pt>
                <c:pt idx="45">
                  <c:v>1.1156400000000001E-9</c:v>
                </c:pt>
                <c:pt idx="46">
                  <c:v>1.080425E-9</c:v>
                </c:pt>
                <c:pt idx="47">
                  <c:v>1.047475E-9</c:v>
                </c:pt>
                <c:pt idx="48">
                  <c:v>1.008445E-9</c:v>
                </c:pt>
                <c:pt idx="49">
                  <c:v>9.7642000000000003E-10</c:v>
                </c:pt>
                <c:pt idx="50">
                  <c:v>9.3827999999999999E-10</c:v>
                </c:pt>
                <c:pt idx="51">
                  <c:v>9.0353500000000002E-10</c:v>
                </c:pt>
                <c:pt idx="52">
                  <c:v>8.7404000000000001E-10</c:v>
                </c:pt>
                <c:pt idx="53">
                  <c:v>8.4295500000000001E-10</c:v>
                </c:pt>
                <c:pt idx="54">
                  <c:v>8.1134499999999995E-10</c:v>
                </c:pt>
                <c:pt idx="55">
                  <c:v>7.8653500000000001E-10</c:v>
                </c:pt>
                <c:pt idx="56">
                  <c:v>7.5693500000000003E-10</c:v>
                </c:pt>
                <c:pt idx="57">
                  <c:v>7.2729999999999996E-10</c:v>
                </c:pt>
                <c:pt idx="58">
                  <c:v>1.3419200000000001E-9</c:v>
                </c:pt>
                <c:pt idx="59">
                  <c:v>1.8030850000000001E-9</c:v>
                </c:pt>
                <c:pt idx="60">
                  <c:v>6.5121999999999995E-10</c:v>
                </c:pt>
                <c:pt idx="61">
                  <c:v>6.2448500000000004E-10</c:v>
                </c:pt>
                <c:pt idx="62">
                  <c:v>6.0072500000000001E-10</c:v>
                </c:pt>
                <c:pt idx="63">
                  <c:v>5.7516500000000005E-10</c:v>
                </c:pt>
                <c:pt idx="64">
                  <c:v>5.5258999999999995E-10</c:v>
                </c:pt>
                <c:pt idx="65">
                  <c:v>5.3522000000000004E-10</c:v>
                </c:pt>
                <c:pt idx="66">
                  <c:v>5.0917499999999995E-10</c:v>
                </c:pt>
                <c:pt idx="67">
                  <c:v>8.8561500000000005E-10</c:v>
                </c:pt>
                <c:pt idx="68">
                  <c:v>4.6738999999999998E-10</c:v>
                </c:pt>
                <c:pt idx="69">
                  <c:v>5.4346999999999999E-10</c:v>
                </c:pt>
                <c:pt idx="70">
                  <c:v>3.8162000000000002E-10</c:v>
                </c:pt>
                <c:pt idx="71">
                  <c:v>3.6843499999999998E-10</c:v>
                </c:pt>
                <c:pt idx="72">
                  <c:v>3.5188500000000002E-10</c:v>
                </c:pt>
                <c:pt idx="73">
                  <c:v>3.3733000000000001E-10</c:v>
                </c:pt>
                <c:pt idx="74">
                  <c:v>3.2025999999999999E-10</c:v>
                </c:pt>
                <c:pt idx="75">
                  <c:v>3.0750000000000002E-10</c:v>
                </c:pt>
                <c:pt idx="76">
                  <c:v>2.9485000000000002E-10</c:v>
                </c:pt>
                <c:pt idx="77">
                  <c:v>2.8165999999999999E-10</c:v>
                </c:pt>
                <c:pt idx="78">
                  <c:v>2.6638500000000001E-10</c:v>
                </c:pt>
                <c:pt idx="79">
                  <c:v>2.5660500000000001E-10</c:v>
                </c:pt>
                <c:pt idx="80">
                  <c:v>2.4056999999999998E-10</c:v>
                </c:pt>
                <c:pt idx="81">
                  <c:v>2.2931000000000001E-10</c:v>
                </c:pt>
                <c:pt idx="82">
                  <c:v>2.16675E-10</c:v>
                </c:pt>
                <c:pt idx="83">
                  <c:v>2.0254000000000001E-10</c:v>
                </c:pt>
                <c:pt idx="84">
                  <c:v>1.8966500000000001E-10</c:v>
                </c:pt>
                <c:pt idx="85">
                  <c:v>1.7828E-10</c:v>
                </c:pt>
                <c:pt idx="86">
                  <c:v>1.64235E-10</c:v>
                </c:pt>
                <c:pt idx="87">
                  <c:v>1.5202000000000001E-10</c:v>
                </c:pt>
                <c:pt idx="88">
                  <c:v>1.4126000000000001E-10</c:v>
                </c:pt>
                <c:pt idx="89">
                  <c:v>1.2778499999999999E-10</c:v>
                </c:pt>
                <c:pt idx="90">
                  <c:v>1.1509E-10</c:v>
                </c:pt>
                <c:pt idx="91">
                  <c:v>1.0404E-10</c:v>
                </c:pt>
                <c:pt idx="92">
                  <c:v>9.146E-11</c:v>
                </c:pt>
                <c:pt idx="93">
                  <c:v>7.9439999999999999E-11</c:v>
                </c:pt>
                <c:pt idx="94">
                  <c:v>6.7179999999999994E-11</c:v>
                </c:pt>
                <c:pt idx="95">
                  <c:v>5.3989999999999999E-11</c:v>
                </c:pt>
                <c:pt idx="96">
                  <c:v>4.2515000000000001E-11</c:v>
                </c:pt>
                <c:pt idx="97">
                  <c:v>3.0245000000000001E-11</c:v>
                </c:pt>
                <c:pt idx="98">
                  <c:v>1.8485000000000001E-11</c:v>
                </c:pt>
                <c:pt idx="99">
                  <c:v>6.9500000000000001E-12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Graphs!$A$54:$A$153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Graphs!$D$54:$D$153</c:f>
              <c:numCache>
                <c:formatCode>0.000E+00</c:formatCode>
                <c:ptCount val="100"/>
                <c:pt idx="0">
                  <c:v>0</c:v>
                </c:pt>
                <c:pt idx="1">
                  <c:v>7.6800000000000004E-10</c:v>
                </c:pt>
                <c:pt idx="2">
                  <c:v>3.3099999999999999E-10</c:v>
                </c:pt>
                <c:pt idx="3">
                  <c:v>4.4300000000000002E-10</c:v>
                </c:pt>
                <c:pt idx="4">
                  <c:v>7.8999999999999996E-10</c:v>
                </c:pt>
                <c:pt idx="5">
                  <c:v>1.0500000000000001E-9</c:v>
                </c:pt>
                <c:pt idx="6">
                  <c:v>1.44E-9</c:v>
                </c:pt>
                <c:pt idx="7">
                  <c:v>1.9599999999999998E-9</c:v>
                </c:pt>
                <c:pt idx="8">
                  <c:v>4.7200000000000002E-9</c:v>
                </c:pt>
                <c:pt idx="9">
                  <c:v>3.2000000000000001E-9</c:v>
                </c:pt>
                <c:pt idx="10">
                  <c:v>1.51E-9</c:v>
                </c:pt>
                <c:pt idx="11">
                  <c:v>1.2900000000000001E-9</c:v>
                </c:pt>
                <c:pt idx="12">
                  <c:v>9.9200000000000009E-10</c:v>
                </c:pt>
                <c:pt idx="13">
                  <c:v>1.09E-9</c:v>
                </c:pt>
                <c:pt idx="14">
                  <c:v>1.26E-9</c:v>
                </c:pt>
                <c:pt idx="15">
                  <c:v>1.3999999999999999E-9</c:v>
                </c:pt>
                <c:pt idx="16">
                  <c:v>1.45E-9</c:v>
                </c:pt>
                <c:pt idx="17">
                  <c:v>1.55E-9</c:v>
                </c:pt>
                <c:pt idx="18">
                  <c:v>1.69E-9</c:v>
                </c:pt>
                <c:pt idx="19">
                  <c:v>1.86E-9</c:v>
                </c:pt>
                <c:pt idx="20">
                  <c:v>1.87E-9</c:v>
                </c:pt>
                <c:pt idx="21">
                  <c:v>1.8800000000000001E-9</c:v>
                </c:pt>
                <c:pt idx="22">
                  <c:v>1.9000000000000001E-9</c:v>
                </c:pt>
                <c:pt idx="23">
                  <c:v>1.9099999999999998E-9</c:v>
                </c:pt>
                <c:pt idx="24">
                  <c:v>1.9610000000000002E-9</c:v>
                </c:pt>
                <c:pt idx="25">
                  <c:v>1.9479999999999999E-9</c:v>
                </c:pt>
                <c:pt idx="26">
                  <c:v>1.9300000000000002E-9</c:v>
                </c:pt>
                <c:pt idx="27">
                  <c:v>1.897E-9</c:v>
                </c:pt>
                <c:pt idx="28">
                  <c:v>1.8709999999999998E-9</c:v>
                </c:pt>
                <c:pt idx="29">
                  <c:v>1.825E-9</c:v>
                </c:pt>
                <c:pt idx="30">
                  <c:v>1.8070000000000001E-9</c:v>
                </c:pt>
                <c:pt idx="31">
                  <c:v>1.7470000000000001E-9</c:v>
                </c:pt>
                <c:pt idx="32">
                  <c:v>1.719E-9</c:v>
                </c:pt>
                <c:pt idx="33">
                  <c:v>1.6620000000000001E-9</c:v>
                </c:pt>
                <c:pt idx="34">
                  <c:v>1.6210000000000001E-9</c:v>
                </c:pt>
                <c:pt idx="35">
                  <c:v>1.585E-9</c:v>
                </c:pt>
                <c:pt idx="36">
                  <c:v>1.541E-9</c:v>
                </c:pt>
                <c:pt idx="37">
                  <c:v>1.4740000000000001E-9</c:v>
                </c:pt>
                <c:pt idx="38">
                  <c:v>1.459E-9</c:v>
                </c:pt>
                <c:pt idx="39">
                  <c:v>1.4080000000000001E-9</c:v>
                </c:pt>
                <c:pt idx="40">
                  <c:v>1.353E-9</c:v>
                </c:pt>
                <c:pt idx="41">
                  <c:v>1.31E-9</c:v>
                </c:pt>
                <c:pt idx="42">
                  <c:v>1.2650000000000001E-9</c:v>
                </c:pt>
                <c:pt idx="43">
                  <c:v>1.2259999999999999E-9</c:v>
                </c:pt>
                <c:pt idx="44">
                  <c:v>1.1849999999999999E-9</c:v>
                </c:pt>
                <c:pt idx="45">
                  <c:v>1.1430000000000001E-9</c:v>
                </c:pt>
                <c:pt idx="46">
                  <c:v>1.1140000000000001E-9</c:v>
                </c:pt>
                <c:pt idx="47">
                  <c:v>1.0790000000000001E-9</c:v>
                </c:pt>
                <c:pt idx="48">
                  <c:v>1.0359999999999999E-9</c:v>
                </c:pt>
                <c:pt idx="49">
                  <c:v>9.9699999999999997E-10</c:v>
                </c:pt>
                <c:pt idx="50">
                  <c:v>9.6700000000000007E-10</c:v>
                </c:pt>
                <c:pt idx="51">
                  <c:v>9.2600000000000001E-10</c:v>
                </c:pt>
                <c:pt idx="52">
                  <c:v>8.9200000000000002E-10</c:v>
                </c:pt>
                <c:pt idx="53">
                  <c:v>8.7099999999999999E-10</c:v>
                </c:pt>
                <c:pt idx="54">
                  <c:v>8.37E-10</c:v>
                </c:pt>
                <c:pt idx="55">
                  <c:v>8.0600000000000001E-10</c:v>
                </c:pt>
                <c:pt idx="56">
                  <c:v>7.7700000000000001E-10</c:v>
                </c:pt>
                <c:pt idx="57">
                  <c:v>7.4600000000000001E-10</c:v>
                </c:pt>
                <c:pt idx="58">
                  <c:v>1.27E-9</c:v>
                </c:pt>
                <c:pt idx="59">
                  <c:v>1.7200000000000001E-9</c:v>
                </c:pt>
                <c:pt idx="60">
                  <c:v>6.6599999999999997E-10</c:v>
                </c:pt>
                <c:pt idx="61">
                  <c:v>6.3599999999999998E-10</c:v>
                </c:pt>
                <c:pt idx="62">
                  <c:v>6.2000000000000003E-10</c:v>
                </c:pt>
                <c:pt idx="63">
                  <c:v>5.8500000000000005E-10</c:v>
                </c:pt>
                <c:pt idx="64">
                  <c:v>5.6300000000000002E-10</c:v>
                </c:pt>
                <c:pt idx="65">
                  <c:v>5.4399999999999998E-10</c:v>
                </c:pt>
                <c:pt idx="66">
                  <c:v>6.3799999999999997E-10</c:v>
                </c:pt>
                <c:pt idx="67">
                  <c:v>9.0199999999999999E-10</c:v>
                </c:pt>
                <c:pt idx="68">
                  <c:v>5.7099999999999999E-10</c:v>
                </c:pt>
                <c:pt idx="69">
                  <c:v>6.6699999999999997E-10</c:v>
                </c:pt>
                <c:pt idx="70">
                  <c:v>3.9E-10</c:v>
                </c:pt>
                <c:pt idx="71">
                  <c:v>3.75E-10</c:v>
                </c:pt>
                <c:pt idx="72">
                  <c:v>4.0799999999999999E-10</c:v>
                </c:pt>
                <c:pt idx="73">
                  <c:v>3.6900000000000002E-10</c:v>
                </c:pt>
                <c:pt idx="74">
                  <c:v>4.1400000000000002E-10</c:v>
                </c:pt>
                <c:pt idx="75">
                  <c:v>3.1200000000000001E-10</c:v>
                </c:pt>
                <c:pt idx="76">
                  <c:v>3.3299999999999999E-10</c:v>
                </c:pt>
                <c:pt idx="77">
                  <c:v>3.1100000000000001E-10</c:v>
                </c:pt>
                <c:pt idx="78">
                  <c:v>3.0599999999999998E-10</c:v>
                </c:pt>
                <c:pt idx="79">
                  <c:v>3.44E-10</c:v>
                </c:pt>
                <c:pt idx="80">
                  <c:v>2.7099999999999999E-10</c:v>
                </c:pt>
                <c:pt idx="81">
                  <c:v>2.5899999999999998E-10</c:v>
                </c:pt>
                <c:pt idx="82">
                  <c:v>2.1899999999999999E-10</c:v>
                </c:pt>
                <c:pt idx="83">
                  <c:v>2.2799999999999999E-10</c:v>
                </c:pt>
                <c:pt idx="84">
                  <c:v>2.6099999999999998E-10</c:v>
                </c:pt>
                <c:pt idx="85">
                  <c:v>1.9799999999999999E-10</c:v>
                </c:pt>
                <c:pt idx="86">
                  <c:v>1.94E-10</c:v>
                </c:pt>
                <c:pt idx="87">
                  <c:v>1.9200000000000001E-10</c:v>
                </c:pt>
                <c:pt idx="88">
                  <c:v>1.58E-10</c:v>
                </c:pt>
                <c:pt idx="89">
                  <c:v>1.6900000000000001E-10</c:v>
                </c:pt>
                <c:pt idx="90">
                  <c:v>1.15E-10</c:v>
                </c:pt>
                <c:pt idx="91">
                  <c:v>1.16E-10</c:v>
                </c:pt>
                <c:pt idx="92">
                  <c:v>1.0999999999999999E-10</c:v>
                </c:pt>
                <c:pt idx="93">
                  <c:v>9.4700000000000006E-11</c:v>
                </c:pt>
                <c:pt idx="94">
                  <c:v>1.05E-10</c:v>
                </c:pt>
                <c:pt idx="95">
                  <c:v>7.6700000000000004E-11</c:v>
                </c:pt>
                <c:pt idx="96">
                  <c:v>3.0700000000000001E-11</c:v>
                </c:pt>
                <c:pt idx="97">
                  <c:v>4.0600000000000001E-11</c:v>
                </c:pt>
                <c:pt idx="98">
                  <c:v>3.8799999999999998E-11</c:v>
                </c:pt>
                <c:pt idx="99">
                  <c:v>9.0099999999999998E-12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Graphs!$A$54:$A$153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Graphs!$E$54:$E$153</c:f>
              <c:numCache>
                <c:formatCode>0.000E+00</c:formatCode>
                <c:ptCount val="100"/>
                <c:pt idx="0">
                  <c:v>0</c:v>
                </c:pt>
                <c:pt idx="1">
                  <c:v>5.2274050000000003E-9</c:v>
                </c:pt>
                <c:pt idx="2">
                  <c:v>3.7513480000000001E-10</c:v>
                </c:pt>
                <c:pt idx="3">
                  <c:v>4.8021770000000001E-10</c:v>
                </c:pt>
                <c:pt idx="4">
                  <c:v>7.3972360000000002E-10</c:v>
                </c:pt>
                <c:pt idx="5">
                  <c:v>1.0564789999999999E-9</c:v>
                </c:pt>
                <c:pt idx="6">
                  <c:v>1.4504460000000001E-9</c:v>
                </c:pt>
                <c:pt idx="7">
                  <c:v>2.4515579999999999E-9</c:v>
                </c:pt>
                <c:pt idx="8">
                  <c:v>1.6205749999999999E-8</c:v>
                </c:pt>
                <c:pt idx="9">
                  <c:v>1.54502E-8</c:v>
                </c:pt>
                <c:pt idx="10">
                  <c:v>1.6986519999999999E-9</c:v>
                </c:pt>
                <c:pt idx="11">
                  <c:v>2.2007149999999999E-9</c:v>
                </c:pt>
                <c:pt idx="12">
                  <c:v>9.5817559999999994E-10</c:v>
                </c:pt>
                <c:pt idx="13">
                  <c:v>1.096403E-9</c:v>
                </c:pt>
                <c:pt idx="14">
                  <c:v>1.183407E-9</c:v>
                </c:pt>
                <c:pt idx="15">
                  <c:v>1.224084E-9</c:v>
                </c:pt>
                <c:pt idx="16">
                  <c:v>1.402612E-9</c:v>
                </c:pt>
                <c:pt idx="17">
                  <c:v>1.4692779999999999E-9</c:v>
                </c:pt>
                <c:pt idx="18">
                  <c:v>1.549126E-9</c:v>
                </c:pt>
                <c:pt idx="19">
                  <c:v>1.645923E-9</c:v>
                </c:pt>
                <c:pt idx="20">
                  <c:v>1.691496E-9</c:v>
                </c:pt>
                <c:pt idx="21">
                  <c:v>1.6737939999999999E-9</c:v>
                </c:pt>
                <c:pt idx="22">
                  <c:v>1.767201E-9</c:v>
                </c:pt>
                <c:pt idx="23">
                  <c:v>1.767578E-9</c:v>
                </c:pt>
                <c:pt idx="24">
                  <c:v>1.7785E-9</c:v>
                </c:pt>
                <c:pt idx="25">
                  <c:v>1.78641E-9</c:v>
                </c:pt>
                <c:pt idx="26">
                  <c:v>1.7306670000000001E-9</c:v>
                </c:pt>
                <c:pt idx="27">
                  <c:v>1.74159E-9</c:v>
                </c:pt>
                <c:pt idx="28">
                  <c:v>1.7020420000000001E-9</c:v>
                </c:pt>
                <c:pt idx="29">
                  <c:v>1.658352E-9</c:v>
                </c:pt>
                <c:pt idx="30">
                  <c:v>1.706562E-9</c:v>
                </c:pt>
                <c:pt idx="31">
                  <c:v>1.6828339999999999E-9</c:v>
                </c:pt>
                <c:pt idx="32">
                  <c:v>1.6082590000000001E-9</c:v>
                </c:pt>
                <c:pt idx="33">
                  <c:v>1.5656980000000001E-9</c:v>
                </c:pt>
                <c:pt idx="34">
                  <c:v>1.553269E-9</c:v>
                </c:pt>
                <c:pt idx="35">
                  <c:v>1.5359430000000001E-9</c:v>
                </c:pt>
                <c:pt idx="36">
                  <c:v>1.459862E-9</c:v>
                </c:pt>
                <c:pt idx="37">
                  <c:v>1.3811440000000001E-9</c:v>
                </c:pt>
                <c:pt idx="38">
                  <c:v>1.3856630000000001E-9</c:v>
                </c:pt>
                <c:pt idx="39">
                  <c:v>1.319751E-9</c:v>
                </c:pt>
                <c:pt idx="40">
                  <c:v>1.2779440000000001E-9</c:v>
                </c:pt>
                <c:pt idx="41">
                  <c:v>1.2636319999999999E-9</c:v>
                </c:pt>
                <c:pt idx="42">
                  <c:v>1.212785E-9</c:v>
                </c:pt>
                <c:pt idx="43">
                  <c:v>1.177381E-9</c:v>
                </c:pt>
                <c:pt idx="44">
                  <c:v>1.1321839999999999E-9</c:v>
                </c:pt>
                <c:pt idx="45">
                  <c:v>1.1220150000000001E-9</c:v>
                </c:pt>
                <c:pt idx="46">
                  <c:v>1.075688E-9</c:v>
                </c:pt>
                <c:pt idx="47">
                  <c:v>1.0376469999999999E-9</c:v>
                </c:pt>
                <c:pt idx="48">
                  <c:v>1.034634E-9</c:v>
                </c:pt>
                <c:pt idx="49">
                  <c:v>9.4423979999999998E-10</c:v>
                </c:pt>
                <c:pt idx="50">
                  <c:v>9.3821359999999992E-10</c:v>
                </c:pt>
                <c:pt idx="51">
                  <c:v>9.3143399999999999E-10</c:v>
                </c:pt>
                <c:pt idx="52">
                  <c:v>8.8134069999999999E-10</c:v>
                </c:pt>
                <c:pt idx="53">
                  <c:v>8.6024880000000003E-10</c:v>
                </c:pt>
                <c:pt idx="54">
                  <c:v>8.4442990000000002E-10</c:v>
                </c:pt>
                <c:pt idx="55">
                  <c:v>8.0789570000000005E-10</c:v>
                </c:pt>
                <c:pt idx="56">
                  <c:v>7.6797170000000001E-10</c:v>
                </c:pt>
                <c:pt idx="57">
                  <c:v>1.3875469999999999E-9</c:v>
                </c:pt>
                <c:pt idx="58">
                  <c:v>7.2917760000000002E-10</c:v>
                </c:pt>
                <c:pt idx="59">
                  <c:v>1.8112680000000001E-9</c:v>
                </c:pt>
                <c:pt idx="60">
                  <c:v>6.4217350000000005E-10</c:v>
                </c:pt>
                <c:pt idx="61">
                  <c:v>6.4556330000000001E-10</c:v>
                </c:pt>
                <c:pt idx="62">
                  <c:v>6.0187290000000001E-10</c:v>
                </c:pt>
                <c:pt idx="63">
                  <c:v>6.1317210000000001E-10</c:v>
                </c:pt>
                <c:pt idx="64">
                  <c:v>5.9208020000000005E-10</c:v>
                </c:pt>
                <c:pt idx="65">
                  <c:v>5.5592259999999998E-10</c:v>
                </c:pt>
                <c:pt idx="66">
                  <c:v>6.98293E-10</c:v>
                </c:pt>
                <c:pt idx="67">
                  <c:v>7.8944030000000001E-10</c:v>
                </c:pt>
                <c:pt idx="68">
                  <c:v>4.8323080000000004E-10</c:v>
                </c:pt>
                <c:pt idx="69">
                  <c:v>5.6194889999999997E-10</c:v>
                </c:pt>
                <c:pt idx="70">
                  <c:v>3.9472009999999999E-10</c:v>
                </c:pt>
                <c:pt idx="71">
                  <c:v>3.8379749999999999E-10</c:v>
                </c:pt>
                <c:pt idx="72">
                  <c:v>3.7852449999999999E-10</c:v>
                </c:pt>
                <c:pt idx="73">
                  <c:v>3.61199E-10</c:v>
                </c:pt>
                <c:pt idx="74">
                  <c:v>3.4274360000000001E-10</c:v>
                </c:pt>
                <c:pt idx="75">
                  <c:v>3.2353489999999998E-10</c:v>
                </c:pt>
                <c:pt idx="76">
                  <c:v>3.1863860000000002E-10</c:v>
                </c:pt>
                <c:pt idx="77">
                  <c:v>3.039496E-10</c:v>
                </c:pt>
                <c:pt idx="78">
                  <c:v>3.0281960000000002E-10</c:v>
                </c:pt>
                <c:pt idx="79">
                  <c:v>2.757015E-10</c:v>
                </c:pt>
                <c:pt idx="80">
                  <c:v>2.6101249999999998E-10</c:v>
                </c:pt>
                <c:pt idx="81">
                  <c:v>2.4933659999999999E-10</c:v>
                </c:pt>
                <c:pt idx="82">
                  <c:v>2.146856E-10</c:v>
                </c:pt>
                <c:pt idx="83">
                  <c:v>2.2862130000000001E-10</c:v>
                </c:pt>
                <c:pt idx="84">
                  <c:v>2.1506220000000001E-10</c:v>
                </c:pt>
                <c:pt idx="85">
                  <c:v>2.1016589999999999E-10</c:v>
                </c:pt>
                <c:pt idx="86">
                  <c:v>1.766448E-10</c:v>
                </c:pt>
                <c:pt idx="87">
                  <c:v>1.7739809999999999E-10</c:v>
                </c:pt>
                <c:pt idx="88">
                  <c:v>1.630857E-10</c:v>
                </c:pt>
                <c:pt idx="89">
                  <c:v>1.3521420000000001E-10</c:v>
                </c:pt>
                <c:pt idx="90">
                  <c:v>1.306945E-10</c:v>
                </c:pt>
                <c:pt idx="91">
                  <c:v>1.167588E-10</c:v>
                </c:pt>
                <c:pt idx="92">
                  <c:v>1.03953E-10</c:v>
                </c:pt>
                <c:pt idx="93">
                  <c:v>1.0771939999999999E-10</c:v>
                </c:pt>
                <c:pt idx="94">
                  <c:v>8.4744299999999997E-11</c:v>
                </c:pt>
                <c:pt idx="95">
                  <c:v>7.0431929999999999E-11</c:v>
                </c:pt>
                <c:pt idx="96">
                  <c:v>6.7418800000000003E-11</c:v>
                </c:pt>
                <c:pt idx="97">
                  <c:v>3.9170700000000002E-11</c:v>
                </c:pt>
                <c:pt idx="98">
                  <c:v>2.2975120000000002E-11</c:v>
                </c:pt>
                <c:pt idx="99">
                  <c:v>1.129924E-11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Graphs!$G$53</c:f>
              <c:strCache>
                <c:ptCount val="1"/>
                <c:pt idx="0">
                  <c:v>IPEM Rpt. 78</c:v>
                </c:pt>
              </c:strCache>
            </c:strRef>
          </c:tx>
          <c:marker>
            <c:symbol val="none"/>
          </c:marker>
          <c:xVal>
            <c:numRef>
              <c:f>Graphs!$A$54:$A$153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Graphs!$G$54:$G$153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1.6126270135226753E-10</c:v>
                </c:pt>
                <c:pt idx="4">
                  <c:v>4.8645500652916534E-10</c:v>
                </c:pt>
                <c:pt idx="5">
                  <c:v>7.1922651189964909E-10</c:v>
                </c:pt>
                <c:pt idx="6">
                  <c:v>9.6824948060979569E-10</c:v>
                </c:pt>
                <c:pt idx="7">
                  <c:v>1.2337435498603694E-9</c:v>
                </c:pt>
                <c:pt idx="8">
                  <c:v>8.3008348938656349E-9</c:v>
                </c:pt>
                <c:pt idx="9">
                  <c:v>8.2223129050753085E-9</c:v>
                </c:pt>
                <c:pt idx="10">
                  <c:v>6.5582781151967133E-9</c:v>
                </c:pt>
                <c:pt idx="11">
                  <c:v>1.2937796891724853E-9</c:v>
                </c:pt>
                <c:pt idx="12">
                  <c:v>6.4154843681533686E-10</c:v>
                </c:pt>
                <c:pt idx="13">
                  <c:v>6.742980329662902E-10</c:v>
                </c:pt>
                <c:pt idx="14">
                  <c:v>7.5039725448048982E-10</c:v>
                </c:pt>
                <c:pt idx="15">
                  <c:v>8.2830172483328263E-10</c:v>
                </c:pt>
                <c:pt idx="16">
                  <c:v>9.078931778396418E-10</c:v>
                </c:pt>
                <c:pt idx="17">
                  <c:v>9.887619056442944E-10</c:v>
                </c:pt>
                <c:pt idx="18">
                  <c:v>1.0700547021981159E-9</c:v>
                </c:pt>
                <c:pt idx="19">
                  <c:v>1.1504267120256542E-9</c:v>
                </c:pt>
                <c:pt idx="20">
                  <c:v>1.2281495593085842E-9</c:v>
                </c:pt>
                <c:pt idx="21">
                  <c:v>1.3013309850864706E-9</c:v>
                </c:pt>
                <c:pt idx="22">
                  <c:v>1.3681699643130424E-9</c:v>
                </c:pt>
                <c:pt idx="23">
                  <c:v>1.4271662059553836E-9</c:v>
                </c:pt>
                <c:pt idx="24">
                  <c:v>1.4772494010389983E-9</c:v>
                </c:pt>
                <c:pt idx="25">
                  <c:v>1.5178172367787123E-9</c:v>
                </c:pt>
                <c:pt idx="26">
                  <c:v>1.5487108985832036E-9</c:v>
                </c:pt>
                <c:pt idx="27">
                  <c:v>1.5701491788947724E-9</c:v>
                </c:pt>
                <c:pt idx="28">
                  <c:v>1.5826406223090353E-9</c:v>
                </c:pt>
                <c:pt idx="29">
                  <c:v>1.5868889126269043E-9</c:v>
                </c:pt>
                <c:pt idx="30">
                  <c:v>1.5837244474189628E-9</c:v>
                </c:pt>
                <c:pt idx="31">
                  <c:v>1.5740299992805925E-9</c:v>
                </c:pt>
                <c:pt idx="32">
                  <c:v>1.5586934093579617E-9</c:v>
                </c:pt>
                <c:pt idx="33">
                  <c:v>1.5385754865263748E-9</c:v>
                </c:pt>
                <c:pt idx="34">
                  <c:v>1.5144736827763011E-9</c:v>
                </c:pt>
                <c:pt idx="35">
                  <c:v>1.4871263170056961E-9</c:v>
                </c:pt>
                <c:pt idx="36">
                  <c:v>1.4571889217829962E-9</c:v>
                </c:pt>
                <c:pt idx="37">
                  <c:v>1.4252401566563695E-9</c:v>
                </c:pt>
                <c:pt idx="38">
                  <c:v>1.3917885662214332E-9</c:v>
                </c:pt>
                <c:pt idx="39">
                  <c:v>1.3572658220535369E-9</c:v>
                </c:pt>
                <c:pt idx="40">
                  <c:v>1.3220402388431932E-9</c:v>
                </c:pt>
                <c:pt idx="41">
                  <c:v>1.2864226877053309E-9</c:v>
                </c:pt>
                <c:pt idx="42">
                  <c:v>1.2506699752131516E-9</c:v>
                </c:pt>
                <c:pt idx="43">
                  <c:v>1.2149949804997044E-9</c:v>
                </c:pt>
                <c:pt idx="44">
                  <c:v>1.1795683447748144E-9</c:v>
                </c:pt>
                <c:pt idx="45">
                  <c:v>1.1445277636681917E-9</c:v>
                </c:pt>
                <c:pt idx="46">
                  <c:v>1.1099822110217542E-9</c:v>
                </c:pt>
                <c:pt idx="47">
                  <c:v>1.0760136284065564E-9</c:v>
                </c:pt>
                <c:pt idx="48">
                  <c:v>1.0426836831905053E-9</c:v>
                </c:pt>
                <c:pt idx="49">
                  <c:v>1.010037992330683E-9</c:v>
                </c:pt>
                <c:pt idx="50">
                  <c:v>9.7810527761488148E-10</c:v>
                </c:pt>
                <c:pt idx="51">
                  <c:v>9.4690412372931966E-10</c:v>
                </c:pt>
                <c:pt idx="52">
                  <c:v>9.1644128874171317E-10</c:v>
                </c:pt>
                <c:pt idx="53">
                  <c:v>8.8671761741052635E-10</c:v>
                </c:pt>
                <c:pt idx="54">
                  <c:v>8.577246621511146E-10</c:v>
                </c:pt>
                <c:pt idx="55">
                  <c:v>8.2945144110343978E-10</c:v>
                </c:pt>
                <c:pt idx="56">
                  <c:v>8.0188359337360556E-10</c:v>
                </c:pt>
                <c:pt idx="57">
                  <c:v>7.7500000000000001E-10</c:v>
                </c:pt>
                <c:pt idx="58">
                  <c:v>1.6426083361855284E-9</c:v>
                </c:pt>
                <c:pt idx="59">
                  <c:v>2.2912569678948181E-9</c:v>
                </c:pt>
                <c:pt idx="60">
                  <c:v>6.9824271164197051E-10</c:v>
                </c:pt>
                <c:pt idx="61">
                  <c:v>6.8598695583929747E-10</c:v>
                </c:pt>
                <c:pt idx="62">
                  <c:v>6.500779630311894E-10</c:v>
                </c:pt>
                <c:pt idx="63">
                  <c:v>6.2682260726252461E-10</c:v>
                </c:pt>
                <c:pt idx="64">
                  <c:v>6.0408931222490849E-10</c:v>
                </c:pt>
                <c:pt idx="65">
                  <c:v>5.8185104564747729E-10</c:v>
                </c:pt>
                <c:pt idx="66">
                  <c:v>5.6008668856861939E-10</c:v>
                </c:pt>
                <c:pt idx="67">
                  <c:v>1.0660387204579789E-9</c:v>
                </c:pt>
                <c:pt idx="68">
                  <c:v>5.1788846899245924E-10</c:v>
                </c:pt>
                <c:pt idx="69">
                  <c:v>6.3024556856059694E-10</c:v>
                </c:pt>
                <c:pt idx="70">
                  <c:v>4.0369317500561351E-10</c:v>
                </c:pt>
                <c:pt idx="71">
                  <c:v>3.9100997141991358E-10</c:v>
                </c:pt>
                <c:pt idx="72">
                  <c:v>3.7815105807360187E-10</c:v>
                </c:pt>
                <c:pt idx="73">
                  <c:v>3.6512995110211001E-10</c:v>
                </c:pt>
                <c:pt idx="74">
                  <c:v>3.5196270091626318E-10</c:v>
                </c:pt>
                <c:pt idx="75">
                  <c:v>3.3866197889302847E-10</c:v>
                </c:pt>
                <c:pt idx="76">
                  <c:v>3.2524299068476662E-10</c:v>
                </c:pt>
                <c:pt idx="77">
                  <c:v>3.1171840766844481E-10</c:v>
                </c:pt>
                <c:pt idx="78">
                  <c:v>2.9810005646256567E-10</c:v>
                </c:pt>
                <c:pt idx="79">
                  <c:v>2.8440229796102551E-10</c:v>
                </c:pt>
                <c:pt idx="80">
                  <c:v>2.7063442450693355E-10</c:v>
                </c:pt>
                <c:pt idx="81">
                  <c:v>2.5681079699418583E-10</c:v>
                </c:pt>
                <c:pt idx="82">
                  <c:v>2.4294070776589177E-10</c:v>
                </c:pt>
                <c:pt idx="83">
                  <c:v>2.2903682819901849E-10</c:v>
                </c:pt>
                <c:pt idx="84">
                  <c:v>2.1510845063667538E-10</c:v>
                </c:pt>
                <c:pt idx="85">
                  <c:v>2.0116571218043603E-10</c:v>
                </c:pt>
                <c:pt idx="86">
                  <c:v>1.8721959469033877E-10</c:v>
                </c:pt>
                <c:pt idx="87">
                  <c:v>1.7327939050949287E-10</c:v>
                </c:pt>
                <c:pt idx="88">
                  <c:v>1.5935523673947211E-10</c:v>
                </c:pt>
                <c:pt idx="89">
                  <c:v>1.4545625677169284E-10</c:v>
                </c:pt>
                <c:pt idx="90">
                  <c:v>1.3159157399757145E-10</c:v>
                </c:pt>
                <c:pt idx="91">
                  <c:v>1.1777031180852431E-10</c:v>
                </c:pt>
                <c:pt idx="92">
                  <c:v>1.1087877225529798E-10</c:v>
                </c:pt>
                <c:pt idx="93">
                  <c:v>9.0293360089468081E-11</c:v>
                </c:pt>
                <c:pt idx="94">
                  <c:v>7.6654988107980841E-11</c:v>
                </c:pt>
                <c:pt idx="95">
                  <c:v>6.3094756284457956E-11</c:v>
                </c:pt>
                <c:pt idx="96">
                  <c:v>4.9621112203544276E-11</c:v>
                </c:pt>
                <c:pt idx="97">
                  <c:v>3.6242165546498771E-11</c:v>
                </c:pt>
                <c:pt idx="98">
                  <c:v>2.296611047042691E-11</c:v>
                </c:pt>
                <c:pt idx="99">
                  <c:v>9.8011918179420136E-12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1552"/>
        <c:axId val="109540096"/>
      </c:scatterChart>
      <c:valAx>
        <c:axId val="1080715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Mid-Bin Energy [keV]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540096"/>
        <c:crosses val="autoZero"/>
        <c:crossBetween val="midCat"/>
      </c:valAx>
      <c:valAx>
        <c:axId val="109540096"/>
        <c:scaling>
          <c:orientation val="minMax"/>
          <c:max val="2.5000000000000013E-9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Fluence</a:t>
                </a:r>
                <a:r>
                  <a:rPr lang="en-US" sz="1400" b="1" i="0" u="none" strike="noStrike" baseline="0">
                    <a:effectLst/>
                  </a:rPr>
                  <a:t> p.i.e.</a:t>
                </a:r>
                <a:r>
                  <a:rPr lang="en-US" sz="1400" baseline="0"/>
                  <a:t> [ph/mm2 per electron]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0715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Heel Effect - Mo Target 30 keV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5403431474633"/>
          <c:y val="0.11699133464402871"/>
          <c:w val="0.66459017885494465"/>
          <c:h val="0.7324681920929913"/>
        </c:manualLayout>
      </c:layout>
      <c:lineChart>
        <c:grouping val="standar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Graphs!$T$78:$T$80</c:f>
                <c:numCache>
                  <c:formatCode>General</c:formatCode>
                  <c:ptCount val="3"/>
                </c:numCache>
              </c:numRef>
            </c:plus>
            <c:minus>
              <c:numRef>
                <c:f>Graphs!$T$78:$T$80</c:f>
                <c:numCache>
                  <c:formatCode>General</c:formatCode>
                  <c:ptCount val="3"/>
                </c:numCache>
              </c:numRef>
            </c:minus>
          </c:errBars>
          <c:cat>
            <c:numRef>
              <c:f>Graphs!$N$78:$N$80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Graphs!$O$78:$O$80</c:f>
              <c:numCache>
                <c:formatCode>0.0%</c:formatCode>
                <c:ptCount val="3"/>
                <c:pt idx="0">
                  <c:v>1.0829000905102624</c:v>
                </c:pt>
                <c:pt idx="1">
                  <c:v>1</c:v>
                </c:pt>
                <c:pt idx="2">
                  <c:v>0.84875879969246937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Graphs!$H$6:$H$10</c:f>
                <c:numCache>
                  <c:formatCode>General</c:formatCode>
                  <c:ptCount val="5"/>
                  <c:pt idx="0">
                    <c:v>5.7312096700935326E-7</c:v>
                  </c:pt>
                  <c:pt idx="1">
                    <c:v>4.9867023399790085E-7</c:v>
                  </c:pt>
                  <c:pt idx="2">
                    <c:v>6.0616695833688026E-7</c:v>
                  </c:pt>
                  <c:pt idx="3">
                    <c:v>5.6840740200688393E-7</c:v>
                  </c:pt>
                  <c:pt idx="4">
                    <c:v>5.6309461988140514E-7</c:v>
                  </c:pt>
                </c:numCache>
              </c:numRef>
            </c:plus>
            <c:minus>
              <c:numRef>
                <c:f>Graphs!$H$6:$H$10</c:f>
                <c:numCache>
                  <c:formatCode>General</c:formatCode>
                  <c:ptCount val="5"/>
                  <c:pt idx="0">
                    <c:v>5.7312096700935326E-7</c:v>
                  </c:pt>
                  <c:pt idx="1">
                    <c:v>4.9867023399790085E-7</c:v>
                  </c:pt>
                  <c:pt idx="2">
                    <c:v>6.0616695833688026E-7</c:v>
                  </c:pt>
                  <c:pt idx="3">
                    <c:v>5.6840740200688393E-7</c:v>
                  </c:pt>
                  <c:pt idx="4">
                    <c:v>5.6309461988140514E-7</c:v>
                  </c:pt>
                </c:numCache>
              </c:numRef>
            </c:minus>
          </c:errBars>
          <c:cat>
            <c:numRef>
              <c:f>Graphs!$N$78:$N$80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Graphs!$P$78:$P$80</c:f>
              <c:numCache>
                <c:formatCode>0.0%</c:formatCode>
                <c:ptCount val="3"/>
                <c:pt idx="0">
                  <c:v>1.0576597144926783</c:v>
                </c:pt>
                <c:pt idx="1">
                  <c:v>1</c:v>
                </c:pt>
                <c:pt idx="2">
                  <c:v>0.87009595304120602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Graphs!$V$78:$V$80</c:f>
                <c:numCache>
                  <c:formatCode>General</c:formatCode>
                  <c:ptCount val="3"/>
                </c:numCache>
              </c:numRef>
            </c:plus>
            <c:minus>
              <c:numRef>
                <c:f>Graphs!$V$78:$V$80</c:f>
                <c:numCache>
                  <c:formatCode>General</c:formatCode>
                  <c:ptCount val="3"/>
                </c:numCache>
              </c:numRef>
            </c:minus>
          </c:errBars>
          <c:cat>
            <c:numRef>
              <c:f>Graphs!$N$78:$N$80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Graphs!$Q$78:$Q$80</c:f>
              <c:numCache>
                <c:formatCode>0.0%</c:formatCode>
                <c:ptCount val="3"/>
                <c:pt idx="0">
                  <c:v>1.0241538976974334</c:v>
                </c:pt>
                <c:pt idx="1">
                  <c:v>1</c:v>
                </c:pt>
                <c:pt idx="2">
                  <c:v>0.91930278707630453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Graphs!$J$6:$J$10</c:f>
                <c:numCache>
                  <c:formatCode>General</c:formatCode>
                  <c:ptCount val="5"/>
                  <c:pt idx="0">
                    <c:v>7.8134999999999994E-7</c:v>
                  </c:pt>
                  <c:pt idx="1">
                    <c:v>6.7425250000000001E-7</c:v>
                  </c:pt>
                  <c:pt idx="2">
                    <c:v>8.3418250000000004E-7</c:v>
                  </c:pt>
                  <c:pt idx="3">
                    <c:v>7.6796250000000002E-7</c:v>
                  </c:pt>
                  <c:pt idx="4">
                    <c:v>7.707500000000001E-7</c:v>
                  </c:pt>
                </c:numCache>
              </c:numRef>
            </c:plus>
            <c:minus>
              <c:numRef>
                <c:f>Graphs!$J$6:$J$10</c:f>
                <c:numCache>
                  <c:formatCode>General</c:formatCode>
                  <c:ptCount val="5"/>
                  <c:pt idx="0">
                    <c:v>7.8134999999999994E-7</c:v>
                  </c:pt>
                  <c:pt idx="1">
                    <c:v>6.7425250000000001E-7</c:v>
                  </c:pt>
                  <c:pt idx="2">
                    <c:v>8.3418250000000004E-7</c:v>
                  </c:pt>
                  <c:pt idx="3">
                    <c:v>7.6796250000000002E-7</c:v>
                  </c:pt>
                  <c:pt idx="4">
                    <c:v>7.707500000000001E-7</c:v>
                  </c:pt>
                </c:numCache>
              </c:numRef>
            </c:minus>
          </c:errBars>
          <c:cat>
            <c:numRef>
              <c:f>Graphs!$N$78:$N$80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Graphs!$R$78:$R$80</c:f>
              <c:numCache>
                <c:formatCode>0.0%</c:formatCode>
                <c:ptCount val="3"/>
                <c:pt idx="0">
                  <c:v>1.067616945031036</c:v>
                </c:pt>
                <c:pt idx="1">
                  <c:v>1</c:v>
                </c:pt>
                <c:pt idx="2">
                  <c:v>0.86293274460869018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20096"/>
        <c:axId val="122822016"/>
      </c:lineChart>
      <c:catAx>
        <c:axId val="1228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>
            <c:manualLayout>
              <c:xMode val="edge"/>
              <c:yMode val="edge"/>
              <c:x val="0.3820884190311013"/>
              <c:y val="0.93006660682361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822016"/>
        <c:crosses val="autoZero"/>
        <c:auto val="1"/>
        <c:lblAlgn val="ctr"/>
        <c:lblOffset val="100"/>
        <c:noMultiLvlLbl val="0"/>
      </c:catAx>
      <c:valAx>
        <c:axId val="122822016"/>
        <c:scaling>
          <c:orientation val="minMax"/>
          <c:min val="0.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Energy Fluence Ratio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820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38743560941531"/>
          <c:y val="0.4370677636825831"/>
          <c:w val="0.14698455137363703"/>
          <c:h val="0.2380875642347026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Heel Effect - W Target 100 keV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5403431474633"/>
          <c:y val="0.10247630907815415"/>
          <c:w val="0.66459017885494465"/>
          <c:h val="0.74698321765886577"/>
        </c:manualLayout>
      </c:layout>
      <c:lineChart>
        <c:grouping val="standar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Graphs!$G$13:$G$17</c:f>
                <c:numCache>
                  <c:formatCode>General</c:formatCode>
                  <c:ptCount val="5"/>
                  <c:pt idx="0">
                    <c:v>3.0881298885803104E-6</c:v>
                  </c:pt>
                  <c:pt idx="1">
                    <c:v>2.3737493925734411E-6</c:v>
                  </c:pt>
                  <c:pt idx="2">
                    <c:v>3.4223859342738039E-6</c:v>
                  </c:pt>
                  <c:pt idx="3">
                    <c:v>3.0536450268617696E-6</c:v>
                  </c:pt>
                  <c:pt idx="4">
                    <c:v>3.0574358224920002E-6</c:v>
                  </c:pt>
                </c:numCache>
              </c:numRef>
            </c:plus>
            <c:minus>
              <c:numRef>
                <c:f>Graphs!$G$13:$G$17</c:f>
                <c:numCache>
                  <c:formatCode>General</c:formatCode>
                  <c:ptCount val="5"/>
                  <c:pt idx="0">
                    <c:v>3.0881298885803104E-6</c:v>
                  </c:pt>
                  <c:pt idx="1">
                    <c:v>2.3737493925734411E-6</c:v>
                  </c:pt>
                  <c:pt idx="2">
                    <c:v>3.4223859342738039E-6</c:v>
                  </c:pt>
                  <c:pt idx="3">
                    <c:v>3.0536450268617696E-6</c:v>
                  </c:pt>
                  <c:pt idx="4">
                    <c:v>3.0574358224920002E-6</c:v>
                  </c:pt>
                </c:numCache>
              </c:numRef>
            </c:minus>
          </c:errBars>
          <c:cat>
            <c:numRef>
              <c:f>Graphs!$N$84:$N$86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Graphs!$O$84:$O$86</c:f>
              <c:numCache>
                <c:formatCode>0.0%</c:formatCode>
                <c:ptCount val="3"/>
                <c:pt idx="0">
                  <c:v>1.1082389853255685</c:v>
                </c:pt>
                <c:pt idx="1">
                  <c:v>1</c:v>
                </c:pt>
                <c:pt idx="2">
                  <c:v>0.76866889613400047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Graphs!$H$13:$H$17</c:f>
                <c:numCache>
                  <c:formatCode>General</c:formatCode>
                  <c:ptCount val="5"/>
                  <c:pt idx="0">
                    <c:v>1.7622782127830733E-6</c:v>
                  </c:pt>
                  <c:pt idx="1">
                    <c:v>1.3671237823019574E-6</c:v>
                  </c:pt>
                  <c:pt idx="2">
                    <c:v>1.9291683113622087E-6</c:v>
                  </c:pt>
                  <c:pt idx="3">
                    <c:v>1.7339974377063589E-6</c:v>
                  </c:pt>
                  <c:pt idx="4">
                    <c:v>1.7336059050044841E-6</c:v>
                  </c:pt>
                </c:numCache>
              </c:numRef>
            </c:plus>
            <c:minus>
              <c:numRef>
                <c:f>Graphs!$H$13:$H$17</c:f>
                <c:numCache>
                  <c:formatCode>General</c:formatCode>
                  <c:ptCount val="5"/>
                  <c:pt idx="0">
                    <c:v>1.7622782127830733E-6</c:v>
                  </c:pt>
                  <c:pt idx="1">
                    <c:v>1.3671237823019574E-6</c:v>
                  </c:pt>
                  <c:pt idx="2">
                    <c:v>1.9291683113622087E-6</c:v>
                  </c:pt>
                  <c:pt idx="3">
                    <c:v>1.7339974377063589E-6</c:v>
                  </c:pt>
                  <c:pt idx="4">
                    <c:v>1.7336059050044841E-6</c:v>
                  </c:pt>
                </c:numCache>
              </c:numRef>
            </c:minus>
          </c:errBars>
          <c:cat>
            <c:numRef>
              <c:f>Graphs!$N$84:$N$86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Graphs!$P$84:$P$86</c:f>
              <c:numCache>
                <c:formatCode>0.0%</c:formatCode>
                <c:ptCount val="3"/>
                <c:pt idx="0">
                  <c:v>1.0947013345387586</c:v>
                </c:pt>
                <c:pt idx="1">
                  <c:v>1</c:v>
                </c:pt>
                <c:pt idx="2">
                  <c:v>0.77577068841073105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Graphs!$I$13:$I$17</c:f>
                <c:numCache>
                  <c:formatCode>General</c:formatCode>
                  <c:ptCount val="5"/>
                  <c:pt idx="0">
                    <c:v>1.269576E-5</c:v>
                  </c:pt>
                  <c:pt idx="1">
                    <c:v>1.0065311999999999E-5</c:v>
                  </c:pt>
                  <c:pt idx="2">
                    <c:v>1.3760495999999999E-5</c:v>
                  </c:pt>
                  <c:pt idx="3">
                    <c:v>1.2402071999999999E-5</c:v>
                  </c:pt>
                  <c:pt idx="4">
                    <c:v>1.2553416E-5</c:v>
                  </c:pt>
                </c:numCache>
              </c:numRef>
            </c:plus>
            <c:minus>
              <c:numRef>
                <c:f>Graphs!$I$13:$I$17</c:f>
                <c:numCache>
                  <c:formatCode>General</c:formatCode>
                  <c:ptCount val="5"/>
                  <c:pt idx="0">
                    <c:v>1.269576E-5</c:v>
                  </c:pt>
                  <c:pt idx="1">
                    <c:v>1.0065311999999999E-5</c:v>
                  </c:pt>
                  <c:pt idx="2">
                    <c:v>1.3760495999999999E-5</c:v>
                  </c:pt>
                  <c:pt idx="3">
                    <c:v>1.2402071999999999E-5</c:v>
                  </c:pt>
                  <c:pt idx="4">
                    <c:v>1.2553416E-5</c:v>
                  </c:pt>
                </c:numCache>
              </c:numRef>
            </c:minus>
          </c:errBars>
          <c:cat>
            <c:numRef>
              <c:f>Graphs!$N$84:$N$86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Graphs!$Q$84:$Q$86</c:f>
              <c:numCache>
                <c:formatCode>0.0%</c:formatCode>
                <c:ptCount val="3"/>
                <c:pt idx="0">
                  <c:v>1.0838654794986673</c:v>
                </c:pt>
                <c:pt idx="1">
                  <c:v>1</c:v>
                </c:pt>
                <c:pt idx="2">
                  <c:v>0.79280893778710371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Graphs!$J$13:$J$17</c:f>
                <c:numCache>
                  <c:formatCode>General</c:formatCode>
                  <c:ptCount val="5"/>
                  <c:pt idx="0">
                    <c:v>7.6218252000000004E-6</c:v>
                  </c:pt>
                  <c:pt idx="1">
                    <c:v>5.8409604000000008E-6</c:v>
                  </c:pt>
                  <c:pt idx="2">
                    <c:v>8.3403276000000006E-6</c:v>
                  </c:pt>
                  <c:pt idx="3">
                    <c:v>7.4883534000000005E-6</c:v>
                  </c:pt>
                  <c:pt idx="4">
                    <c:v>7.4817952000000005E-6</c:v>
                  </c:pt>
                </c:numCache>
              </c:numRef>
            </c:plus>
            <c:minus>
              <c:numRef>
                <c:f>Graphs!$J$13:$J$17</c:f>
                <c:numCache>
                  <c:formatCode>General</c:formatCode>
                  <c:ptCount val="5"/>
                  <c:pt idx="0">
                    <c:v>7.6218252000000004E-6</c:v>
                  </c:pt>
                  <c:pt idx="1">
                    <c:v>5.8409604000000008E-6</c:v>
                  </c:pt>
                  <c:pt idx="2">
                    <c:v>8.3403276000000006E-6</c:v>
                  </c:pt>
                  <c:pt idx="3">
                    <c:v>7.4883534000000005E-6</c:v>
                  </c:pt>
                  <c:pt idx="4">
                    <c:v>7.4817952000000005E-6</c:v>
                  </c:pt>
                </c:numCache>
              </c:numRef>
            </c:minus>
          </c:errBars>
          <c:cat>
            <c:numRef>
              <c:f>Graphs!$N$84:$N$86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Graphs!$R$84:$R$86</c:f>
              <c:numCache>
                <c:formatCode>0.0%</c:formatCode>
                <c:ptCount val="3"/>
                <c:pt idx="0">
                  <c:v>1.0942690735022367</c:v>
                </c:pt>
                <c:pt idx="1">
                  <c:v>1</c:v>
                </c:pt>
                <c:pt idx="2">
                  <c:v>0.76634667507200249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0496"/>
        <c:axId val="30812416"/>
      </c:lineChart>
      <c:catAx>
        <c:axId val="308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Scoring Plane ROI</a:t>
                </a:r>
              </a:p>
            </c:rich>
          </c:tx>
          <c:layout>
            <c:manualLayout>
              <c:xMode val="edge"/>
              <c:yMode val="edge"/>
              <c:x val="0.3820884190311013"/>
              <c:y val="0.93006660682361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12416"/>
        <c:crosses val="autoZero"/>
        <c:auto val="1"/>
        <c:lblAlgn val="ctr"/>
        <c:lblOffset val="100"/>
        <c:noMultiLvlLbl val="0"/>
      </c:catAx>
      <c:valAx>
        <c:axId val="30812416"/>
        <c:scaling>
          <c:orientation val="minMax"/>
          <c:min val="0.7500000000000001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Fluence Ratio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10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5600</xdr:colOff>
      <xdr:row>1</xdr:row>
      <xdr:rowOff>186016</xdr:rowOff>
    </xdr:from>
    <xdr:to>
      <xdr:col>14</xdr:col>
      <xdr:colOff>605115</xdr:colOff>
      <xdr:row>24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26</xdr:row>
      <xdr:rowOff>0</xdr:rowOff>
    </xdr:from>
    <xdr:to>
      <xdr:col>15</xdr:col>
      <xdr:colOff>5603</xdr:colOff>
      <xdr:row>48</xdr:row>
      <xdr:rowOff>183777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25</xdr:col>
      <xdr:colOff>465044</xdr:colOff>
      <xdr:row>24</xdr:row>
      <xdr:rowOff>183777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11204</xdr:colOff>
      <xdr:row>25</xdr:row>
      <xdr:rowOff>190499</xdr:rowOff>
    </xdr:from>
    <xdr:to>
      <xdr:col>25</xdr:col>
      <xdr:colOff>481852</xdr:colOff>
      <xdr:row>48</xdr:row>
      <xdr:rowOff>179294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7326</xdr:colOff>
      <xdr:row>50</xdr:row>
      <xdr:rowOff>29308</xdr:rowOff>
    </xdr:from>
    <xdr:to>
      <xdr:col>14</xdr:col>
      <xdr:colOff>606841</xdr:colOff>
      <xdr:row>73</xdr:row>
      <xdr:rowOff>22585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25</xdr:col>
      <xdr:colOff>465044</xdr:colOff>
      <xdr:row>72</xdr:row>
      <xdr:rowOff>183777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abSelected="1" zoomScale="85" zoomScaleNormal="85" workbookViewId="0"/>
  </sheetViews>
  <sheetFormatPr defaultRowHeight="15" x14ac:dyDescent="0.25"/>
  <cols>
    <col min="1" max="1" width="15.85546875" bestFit="1" customWidth="1"/>
    <col min="2" max="5" width="14.28515625" customWidth="1"/>
    <col min="6" max="6" width="16.140625" bestFit="1" customWidth="1"/>
    <col min="7" max="7" width="16.140625" customWidth="1"/>
    <col min="8" max="10" width="12.28515625" bestFit="1" customWidth="1"/>
  </cols>
  <sheetData>
    <row r="1" spans="1:10" x14ac:dyDescent="0.25">
      <c r="A1" s="7" t="s">
        <v>26</v>
      </c>
    </row>
    <row r="2" spans="1:10" x14ac:dyDescent="0.25">
      <c r="A2" s="7"/>
    </row>
    <row r="3" spans="1:10" x14ac:dyDescent="0.25">
      <c r="A3" s="7"/>
    </row>
    <row r="4" spans="1:10" x14ac:dyDescent="0.25">
      <c r="A4" s="7" t="s">
        <v>18</v>
      </c>
    </row>
    <row r="5" spans="1:10" x14ac:dyDescent="0.25">
      <c r="A5" s="13" t="s">
        <v>0</v>
      </c>
      <c r="B5" s="8" t="s">
        <v>13</v>
      </c>
      <c r="C5" s="8" t="s">
        <v>14</v>
      </c>
      <c r="D5" s="8" t="s">
        <v>15</v>
      </c>
      <c r="E5" s="8" t="s">
        <v>16</v>
      </c>
      <c r="G5" s="8" t="s">
        <v>13</v>
      </c>
      <c r="H5" s="8" t="s">
        <v>14</v>
      </c>
      <c r="I5" s="8" t="s">
        <v>15</v>
      </c>
      <c r="J5" s="8" t="s">
        <v>16</v>
      </c>
    </row>
    <row r="6" spans="1:10" x14ac:dyDescent="0.25">
      <c r="A6" s="13">
        <v>1</v>
      </c>
      <c r="B6" s="33">
        <f>+EGSnrc!D10</f>
        <v>3.1337452291242007E-4</v>
      </c>
      <c r="C6" s="33">
        <f>Geant4!D10</f>
        <v>2.9309441000000002E-4</v>
      </c>
      <c r="D6" s="33">
        <f>MCNP!D10</f>
        <v>3.4921900000000001E-4</v>
      </c>
      <c r="E6" s="33">
        <f>Penelope!D10</f>
        <v>3.1253999999999999E-4</v>
      </c>
      <c r="G6" s="15">
        <f>EGSnrc!$I$10*EGSnrc!$D$10</f>
        <v>3.1337452291242008E-7</v>
      </c>
      <c r="H6" s="15">
        <f>Geant4!$I$10*Geant4!$D$10</f>
        <v>5.7312096700935326E-7</v>
      </c>
      <c r="I6" s="15">
        <f>MCNP!$I$10*MCNP!$D$10</f>
        <v>1.6413293E-6</v>
      </c>
      <c r="J6" s="15">
        <f>Penelope!$I$10*Penelope!$D$10</f>
        <v>7.8134999999999994E-7</v>
      </c>
    </row>
    <row r="7" spans="1:10" x14ac:dyDescent="0.25">
      <c r="A7" s="13">
        <v>2</v>
      </c>
      <c r="B7" s="33">
        <f>+EGSnrc!E10</f>
        <v>2.659793839213459E-4</v>
      </c>
      <c r="C7" s="33">
        <f>Geant4!E10</f>
        <v>2.5502026E-4</v>
      </c>
      <c r="D7" s="33">
        <f>MCNP!E10</f>
        <v>3.21038E-4</v>
      </c>
      <c r="E7" s="33">
        <f>Penelope!E10</f>
        <v>2.6970100000000001E-4</v>
      </c>
      <c r="G7" s="15">
        <f>EGSnrc!$I$10*EGSnrc!$E$10</f>
        <v>2.6597938392134589E-7</v>
      </c>
      <c r="H7" s="15">
        <f>Geant4!$I$10*Geant4!$E$10</f>
        <v>4.9867023399790085E-7</v>
      </c>
      <c r="I7" s="15">
        <f>MCNP!$I$10*MCNP!$E$10</f>
        <v>1.5088785999999999E-6</v>
      </c>
      <c r="J7" s="15">
        <f>Penelope!$I$10*Penelope!$E$10</f>
        <v>6.7425250000000001E-7</v>
      </c>
    </row>
    <row r="8" spans="1:10" x14ac:dyDescent="0.25">
      <c r="A8" s="13">
        <v>3</v>
      </c>
      <c r="B8" s="33">
        <f>+EGSnrc!F10</f>
        <v>3.3935329922546995E-4</v>
      </c>
      <c r="C8" s="33">
        <f>Geant4!F10</f>
        <v>3.0999415000000001E-4</v>
      </c>
      <c r="D8" s="33">
        <f>MCNP!F10</f>
        <v>3.57654E-4</v>
      </c>
      <c r="E8" s="33">
        <f>Penelope!F10</f>
        <v>3.3367299999999999E-4</v>
      </c>
      <c r="G8" s="15">
        <f>EGSnrc!$I$10*EGSnrc!$F$10</f>
        <v>3.3935329922546993E-7</v>
      </c>
      <c r="H8" s="15">
        <f>Geant4!$I$10*Geant4!$F$10</f>
        <v>6.0616695833688026E-7</v>
      </c>
      <c r="I8" s="15">
        <f>MCNP!$I$10*MCNP!$F$10</f>
        <v>1.6809738000000001E-6</v>
      </c>
      <c r="J8" s="15">
        <f>Penelope!$I$10*Penelope!$F$10</f>
        <v>8.3418250000000004E-7</v>
      </c>
    </row>
    <row r="9" spans="1:10" x14ac:dyDescent="0.25">
      <c r="A9" s="13">
        <v>4</v>
      </c>
      <c r="B9" s="33">
        <f>+EGSnrc!G10</f>
        <v>3.0967025535288007E-4</v>
      </c>
      <c r="C9" s="33">
        <f>Geant4!G10</f>
        <v>2.9068388999999999E-4</v>
      </c>
      <c r="D9" s="33">
        <f>MCNP!G10</f>
        <v>3.43665E-4</v>
      </c>
      <c r="E9" s="33">
        <f>Penelope!G10</f>
        <v>3.0718500000000002E-4</v>
      </c>
      <c r="G9" s="15">
        <f>EGSnrc!$I$10*EGSnrc!$G$10</f>
        <v>3.0967025535288008E-7</v>
      </c>
      <c r="H9" s="15">
        <f>Geant4!$I$10*Geant4!$G$10</f>
        <v>5.6840740200688393E-7</v>
      </c>
      <c r="I9" s="15">
        <f>MCNP!$I$10*MCNP!$G$10</f>
        <v>1.6152255E-6</v>
      </c>
      <c r="J9" s="15">
        <f>Penelope!$I$10*Penelope!$G$10</f>
        <v>7.6796250000000002E-7</v>
      </c>
    </row>
    <row r="10" spans="1:10" x14ac:dyDescent="0.25">
      <c r="A10" s="7">
        <v>5</v>
      </c>
      <c r="B10" s="33">
        <f>+EGSnrc!H10</f>
        <v>3.0935049378864009E-4</v>
      </c>
      <c r="C10" s="33">
        <f>Geant4!H10</f>
        <v>2.8796692999999998E-4</v>
      </c>
      <c r="D10" s="33">
        <f>MCNP!H10</f>
        <v>3.4660099999999998E-4</v>
      </c>
      <c r="E10" s="33">
        <f>Penelope!H10</f>
        <v>3.0830000000000001E-4</v>
      </c>
      <c r="G10" s="15">
        <f>EGSnrc!$I$10*EGSnrc!$H$10</f>
        <v>3.0935049378864007E-7</v>
      </c>
      <c r="H10" s="15">
        <f>Geant4!$I$10*Geant4!$H$10</f>
        <v>5.6309461988140514E-7</v>
      </c>
      <c r="I10" s="15">
        <f>MCNP!$I$10*MCNP!$H$10</f>
        <v>1.6290247E-6</v>
      </c>
      <c r="J10" s="15">
        <f>Penelope!$I$10*Penelope!$H$10</f>
        <v>7.707500000000001E-7</v>
      </c>
    </row>
    <row r="11" spans="1:10" x14ac:dyDescent="0.25">
      <c r="A11" s="7"/>
      <c r="B11" s="15"/>
      <c r="C11" s="15"/>
      <c r="D11" s="15"/>
      <c r="E11" s="15"/>
    </row>
    <row r="12" spans="1:10" x14ac:dyDescent="0.25">
      <c r="A12" s="13" t="s">
        <v>1</v>
      </c>
      <c r="B12" s="8" t="s">
        <v>13</v>
      </c>
      <c r="C12" s="8" t="s">
        <v>14</v>
      </c>
      <c r="D12" s="8" t="s">
        <v>15</v>
      </c>
      <c r="E12" s="8" t="s">
        <v>16</v>
      </c>
      <c r="G12" s="8" t="s">
        <v>13</v>
      </c>
      <c r="H12" s="8" t="s">
        <v>14</v>
      </c>
      <c r="I12" s="8" t="s">
        <v>15</v>
      </c>
      <c r="J12" s="8" t="s">
        <v>16</v>
      </c>
    </row>
    <row r="13" spans="1:10" x14ac:dyDescent="0.25">
      <c r="A13" s="13">
        <v>1</v>
      </c>
      <c r="B13" s="33">
        <f>+EGSnrc!L10</f>
        <v>3.4312554317559004E-3</v>
      </c>
      <c r="C13" s="33">
        <f>Geant4!L10</f>
        <v>3.4477455000000001E-3</v>
      </c>
      <c r="D13" s="33">
        <f>MCNP!L10</f>
        <v>3.5266E-3</v>
      </c>
      <c r="E13" s="33">
        <f>Penelope!L10</f>
        <v>3.4644659999999998E-3</v>
      </c>
      <c r="G13" s="15">
        <f>EGSnrc!$Q$10*EGSnrc!$L$10</f>
        <v>3.0881298885803104E-6</v>
      </c>
      <c r="H13" s="15">
        <f>Geant4!$Q$10*Geant4!$L$10</f>
        <v>1.7622782127830733E-6</v>
      </c>
      <c r="I13" s="15">
        <f>MCNP!$Q$10*MCNP!$L$10</f>
        <v>1.269576E-5</v>
      </c>
      <c r="J13" s="15">
        <f>Penelope!$Q$10*Penelope!$L$10</f>
        <v>7.6218252000000004E-6</v>
      </c>
    </row>
    <row r="14" spans="1:10" x14ac:dyDescent="0.25">
      <c r="A14" s="13">
        <v>2</v>
      </c>
      <c r="B14" s="33">
        <f>+EGSnrc!M10</f>
        <v>2.6374993250816011E-3</v>
      </c>
      <c r="C14" s="33">
        <f>Geant4!M10</f>
        <v>2.6746599000000001E-3</v>
      </c>
      <c r="D14" s="33">
        <f>MCNP!M10</f>
        <v>2.7959199999999999E-3</v>
      </c>
      <c r="E14" s="33">
        <f>Penelope!M10</f>
        <v>2.6549820000000002E-3</v>
      </c>
      <c r="G14" s="15">
        <f>EGSnrc!$Q$10*EGSnrc!$M$10</f>
        <v>2.3737493925734411E-6</v>
      </c>
      <c r="H14" s="15">
        <f>Geant4!$Q$10*Geant4!$M$10</f>
        <v>1.3671237823019574E-6</v>
      </c>
      <c r="I14" s="15">
        <f>MCNP!$Q$10*MCNP!$M$10</f>
        <v>1.0065311999999999E-5</v>
      </c>
      <c r="J14" s="15">
        <f>Penelope!$Q$10*Penelope!$M$10</f>
        <v>5.8409604000000008E-6</v>
      </c>
    </row>
    <row r="15" spans="1:10" x14ac:dyDescent="0.25">
      <c r="A15" s="13">
        <v>3</v>
      </c>
      <c r="B15" s="33">
        <f>+EGSnrc!N10</f>
        <v>3.8026510380820043E-3</v>
      </c>
      <c r="C15" s="33">
        <f>Geant4!N10</f>
        <v>3.7742515999999999E-3</v>
      </c>
      <c r="D15" s="33">
        <f>MCNP!N10</f>
        <v>3.8223599999999999E-3</v>
      </c>
      <c r="E15" s="33">
        <f>Penelope!N10</f>
        <v>3.7910579999999999E-3</v>
      </c>
      <c r="G15" s="15">
        <f>EGSnrc!$Q$10*EGSnrc!$N$10</f>
        <v>3.4223859342738039E-6</v>
      </c>
      <c r="H15" s="15">
        <f>Geant4!$Q$10*Geant4!$N$10</f>
        <v>1.9291683113622087E-6</v>
      </c>
      <c r="I15" s="15">
        <f>MCNP!$Q$10*MCNP!$N$10</f>
        <v>1.3760495999999999E-5</v>
      </c>
      <c r="J15" s="15">
        <f>Penelope!$Q$10*Penelope!$N$10</f>
        <v>8.3403276000000006E-6</v>
      </c>
    </row>
    <row r="16" spans="1:10" x14ac:dyDescent="0.25">
      <c r="A16" s="13">
        <v>4</v>
      </c>
      <c r="B16" s="33">
        <f>+EGSnrc!O10</f>
        <v>3.3929389187352995E-3</v>
      </c>
      <c r="C16" s="33">
        <f>Geant4!O10</f>
        <v>3.3924165999999999E-3</v>
      </c>
      <c r="D16" s="33">
        <f>MCNP!O10</f>
        <v>3.44502E-3</v>
      </c>
      <c r="E16" s="33">
        <f>Penelope!O10</f>
        <v>3.4037970000000001E-3</v>
      </c>
      <c r="G16" s="15">
        <f>EGSnrc!$Q$10*EGSnrc!$O$10</f>
        <v>3.0536450268617696E-6</v>
      </c>
      <c r="H16" s="15">
        <f>Geant4!$Q$10*Geant4!$O$10</f>
        <v>1.7339974377063589E-6</v>
      </c>
      <c r="I16" s="15">
        <f>MCNP!$Q$10*MCNP!$O$10</f>
        <v>1.2402071999999999E-5</v>
      </c>
      <c r="J16" s="15">
        <f>Penelope!$Q$10*Penelope!$O$10</f>
        <v>7.4883534000000005E-6</v>
      </c>
    </row>
    <row r="17" spans="1:10" x14ac:dyDescent="0.25">
      <c r="A17" s="7">
        <v>5</v>
      </c>
      <c r="B17" s="33">
        <f>+EGSnrc!P10</f>
        <v>3.3971509138800001E-3</v>
      </c>
      <c r="C17" s="33">
        <f>Geant4!P10</f>
        <v>3.3916506000000002E-3</v>
      </c>
      <c r="D17" s="33">
        <f>MCNP!P10</f>
        <v>3.4870600000000002E-3</v>
      </c>
      <c r="E17" s="33">
        <f>Penelope!P10</f>
        <v>3.4008160000000001E-3</v>
      </c>
      <c r="G17" s="15">
        <f>EGSnrc!$Q$10*EGSnrc!$P$10</f>
        <v>3.0574358224920002E-6</v>
      </c>
      <c r="H17" s="15">
        <f>Geant4!$Q$10*Geant4!$P$10</f>
        <v>1.7336059050044841E-6</v>
      </c>
      <c r="I17" s="15">
        <f>MCNP!$Q$10*MCNP!$P$10</f>
        <v>1.2553416E-5</v>
      </c>
      <c r="J17" s="15">
        <f>Penelope!$Q$10*Penelope!$P$10</f>
        <v>7.4817952000000005E-6</v>
      </c>
    </row>
    <row r="18" spans="1:10" x14ac:dyDescent="0.25">
      <c r="A18" s="8"/>
      <c r="B18" s="14"/>
      <c r="C18" s="14"/>
      <c r="D18" s="14"/>
      <c r="E18" s="14"/>
    </row>
    <row r="19" spans="1:10" x14ac:dyDescent="0.25">
      <c r="A19" s="13" t="s">
        <v>0</v>
      </c>
      <c r="B19" s="14"/>
      <c r="C19" s="14"/>
      <c r="D19" s="14"/>
      <c r="E19" s="14"/>
    </row>
    <row r="20" spans="1:10" x14ac:dyDescent="0.25">
      <c r="A20" s="11" t="s">
        <v>12</v>
      </c>
      <c r="B20" s="16" t="s">
        <v>13</v>
      </c>
      <c r="C20" s="16" t="s">
        <v>14</v>
      </c>
      <c r="D20" s="16" t="s">
        <v>15</v>
      </c>
      <c r="E20" s="16" t="s">
        <v>16</v>
      </c>
      <c r="G20" s="7" t="s">
        <v>20</v>
      </c>
      <c r="H20" s="7" t="s">
        <v>19</v>
      </c>
    </row>
    <row r="21" spans="1:10" x14ac:dyDescent="0.25">
      <c r="A21" s="7">
        <v>0.5</v>
      </c>
      <c r="B21" s="34">
        <f>+EGSnrc!D14</f>
        <v>2.1009000000000002E-13</v>
      </c>
      <c r="C21" s="34">
        <f>+Geant4!D14</f>
        <v>0</v>
      </c>
      <c r="D21" s="34">
        <f>+MCNP!D14</f>
        <v>0</v>
      </c>
      <c r="E21" s="34">
        <f>+Penelope!D14</f>
        <v>3.1903079999999998E-10</v>
      </c>
      <c r="G21">
        <v>0</v>
      </c>
      <c r="H21">
        <v>0</v>
      </c>
    </row>
    <row r="22" spans="1:10" x14ac:dyDescent="0.25">
      <c r="A22" s="7">
        <v>1.5</v>
      </c>
      <c r="B22" s="34">
        <f>+EGSnrc!D15</f>
        <v>1.4710000000000002E-9</v>
      </c>
      <c r="C22" s="34">
        <f>+Geant4!D15</f>
        <v>1.8850600000000001E-9</v>
      </c>
      <c r="D22" s="34">
        <f>+MCNP!D15</f>
        <v>1.9599999999999998E-9</v>
      </c>
      <c r="E22" s="34">
        <f>+Penelope!D15</f>
        <v>2.1741480000000002E-9</v>
      </c>
      <c r="G22">
        <v>0</v>
      </c>
      <c r="H22">
        <v>0</v>
      </c>
    </row>
    <row r="23" spans="1:10" x14ac:dyDescent="0.25">
      <c r="A23" s="7">
        <v>2.5</v>
      </c>
      <c r="B23" s="34">
        <f>+EGSnrc!D16</f>
        <v>2.3121000000000002E-8</v>
      </c>
      <c r="C23" s="34">
        <f>+Geant4!D16</f>
        <v>1.8366405000000001E-8</v>
      </c>
      <c r="D23" s="34">
        <f>+MCNP!D16</f>
        <v>2.28E-9</v>
      </c>
      <c r="E23" s="34">
        <f>+Penelope!D16</f>
        <v>2.4263790000000001E-8</v>
      </c>
      <c r="G23">
        <v>0</v>
      </c>
      <c r="H23">
        <v>0</v>
      </c>
    </row>
    <row r="24" spans="1:10" x14ac:dyDescent="0.25">
      <c r="A24" s="7">
        <v>3.5</v>
      </c>
      <c r="B24" s="34">
        <f>+EGSnrc!D17</f>
        <v>8.4439000000000002E-10</v>
      </c>
      <c r="C24" s="34">
        <f>+Geant4!D17</f>
        <v>1.0992499999999999E-9</v>
      </c>
      <c r="D24" s="34">
        <f>+MCNP!D17</f>
        <v>1.0999999999999999E-9</v>
      </c>
      <c r="E24" s="34">
        <f>+Penelope!D17</f>
        <v>1.058581E-9</v>
      </c>
      <c r="G24">
        <v>3.2471970232458886E-10</v>
      </c>
      <c r="H24">
        <v>0</v>
      </c>
    </row>
    <row r="25" spans="1:10" x14ac:dyDescent="0.25">
      <c r="A25" s="7">
        <v>4.5</v>
      </c>
      <c r="B25" s="34">
        <f>+EGSnrc!D18</f>
        <v>1.3033000000000002E-9</v>
      </c>
      <c r="C25" s="34">
        <f>+Geant4!D18</f>
        <v>1.485675E-9</v>
      </c>
      <c r="D25" s="34">
        <f>+MCNP!D18</f>
        <v>1.5E-9</v>
      </c>
      <c r="E25" s="34">
        <f>+Penelope!D18</f>
        <v>1.4249940000000001E-9</v>
      </c>
      <c r="G25">
        <v>8.9480748456275574E-10</v>
      </c>
      <c r="H25">
        <v>2.3258595905949667E-11</v>
      </c>
    </row>
    <row r="26" spans="1:10" x14ac:dyDescent="0.25">
      <c r="A26" s="7">
        <v>5.5</v>
      </c>
      <c r="B26" s="34">
        <f>+EGSnrc!D19</f>
        <v>1.581E-9</v>
      </c>
      <c r="C26" s="34">
        <f>+Geant4!D19</f>
        <v>1.688015E-9</v>
      </c>
      <c r="D26" s="34">
        <f>+MCNP!D19</f>
        <v>1.85E-9</v>
      </c>
      <c r="E26" s="34">
        <f>+Penelope!D19</f>
        <v>1.621407E-9</v>
      </c>
      <c r="G26">
        <v>1.2268485616356142E-9</v>
      </c>
      <c r="H26">
        <v>9.1065371212170818E-11</v>
      </c>
    </row>
    <row r="27" spans="1:10" x14ac:dyDescent="0.25">
      <c r="A27" s="7">
        <v>6.5</v>
      </c>
      <c r="B27" s="34">
        <f>+EGSnrc!D20</f>
        <v>1.6828000000000002E-9</v>
      </c>
      <c r="C27" s="34">
        <f>+Geant4!D20</f>
        <v>1.727015E-9</v>
      </c>
      <c r="D27" s="34">
        <f>+MCNP!D20</f>
        <v>1.86E-9</v>
      </c>
      <c r="E27" s="34">
        <f>+Penelope!D20</f>
        <v>1.6606249999999999E-9</v>
      </c>
      <c r="G27">
        <v>1.4687640869020151E-9</v>
      </c>
      <c r="H27">
        <v>2.6312959228826931E-10</v>
      </c>
    </row>
    <row r="28" spans="1:10" x14ac:dyDescent="0.25">
      <c r="A28" s="7">
        <v>7.5</v>
      </c>
      <c r="B28" s="34">
        <f>+EGSnrc!D21</f>
        <v>1.6527000000000001E-9</v>
      </c>
      <c r="C28" s="34">
        <f>+Geant4!D21</f>
        <v>1.6463250000000001E-9</v>
      </c>
      <c r="D28" s="34">
        <f>+MCNP!D21</f>
        <v>1.75E-9</v>
      </c>
      <c r="E28" s="34">
        <f>+Penelope!D21</f>
        <v>1.639175E-9</v>
      </c>
      <c r="G28">
        <v>1.558685587015377E-9</v>
      </c>
      <c r="H28">
        <v>4.5919809957180953E-10</v>
      </c>
    </row>
    <row r="29" spans="1:10" x14ac:dyDescent="0.25">
      <c r="A29" s="7">
        <v>8.5</v>
      </c>
      <c r="B29" s="34">
        <f>+EGSnrc!D22</f>
        <v>1.5543999999999999E-9</v>
      </c>
      <c r="C29" s="34">
        <f>+Geant4!D22</f>
        <v>1.5185350000000001E-9</v>
      </c>
      <c r="D29" s="34">
        <f>+MCNP!D22</f>
        <v>1.67E-9</v>
      </c>
      <c r="E29" s="34">
        <f>+Penelope!D22</f>
        <v>1.684957E-9</v>
      </c>
      <c r="G29">
        <v>1.5226745442178684E-9</v>
      </c>
      <c r="H29">
        <v>6.7563490710691278E-10</v>
      </c>
    </row>
    <row r="30" spans="1:10" x14ac:dyDescent="0.25">
      <c r="A30" s="7">
        <v>9.5</v>
      </c>
      <c r="B30" s="34">
        <f>+EGSnrc!D23</f>
        <v>1.4211000000000002E-9</v>
      </c>
      <c r="C30" s="34">
        <f>+Geant4!D23</f>
        <v>1.3722999999999999E-9</v>
      </c>
      <c r="D30" s="34">
        <f>+MCNP!D23</f>
        <v>1.5300000000000001E-9</v>
      </c>
      <c r="E30" s="34">
        <f>+Penelope!D23</f>
        <v>1.4939860000000001E-9</v>
      </c>
      <c r="G30">
        <v>1.4154576225977247E-9</v>
      </c>
      <c r="H30">
        <v>7.6794215079374721E-10</v>
      </c>
    </row>
    <row r="31" spans="1:10" x14ac:dyDescent="0.25">
      <c r="A31" s="7">
        <v>10.5</v>
      </c>
      <c r="B31" s="34">
        <f>+EGSnrc!D24</f>
        <v>1.2851E-9</v>
      </c>
      <c r="C31" s="34">
        <f>+Geant4!D24</f>
        <v>1.2294499999999999E-9</v>
      </c>
      <c r="D31" s="34">
        <f>+MCNP!D24</f>
        <v>1.3600000000000001E-9</v>
      </c>
      <c r="E31" s="34">
        <f>+Penelope!D24</f>
        <v>1.2263399999999999E-9</v>
      </c>
      <c r="G31">
        <v>1.2799509742468091E-9</v>
      </c>
      <c r="H31">
        <v>8.162168980379205E-10</v>
      </c>
    </row>
    <row r="32" spans="1:10" x14ac:dyDescent="0.25">
      <c r="A32" s="7">
        <v>11.5</v>
      </c>
      <c r="B32" s="34">
        <f>+EGSnrc!D25</f>
        <v>1.1558000000000001E-9</v>
      </c>
      <c r="C32" s="34">
        <f>+Geant4!D25</f>
        <v>1.088735E-9</v>
      </c>
      <c r="D32" s="34">
        <f>+MCNP!D25</f>
        <v>1.27E-9</v>
      </c>
      <c r="E32" s="34">
        <f>+Penelope!D25</f>
        <v>1.1197289999999999E-9</v>
      </c>
      <c r="G32">
        <v>1.140583667862525E-9</v>
      </c>
      <c r="H32">
        <v>8.1306705759193641E-10</v>
      </c>
    </row>
    <row r="33" spans="1:8" x14ac:dyDescent="0.25">
      <c r="A33" s="7">
        <v>12.5</v>
      </c>
      <c r="B33" s="34">
        <f>+EGSnrc!D26</f>
        <v>1.0337000000000001E-9</v>
      </c>
      <c r="C33" s="34">
        <f>+Geant4!D26</f>
        <v>9.665699999999999E-10</v>
      </c>
      <c r="D33" s="34">
        <f>+MCNP!D26</f>
        <v>1.1200000000000001E-9</v>
      </c>
      <c r="E33" s="34">
        <f>+Penelope!D26</f>
        <v>9.8590619999999999E-10</v>
      </c>
      <c r="G33">
        <v>1.0091498913057973E-9</v>
      </c>
      <c r="H33">
        <v>7.8325965626891507E-10</v>
      </c>
    </row>
    <row r="34" spans="1:8" x14ac:dyDescent="0.25">
      <c r="A34" s="7">
        <v>13.5</v>
      </c>
      <c r="B34" s="34">
        <f>+EGSnrc!D27</f>
        <v>9.2474000000000006E-10</v>
      </c>
      <c r="C34" s="34">
        <f>+Geant4!D27</f>
        <v>8.5346999999999995E-10</v>
      </c>
      <c r="D34" s="34">
        <f>+MCNP!D27</f>
        <v>1.0000000000000001E-9</v>
      </c>
      <c r="E34" s="34">
        <f>+Penelope!D27</f>
        <v>8.8377789999999997E-10</v>
      </c>
      <c r="G34">
        <v>8.9074277483629178E-10</v>
      </c>
      <c r="H34">
        <v>7.3937602077616863E-10</v>
      </c>
    </row>
    <row r="35" spans="1:8" x14ac:dyDescent="0.25">
      <c r="A35" s="7">
        <v>14.5</v>
      </c>
      <c r="B35" s="34">
        <f>+EGSnrc!D28</f>
        <v>8.2416999999999996E-10</v>
      </c>
      <c r="C35" s="34">
        <f>+Geant4!D28</f>
        <v>7.5539000000000001E-10</v>
      </c>
      <c r="D35" s="34">
        <f>+MCNP!D28</f>
        <v>8.5700000000000004E-10</v>
      </c>
      <c r="E35" s="34">
        <f>+Penelope!D28</f>
        <v>8.006986E-10</v>
      </c>
      <c r="G35">
        <v>7.8595814939784733E-10</v>
      </c>
      <c r="H35">
        <v>6.9811720460989948E-10</v>
      </c>
    </row>
    <row r="36" spans="1:8" x14ac:dyDescent="0.25">
      <c r="A36" s="7">
        <v>15.5</v>
      </c>
      <c r="B36" s="34">
        <f>+EGSnrc!D29</f>
        <v>7.2596000000000004E-10</v>
      </c>
      <c r="C36" s="34">
        <f>+Geant4!D29</f>
        <v>6.6754499999999999E-10</v>
      </c>
      <c r="D36" s="34">
        <f>+MCNP!D29</f>
        <v>7.9099999999999996E-10</v>
      </c>
      <c r="E36" s="34">
        <f>+Penelope!D29</f>
        <v>7.2290180000000001E-10</v>
      </c>
      <c r="G36">
        <v>6.9338397727424269E-10</v>
      </c>
      <c r="H36">
        <v>6.5510784092684452E-10</v>
      </c>
    </row>
    <row r="37" spans="1:8" x14ac:dyDescent="0.25">
      <c r="A37" s="7">
        <v>16.5</v>
      </c>
      <c r="B37" s="34">
        <f>+EGSnrc!D30</f>
        <v>6.4778999999999999E-10</v>
      </c>
      <c r="C37" s="34">
        <f>+Geant4!D30</f>
        <v>5.8958499999999999E-10</v>
      </c>
      <c r="D37" s="34">
        <f>+MCNP!D30</f>
        <v>7.0700000000000004E-10</v>
      </c>
      <c r="E37" s="34">
        <f>+Penelope!D30</f>
        <v>6.399826E-10</v>
      </c>
      <c r="G37">
        <v>6.1199999999999995E-10</v>
      </c>
      <c r="H37">
        <v>6.1199999999999995E-10</v>
      </c>
    </row>
    <row r="38" spans="1:8" x14ac:dyDescent="0.25">
      <c r="A38" s="7">
        <v>17.5</v>
      </c>
      <c r="B38" s="34">
        <f>+EGSnrc!D31</f>
        <v>2.3299000000000004E-9</v>
      </c>
      <c r="C38" s="34">
        <f>+Geant4!D31</f>
        <v>2.279245E-9</v>
      </c>
      <c r="D38" s="34">
        <f>+MCNP!D31</f>
        <v>5.2599999999999996E-9</v>
      </c>
      <c r="E38" s="34">
        <f>+Penelope!D31</f>
        <v>1.8837709999999999E-9</v>
      </c>
      <c r="G38">
        <v>2.6469993731745372E-9</v>
      </c>
      <c r="H38">
        <v>2.5614446397615526E-9</v>
      </c>
    </row>
    <row r="39" spans="1:8" x14ac:dyDescent="0.25">
      <c r="A39" s="7">
        <v>18.5</v>
      </c>
      <c r="B39" s="34">
        <f>+EGSnrc!D32</f>
        <v>5.0353000000000002E-10</v>
      </c>
      <c r="C39" s="34">
        <f>+Geant4!D32</f>
        <v>4.55045E-10</v>
      </c>
      <c r="D39" s="34">
        <f>+MCNP!D32</f>
        <v>5.38E-10</v>
      </c>
      <c r="E39" s="34">
        <f>+Penelope!D32</f>
        <v>5.0055669999999996E-10</v>
      </c>
      <c r="G39">
        <v>4.7588935863752149E-10</v>
      </c>
      <c r="H39">
        <v>5.4388457869039403E-10</v>
      </c>
    </row>
    <row r="40" spans="1:8" x14ac:dyDescent="0.25">
      <c r="A40" s="7">
        <v>19.5</v>
      </c>
      <c r="B40" s="34">
        <f>+EGSnrc!D33</f>
        <v>7.7107999999999999E-10</v>
      </c>
      <c r="C40" s="34">
        <f>+Geant4!D33</f>
        <v>7.1477E-10</v>
      </c>
      <c r="D40" s="34">
        <f>+MCNP!D33</f>
        <v>1.3500000000000001E-9</v>
      </c>
      <c r="E40" s="34">
        <f>+Penelope!D33</f>
        <v>6.812821E-10</v>
      </c>
      <c r="G40">
        <v>7.4160547338659113E-10</v>
      </c>
      <c r="H40">
        <v>7.5897453815403808E-10</v>
      </c>
    </row>
    <row r="41" spans="1:8" x14ac:dyDescent="0.25">
      <c r="A41" s="7">
        <v>20.5</v>
      </c>
      <c r="B41" s="34">
        <f>+EGSnrc!D34</f>
        <v>3.3311000000000005E-10</v>
      </c>
      <c r="C41" s="34">
        <f>+Geant4!D34</f>
        <v>3.1205000000000002E-10</v>
      </c>
      <c r="D41" s="34">
        <f>+MCNP!D34</f>
        <v>3.7699999999999999E-10</v>
      </c>
      <c r="E41" s="34">
        <f>+Penelope!D34</f>
        <v>3.4752429999999998E-10</v>
      </c>
      <c r="G41">
        <v>3.1699022419012812E-10</v>
      </c>
      <c r="H41">
        <v>4.4525417988487408E-10</v>
      </c>
    </row>
    <row r="42" spans="1:8" x14ac:dyDescent="0.25">
      <c r="A42" s="7">
        <v>21.5</v>
      </c>
      <c r="B42" s="34">
        <f>+EGSnrc!D35</f>
        <v>2.8915000000000003E-10</v>
      </c>
      <c r="C42" s="34">
        <f>+Geant4!D35</f>
        <v>2.7245500000000002E-10</v>
      </c>
      <c r="D42" s="34">
        <f>+MCNP!D35</f>
        <v>3.2500000000000002E-10</v>
      </c>
      <c r="E42" s="34">
        <f>+Penelope!D35</f>
        <v>3.0398370000000001E-10</v>
      </c>
      <c r="G42">
        <v>2.7874277483629182E-10</v>
      </c>
      <c r="H42">
        <v>2.7545307465406574E-10</v>
      </c>
    </row>
    <row r="43" spans="1:8" x14ac:dyDescent="0.25">
      <c r="A43" s="7">
        <v>22.5</v>
      </c>
      <c r="B43" s="34">
        <f>+EGSnrc!D36</f>
        <v>2.5191999999999999E-10</v>
      </c>
      <c r="C43" s="34">
        <f>+Geant4!D36</f>
        <v>2.3539E-10</v>
      </c>
      <c r="D43" s="34">
        <f>+MCNP!D36</f>
        <v>2.69E-10</v>
      </c>
      <c r="E43" s="34">
        <f>+Penelope!D36</f>
        <v>2.7196860000000001E-10</v>
      </c>
      <c r="G43">
        <v>2.4558029367439749E-10</v>
      </c>
      <c r="H43">
        <v>2.4400207668135128E-10</v>
      </c>
    </row>
    <row r="44" spans="1:8" x14ac:dyDescent="0.25">
      <c r="A44" s="7">
        <v>23.5</v>
      </c>
      <c r="B44" s="34">
        <f>+EGSnrc!D37</f>
        <v>2.1508000000000002E-10</v>
      </c>
      <c r="C44" s="34">
        <f>+Geant4!D37</f>
        <v>1.9765999999999999E-10</v>
      </c>
      <c r="D44" s="34">
        <f>+MCNP!D37</f>
        <v>2.6300000000000002E-10</v>
      </c>
      <c r="E44" s="34">
        <f>+Penelope!D37</f>
        <v>2.3483100000000001E-10</v>
      </c>
      <c r="G44">
        <v>2.1260554007015108E-10</v>
      </c>
      <c r="H44">
        <v>2.1080731581591459E-10</v>
      </c>
    </row>
    <row r="45" spans="1:8" x14ac:dyDescent="0.25">
      <c r="A45" s="7">
        <v>24.5</v>
      </c>
      <c r="B45" s="34">
        <f>+EGSnrc!D38</f>
        <v>1.8075E-10</v>
      </c>
      <c r="C45" s="34">
        <f>+Geant4!D38</f>
        <v>1.6550499999999999E-10</v>
      </c>
      <c r="D45" s="34">
        <f>+MCNP!D38</f>
        <v>2.11E-10</v>
      </c>
      <c r="E45" s="34">
        <f>+Penelope!D38</f>
        <v>1.9113039999999999E-10</v>
      </c>
      <c r="G45">
        <v>1.7944305890825674E-10</v>
      </c>
      <c r="H45">
        <v>1.8045900532969349E-10</v>
      </c>
    </row>
    <row r="46" spans="1:8" x14ac:dyDescent="0.25">
      <c r="A46" s="7">
        <v>25.5</v>
      </c>
      <c r="B46" s="34">
        <f>+EGSnrc!D39</f>
        <v>1.4567E-10</v>
      </c>
      <c r="C46" s="34">
        <f>+Geant4!D39</f>
        <v>1.3498000000000001E-10</v>
      </c>
      <c r="D46" s="34">
        <f>+MCNP!D39</f>
        <v>1.7399999999999999E-10</v>
      </c>
      <c r="E46" s="34">
        <f>+Penelope!D39</f>
        <v>1.6487800000000001E-10</v>
      </c>
      <c r="G46">
        <v>1.4689681385951106E-10</v>
      </c>
      <c r="H46">
        <v>1.4827266289150605E-10</v>
      </c>
    </row>
    <row r="47" spans="1:8" x14ac:dyDescent="0.25">
      <c r="A47" s="7">
        <v>26.5</v>
      </c>
      <c r="B47" s="34">
        <f>+EGSnrc!D40</f>
        <v>1.1344000000000001E-10</v>
      </c>
      <c r="C47" s="34">
        <f>+Geant4!D40</f>
        <v>1.03265E-10</v>
      </c>
      <c r="D47" s="34">
        <f>+MCNP!D40</f>
        <v>1.2400000000000001E-10</v>
      </c>
      <c r="E47" s="34">
        <f>+Penelope!D40</f>
        <v>1.3526399999999999E-10</v>
      </c>
      <c r="G47">
        <v>1.1454645843613714E-10</v>
      </c>
      <c r="H47">
        <v>1.1832238368367235E-10</v>
      </c>
    </row>
    <row r="48" spans="1:8" x14ac:dyDescent="0.25">
      <c r="A48" s="7">
        <v>27.5</v>
      </c>
      <c r="B48" s="34">
        <f>+EGSnrc!D41</f>
        <v>8.1803000000000004E-11</v>
      </c>
      <c r="C48" s="34">
        <f>+Geant4!D41</f>
        <v>7.2424999999999998E-11</v>
      </c>
      <c r="D48" s="34">
        <f>+MCNP!D41</f>
        <v>9.3699999999999997E-11</v>
      </c>
      <c r="E48" s="34">
        <f>+Penelope!D41</f>
        <v>1.046895E-10</v>
      </c>
      <c r="G48">
        <v>8.2807441885277603E-11</v>
      </c>
      <c r="H48">
        <v>8.6540170097397635E-11</v>
      </c>
    </row>
    <row r="49" spans="1:8" x14ac:dyDescent="0.25">
      <c r="A49" s="7">
        <v>28.5</v>
      </c>
      <c r="B49" s="34">
        <f>+EGSnrc!D42</f>
        <v>4.8346000000000004E-11</v>
      </c>
      <c r="C49" s="34">
        <f>+Geant4!D42</f>
        <v>4.4159999999999999E-11</v>
      </c>
      <c r="D49" s="34">
        <f>+MCNP!D42</f>
        <v>6.9700000000000002E-11</v>
      </c>
      <c r="E49" s="34">
        <f>+Penelope!D42</f>
        <v>6.4350430000000005E-11</v>
      </c>
      <c r="G49">
        <v>5.1882183486483238E-11</v>
      </c>
      <c r="H49">
        <v>5.6594382482456535E-11</v>
      </c>
    </row>
    <row r="50" spans="1:8" x14ac:dyDescent="0.25">
      <c r="A50" s="7">
        <v>29.5</v>
      </c>
      <c r="B50" s="34">
        <f>+EGSnrc!D43</f>
        <v>1.5598000000000002E-11</v>
      </c>
      <c r="C50" s="34">
        <f>+Geant4!D43</f>
        <v>1.615E-11</v>
      </c>
      <c r="D50" s="34">
        <f>+MCNP!D43</f>
        <v>2.2200000000000002E-11</v>
      </c>
      <c r="E50" s="34">
        <f>+Penelope!D43</f>
        <v>2.5131880000000001E-11</v>
      </c>
      <c r="G50">
        <v>2.1770275136367878E-11</v>
      </c>
      <c r="H50">
        <v>2.4871999547205254E-11</v>
      </c>
    </row>
    <row r="51" spans="1:8" x14ac:dyDescent="0.25">
      <c r="A51" s="8"/>
      <c r="B51" s="14"/>
      <c r="C51" s="34"/>
      <c r="D51" s="14"/>
      <c r="E51" s="14"/>
      <c r="G51">
        <v>4.0691172430349016E-13</v>
      </c>
      <c r="H51">
        <v>3.3552599687347094E-12</v>
      </c>
    </row>
    <row r="52" spans="1:8" x14ac:dyDescent="0.25">
      <c r="A52" s="13" t="s">
        <v>1</v>
      </c>
      <c r="B52" s="14"/>
      <c r="C52" s="14"/>
      <c r="D52" s="14"/>
      <c r="E52" s="14"/>
    </row>
    <row r="53" spans="1:8" x14ac:dyDescent="0.25">
      <c r="A53" s="11" t="s">
        <v>12</v>
      </c>
      <c r="B53" s="16" t="s">
        <v>13</v>
      </c>
      <c r="C53" s="16" t="s">
        <v>14</v>
      </c>
      <c r="D53" s="16" t="s">
        <v>15</v>
      </c>
      <c r="E53" s="16" t="s">
        <v>16</v>
      </c>
      <c r="G53" s="7" t="s">
        <v>20</v>
      </c>
    </row>
    <row r="54" spans="1:8" x14ac:dyDescent="0.25">
      <c r="A54" s="13">
        <v>0.5</v>
      </c>
      <c r="B54" s="34">
        <f>+EGSnrc!L14</f>
        <v>0</v>
      </c>
      <c r="C54" s="34">
        <f>+Geant4!L14</f>
        <v>0</v>
      </c>
      <c r="D54" s="34">
        <f>+MCNP!L14</f>
        <v>0</v>
      </c>
      <c r="E54" s="34">
        <f>+Penelope!L14</f>
        <v>0</v>
      </c>
      <c r="G54">
        <v>0</v>
      </c>
    </row>
    <row r="55" spans="1:8" x14ac:dyDescent="0.25">
      <c r="A55" s="13">
        <v>1.5</v>
      </c>
      <c r="B55" s="34">
        <f>+EGSnrc!L15</f>
        <v>6.9304000000000002E-10</v>
      </c>
      <c r="C55" s="34">
        <f>+Geant4!L15</f>
        <v>3.4840799999999998E-9</v>
      </c>
      <c r="D55" s="34">
        <f>+MCNP!L15</f>
        <v>7.6800000000000004E-10</v>
      </c>
      <c r="E55" s="34">
        <f>+Penelope!L15</f>
        <v>5.2274050000000003E-9</v>
      </c>
      <c r="G55">
        <v>0</v>
      </c>
    </row>
    <row r="56" spans="1:8" x14ac:dyDescent="0.25">
      <c r="A56" s="13">
        <v>2.5</v>
      </c>
      <c r="B56" s="34">
        <f>+EGSnrc!L16</f>
        <v>1.9921000000000003E-10</v>
      </c>
      <c r="C56" s="34">
        <f>+Geant4!L16</f>
        <v>6.7434500000000001E-10</v>
      </c>
      <c r="D56" s="34">
        <f>+MCNP!L16</f>
        <v>3.3099999999999999E-10</v>
      </c>
      <c r="E56" s="34">
        <f>+Penelope!L16</f>
        <v>3.7513480000000001E-10</v>
      </c>
      <c r="G56">
        <v>0</v>
      </c>
    </row>
    <row r="57" spans="1:8" x14ac:dyDescent="0.25">
      <c r="A57" s="13">
        <v>3.5</v>
      </c>
      <c r="B57" s="34">
        <f>+EGSnrc!L17</f>
        <v>3.3537000000000005E-10</v>
      </c>
      <c r="C57" s="34">
        <f>+Geant4!L17</f>
        <v>7.4702500000000001E-10</v>
      </c>
      <c r="D57" s="34">
        <f>+MCNP!L17</f>
        <v>4.4300000000000002E-10</v>
      </c>
      <c r="E57" s="34">
        <f>+Penelope!L17</f>
        <v>4.8021770000000001E-10</v>
      </c>
      <c r="G57">
        <v>1.6126270135226753E-10</v>
      </c>
    </row>
    <row r="58" spans="1:8" x14ac:dyDescent="0.25">
      <c r="A58" s="13">
        <v>4.5</v>
      </c>
      <c r="B58" s="34">
        <f>+EGSnrc!L18</f>
        <v>5.7926000000000002E-10</v>
      </c>
      <c r="C58" s="34">
        <f>+Geant4!L18</f>
        <v>1.0247399999999999E-9</v>
      </c>
      <c r="D58" s="34">
        <f>+MCNP!L18</f>
        <v>7.8999999999999996E-10</v>
      </c>
      <c r="E58" s="34">
        <f>+Penelope!L18</f>
        <v>7.3972360000000002E-10</v>
      </c>
      <c r="G58">
        <v>4.8645500652916534E-10</v>
      </c>
    </row>
    <row r="59" spans="1:8" x14ac:dyDescent="0.25">
      <c r="A59" s="13">
        <v>5.5</v>
      </c>
      <c r="B59" s="34">
        <f>+EGSnrc!L19</f>
        <v>9.2059000000000002E-10</v>
      </c>
      <c r="C59" s="34">
        <f>+Geant4!L19</f>
        <v>1.39152E-9</v>
      </c>
      <c r="D59" s="34">
        <f>+MCNP!L19</f>
        <v>1.0500000000000001E-9</v>
      </c>
      <c r="E59" s="34">
        <f>+Penelope!L19</f>
        <v>1.0564789999999999E-9</v>
      </c>
      <c r="G59">
        <v>7.1922651189964909E-10</v>
      </c>
    </row>
    <row r="60" spans="1:8" x14ac:dyDescent="0.25">
      <c r="A60" s="13">
        <v>6.5</v>
      </c>
      <c r="B60" s="34">
        <f>+EGSnrc!L20</f>
        <v>1.3245000000000001E-9</v>
      </c>
      <c r="C60" s="34">
        <f>+Geant4!L20</f>
        <v>1.80613E-9</v>
      </c>
      <c r="D60" s="34">
        <f>+MCNP!L20</f>
        <v>1.44E-9</v>
      </c>
      <c r="E60" s="34">
        <f>+Penelope!L20</f>
        <v>1.4504460000000001E-9</v>
      </c>
      <c r="G60">
        <v>9.6824948060979569E-10</v>
      </c>
    </row>
    <row r="61" spans="1:8" x14ac:dyDescent="0.25">
      <c r="A61" s="13">
        <v>7.5</v>
      </c>
      <c r="B61" s="34">
        <f>+EGSnrc!L21</f>
        <v>2.2801000000000004E-9</v>
      </c>
      <c r="C61" s="34">
        <f>+Geant4!L21</f>
        <v>2.7394299999999999E-9</v>
      </c>
      <c r="D61" s="34">
        <f>+MCNP!L21</f>
        <v>1.9599999999999998E-9</v>
      </c>
      <c r="E61" s="34">
        <f>+Penelope!L21</f>
        <v>2.4515579999999999E-9</v>
      </c>
      <c r="G61">
        <v>1.2337435498603694E-9</v>
      </c>
    </row>
    <row r="62" spans="1:8" x14ac:dyDescent="0.25">
      <c r="A62" s="13">
        <v>8.5</v>
      </c>
      <c r="B62" s="34">
        <f>+EGSnrc!L22</f>
        <v>1.4336E-8</v>
      </c>
      <c r="C62" s="34">
        <f>+Geant4!L22</f>
        <v>1.3158795E-8</v>
      </c>
      <c r="D62" s="34">
        <f>+MCNP!L22</f>
        <v>4.7200000000000002E-9</v>
      </c>
      <c r="E62" s="34">
        <f>+Penelope!L22</f>
        <v>1.6205749999999999E-8</v>
      </c>
      <c r="G62">
        <v>8.3008348938656349E-9</v>
      </c>
    </row>
    <row r="63" spans="1:8" x14ac:dyDescent="0.25">
      <c r="A63" s="13">
        <v>9.5</v>
      </c>
      <c r="B63" s="34">
        <f>+EGSnrc!L23</f>
        <v>1.4194E-8</v>
      </c>
      <c r="C63" s="34">
        <f>+Geant4!L23</f>
        <v>1.4142240000000001E-8</v>
      </c>
      <c r="D63" s="34">
        <f>+MCNP!L23</f>
        <v>3.2000000000000001E-9</v>
      </c>
      <c r="E63" s="34">
        <f>+Penelope!L23</f>
        <v>1.54502E-8</v>
      </c>
      <c r="G63">
        <v>8.2223129050753085E-9</v>
      </c>
    </row>
    <row r="64" spans="1:8" x14ac:dyDescent="0.25">
      <c r="A64" s="13">
        <v>10.5</v>
      </c>
      <c r="B64" s="34">
        <f>+EGSnrc!L24</f>
        <v>1.6555000000000003E-9</v>
      </c>
      <c r="C64" s="34">
        <f>+Geant4!L24</f>
        <v>1.9992150000000001E-9</v>
      </c>
      <c r="D64" s="34">
        <f>+MCNP!L24</f>
        <v>1.51E-9</v>
      </c>
      <c r="E64" s="34">
        <f>+Penelope!L24</f>
        <v>1.6986519999999999E-9</v>
      </c>
      <c r="G64">
        <v>6.5582781151967133E-9</v>
      </c>
    </row>
    <row r="65" spans="1:23" ht="15" customHeight="1" x14ac:dyDescent="0.25">
      <c r="A65" s="13">
        <v>11.5</v>
      </c>
      <c r="B65" s="34">
        <f>+EGSnrc!L25</f>
        <v>1.9954000000000004E-9</v>
      </c>
      <c r="C65" s="34">
        <f>+Geant4!L25</f>
        <v>2.3608449999999998E-9</v>
      </c>
      <c r="D65" s="34">
        <f>+MCNP!L25</f>
        <v>1.2900000000000001E-9</v>
      </c>
      <c r="E65" s="34">
        <f>+Penelope!L25</f>
        <v>2.2007149999999999E-9</v>
      </c>
      <c r="G65">
        <v>1.2937796891724853E-9</v>
      </c>
    </row>
    <row r="66" spans="1:23" x14ac:dyDescent="0.25">
      <c r="A66" s="13">
        <v>12.5</v>
      </c>
      <c r="B66" s="34">
        <f>+EGSnrc!L26</f>
        <v>9.0033000000000003E-10</v>
      </c>
      <c r="C66" s="34">
        <f>+Geant4!L26</f>
        <v>1.1693700000000001E-9</v>
      </c>
      <c r="D66" s="34">
        <f>+MCNP!L26</f>
        <v>9.9200000000000009E-10</v>
      </c>
      <c r="E66" s="34">
        <f>+Penelope!L26</f>
        <v>9.5817559999999994E-10</v>
      </c>
      <c r="G66">
        <v>6.4154843681533686E-10</v>
      </c>
    </row>
    <row r="67" spans="1:23" x14ac:dyDescent="0.25">
      <c r="A67" s="13">
        <v>13.5</v>
      </c>
      <c r="B67" s="34">
        <f>+EGSnrc!L27</f>
        <v>9.8841000000000011E-10</v>
      </c>
      <c r="C67" s="34">
        <f>+Geant4!L27</f>
        <v>1.26299E-9</v>
      </c>
      <c r="D67" s="34">
        <f>+MCNP!L27</f>
        <v>1.09E-9</v>
      </c>
      <c r="E67" s="34">
        <f>+Penelope!L27</f>
        <v>1.096403E-9</v>
      </c>
      <c r="G67">
        <v>6.742980329662902E-10</v>
      </c>
    </row>
    <row r="68" spans="1:23" x14ac:dyDescent="0.25">
      <c r="A68" s="13">
        <v>14.5</v>
      </c>
      <c r="B68" s="34">
        <f>+EGSnrc!L28</f>
        <v>1.1083E-9</v>
      </c>
      <c r="C68" s="34">
        <f>+Geant4!L28</f>
        <v>1.3772549999999999E-9</v>
      </c>
      <c r="D68" s="34">
        <f>+MCNP!L28</f>
        <v>1.26E-9</v>
      </c>
      <c r="E68" s="34">
        <f>+Penelope!L28</f>
        <v>1.183407E-9</v>
      </c>
      <c r="G68">
        <v>7.5039725448048982E-10</v>
      </c>
    </row>
    <row r="69" spans="1:23" x14ac:dyDescent="0.25">
      <c r="A69" s="13">
        <v>15.5</v>
      </c>
      <c r="B69" s="34">
        <f>+EGSnrc!L29</f>
        <v>1.2225000000000001E-9</v>
      </c>
      <c r="C69" s="34">
        <f>+Geant4!L29</f>
        <v>1.4871699999999999E-9</v>
      </c>
      <c r="D69" s="34">
        <f>+MCNP!L29</f>
        <v>1.3999999999999999E-9</v>
      </c>
      <c r="E69" s="34">
        <f>+Penelope!L29</f>
        <v>1.224084E-9</v>
      </c>
      <c r="G69">
        <v>8.2830172483328263E-10</v>
      </c>
    </row>
    <row r="70" spans="1:23" x14ac:dyDescent="0.25">
      <c r="A70" s="13">
        <v>16.5</v>
      </c>
      <c r="B70" s="34">
        <f>+EGSnrc!L30</f>
        <v>1.3342000000000002E-9</v>
      </c>
      <c r="C70" s="34">
        <f>+Geant4!L30</f>
        <v>1.5827849999999999E-9</v>
      </c>
      <c r="D70" s="34">
        <f>+MCNP!L30</f>
        <v>1.45E-9</v>
      </c>
      <c r="E70" s="34">
        <f>+Penelope!L30</f>
        <v>1.402612E-9</v>
      </c>
      <c r="G70">
        <v>9.078931778396418E-10</v>
      </c>
    </row>
    <row r="71" spans="1:23" x14ac:dyDescent="0.25">
      <c r="A71" s="13">
        <v>17.5</v>
      </c>
      <c r="B71" s="34">
        <f>+EGSnrc!L31</f>
        <v>1.4221000000000003E-9</v>
      </c>
      <c r="C71" s="34">
        <f>+Geant4!L31</f>
        <v>1.67735E-9</v>
      </c>
      <c r="D71" s="34">
        <f>+MCNP!L31</f>
        <v>1.55E-9</v>
      </c>
      <c r="E71" s="34">
        <f>+Penelope!L31</f>
        <v>1.4692779999999999E-9</v>
      </c>
      <c r="G71">
        <v>9.887619056442944E-10</v>
      </c>
    </row>
    <row r="72" spans="1:23" x14ac:dyDescent="0.25">
      <c r="A72" s="13">
        <v>18.5</v>
      </c>
      <c r="B72" s="34">
        <f>+EGSnrc!L32</f>
        <v>1.5196000000000002E-9</v>
      </c>
      <c r="C72" s="34">
        <f>+Geant4!L32</f>
        <v>1.7466349999999999E-9</v>
      </c>
      <c r="D72" s="34">
        <f>+MCNP!L32</f>
        <v>1.69E-9</v>
      </c>
      <c r="E72" s="34">
        <f>+Penelope!L32</f>
        <v>1.549126E-9</v>
      </c>
      <c r="G72">
        <v>1.0700547021981159E-9</v>
      </c>
    </row>
    <row r="73" spans="1:23" x14ac:dyDescent="0.25">
      <c r="A73" s="13">
        <v>19.5</v>
      </c>
      <c r="B73" s="34">
        <f>+EGSnrc!L33</f>
        <v>1.6103999999999999E-9</v>
      </c>
      <c r="C73" s="34">
        <f>+Geant4!L33</f>
        <v>1.8097449999999999E-9</v>
      </c>
      <c r="D73" s="34">
        <f>+MCNP!L33</f>
        <v>1.86E-9</v>
      </c>
      <c r="E73" s="34">
        <f>+Penelope!L33</f>
        <v>1.645923E-9</v>
      </c>
      <c r="G73">
        <v>1.1504267120256542E-9</v>
      </c>
    </row>
    <row r="74" spans="1:23" x14ac:dyDescent="0.25">
      <c r="A74" s="13">
        <v>20.5</v>
      </c>
      <c r="B74" s="34">
        <f>+EGSnrc!L34</f>
        <v>1.6499000000000003E-9</v>
      </c>
      <c r="C74" s="34">
        <f>+Geant4!L34</f>
        <v>1.848295E-9</v>
      </c>
      <c r="D74" s="34">
        <f>+MCNP!L34</f>
        <v>1.87E-9</v>
      </c>
      <c r="E74" s="34">
        <f>+Penelope!L34</f>
        <v>1.691496E-9</v>
      </c>
      <c r="G74">
        <v>1.2281495593085842E-9</v>
      </c>
    </row>
    <row r="75" spans="1:23" x14ac:dyDescent="0.25">
      <c r="A75" s="13">
        <v>21.5</v>
      </c>
      <c r="B75" s="34">
        <f>+EGSnrc!L35</f>
        <v>1.7040000000000001E-9</v>
      </c>
      <c r="C75" s="34">
        <f>+Geant4!L35</f>
        <v>1.8868899999999999E-9</v>
      </c>
      <c r="D75" s="34">
        <f>+MCNP!L35</f>
        <v>1.8800000000000001E-9</v>
      </c>
      <c r="E75" s="34">
        <f>+Penelope!L35</f>
        <v>1.6737939999999999E-9</v>
      </c>
      <c r="G75">
        <v>1.3013309850864706E-9</v>
      </c>
    </row>
    <row r="76" spans="1:23" x14ac:dyDescent="0.25">
      <c r="A76" s="13">
        <v>22.5</v>
      </c>
      <c r="B76" s="34">
        <f>+EGSnrc!L36</f>
        <v>1.7399000000000002E-9</v>
      </c>
      <c r="C76" s="34">
        <f>+Geant4!L36</f>
        <v>1.90489E-9</v>
      </c>
      <c r="D76" s="34">
        <f>+MCNP!L36</f>
        <v>1.9000000000000001E-9</v>
      </c>
      <c r="E76" s="34">
        <f>+Penelope!L36</f>
        <v>1.767201E-9</v>
      </c>
      <c r="G76">
        <v>1.3681699643130424E-9</v>
      </c>
      <c r="N76" s="7" t="s">
        <v>23</v>
      </c>
    </row>
    <row r="77" spans="1:23" x14ac:dyDescent="0.25">
      <c r="A77" s="13">
        <v>23.5</v>
      </c>
      <c r="B77" s="34">
        <f>+EGSnrc!L37</f>
        <v>1.7435000000000002E-9</v>
      </c>
      <c r="C77" s="34">
        <f>+Geant4!L37</f>
        <v>1.9134099999999999E-9</v>
      </c>
      <c r="D77" s="34">
        <f>+MCNP!L37</f>
        <v>1.9099999999999998E-9</v>
      </c>
      <c r="E77" s="34">
        <f>+Penelope!L37</f>
        <v>1.767578E-9</v>
      </c>
      <c r="G77">
        <v>1.4271662059553836E-9</v>
      </c>
      <c r="N77" s="13" t="s">
        <v>0</v>
      </c>
      <c r="O77" s="8" t="s">
        <v>13</v>
      </c>
      <c r="P77" s="8" t="s">
        <v>14</v>
      </c>
      <c r="Q77" s="8" t="s">
        <v>15</v>
      </c>
      <c r="R77" s="8" t="s">
        <v>16</v>
      </c>
    </row>
    <row r="78" spans="1:23" x14ac:dyDescent="0.25">
      <c r="A78" s="13">
        <v>24.5</v>
      </c>
      <c r="B78" s="34">
        <f>+EGSnrc!L38</f>
        <v>1.7615000000000002E-9</v>
      </c>
      <c r="C78" s="34">
        <f>+Geant4!L38</f>
        <v>1.9094499999999999E-9</v>
      </c>
      <c r="D78" s="34">
        <f>+MCNP!L38</f>
        <v>1.9610000000000002E-9</v>
      </c>
      <c r="E78" s="34">
        <f>+Penelope!L38</f>
        <v>1.7785E-9</v>
      </c>
      <c r="G78">
        <v>1.4772494010389983E-9</v>
      </c>
      <c r="N78" s="13">
        <v>3</v>
      </c>
      <c r="O78" s="44">
        <f>+EGSnrc!$F10/EGSnrc!$D10</f>
        <v>1.0829000905102624</v>
      </c>
      <c r="P78" s="44">
        <f>+Geant4!$F10/Geant4!$D10</f>
        <v>1.0576597144926783</v>
      </c>
      <c r="Q78" s="44">
        <f>+MCNP!$F10/MCNP!$D10</f>
        <v>1.0241538976974334</v>
      </c>
      <c r="R78" s="44">
        <f>+Penelope!$F10/Penelope!$D10</f>
        <v>1.067616945031036</v>
      </c>
    </row>
    <row r="79" spans="1:23" x14ac:dyDescent="0.25">
      <c r="A79" s="13">
        <v>25.5</v>
      </c>
      <c r="B79" s="34">
        <f>+EGSnrc!L39</f>
        <v>1.779E-9</v>
      </c>
      <c r="C79" s="34">
        <f>+Geant4!L39</f>
        <v>1.8929850000000002E-9</v>
      </c>
      <c r="D79" s="34">
        <f>+MCNP!L39</f>
        <v>1.9479999999999999E-9</v>
      </c>
      <c r="E79" s="34">
        <f>+Penelope!L39</f>
        <v>1.78641E-9</v>
      </c>
      <c r="G79">
        <v>1.5178172367787123E-9</v>
      </c>
      <c r="N79" s="13">
        <v>1</v>
      </c>
      <c r="O79" s="44">
        <f>+EGSnrc!$D10/EGSnrc!$D10</f>
        <v>1</v>
      </c>
      <c r="P79" s="44">
        <f>+Geant4!$D10/Geant4!$D10</f>
        <v>1</v>
      </c>
      <c r="Q79" s="44">
        <f>+MCNP!$D10/MCNP!$D10</f>
        <v>1</v>
      </c>
      <c r="R79" s="44">
        <f>+Penelope!$D10/Penelope!$D10</f>
        <v>1</v>
      </c>
      <c r="T79" s="47"/>
      <c r="U79" s="47"/>
      <c r="V79" s="47"/>
      <c r="W79" s="47"/>
    </row>
    <row r="80" spans="1:23" x14ac:dyDescent="0.25">
      <c r="A80" s="13">
        <v>26.5</v>
      </c>
      <c r="B80" s="34">
        <f>+EGSnrc!L40</f>
        <v>1.7634000000000001E-9</v>
      </c>
      <c r="C80" s="34">
        <f>+Geant4!L40</f>
        <v>1.8785849999999999E-9</v>
      </c>
      <c r="D80" s="34">
        <f>+MCNP!L40</f>
        <v>1.9300000000000002E-9</v>
      </c>
      <c r="E80" s="34">
        <f>+Penelope!L40</f>
        <v>1.7306670000000001E-9</v>
      </c>
      <c r="G80">
        <v>1.5487108985832036E-9</v>
      </c>
      <c r="N80" s="13">
        <v>2</v>
      </c>
      <c r="O80" s="44">
        <f>+EGSnrc!$E10/EGSnrc!$D10</f>
        <v>0.84875879969246937</v>
      </c>
      <c r="P80" s="44">
        <f>+Geant4!$E10/Geant4!$D10</f>
        <v>0.87009595304120602</v>
      </c>
      <c r="Q80" s="44">
        <f>+MCNP!$E10/MCNP!$D10</f>
        <v>0.91930278707630453</v>
      </c>
      <c r="R80" s="44">
        <f>+Penelope!$E10/Penelope!$D10</f>
        <v>0.86293274460869018</v>
      </c>
      <c r="T80" s="47"/>
      <c r="U80" s="47"/>
      <c r="V80" s="47"/>
      <c r="W80" s="47"/>
    </row>
    <row r="81" spans="1:23" x14ac:dyDescent="0.25">
      <c r="A81" s="13">
        <v>27.5</v>
      </c>
      <c r="B81" s="34">
        <f>+EGSnrc!L41</f>
        <v>1.7433000000000002E-9</v>
      </c>
      <c r="C81" s="34">
        <f>+Geant4!L41</f>
        <v>1.85472E-9</v>
      </c>
      <c r="D81" s="34">
        <f>+MCNP!L41</f>
        <v>1.897E-9</v>
      </c>
      <c r="E81" s="34">
        <f>+Penelope!L41</f>
        <v>1.74159E-9</v>
      </c>
      <c r="G81">
        <v>1.5701491788947724E-9</v>
      </c>
      <c r="N81" s="13" t="s">
        <v>24</v>
      </c>
      <c r="O81" s="48">
        <f>SQRT(EGSnrc!$I$10^2+EGSnrc!$I$10^2)</f>
        <v>1.414213562373095E-3</v>
      </c>
      <c r="P81" s="48">
        <f>SQRT(Geant4!$I$10^2+Geant4!$I$10^2)</f>
        <v>2.7653732612130354E-3</v>
      </c>
      <c r="Q81" s="48">
        <f>SQRT(MCNP!$I$10^2+MCNP!$I$10^2)</f>
        <v>6.6468037431535471E-3</v>
      </c>
      <c r="R81" s="48">
        <f>SQRT(Penelope!$I$10^2+Penelope!$I$10^2)</f>
        <v>3.5355339059327377E-3</v>
      </c>
    </row>
    <row r="82" spans="1:23" x14ac:dyDescent="0.25">
      <c r="A82" s="13">
        <v>28.5</v>
      </c>
      <c r="B82" s="34">
        <f>+EGSnrc!L42</f>
        <v>1.7420000000000002E-9</v>
      </c>
      <c r="C82" s="34">
        <f>+Geant4!L42</f>
        <v>1.8256600000000001E-9</v>
      </c>
      <c r="D82" s="34">
        <f>+MCNP!L42</f>
        <v>1.8709999999999998E-9</v>
      </c>
      <c r="E82" s="34">
        <f>+Penelope!L42</f>
        <v>1.7020420000000001E-9</v>
      </c>
      <c r="G82">
        <v>1.5826406223090353E-9</v>
      </c>
    </row>
    <row r="83" spans="1:23" x14ac:dyDescent="0.25">
      <c r="A83" s="13">
        <v>29.5</v>
      </c>
      <c r="B83" s="34">
        <f>+EGSnrc!L43</f>
        <v>1.7101000000000001E-9</v>
      </c>
      <c r="C83" s="34">
        <f>+Geant4!L43</f>
        <v>1.78959E-9</v>
      </c>
      <c r="D83" s="34">
        <f>+MCNP!L43</f>
        <v>1.825E-9</v>
      </c>
      <c r="E83" s="34">
        <f>+Penelope!L43</f>
        <v>1.658352E-9</v>
      </c>
      <c r="G83">
        <v>1.5868889126269043E-9</v>
      </c>
      <c r="N83" s="13" t="s">
        <v>1</v>
      </c>
      <c r="O83" s="8" t="s">
        <v>13</v>
      </c>
      <c r="P83" s="8" t="s">
        <v>14</v>
      </c>
      <c r="Q83" s="8" t="s">
        <v>15</v>
      </c>
      <c r="R83" s="8" t="s">
        <v>16</v>
      </c>
      <c r="T83" s="47"/>
      <c r="U83" s="47"/>
      <c r="V83" s="47"/>
      <c r="W83" s="47"/>
    </row>
    <row r="84" spans="1:23" x14ac:dyDescent="0.25">
      <c r="A84" s="13">
        <v>30.5</v>
      </c>
      <c r="B84" s="34">
        <f>+EGSnrc!L44</f>
        <v>1.6942E-9</v>
      </c>
      <c r="C84" s="34">
        <f>+Geant4!L44</f>
        <v>1.7558299999999999E-9</v>
      </c>
      <c r="D84" s="34">
        <f>+MCNP!L44</f>
        <v>1.8070000000000001E-9</v>
      </c>
      <c r="E84" s="34">
        <f>+Penelope!L44</f>
        <v>1.706562E-9</v>
      </c>
      <c r="G84">
        <v>1.5837244474189628E-9</v>
      </c>
      <c r="N84" s="13">
        <v>3</v>
      </c>
      <c r="O84" s="44">
        <f>+EGSnrc!$N10/EGSnrc!$L10</f>
        <v>1.1082389853255685</v>
      </c>
      <c r="P84" s="44">
        <f>+Geant4!$N10/Geant4!$L10</f>
        <v>1.0947013345387586</v>
      </c>
      <c r="Q84" s="44">
        <f>+MCNP!$N10/MCNP!$L10</f>
        <v>1.0838654794986673</v>
      </c>
      <c r="R84" s="44">
        <f>+Penelope!$N10/Penelope!$L10</f>
        <v>1.0942690735022367</v>
      </c>
    </row>
    <row r="85" spans="1:23" x14ac:dyDescent="0.25">
      <c r="A85" s="13">
        <v>31.5</v>
      </c>
      <c r="B85" s="34">
        <f>+EGSnrc!L45</f>
        <v>1.6517E-9</v>
      </c>
      <c r="C85" s="34">
        <f>+Geant4!L45</f>
        <v>1.717565E-9</v>
      </c>
      <c r="D85" s="34">
        <f>+MCNP!L45</f>
        <v>1.7470000000000001E-9</v>
      </c>
      <c r="E85" s="34">
        <f>+Penelope!L45</f>
        <v>1.6828339999999999E-9</v>
      </c>
      <c r="G85">
        <v>1.5740299992805925E-9</v>
      </c>
      <c r="N85" s="13">
        <v>1</v>
      </c>
      <c r="O85" s="44">
        <f>+EGSnrc!$L10/EGSnrc!$L10</f>
        <v>1</v>
      </c>
      <c r="P85" s="44">
        <f>+Geant4!$L10/Geant4!$L10</f>
        <v>1</v>
      </c>
      <c r="Q85" s="44">
        <f>+MCNP!$L10/MCNP!$L10</f>
        <v>1</v>
      </c>
      <c r="R85" s="44">
        <f>+Penelope!$L10/Penelope!$L10</f>
        <v>1</v>
      </c>
      <c r="T85" s="47"/>
      <c r="U85" s="47"/>
      <c r="V85" s="47"/>
      <c r="W85" s="47"/>
    </row>
    <row r="86" spans="1:23" x14ac:dyDescent="0.25">
      <c r="A86" s="13">
        <v>32.5</v>
      </c>
      <c r="B86" s="34">
        <f>+EGSnrc!L46</f>
        <v>1.6265999999999999E-9</v>
      </c>
      <c r="C86" s="34">
        <f>+Geant4!L46</f>
        <v>1.67233E-9</v>
      </c>
      <c r="D86" s="34">
        <f>+MCNP!L46</f>
        <v>1.719E-9</v>
      </c>
      <c r="E86" s="34">
        <f>+Penelope!L46</f>
        <v>1.6082590000000001E-9</v>
      </c>
      <c r="G86">
        <v>1.5586934093579617E-9</v>
      </c>
      <c r="N86" s="13">
        <v>2</v>
      </c>
      <c r="O86" s="44">
        <f>+EGSnrc!$M10/EGSnrc!$L10</f>
        <v>0.76866889613400047</v>
      </c>
      <c r="P86" s="44">
        <f>+Geant4!$M10/Geant4!$L10</f>
        <v>0.77577068841073105</v>
      </c>
      <c r="Q86" s="44">
        <f>+MCNP!$M10/MCNP!$L10</f>
        <v>0.79280893778710371</v>
      </c>
      <c r="R86" s="44">
        <f>+Penelope!$M10/Penelope!$L10</f>
        <v>0.76634667507200249</v>
      </c>
    </row>
    <row r="87" spans="1:23" x14ac:dyDescent="0.25">
      <c r="A87" s="13">
        <v>33.5</v>
      </c>
      <c r="B87" s="34">
        <f>+EGSnrc!L47</f>
        <v>1.5908000000000001E-9</v>
      </c>
      <c r="C87" s="34">
        <f>+Geant4!L47</f>
        <v>1.633345E-9</v>
      </c>
      <c r="D87" s="34">
        <f>+MCNP!L47</f>
        <v>1.6620000000000001E-9</v>
      </c>
      <c r="E87" s="34">
        <f>+Penelope!L47</f>
        <v>1.5656980000000001E-9</v>
      </c>
      <c r="G87">
        <v>1.5385754865263748E-9</v>
      </c>
      <c r="N87" s="13" t="s">
        <v>24</v>
      </c>
      <c r="O87" s="48">
        <f>SQRT(EGSnrc!$Q$10^2+EGSnrc!$Q$10^2)</f>
        <v>1.2727922061357855E-3</v>
      </c>
      <c r="P87" s="48">
        <f>SQRT(Geant4!$Q$10^2+Geant4!$Q$10^2)</f>
        <v>7.2286012676760539E-4</v>
      </c>
      <c r="Q87" s="48">
        <f>SQRT(MCNP!$Q$10^2+MCNP!$Q$10^2)</f>
        <v>5.0911688245431422E-3</v>
      </c>
      <c r="R87" s="48">
        <f>SQRT(Penelope!$Q$10^2+Penelope!$Q$10^2)</f>
        <v>3.111269837220809E-3</v>
      </c>
    </row>
    <row r="88" spans="1:23" x14ac:dyDescent="0.25">
      <c r="A88" s="13">
        <v>34.5</v>
      </c>
      <c r="B88" s="34">
        <f>+EGSnrc!L48</f>
        <v>1.5575E-9</v>
      </c>
      <c r="C88" s="34">
        <f>+Geant4!L48</f>
        <v>1.5868849999999999E-9</v>
      </c>
      <c r="D88" s="34">
        <f>+MCNP!L48</f>
        <v>1.6210000000000001E-9</v>
      </c>
      <c r="E88" s="34">
        <f>+Penelope!L48</f>
        <v>1.553269E-9</v>
      </c>
      <c r="G88">
        <v>1.5144736827763011E-9</v>
      </c>
    </row>
    <row r="89" spans="1:23" x14ac:dyDescent="0.25">
      <c r="A89" s="13">
        <v>35.5</v>
      </c>
      <c r="B89" s="34">
        <f>+EGSnrc!L49</f>
        <v>1.5278000000000002E-9</v>
      </c>
      <c r="C89" s="34">
        <f>+Geant4!L49</f>
        <v>1.54411E-9</v>
      </c>
      <c r="D89" s="34">
        <f>+MCNP!L49</f>
        <v>1.585E-9</v>
      </c>
      <c r="E89" s="34">
        <f>+Penelope!L49</f>
        <v>1.5359430000000001E-9</v>
      </c>
      <c r="G89">
        <v>1.4871263170056961E-9</v>
      </c>
    </row>
    <row r="90" spans="1:23" x14ac:dyDescent="0.25">
      <c r="A90" s="13">
        <v>36.5</v>
      </c>
      <c r="B90" s="34">
        <f>+EGSnrc!L50</f>
        <v>1.4669E-9</v>
      </c>
      <c r="C90" s="34">
        <f>+Geant4!L50</f>
        <v>1.4962150000000001E-9</v>
      </c>
      <c r="D90" s="34">
        <f>+MCNP!L50</f>
        <v>1.541E-9</v>
      </c>
      <c r="E90" s="34">
        <f>+Penelope!L50</f>
        <v>1.459862E-9</v>
      </c>
      <c r="G90">
        <v>1.4571889217829962E-9</v>
      </c>
    </row>
    <row r="91" spans="1:23" x14ac:dyDescent="0.25">
      <c r="A91" s="13">
        <v>37.5</v>
      </c>
      <c r="B91" s="34">
        <f>+EGSnrc!L51</f>
        <v>1.4376000000000001E-9</v>
      </c>
      <c r="C91" s="34">
        <f>+Geant4!L51</f>
        <v>1.4515599999999999E-9</v>
      </c>
      <c r="D91" s="34">
        <f>+MCNP!L51</f>
        <v>1.4740000000000001E-9</v>
      </c>
      <c r="E91" s="34">
        <f>+Penelope!L51</f>
        <v>1.3811440000000001E-9</v>
      </c>
      <c r="G91">
        <v>1.4252401566563695E-9</v>
      </c>
    </row>
    <row r="92" spans="1:23" x14ac:dyDescent="0.25">
      <c r="A92" s="13">
        <v>38.5</v>
      </c>
      <c r="B92" s="34">
        <f>+EGSnrc!L52</f>
        <v>1.3947E-9</v>
      </c>
      <c r="C92" s="34">
        <f>+Geant4!L52</f>
        <v>1.412555E-9</v>
      </c>
      <c r="D92" s="34">
        <f>+MCNP!L52</f>
        <v>1.459E-9</v>
      </c>
      <c r="E92" s="34">
        <f>+Penelope!L52</f>
        <v>1.3856630000000001E-9</v>
      </c>
      <c r="G92">
        <v>1.3917885662214332E-9</v>
      </c>
    </row>
    <row r="93" spans="1:23" x14ac:dyDescent="0.25">
      <c r="A93" s="13">
        <v>39.5</v>
      </c>
      <c r="B93" s="34">
        <f>+EGSnrc!L53</f>
        <v>1.3337000000000003E-9</v>
      </c>
      <c r="C93" s="34">
        <f>+Geant4!L53</f>
        <v>1.3669649999999999E-9</v>
      </c>
      <c r="D93" s="34">
        <f>+MCNP!L53</f>
        <v>1.4080000000000001E-9</v>
      </c>
      <c r="E93" s="34">
        <f>+Penelope!L53</f>
        <v>1.319751E-9</v>
      </c>
      <c r="G93">
        <v>1.3572658220535369E-9</v>
      </c>
    </row>
    <row r="94" spans="1:23" x14ac:dyDescent="0.25">
      <c r="A94" s="13">
        <v>40.5</v>
      </c>
      <c r="B94" s="34">
        <f>+EGSnrc!L54</f>
        <v>1.3066E-9</v>
      </c>
      <c r="C94" s="34">
        <f>+Geant4!L54</f>
        <v>1.3216799999999999E-9</v>
      </c>
      <c r="D94" s="34">
        <f>+MCNP!L54</f>
        <v>1.353E-9</v>
      </c>
      <c r="E94" s="34">
        <f>+Penelope!L54</f>
        <v>1.2779440000000001E-9</v>
      </c>
      <c r="G94">
        <v>1.3220402388431932E-9</v>
      </c>
    </row>
    <row r="95" spans="1:23" x14ac:dyDescent="0.25">
      <c r="A95" s="13">
        <v>41.5</v>
      </c>
      <c r="B95" s="34">
        <f>+EGSnrc!L55</f>
        <v>1.2814000000000001E-9</v>
      </c>
      <c r="C95" s="34">
        <f>+Geant4!L55</f>
        <v>1.2805350000000001E-9</v>
      </c>
      <c r="D95" s="34">
        <f>+MCNP!L55</f>
        <v>1.31E-9</v>
      </c>
      <c r="E95" s="34">
        <f>+Penelope!L55</f>
        <v>1.2636319999999999E-9</v>
      </c>
      <c r="G95">
        <v>1.2864226877053309E-9</v>
      </c>
    </row>
    <row r="96" spans="1:23" x14ac:dyDescent="0.25">
      <c r="A96" s="13">
        <v>42.5</v>
      </c>
      <c r="B96" s="34">
        <f>+EGSnrc!L56</f>
        <v>1.2446000000000002E-9</v>
      </c>
      <c r="C96" s="34">
        <f>+Geant4!L56</f>
        <v>1.23643E-9</v>
      </c>
      <c r="D96" s="34">
        <f>+MCNP!L56</f>
        <v>1.2650000000000001E-9</v>
      </c>
      <c r="E96" s="34">
        <f>+Penelope!L56</f>
        <v>1.212785E-9</v>
      </c>
      <c r="G96">
        <v>1.2506699752131516E-9</v>
      </c>
    </row>
    <row r="97" spans="1:7" x14ac:dyDescent="0.25">
      <c r="A97" s="13">
        <v>43.5</v>
      </c>
      <c r="B97" s="34">
        <f>+EGSnrc!L57</f>
        <v>1.2059000000000001E-9</v>
      </c>
      <c r="C97" s="34">
        <f>+Geant4!L57</f>
        <v>1.202445E-9</v>
      </c>
      <c r="D97" s="34">
        <f>+MCNP!L57</f>
        <v>1.2259999999999999E-9</v>
      </c>
      <c r="E97" s="34">
        <f>+Penelope!L57</f>
        <v>1.177381E-9</v>
      </c>
      <c r="G97">
        <v>1.2149949804997044E-9</v>
      </c>
    </row>
    <row r="98" spans="1:7" x14ac:dyDescent="0.25">
      <c r="A98" s="13">
        <v>44.5</v>
      </c>
      <c r="B98" s="34">
        <f>+EGSnrc!L58</f>
        <v>1.1632000000000001E-9</v>
      </c>
      <c r="C98" s="34">
        <f>+Geant4!L58</f>
        <v>1.156665E-9</v>
      </c>
      <c r="D98" s="34">
        <f>+MCNP!L58</f>
        <v>1.1849999999999999E-9</v>
      </c>
      <c r="E98" s="34">
        <f>+Penelope!L58</f>
        <v>1.1321839999999999E-9</v>
      </c>
      <c r="G98">
        <v>1.1795683447748144E-9</v>
      </c>
    </row>
    <row r="99" spans="1:7" x14ac:dyDescent="0.25">
      <c r="A99" s="13">
        <v>45.5</v>
      </c>
      <c r="B99" s="34">
        <f>+EGSnrc!L59</f>
        <v>1.1133000000000001E-9</v>
      </c>
      <c r="C99" s="34">
        <f>+Geant4!L59</f>
        <v>1.1156400000000001E-9</v>
      </c>
      <c r="D99" s="34">
        <f>+MCNP!L59</f>
        <v>1.1430000000000001E-9</v>
      </c>
      <c r="E99" s="34">
        <f>+Penelope!L59</f>
        <v>1.1220150000000001E-9</v>
      </c>
      <c r="G99">
        <v>1.1445277636681917E-9</v>
      </c>
    </row>
    <row r="100" spans="1:7" x14ac:dyDescent="0.25">
      <c r="A100" s="13">
        <v>46.5</v>
      </c>
      <c r="B100" s="34">
        <f>+EGSnrc!L60</f>
        <v>1.0817000000000001E-9</v>
      </c>
      <c r="C100" s="34">
        <f>+Geant4!L60</f>
        <v>1.080425E-9</v>
      </c>
      <c r="D100" s="34">
        <f>+MCNP!L60</f>
        <v>1.1140000000000001E-9</v>
      </c>
      <c r="E100" s="34">
        <f>+Penelope!L60</f>
        <v>1.075688E-9</v>
      </c>
      <c r="G100">
        <v>1.1099822110217542E-9</v>
      </c>
    </row>
    <row r="101" spans="1:7" x14ac:dyDescent="0.25">
      <c r="A101" s="13">
        <v>47.5</v>
      </c>
      <c r="B101" s="34">
        <f>+EGSnrc!L61</f>
        <v>1.0548999999999999E-9</v>
      </c>
      <c r="C101" s="34">
        <f>+Geant4!L61</f>
        <v>1.047475E-9</v>
      </c>
      <c r="D101" s="34">
        <f>+MCNP!L61</f>
        <v>1.0790000000000001E-9</v>
      </c>
      <c r="E101" s="34">
        <f>+Penelope!L61</f>
        <v>1.0376469999999999E-9</v>
      </c>
      <c r="G101">
        <v>1.0760136284065564E-9</v>
      </c>
    </row>
    <row r="102" spans="1:7" x14ac:dyDescent="0.25">
      <c r="A102" s="13">
        <v>48.5</v>
      </c>
      <c r="B102" s="34">
        <f>+EGSnrc!L62</f>
        <v>1.0509000000000002E-9</v>
      </c>
      <c r="C102" s="34">
        <f>+Geant4!L62</f>
        <v>1.008445E-9</v>
      </c>
      <c r="D102" s="34">
        <f>+MCNP!L62</f>
        <v>1.0359999999999999E-9</v>
      </c>
      <c r="E102" s="34">
        <f>+Penelope!L62</f>
        <v>1.034634E-9</v>
      </c>
      <c r="G102">
        <v>1.0426836831905053E-9</v>
      </c>
    </row>
    <row r="103" spans="1:7" x14ac:dyDescent="0.25">
      <c r="A103" s="13">
        <v>49.5</v>
      </c>
      <c r="B103" s="34">
        <f>+EGSnrc!L63</f>
        <v>9.9128000000000012E-10</v>
      </c>
      <c r="C103" s="34">
        <f>+Geant4!L63</f>
        <v>9.7642000000000003E-10</v>
      </c>
      <c r="D103" s="34">
        <f>+MCNP!L63</f>
        <v>9.9699999999999997E-10</v>
      </c>
      <c r="E103" s="34">
        <f>+Penelope!L63</f>
        <v>9.4423979999999998E-10</v>
      </c>
      <c r="G103">
        <v>1.010037992330683E-9</v>
      </c>
    </row>
    <row r="104" spans="1:7" x14ac:dyDescent="0.25">
      <c r="A104" s="13">
        <v>50.5</v>
      </c>
      <c r="B104" s="34">
        <f>+EGSnrc!L64</f>
        <v>9.5161000000000019E-10</v>
      </c>
      <c r="C104" s="34">
        <f>+Geant4!L64</f>
        <v>9.3827999999999999E-10</v>
      </c>
      <c r="D104" s="34">
        <f>+MCNP!L64</f>
        <v>9.6700000000000007E-10</v>
      </c>
      <c r="E104" s="34">
        <f>+Penelope!L64</f>
        <v>9.3821359999999992E-10</v>
      </c>
      <c r="G104">
        <v>9.7810527761488148E-10</v>
      </c>
    </row>
    <row r="105" spans="1:7" x14ac:dyDescent="0.25">
      <c r="A105" s="13">
        <v>51.5</v>
      </c>
      <c r="B105" s="34">
        <f>+EGSnrc!L65</f>
        <v>9.2793000000000012E-10</v>
      </c>
      <c r="C105" s="34">
        <f>+Geant4!L65</f>
        <v>9.0353500000000002E-10</v>
      </c>
      <c r="D105" s="34">
        <f>+MCNP!L65</f>
        <v>9.2600000000000001E-10</v>
      </c>
      <c r="E105" s="34">
        <f>+Penelope!L65</f>
        <v>9.3143399999999999E-10</v>
      </c>
      <c r="G105">
        <v>9.4690412372931966E-10</v>
      </c>
    </row>
    <row r="106" spans="1:7" x14ac:dyDescent="0.25">
      <c r="A106" s="13">
        <v>52.5</v>
      </c>
      <c r="B106" s="34">
        <f>+EGSnrc!L66</f>
        <v>9.012900000000001E-10</v>
      </c>
      <c r="C106" s="34">
        <f>+Geant4!L66</f>
        <v>8.7404000000000001E-10</v>
      </c>
      <c r="D106" s="34">
        <f>+MCNP!L66</f>
        <v>8.9200000000000002E-10</v>
      </c>
      <c r="E106" s="34">
        <f>+Penelope!L66</f>
        <v>8.8134069999999999E-10</v>
      </c>
      <c r="G106">
        <v>9.1644128874171317E-10</v>
      </c>
    </row>
    <row r="107" spans="1:7" x14ac:dyDescent="0.25">
      <c r="A107" s="13">
        <v>53.5</v>
      </c>
      <c r="B107" s="34">
        <f>+EGSnrc!L67</f>
        <v>8.5742000000000002E-10</v>
      </c>
      <c r="C107" s="34">
        <f>+Geant4!L67</f>
        <v>8.4295500000000001E-10</v>
      </c>
      <c r="D107" s="34">
        <f>+MCNP!L67</f>
        <v>8.7099999999999999E-10</v>
      </c>
      <c r="E107" s="34">
        <f>+Penelope!L67</f>
        <v>8.6024880000000003E-10</v>
      </c>
      <c r="G107">
        <v>8.8671761741052635E-10</v>
      </c>
    </row>
    <row r="108" spans="1:7" x14ac:dyDescent="0.25">
      <c r="A108" s="13">
        <v>54.5</v>
      </c>
      <c r="B108" s="34">
        <f>+EGSnrc!L68</f>
        <v>8.321900000000001E-10</v>
      </c>
      <c r="C108" s="34">
        <f>+Geant4!L68</f>
        <v>8.1134499999999995E-10</v>
      </c>
      <c r="D108" s="34">
        <f>+MCNP!L68</f>
        <v>8.37E-10</v>
      </c>
      <c r="E108" s="34">
        <f>+Penelope!L68</f>
        <v>8.4442990000000002E-10</v>
      </c>
      <c r="G108">
        <v>8.577246621511146E-10</v>
      </c>
    </row>
    <row r="109" spans="1:7" x14ac:dyDescent="0.25">
      <c r="A109" s="13">
        <v>55.5</v>
      </c>
      <c r="B109" s="34">
        <f>+EGSnrc!L69</f>
        <v>8.0810000000000003E-10</v>
      </c>
      <c r="C109" s="34">
        <f>+Geant4!L69</f>
        <v>7.8653500000000001E-10</v>
      </c>
      <c r="D109" s="34">
        <f>+MCNP!L69</f>
        <v>8.0600000000000001E-10</v>
      </c>
      <c r="E109" s="34">
        <f>+Penelope!L69</f>
        <v>8.0789570000000005E-10</v>
      </c>
      <c r="G109">
        <v>8.2945144110343978E-10</v>
      </c>
    </row>
    <row r="110" spans="1:7" x14ac:dyDescent="0.25">
      <c r="A110" s="13">
        <v>56.5</v>
      </c>
      <c r="B110" s="34">
        <f>+EGSnrc!L70</f>
        <v>7.749500000000001E-10</v>
      </c>
      <c r="C110" s="34">
        <f>+Geant4!L70</f>
        <v>7.5693500000000003E-10</v>
      </c>
      <c r="D110" s="34">
        <f>+MCNP!L70</f>
        <v>7.7700000000000001E-10</v>
      </c>
      <c r="E110" s="34">
        <f>+Penelope!L70</f>
        <v>7.6797170000000001E-10</v>
      </c>
      <c r="G110">
        <v>8.0188359337360556E-10</v>
      </c>
    </row>
    <row r="111" spans="1:7" x14ac:dyDescent="0.25">
      <c r="A111" s="13">
        <v>57.5</v>
      </c>
      <c r="B111" s="34">
        <f>+EGSnrc!L71</f>
        <v>7.4436000000000011E-10</v>
      </c>
      <c r="C111" s="34">
        <f>+Geant4!L71</f>
        <v>7.2729999999999996E-10</v>
      </c>
      <c r="D111" s="34">
        <f>+MCNP!L71</f>
        <v>7.4600000000000001E-10</v>
      </c>
      <c r="E111" s="34">
        <f>+Penelope!L71</f>
        <v>1.3875469999999999E-9</v>
      </c>
      <c r="G111">
        <v>7.7500000000000001E-10</v>
      </c>
    </row>
    <row r="112" spans="1:7" x14ac:dyDescent="0.25">
      <c r="A112" s="13">
        <v>58.5</v>
      </c>
      <c r="B112" s="34">
        <f>+EGSnrc!L72</f>
        <v>1.4598000000000003E-9</v>
      </c>
      <c r="C112" s="34">
        <f>+Geant4!L72</f>
        <v>1.3419200000000001E-9</v>
      </c>
      <c r="D112" s="34">
        <f>+MCNP!L72</f>
        <v>1.27E-9</v>
      </c>
      <c r="E112" s="34">
        <f>+Penelope!L72</f>
        <v>7.2917760000000002E-10</v>
      </c>
      <c r="G112">
        <v>1.6426083361855284E-9</v>
      </c>
    </row>
    <row r="113" spans="1:7" x14ac:dyDescent="0.25">
      <c r="A113" s="13">
        <v>59.5</v>
      </c>
      <c r="B113" s="34">
        <f>+EGSnrc!L73</f>
        <v>2.0069000000000002E-9</v>
      </c>
      <c r="C113" s="34">
        <f>+Geant4!L73</f>
        <v>1.8030850000000001E-9</v>
      </c>
      <c r="D113" s="34">
        <f>+MCNP!L73</f>
        <v>1.7200000000000001E-9</v>
      </c>
      <c r="E113" s="34">
        <f>+Penelope!L73</f>
        <v>1.8112680000000001E-9</v>
      </c>
      <c r="G113">
        <v>2.2912569678948181E-9</v>
      </c>
    </row>
    <row r="114" spans="1:7" x14ac:dyDescent="0.25">
      <c r="A114" s="13">
        <v>60.5</v>
      </c>
      <c r="B114" s="34">
        <f>+EGSnrc!L74</f>
        <v>6.6786000000000001E-10</v>
      </c>
      <c r="C114" s="34">
        <f>+Geant4!L74</f>
        <v>6.5121999999999995E-10</v>
      </c>
      <c r="D114" s="34">
        <f>+MCNP!L74</f>
        <v>6.6599999999999997E-10</v>
      </c>
      <c r="E114" s="34">
        <f>+Penelope!L74</f>
        <v>6.4217350000000005E-10</v>
      </c>
      <c r="G114">
        <v>6.9824271164197051E-10</v>
      </c>
    </row>
    <row r="115" spans="1:7" x14ac:dyDescent="0.25">
      <c r="A115" s="13">
        <v>61.5</v>
      </c>
      <c r="B115" s="34">
        <f>+EGSnrc!L75</f>
        <v>6.5833000000000015E-10</v>
      </c>
      <c r="C115" s="34">
        <f>+Geant4!L75</f>
        <v>6.2448500000000004E-10</v>
      </c>
      <c r="D115" s="34">
        <f>+MCNP!L75</f>
        <v>6.3599999999999998E-10</v>
      </c>
      <c r="E115" s="34">
        <f>+Penelope!L75</f>
        <v>6.4556330000000001E-10</v>
      </c>
      <c r="G115">
        <v>6.8598695583929747E-10</v>
      </c>
    </row>
    <row r="116" spans="1:7" x14ac:dyDescent="0.25">
      <c r="A116" s="13">
        <v>62.5</v>
      </c>
      <c r="B116" s="34">
        <f>+EGSnrc!L76</f>
        <v>6.2097000000000008E-10</v>
      </c>
      <c r="C116" s="34">
        <f>+Geant4!L76</f>
        <v>6.0072500000000001E-10</v>
      </c>
      <c r="D116" s="34">
        <f>+MCNP!L76</f>
        <v>6.2000000000000003E-10</v>
      </c>
      <c r="E116" s="34">
        <f>+Penelope!L76</f>
        <v>6.0187290000000001E-10</v>
      </c>
      <c r="G116">
        <v>6.500779630311894E-10</v>
      </c>
    </row>
    <row r="117" spans="1:7" x14ac:dyDescent="0.25">
      <c r="A117" s="13">
        <v>63.5</v>
      </c>
      <c r="B117" s="34">
        <f>+EGSnrc!L77</f>
        <v>5.9694999999999999E-10</v>
      </c>
      <c r="C117" s="34">
        <f>+Geant4!L77</f>
        <v>5.7516500000000005E-10</v>
      </c>
      <c r="D117" s="34">
        <f>+MCNP!L77</f>
        <v>5.8500000000000005E-10</v>
      </c>
      <c r="E117" s="34">
        <f>+Penelope!L77</f>
        <v>6.1317210000000001E-10</v>
      </c>
      <c r="G117">
        <v>6.2682260726252461E-10</v>
      </c>
    </row>
    <row r="118" spans="1:7" x14ac:dyDescent="0.25">
      <c r="A118" s="13">
        <v>64.5</v>
      </c>
      <c r="B118" s="34">
        <f>+EGSnrc!L78</f>
        <v>5.8310000000000009E-10</v>
      </c>
      <c r="C118" s="34">
        <f>+Geant4!L78</f>
        <v>5.5258999999999995E-10</v>
      </c>
      <c r="D118" s="34">
        <f>+MCNP!L78</f>
        <v>5.6300000000000002E-10</v>
      </c>
      <c r="E118" s="34">
        <f>+Penelope!L78</f>
        <v>5.9208020000000005E-10</v>
      </c>
      <c r="G118">
        <v>6.0408931222490849E-10</v>
      </c>
    </row>
    <row r="119" spans="1:7" x14ac:dyDescent="0.25">
      <c r="A119" s="13">
        <v>65.5</v>
      </c>
      <c r="B119" s="34">
        <f>+EGSnrc!L79</f>
        <v>5.5576000000000005E-10</v>
      </c>
      <c r="C119" s="34">
        <f>+Geant4!L79</f>
        <v>5.3522000000000004E-10</v>
      </c>
      <c r="D119" s="34">
        <f>+MCNP!L79</f>
        <v>5.4399999999999998E-10</v>
      </c>
      <c r="E119" s="34">
        <f>+Penelope!L79</f>
        <v>5.5592259999999998E-10</v>
      </c>
      <c r="G119">
        <v>5.8185104564747729E-10</v>
      </c>
    </row>
    <row r="120" spans="1:7" x14ac:dyDescent="0.25">
      <c r="A120" s="13">
        <v>66.5</v>
      </c>
      <c r="B120" s="34">
        <f>+EGSnrc!L80</f>
        <v>5.3506000000000001E-10</v>
      </c>
      <c r="C120" s="34">
        <f>+Geant4!L80</f>
        <v>5.0917499999999995E-10</v>
      </c>
      <c r="D120" s="34">
        <f>+MCNP!L80</f>
        <v>6.3799999999999997E-10</v>
      </c>
      <c r="E120" s="34">
        <f>+Penelope!L80</f>
        <v>6.98293E-10</v>
      </c>
      <c r="G120">
        <v>5.6008668856861939E-10</v>
      </c>
    </row>
    <row r="121" spans="1:7" x14ac:dyDescent="0.25">
      <c r="A121" s="13">
        <v>67.5</v>
      </c>
      <c r="B121" s="34">
        <f>+EGSnrc!L81</f>
        <v>9.7052000000000008E-10</v>
      </c>
      <c r="C121" s="34">
        <f>+Geant4!L81</f>
        <v>8.8561500000000005E-10</v>
      </c>
      <c r="D121" s="34">
        <f>+MCNP!L81</f>
        <v>9.0199999999999999E-10</v>
      </c>
      <c r="E121" s="34">
        <f>+Penelope!L81</f>
        <v>7.8944030000000001E-10</v>
      </c>
      <c r="G121">
        <v>1.0660387204579789E-9</v>
      </c>
    </row>
    <row r="122" spans="1:7" x14ac:dyDescent="0.25">
      <c r="A122" s="13">
        <v>68.5</v>
      </c>
      <c r="B122" s="34">
        <f>+EGSnrc!L82</f>
        <v>4.8942000000000005E-10</v>
      </c>
      <c r="C122" s="34">
        <f>+Geant4!L82</f>
        <v>4.6738999999999998E-10</v>
      </c>
      <c r="D122" s="34">
        <f>+MCNP!L82</f>
        <v>5.7099999999999999E-10</v>
      </c>
      <c r="E122" s="34">
        <f>+Penelope!L82</f>
        <v>4.8323080000000004E-10</v>
      </c>
      <c r="G122">
        <v>5.1788846899245924E-10</v>
      </c>
    </row>
    <row r="123" spans="1:7" x14ac:dyDescent="0.25">
      <c r="A123" s="13">
        <v>69.5</v>
      </c>
      <c r="B123" s="34">
        <f>+EGSnrc!L83</f>
        <v>5.6448E-10</v>
      </c>
      <c r="C123" s="34">
        <f>+Geant4!L83</f>
        <v>5.4346999999999999E-10</v>
      </c>
      <c r="D123" s="34">
        <f>+MCNP!L83</f>
        <v>6.6699999999999997E-10</v>
      </c>
      <c r="E123" s="34">
        <f>+Penelope!L83</f>
        <v>5.6194889999999997E-10</v>
      </c>
      <c r="G123">
        <v>6.3024556856059694E-10</v>
      </c>
    </row>
    <row r="124" spans="1:7" x14ac:dyDescent="0.25">
      <c r="A124" s="13">
        <v>70.5</v>
      </c>
      <c r="B124" s="34">
        <f>+EGSnrc!L84</f>
        <v>3.9278000000000001E-10</v>
      </c>
      <c r="C124" s="34">
        <f>+Geant4!L84</f>
        <v>3.8162000000000002E-10</v>
      </c>
      <c r="D124" s="34">
        <f>+MCNP!L84</f>
        <v>3.9E-10</v>
      </c>
      <c r="E124" s="34">
        <f>+Penelope!L84</f>
        <v>3.9472009999999999E-10</v>
      </c>
      <c r="G124">
        <v>4.0369317500561351E-10</v>
      </c>
    </row>
    <row r="125" spans="1:7" x14ac:dyDescent="0.25">
      <c r="A125" s="13">
        <v>71.5</v>
      </c>
      <c r="B125" s="34">
        <f>+EGSnrc!L85</f>
        <v>3.8525000000000004E-10</v>
      </c>
      <c r="C125" s="34">
        <f>+Geant4!L85</f>
        <v>3.6843499999999998E-10</v>
      </c>
      <c r="D125" s="34">
        <f>+MCNP!L85</f>
        <v>3.75E-10</v>
      </c>
      <c r="E125" s="34">
        <f>+Penelope!L85</f>
        <v>3.8379749999999999E-10</v>
      </c>
      <c r="G125">
        <v>3.9100997141991358E-10</v>
      </c>
    </row>
    <row r="126" spans="1:7" x14ac:dyDescent="0.25">
      <c r="A126" s="13">
        <v>72.5</v>
      </c>
      <c r="B126" s="34">
        <f>+EGSnrc!L86</f>
        <v>3.6183000000000003E-10</v>
      </c>
      <c r="C126" s="34">
        <f>+Geant4!L86</f>
        <v>3.5188500000000002E-10</v>
      </c>
      <c r="D126" s="34">
        <f>+MCNP!L86</f>
        <v>4.0799999999999999E-10</v>
      </c>
      <c r="E126" s="34">
        <f>+Penelope!L86</f>
        <v>3.7852449999999999E-10</v>
      </c>
      <c r="G126">
        <v>3.7815105807360187E-10</v>
      </c>
    </row>
    <row r="127" spans="1:7" x14ac:dyDescent="0.25">
      <c r="A127" s="13">
        <v>73.5</v>
      </c>
      <c r="B127" s="34">
        <f>+EGSnrc!L87</f>
        <v>3.4057000000000005E-10</v>
      </c>
      <c r="C127" s="34">
        <f>+Geant4!L87</f>
        <v>3.3733000000000001E-10</v>
      </c>
      <c r="D127" s="34">
        <f>+MCNP!L87</f>
        <v>3.6900000000000002E-10</v>
      </c>
      <c r="E127" s="34">
        <f>+Penelope!L87</f>
        <v>3.61199E-10</v>
      </c>
      <c r="G127">
        <v>3.6512995110211001E-10</v>
      </c>
    </row>
    <row r="128" spans="1:7" x14ac:dyDescent="0.25">
      <c r="A128" s="13">
        <v>74.5</v>
      </c>
      <c r="B128" s="34">
        <f>+EGSnrc!L88</f>
        <v>3.4409000000000005E-10</v>
      </c>
      <c r="C128" s="34">
        <f>+Geant4!L88</f>
        <v>3.2025999999999999E-10</v>
      </c>
      <c r="D128" s="34">
        <f>+MCNP!L88</f>
        <v>4.1400000000000002E-10</v>
      </c>
      <c r="E128" s="34">
        <f>+Penelope!L88</f>
        <v>3.4274360000000001E-10</v>
      </c>
      <c r="G128">
        <v>3.5196270091626318E-10</v>
      </c>
    </row>
    <row r="129" spans="1:7" x14ac:dyDescent="0.25">
      <c r="A129" s="13">
        <v>75.5</v>
      </c>
      <c r="B129" s="34">
        <f>+EGSnrc!L89</f>
        <v>3.2484000000000004E-10</v>
      </c>
      <c r="C129" s="34">
        <f>+Geant4!L89</f>
        <v>3.0750000000000002E-10</v>
      </c>
      <c r="D129" s="34">
        <f>+MCNP!L89</f>
        <v>3.1200000000000001E-10</v>
      </c>
      <c r="E129" s="34">
        <f>+Penelope!L89</f>
        <v>3.2353489999999998E-10</v>
      </c>
      <c r="G129">
        <v>3.3866197889302847E-10</v>
      </c>
    </row>
    <row r="130" spans="1:7" x14ac:dyDescent="0.25">
      <c r="A130" s="13">
        <v>76.5</v>
      </c>
      <c r="B130" s="34">
        <f>+EGSnrc!L90</f>
        <v>3.0891000000000002E-10</v>
      </c>
      <c r="C130" s="34">
        <f>+Geant4!L90</f>
        <v>2.9485000000000002E-10</v>
      </c>
      <c r="D130" s="34">
        <f>+MCNP!L90</f>
        <v>3.3299999999999999E-10</v>
      </c>
      <c r="E130" s="34">
        <f>+Penelope!L90</f>
        <v>3.1863860000000002E-10</v>
      </c>
      <c r="G130">
        <v>3.2524299068476662E-10</v>
      </c>
    </row>
    <row r="131" spans="1:7" x14ac:dyDescent="0.25">
      <c r="A131" s="13">
        <v>77.5</v>
      </c>
      <c r="B131" s="34">
        <f>+EGSnrc!L91</f>
        <v>2.9365000000000001E-10</v>
      </c>
      <c r="C131" s="34">
        <f>+Geant4!L91</f>
        <v>2.8165999999999999E-10</v>
      </c>
      <c r="D131" s="34">
        <f>+MCNP!L91</f>
        <v>3.1100000000000001E-10</v>
      </c>
      <c r="E131" s="34">
        <f>+Penelope!L91</f>
        <v>3.039496E-10</v>
      </c>
      <c r="G131">
        <v>3.1171840766844481E-10</v>
      </c>
    </row>
    <row r="132" spans="1:7" x14ac:dyDescent="0.25">
      <c r="A132" s="13">
        <v>78.5</v>
      </c>
      <c r="B132" s="34">
        <f>+EGSnrc!L92</f>
        <v>2.8612000000000004E-10</v>
      </c>
      <c r="C132" s="34">
        <f>+Geant4!L92</f>
        <v>2.6638500000000001E-10</v>
      </c>
      <c r="D132" s="34">
        <f>+MCNP!L92</f>
        <v>3.0599999999999998E-10</v>
      </c>
      <c r="E132" s="34">
        <f>+Penelope!L92</f>
        <v>3.0281960000000002E-10</v>
      </c>
      <c r="G132">
        <v>2.9810005646256567E-10</v>
      </c>
    </row>
    <row r="133" spans="1:7" x14ac:dyDescent="0.25">
      <c r="A133" s="13">
        <v>79.5</v>
      </c>
      <c r="B133" s="34">
        <f>+EGSnrc!L93</f>
        <v>2.6979000000000001E-10</v>
      </c>
      <c r="C133" s="34">
        <f>+Geant4!L93</f>
        <v>2.5660500000000001E-10</v>
      </c>
      <c r="D133" s="34">
        <f>+MCNP!L93</f>
        <v>3.44E-10</v>
      </c>
      <c r="E133" s="34">
        <f>+Penelope!L93</f>
        <v>2.757015E-10</v>
      </c>
      <c r="G133">
        <v>2.8440229796102551E-10</v>
      </c>
    </row>
    <row r="134" spans="1:7" x14ac:dyDescent="0.25">
      <c r="A134" s="13">
        <v>80.5</v>
      </c>
      <c r="B134" s="34">
        <f>+EGSnrc!L94</f>
        <v>2.5262E-10</v>
      </c>
      <c r="C134" s="34">
        <f>+Geant4!L94</f>
        <v>2.4056999999999998E-10</v>
      </c>
      <c r="D134" s="34">
        <f>+MCNP!L94</f>
        <v>2.7099999999999999E-10</v>
      </c>
      <c r="E134" s="34">
        <f>+Penelope!L94</f>
        <v>2.6101249999999998E-10</v>
      </c>
      <c r="G134">
        <v>2.7063442450693355E-10</v>
      </c>
    </row>
    <row r="135" spans="1:7" x14ac:dyDescent="0.25">
      <c r="A135" s="13">
        <v>81.5</v>
      </c>
      <c r="B135" s="34">
        <f>+EGSnrc!L95</f>
        <v>2.4413000000000001E-10</v>
      </c>
      <c r="C135" s="34">
        <f>+Geant4!L95</f>
        <v>2.2931000000000001E-10</v>
      </c>
      <c r="D135" s="34">
        <f>+MCNP!L95</f>
        <v>2.5899999999999998E-10</v>
      </c>
      <c r="E135" s="34">
        <f>+Penelope!L95</f>
        <v>2.4933659999999999E-10</v>
      </c>
      <c r="G135">
        <v>2.5681079699418583E-10</v>
      </c>
    </row>
    <row r="136" spans="1:7" x14ac:dyDescent="0.25">
      <c r="A136" s="13">
        <v>82.5</v>
      </c>
      <c r="B136" s="34">
        <f>+EGSnrc!L96</f>
        <v>2.3412000000000001E-10</v>
      </c>
      <c r="C136" s="34">
        <f>+Geant4!L96</f>
        <v>2.16675E-10</v>
      </c>
      <c r="D136" s="34">
        <f>+MCNP!L96</f>
        <v>2.1899999999999999E-10</v>
      </c>
      <c r="E136" s="34">
        <f>+Penelope!L96</f>
        <v>2.146856E-10</v>
      </c>
      <c r="G136">
        <v>2.4294070776589177E-10</v>
      </c>
    </row>
    <row r="137" spans="1:7" x14ac:dyDescent="0.25">
      <c r="A137" s="13">
        <v>83.5</v>
      </c>
      <c r="B137" s="34">
        <f>+EGSnrc!L97</f>
        <v>2.2191000000000004E-10</v>
      </c>
      <c r="C137" s="34">
        <f>+Geant4!L97</f>
        <v>2.0254000000000001E-10</v>
      </c>
      <c r="D137" s="34">
        <f>+MCNP!L97</f>
        <v>2.2799999999999999E-10</v>
      </c>
      <c r="E137" s="34">
        <f>+Penelope!L97</f>
        <v>2.2862130000000001E-10</v>
      </c>
      <c r="G137">
        <v>2.2903682819901849E-10</v>
      </c>
    </row>
    <row r="138" spans="1:7" x14ac:dyDescent="0.25">
      <c r="A138" s="13">
        <v>84.5</v>
      </c>
      <c r="B138" s="34">
        <f>+EGSnrc!L98</f>
        <v>2.0033000000000002E-10</v>
      </c>
      <c r="C138" s="34">
        <f>+Geant4!L98</f>
        <v>1.8966500000000001E-10</v>
      </c>
      <c r="D138" s="34">
        <f>+MCNP!L98</f>
        <v>2.6099999999999998E-10</v>
      </c>
      <c r="E138" s="34">
        <f>+Penelope!L98</f>
        <v>2.1506220000000001E-10</v>
      </c>
      <c r="G138">
        <v>2.1510845063667538E-10</v>
      </c>
    </row>
    <row r="139" spans="1:7" x14ac:dyDescent="0.25">
      <c r="A139" s="13">
        <v>85.5</v>
      </c>
      <c r="B139" s="34">
        <f>+EGSnrc!L99</f>
        <v>1.9100000000000001E-10</v>
      </c>
      <c r="C139" s="34">
        <f>+Geant4!L99</f>
        <v>1.7828E-10</v>
      </c>
      <c r="D139" s="34">
        <f>+MCNP!L99</f>
        <v>1.9799999999999999E-10</v>
      </c>
      <c r="E139" s="34">
        <f>+Penelope!L99</f>
        <v>2.1016589999999999E-10</v>
      </c>
      <c r="G139">
        <v>2.0116571218043603E-10</v>
      </c>
    </row>
    <row r="140" spans="1:7" x14ac:dyDescent="0.25">
      <c r="A140" s="13">
        <v>86.5</v>
      </c>
      <c r="B140" s="34">
        <f>+EGSnrc!L100</f>
        <v>1.7383000000000001E-10</v>
      </c>
      <c r="C140" s="34">
        <f>+Geant4!L100</f>
        <v>1.64235E-10</v>
      </c>
      <c r="D140" s="34">
        <f>+MCNP!L100</f>
        <v>1.94E-10</v>
      </c>
      <c r="E140" s="34">
        <f>+Penelope!L100</f>
        <v>1.766448E-10</v>
      </c>
      <c r="G140">
        <v>1.8721959469033877E-10</v>
      </c>
    </row>
    <row r="141" spans="1:7" x14ac:dyDescent="0.25">
      <c r="A141" s="13">
        <v>87.5</v>
      </c>
      <c r="B141" s="34">
        <f>+EGSnrc!L101</f>
        <v>1.6262000000000003E-10</v>
      </c>
      <c r="C141" s="34">
        <f>+Geant4!L101</f>
        <v>1.5202000000000001E-10</v>
      </c>
      <c r="D141" s="34">
        <f>+MCNP!L101</f>
        <v>1.9200000000000001E-10</v>
      </c>
      <c r="E141" s="34">
        <f>+Penelope!L101</f>
        <v>1.7739809999999999E-10</v>
      </c>
      <c r="G141">
        <v>1.7327939050949287E-10</v>
      </c>
    </row>
    <row r="142" spans="1:7" x14ac:dyDescent="0.25">
      <c r="A142" s="13">
        <v>88.5</v>
      </c>
      <c r="B142" s="34">
        <f>+EGSnrc!L102</f>
        <v>1.5401000000000002E-10</v>
      </c>
      <c r="C142" s="34">
        <f>+Geant4!L102</f>
        <v>1.4126000000000001E-10</v>
      </c>
      <c r="D142" s="34">
        <f>+MCNP!L102</f>
        <v>1.58E-10</v>
      </c>
      <c r="E142" s="34">
        <f>+Penelope!L102</f>
        <v>1.630857E-10</v>
      </c>
      <c r="G142">
        <v>1.5935523673947211E-10</v>
      </c>
    </row>
    <row r="143" spans="1:7" x14ac:dyDescent="0.25">
      <c r="A143" s="13">
        <v>89.5</v>
      </c>
      <c r="B143" s="34">
        <f>+EGSnrc!L103</f>
        <v>1.3856000000000001E-10</v>
      </c>
      <c r="C143" s="34">
        <f>+Geant4!L103</f>
        <v>1.2778499999999999E-10</v>
      </c>
      <c r="D143" s="34">
        <f>+MCNP!L103</f>
        <v>1.6900000000000001E-10</v>
      </c>
      <c r="E143" s="34">
        <f>+Penelope!L103</f>
        <v>1.3521420000000001E-10</v>
      </c>
      <c r="G143">
        <v>1.4545625677169284E-10</v>
      </c>
    </row>
    <row r="144" spans="1:7" x14ac:dyDescent="0.25">
      <c r="A144" s="13">
        <v>90.5</v>
      </c>
      <c r="B144" s="34">
        <f>+EGSnrc!L104</f>
        <v>1.2675E-10</v>
      </c>
      <c r="C144" s="34">
        <f>+Geant4!L104</f>
        <v>1.1509E-10</v>
      </c>
      <c r="D144" s="34">
        <f>+MCNP!L104</f>
        <v>1.15E-10</v>
      </c>
      <c r="E144" s="34">
        <f>+Penelope!L104</f>
        <v>1.306945E-10</v>
      </c>
      <c r="G144">
        <v>1.3159157399757145E-10</v>
      </c>
    </row>
    <row r="145" spans="1:7" x14ac:dyDescent="0.25">
      <c r="A145" s="13">
        <v>91.5</v>
      </c>
      <c r="B145" s="34">
        <f>+EGSnrc!L105</f>
        <v>1.1202000000000002E-10</v>
      </c>
      <c r="C145" s="34">
        <f>+Geant4!L105</f>
        <v>1.0404E-10</v>
      </c>
      <c r="D145" s="34">
        <f>+MCNP!L105</f>
        <v>1.16E-10</v>
      </c>
      <c r="E145" s="34">
        <f>+Penelope!L105</f>
        <v>1.167588E-10</v>
      </c>
      <c r="G145">
        <v>1.1777031180852431E-10</v>
      </c>
    </row>
    <row r="146" spans="1:7" x14ac:dyDescent="0.25">
      <c r="A146" s="13">
        <v>92.5</v>
      </c>
      <c r="B146" s="34">
        <f>+EGSnrc!L106</f>
        <v>1.0265000000000002E-10</v>
      </c>
      <c r="C146" s="34">
        <f>+Geant4!L106</f>
        <v>9.146E-11</v>
      </c>
      <c r="D146" s="34">
        <f>+MCNP!L106</f>
        <v>1.0999999999999999E-10</v>
      </c>
      <c r="E146" s="34">
        <f>+Penelope!L106</f>
        <v>1.03953E-10</v>
      </c>
      <c r="G146">
        <v>1.1087877225529798E-10</v>
      </c>
    </row>
    <row r="147" spans="1:7" x14ac:dyDescent="0.25">
      <c r="A147" s="13">
        <v>93.5</v>
      </c>
      <c r="B147" s="34">
        <f>+EGSnrc!L107</f>
        <v>8.1670000000000001E-11</v>
      </c>
      <c r="C147" s="34">
        <f>+Geant4!L107</f>
        <v>7.9439999999999999E-11</v>
      </c>
      <c r="D147" s="34">
        <f>+MCNP!L107</f>
        <v>9.4700000000000006E-11</v>
      </c>
      <c r="E147" s="34">
        <f>+Penelope!L107</f>
        <v>1.0771939999999999E-10</v>
      </c>
      <c r="G147">
        <v>9.0293360089468081E-11</v>
      </c>
    </row>
    <row r="148" spans="1:7" x14ac:dyDescent="0.25">
      <c r="A148" s="13">
        <v>94.5</v>
      </c>
      <c r="B148" s="34">
        <f>+EGSnrc!L108</f>
        <v>7.1863000000000011E-11</v>
      </c>
      <c r="C148" s="34">
        <f>+Geant4!L108</f>
        <v>6.7179999999999994E-11</v>
      </c>
      <c r="D148" s="34">
        <f>+MCNP!L108</f>
        <v>1.05E-10</v>
      </c>
      <c r="E148" s="34">
        <f>+Penelope!L108</f>
        <v>8.4744299999999997E-11</v>
      </c>
      <c r="G148">
        <v>7.6654988107980841E-11</v>
      </c>
    </row>
    <row r="149" spans="1:7" x14ac:dyDescent="0.25">
      <c r="A149" s="13">
        <v>95.5</v>
      </c>
      <c r="B149" s="34">
        <f>+EGSnrc!L109</f>
        <v>6.0491000000000011E-11</v>
      </c>
      <c r="C149" s="34">
        <f>+Geant4!L109</f>
        <v>5.3989999999999999E-11</v>
      </c>
      <c r="D149" s="34">
        <f>+MCNP!L109</f>
        <v>7.6700000000000004E-11</v>
      </c>
      <c r="E149" s="34">
        <f>+Penelope!L109</f>
        <v>7.0431929999999999E-11</v>
      </c>
      <c r="G149">
        <v>6.3094756284457956E-11</v>
      </c>
    </row>
    <row r="150" spans="1:7" x14ac:dyDescent="0.25">
      <c r="A150" s="13">
        <v>96.5</v>
      </c>
      <c r="B150" s="34">
        <f>+EGSnrc!L110</f>
        <v>4.5880000000000001E-11</v>
      </c>
      <c r="C150" s="34">
        <f>+Geant4!L110</f>
        <v>4.2515000000000001E-11</v>
      </c>
      <c r="D150" s="34">
        <f>+MCNP!L110</f>
        <v>3.0700000000000001E-11</v>
      </c>
      <c r="E150" s="34">
        <f>+Penelope!L110</f>
        <v>6.7418800000000003E-11</v>
      </c>
      <c r="G150">
        <v>4.9621112203544276E-11</v>
      </c>
    </row>
    <row r="151" spans="1:7" x14ac:dyDescent="0.25">
      <c r="A151" s="13">
        <v>97.5</v>
      </c>
      <c r="B151" s="34">
        <f>+EGSnrc!L111</f>
        <v>3.2709E-11</v>
      </c>
      <c r="C151" s="34">
        <f>+Geant4!L111</f>
        <v>3.0245000000000001E-11</v>
      </c>
      <c r="D151" s="34">
        <f>+MCNP!L111</f>
        <v>4.0600000000000001E-11</v>
      </c>
      <c r="E151" s="34">
        <f>+Penelope!L111</f>
        <v>3.9170700000000002E-11</v>
      </c>
      <c r="G151">
        <v>3.6242165546498771E-11</v>
      </c>
    </row>
    <row r="152" spans="1:7" x14ac:dyDescent="0.25">
      <c r="A152" s="13">
        <v>98.5</v>
      </c>
      <c r="B152" s="34">
        <f>+EGSnrc!L112</f>
        <v>1.9297000000000001E-11</v>
      </c>
      <c r="C152" s="34">
        <f>+Geant4!L112</f>
        <v>1.8485000000000001E-11</v>
      </c>
      <c r="D152" s="34">
        <f>+MCNP!L112</f>
        <v>3.8799999999999998E-11</v>
      </c>
      <c r="E152" s="34">
        <f>+Penelope!L112</f>
        <v>2.2975120000000002E-11</v>
      </c>
      <c r="G152">
        <v>2.296611047042691E-11</v>
      </c>
    </row>
    <row r="153" spans="1:7" x14ac:dyDescent="0.25">
      <c r="A153" s="13">
        <v>99.5</v>
      </c>
      <c r="B153" s="34">
        <f>+EGSnrc!L113</f>
        <v>5.6049000000000009E-12</v>
      </c>
      <c r="C153" s="34">
        <f>+Geant4!L113</f>
        <v>6.9500000000000001E-12</v>
      </c>
      <c r="D153" s="34">
        <f>+MCNP!L113</f>
        <v>9.0099999999999998E-12</v>
      </c>
      <c r="E153" s="34">
        <f>+Penelope!L113</f>
        <v>1.129924E-11</v>
      </c>
      <c r="G153">
        <v>9.8011918179420136E-12</v>
      </c>
    </row>
    <row r="166" spans="1:5" x14ac:dyDescent="0.25">
      <c r="A166" s="13"/>
      <c r="B166" s="33"/>
      <c r="C166" s="33"/>
      <c r="D166" s="33"/>
      <c r="E166" s="33"/>
    </row>
    <row r="167" spans="1:5" x14ac:dyDescent="0.25">
      <c r="A167" s="7"/>
      <c r="B167" s="33"/>
      <c r="C167" s="33"/>
      <c r="D167" s="33"/>
      <c r="E167" s="33"/>
    </row>
    <row r="205" ht="15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18">
        <f>+Geant4!D3/Mean!D3</f>
        <v>0.10931582731957738</v>
      </c>
      <c r="E3" s="7" t="s">
        <v>25</v>
      </c>
      <c r="F3" s="3"/>
      <c r="K3" s="7" t="s">
        <v>2</v>
      </c>
      <c r="L3" s="18">
        <f>+Geant4!L3/Mean!L3</f>
        <v>0.15058872597884021</v>
      </c>
      <c r="M3" s="7" t="s">
        <v>25</v>
      </c>
      <c r="N3" s="3"/>
    </row>
    <row r="4" spans="1:25" x14ac:dyDescent="0.25">
      <c r="C4" s="13" t="s">
        <v>21</v>
      </c>
      <c r="D4" s="46">
        <f>+Geant4!D4/Mean!D4</f>
        <v>2.7414602955559673E-2</v>
      </c>
      <c r="E4" s="13" t="s">
        <v>25</v>
      </c>
      <c r="K4" s="13" t="s">
        <v>21</v>
      </c>
      <c r="L4" s="46">
        <f>+Geant4!L4/Mean!L4</f>
        <v>7.4740968113977159E-3</v>
      </c>
      <c r="M4" s="13" t="s">
        <v>25</v>
      </c>
    </row>
    <row r="5" spans="1:25" x14ac:dyDescent="0.25">
      <c r="C5" s="13" t="s">
        <v>22</v>
      </c>
      <c r="D5" s="46">
        <f>+Geant4!D5/Mean!D5</f>
        <v>1.7637097239293594E-3</v>
      </c>
      <c r="E5" s="13" t="s">
        <v>25</v>
      </c>
      <c r="K5" s="13" t="s">
        <v>22</v>
      </c>
      <c r="L5" s="46">
        <f>+Geant4!L5/Mean!L5</f>
        <v>2.4330689379762063E-3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/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/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/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/>
    </row>
    <row r="10" spans="1:25" x14ac:dyDescent="0.25">
      <c r="D10" s="18">
        <f>+Geant4!D10/Mean!D10</f>
        <v>0.92442187210598281</v>
      </c>
      <c r="E10" s="18">
        <f>+Geant4!E10/Mean!E10</f>
        <v>0.9175547198772821</v>
      </c>
      <c r="F10" s="18">
        <f>+Geant4!F10/Mean!F10</f>
        <v>0.92489015563499044</v>
      </c>
      <c r="G10" s="18">
        <f>+Geant4!G10/Mean!G10</f>
        <v>0.92929324468635843</v>
      </c>
      <c r="H10" s="18">
        <f>+Geant4!H10/Mean!H10</f>
        <v>0.91986166160610794</v>
      </c>
      <c r="I10" s="19"/>
      <c r="J10" s="15"/>
      <c r="K10" s="13"/>
      <c r="L10" s="18">
        <f>+Geant4!L10/Mean!L10</f>
        <v>0.99429815788597009</v>
      </c>
      <c r="M10" s="18">
        <f>+Geant4!M10/Mean!M10</f>
        <v>0.99401456298218605</v>
      </c>
      <c r="N10" s="18">
        <f>+Geant4!N10/Mean!N10</f>
        <v>0.99385699352204149</v>
      </c>
      <c r="O10" s="18">
        <f>+Geant4!O10/Mean!O10</f>
        <v>0.99526879107282384</v>
      </c>
      <c r="P10" s="18">
        <f>+Geant4!P10/Mean!P10</f>
        <v>0.9919516188220211</v>
      </c>
      <c r="Q10" s="21"/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/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/>
    </row>
    <row r="14" spans="1:25" x14ac:dyDescent="0.25">
      <c r="C14" s="7">
        <v>0.5</v>
      </c>
      <c r="D14" s="18">
        <f>+Geant4!D14/Mean!D14</f>
        <v>0</v>
      </c>
      <c r="E14" s="18">
        <f>+Geant4!E14/Mean!E14</f>
        <v>0</v>
      </c>
      <c r="F14" s="18">
        <f>+Geant4!F14/Mean!F14</f>
        <v>0</v>
      </c>
      <c r="G14" s="18">
        <f>+Geant4!G14/Mean!G14</f>
        <v>0</v>
      </c>
      <c r="H14" s="18">
        <f>+Geant4!H14/Mean!H14</f>
        <v>0</v>
      </c>
      <c r="I14" s="24"/>
      <c r="J14" s="15"/>
      <c r="K14" s="13">
        <v>0.5</v>
      </c>
      <c r="L14" s="18" t="e">
        <f>+Geant4!L14/Mean!L14</f>
        <v>#DIV/0!</v>
      </c>
      <c r="M14" s="18" t="e">
        <f>+Geant4!M14/Mean!M14</f>
        <v>#DIV/0!</v>
      </c>
      <c r="N14" s="18" t="e">
        <f>+Geant4!N14/Mean!N14</f>
        <v>#DIV/0!</v>
      </c>
      <c r="O14" s="18" t="e">
        <f>+Geant4!O14/Mean!O14</f>
        <v>#DIV/0!</v>
      </c>
      <c r="P14" s="18" t="e">
        <f>+Geant4!P14/Mean!P14</f>
        <v>#DIV/0!</v>
      </c>
      <c r="Q14" s="19"/>
      <c r="U14" s="12"/>
      <c r="V14" s="2"/>
      <c r="W14" s="12"/>
      <c r="Y14" s="12"/>
    </row>
    <row r="15" spans="1:25" x14ac:dyDescent="0.25">
      <c r="C15" s="7">
        <v>1.5</v>
      </c>
      <c r="D15" s="18">
        <f>+Geant4!D15/Mean!D15</f>
        <v>1.0066796542899745</v>
      </c>
      <c r="E15" s="18">
        <f>+Geant4!E15/Mean!E15</f>
        <v>1.0477461350390171</v>
      </c>
      <c r="F15" s="18">
        <f>+Geant4!F15/Mean!F15</f>
        <v>0.98863519048720372</v>
      </c>
      <c r="G15" s="18">
        <f>+Geant4!G15/Mean!G15</f>
        <v>1.0245558415863192</v>
      </c>
      <c r="H15" s="18">
        <f>+Geant4!H15/Mean!H15</f>
        <v>1.020281425272779</v>
      </c>
      <c r="I15" s="24"/>
      <c r="J15" s="15"/>
      <c r="K15" s="13">
        <v>1.5</v>
      </c>
      <c r="L15" s="18">
        <f>+Geant4!L15/Mean!L15</f>
        <v>1.3699961415676045</v>
      </c>
      <c r="M15" s="18">
        <f>+Geant4!M15/Mean!M15</f>
        <v>1.4458215990328376</v>
      </c>
      <c r="N15" s="18">
        <f>+Geant4!N15/Mean!N15</f>
        <v>1.3193861450880131</v>
      </c>
      <c r="O15" s="18">
        <f>+Geant4!O15/Mean!O15</f>
        <v>1.3433048645352192</v>
      </c>
      <c r="P15" s="18">
        <f>+Geant4!P15/Mean!P15</f>
        <v>1.3689184215976078</v>
      </c>
      <c r="Q15" s="19"/>
      <c r="U15" s="12"/>
      <c r="V15" s="2"/>
      <c r="W15" s="12"/>
      <c r="Y15" s="12"/>
    </row>
    <row r="16" spans="1:25" x14ac:dyDescent="0.25">
      <c r="C16" s="7">
        <v>2.5</v>
      </c>
      <c r="D16" s="18">
        <f>+Geant4!D16/Mean!D16</f>
        <v>1.0798813691277949</v>
      </c>
      <c r="E16" s="18">
        <f>+Geant4!E16/Mean!E16</f>
        <v>1.111482852617232</v>
      </c>
      <c r="F16" s="18">
        <f>+Geant4!F16/Mean!F16</f>
        <v>1.0579752158136428</v>
      </c>
      <c r="G16" s="18">
        <f>+Geant4!G16/Mean!G16</f>
        <v>1.0808275790745925</v>
      </c>
      <c r="H16" s="18">
        <f>+Geant4!H16/Mean!H16</f>
        <v>1.0758459387389747</v>
      </c>
      <c r="I16" s="24"/>
      <c r="J16" s="15"/>
      <c r="K16" s="13">
        <v>2.5</v>
      </c>
      <c r="L16" s="18">
        <f>+Geant4!L16/Mean!L16</f>
        <v>1.7075377710231463</v>
      </c>
      <c r="M16" s="18">
        <f>+Geant4!M16/Mean!M16</f>
        <v>1.9237472270090135</v>
      </c>
      <c r="N16" s="18">
        <f>+Geant4!N16/Mean!N16</f>
        <v>1.6190197089604184</v>
      </c>
      <c r="O16" s="18">
        <f>+Geant4!O16/Mean!O16</f>
        <v>1.728129827389892</v>
      </c>
      <c r="P16" s="18">
        <f>+Geant4!P16/Mean!P16</f>
        <v>1.7116825023924076</v>
      </c>
      <c r="Q16" s="19"/>
      <c r="U16" s="12"/>
      <c r="V16" s="2"/>
      <c r="W16" s="12"/>
      <c r="Y16" s="12"/>
    </row>
    <row r="17" spans="3:31" x14ac:dyDescent="0.25">
      <c r="C17" s="7">
        <v>3.5</v>
      </c>
      <c r="D17" s="18">
        <f>+Geant4!D17/Mean!D17</f>
        <v>1.0718583908570503</v>
      </c>
      <c r="E17" s="18">
        <f>+Geant4!E17/Mean!E17</f>
        <v>1.1034564265618549</v>
      </c>
      <c r="F17" s="18">
        <f>+Geant4!F17/Mean!F17</f>
        <v>1.0600003178882864</v>
      </c>
      <c r="G17" s="18">
        <f>+Geant4!G17/Mean!G17</f>
        <v>1.077455730143174</v>
      </c>
      <c r="H17" s="18">
        <f>+Geant4!H17/Mean!H17</f>
        <v>1.0879196945250613</v>
      </c>
      <c r="I17" s="24"/>
      <c r="J17" s="15"/>
      <c r="K17" s="13">
        <v>3.5</v>
      </c>
      <c r="L17" s="18">
        <f>+Geant4!L17/Mean!L17</f>
        <v>1.4898689063945398</v>
      </c>
      <c r="M17" s="18">
        <f>+Geant4!M17/Mean!M17</f>
        <v>1.6557087689145573</v>
      </c>
      <c r="N17" s="18">
        <f>+Geant4!N17/Mean!N17</f>
        <v>1.368371952314871</v>
      </c>
      <c r="O17" s="18">
        <f>+Geant4!O17/Mean!O17</f>
        <v>1.4616243989108773</v>
      </c>
      <c r="P17" s="18">
        <f>+Geant4!P17/Mean!P17</f>
        <v>1.4629166757871674</v>
      </c>
      <c r="Q17" s="19"/>
      <c r="U17" s="12"/>
      <c r="V17" s="2"/>
      <c r="W17" s="12"/>
      <c r="Y17" s="12"/>
    </row>
    <row r="18" spans="3:31" x14ac:dyDescent="0.25">
      <c r="C18" s="7">
        <v>4.5</v>
      </c>
      <c r="D18" s="18">
        <f>+Geant4!D18/Mean!D18</f>
        <v>1.0400301436707129</v>
      </c>
      <c r="E18" s="18">
        <f>+Geant4!E18/Mean!E18</f>
        <v>1.0652780355096692</v>
      </c>
      <c r="F18" s="18">
        <f>+Geant4!F18/Mean!F18</f>
        <v>1.0213300635273532</v>
      </c>
      <c r="G18" s="18">
        <f>+Geant4!G18/Mean!G18</f>
        <v>1.0352412459180307</v>
      </c>
      <c r="H18" s="18">
        <f>+Geant4!H18/Mean!H18</f>
        <v>1.0396731204801719</v>
      </c>
      <c r="I18" s="24"/>
      <c r="J18" s="15"/>
      <c r="K18" s="13">
        <v>4.5</v>
      </c>
      <c r="L18" s="18">
        <f>+Geant4!L18/Mean!L18</f>
        <v>1.3080158058611169</v>
      </c>
      <c r="M18" s="18">
        <f>+Geant4!M18/Mean!M18</f>
        <v>1.5222574121623991</v>
      </c>
      <c r="N18" s="18">
        <f>+Geant4!N18/Mean!N18</f>
        <v>1.2696230370745563</v>
      </c>
      <c r="O18" s="18">
        <f>+Geant4!O18/Mean!O18</f>
        <v>1.3020733601963281</v>
      </c>
      <c r="P18" s="18">
        <f>+Geant4!P18/Mean!P18</f>
        <v>1.3053360598623633</v>
      </c>
      <c r="Q18" s="19"/>
      <c r="U18" s="12"/>
      <c r="V18" s="2"/>
      <c r="W18" s="12"/>
      <c r="Y18" s="12"/>
    </row>
    <row r="19" spans="3:31" x14ac:dyDescent="0.25">
      <c r="C19" s="7">
        <v>5.5</v>
      </c>
      <c r="D19" s="18">
        <f>+Geant4!D19/Mean!D19</f>
        <v>1.0017265981269421</v>
      </c>
      <c r="E19" s="18">
        <f>+Geant4!E19/Mean!E19</f>
        <v>1.0446992508931956</v>
      </c>
      <c r="F19" s="18">
        <f>+Geant4!F19/Mean!F19</f>
        <v>0.98748364943268407</v>
      </c>
      <c r="G19" s="18">
        <f>+Geant4!G19/Mean!G19</f>
        <v>1.0147978412618575</v>
      </c>
      <c r="H19" s="18">
        <f>+Geant4!H19/Mean!H19</f>
        <v>1.0015589085535523</v>
      </c>
      <c r="I19" s="24"/>
      <c r="J19" s="15"/>
      <c r="K19" s="13">
        <v>5.5</v>
      </c>
      <c r="L19" s="18">
        <f>+Geant4!L19/Mean!L19</f>
        <v>1.2596962514504064</v>
      </c>
      <c r="M19" s="18">
        <f>+Geant4!M19/Mean!M19</f>
        <v>1.4053977181374742</v>
      </c>
      <c r="N19" s="18">
        <f>+Geant4!N19/Mean!N19</f>
        <v>1.1744946671595773</v>
      </c>
      <c r="O19" s="18">
        <f>+Geant4!O19/Mean!O19</f>
        <v>1.2476367562132411</v>
      </c>
      <c r="P19" s="18">
        <f>+Geant4!P19/Mean!P19</f>
        <v>1.2042279763412016</v>
      </c>
      <c r="Q19" s="19"/>
    </row>
    <row r="20" spans="3:31" x14ac:dyDescent="0.25">
      <c r="C20" s="7">
        <v>6.5</v>
      </c>
      <c r="D20" s="18">
        <f>+Geant4!D20/Mean!D20</f>
        <v>0.99677076780117857</v>
      </c>
      <c r="E20" s="18">
        <f>+Geant4!E20/Mean!E20</f>
        <v>1.0026548347301767</v>
      </c>
      <c r="F20" s="18">
        <f>+Geant4!F20/Mean!F20</f>
        <v>0.97727684753385713</v>
      </c>
      <c r="G20" s="18">
        <f>+Geant4!G20/Mean!G20</f>
        <v>0.98442751611916635</v>
      </c>
      <c r="H20" s="18">
        <f>+Geant4!H20/Mean!H20</f>
        <v>0.99582243266488013</v>
      </c>
      <c r="I20" s="24"/>
      <c r="J20" s="15"/>
      <c r="K20" s="13">
        <v>6.5</v>
      </c>
      <c r="L20" s="18">
        <f>+Geant4!L20/Mean!L20</f>
        <v>1.199871916581023</v>
      </c>
      <c r="M20" s="18">
        <f>+Geant4!M20/Mean!M20</f>
        <v>1.2558866996909781</v>
      </c>
      <c r="N20" s="18">
        <f>+Geant4!N20/Mean!N20</f>
        <v>1.1453148414883483</v>
      </c>
      <c r="O20" s="18">
        <f>+Geant4!O20/Mean!O20</f>
        <v>1.181612806695074</v>
      </c>
      <c r="P20" s="18">
        <f>+Geant4!P20/Mean!P20</f>
        <v>1.1713848013845529</v>
      </c>
      <c r="Q20" s="19"/>
    </row>
    <row r="21" spans="3:31" x14ac:dyDescent="0.25">
      <c r="C21" s="7">
        <v>7.5</v>
      </c>
      <c r="D21" s="18">
        <f>+Geant4!D21/Mean!D21</f>
        <v>0.98461469453664663</v>
      </c>
      <c r="E21" s="18">
        <f>+Geant4!E21/Mean!E21</f>
        <v>0.98527981012961985</v>
      </c>
      <c r="F21" s="18">
        <f>+Geant4!F21/Mean!F21</f>
        <v>0.95798243444700237</v>
      </c>
      <c r="G21" s="18">
        <f>+Geant4!G21/Mean!G21</f>
        <v>0.96530342612894993</v>
      </c>
      <c r="H21" s="18">
        <f>+Geant4!H21/Mean!H21</f>
        <v>0.98439112130556816</v>
      </c>
      <c r="I21" s="21"/>
      <c r="J21" s="15"/>
      <c r="K21" s="13">
        <v>7.5</v>
      </c>
      <c r="L21" s="18">
        <f>+Geant4!L21/Mean!L21</f>
        <v>1.1618723099604205</v>
      </c>
      <c r="M21" s="18">
        <f>+Geant4!M21/Mean!M21</f>
        <v>1.2094147351126325</v>
      </c>
      <c r="N21" s="18">
        <f>+Geant4!N21/Mean!N21</f>
        <v>1.1074401452782845</v>
      </c>
      <c r="O21" s="18">
        <f>+Geant4!O21/Mean!O21</f>
        <v>1.1554032906568605</v>
      </c>
      <c r="P21" s="18">
        <f>+Geant4!P21/Mean!P21</f>
        <v>1.1577875291185868</v>
      </c>
      <c r="Q21" s="19"/>
    </row>
    <row r="22" spans="3:31" x14ac:dyDescent="0.25">
      <c r="C22" s="7">
        <v>8.5</v>
      </c>
      <c r="D22" s="18">
        <f>+Geant4!D22/Mean!D22</f>
        <v>0.94496609463880232</v>
      </c>
      <c r="E22" s="18">
        <f>+Geant4!E22/Mean!E22</f>
        <v>0.95224467139390023</v>
      </c>
      <c r="F22" s="18">
        <f>+Geant4!F22/Mean!F22</f>
        <v>0.92942984563090725</v>
      </c>
      <c r="G22" s="18">
        <f>+Geant4!G22/Mean!G22</f>
        <v>0.94339081457028051</v>
      </c>
      <c r="H22" s="18">
        <f>+Geant4!H22/Mean!H22</f>
        <v>0.94706424580605986</v>
      </c>
      <c r="I22" s="21"/>
      <c r="J22" s="15"/>
      <c r="K22" s="13">
        <v>8.5</v>
      </c>
      <c r="L22" s="18">
        <f>+Geant4!L22/Mean!L22</f>
        <v>1.0870422875248513</v>
      </c>
      <c r="M22" s="18">
        <f>+Geant4!M22/Mean!M22</f>
        <v>1.1504285513149604</v>
      </c>
      <c r="N22" s="18">
        <f>+Geant4!N22/Mean!N22</f>
        <v>1.0656166658244615</v>
      </c>
      <c r="O22" s="18">
        <f>+Geant4!O22/Mean!O22</f>
        <v>1.0931110734541285</v>
      </c>
      <c r="P22" s="18">
        <f>+Geant4!P22/Mean!P22</f>
        <v>1.0807639976408643</v>
      </c>
      <c r="Q22" s="19"/>
      <c r="V22" s="12"/>
      <c r="W22" s="2"/>
      <c r="Y22" s="12"/>
      <c r="AB22" s="12"/>
      <c r="AE22" s="12"/>
    </row>
    <row r="23" spans="3:31" x14ac:dyDescent="0.25">
      <c r="C23" s="7">
        <v>9.5</v>
      </c>
      <c r="D23" s="18">
        <f>+Geant4!D23/Mean!D23</f>
        <v>0.943585314778837</v>
      </c>
      <c r="E23" s="18">
        <f>+Geant4!E23/Mean!E23</f>
        <v>0.95927351853467446</v>
      </c>
      <c r="F23" s="18">
        <f>+Geant4!F23/Mean!F23</f>
        <v>0.94910049198241531</v>
      </c>
      <c r="G23" s="18">
        <f>+Geant4!G23/Mean!G23</f>
        <v>0.93489592288825496</v>
      </c>
      <c r="H23" s="18">
        <f>+Geant4!H23/Mean!H23</f>
        <v>0.94323096970525233</v>
      </c>
      <c r="I23" s="21"/>
      <c r="J23" s="15"/>
      <c r="K23" s="13">
        <v>9.5</v>
      </c>
      <c r="L23" s="18">
        <f>+Geant4!L23/Mean!L23</f>
        <v>1.2039422437622429</v>
      </c>
      <c r="M23" s="18">
        <f>+Geant4!M23/Mean!M23</f>
        <v>1.2419151160494597</v>
      </c>
      <c r="N23" s="18">
        <f>+Geant4!N23/Mean!N23</f>
        <v>1.1715686364546387</v>
      </c>
      <c r="O23" s="18">
        <f>+Geant4!O23/Mean!O23</f>
        <v>1.1965535119207038</v>
      </c>
      <c r="P23" s="18">
        <f>+Geant4!P23/Mean!P23</f>
        <v>1.2070197027162697</v>
      </c>
      <c r="Q23" s="19"/>
      <c r="V23" s="12"/>
      <c r="W23" s="2"/>
      <c r="Y23" s="12"/>
      <c r="AB23" s="12"/>
      <c r="AE23" s="12"/>
    </row>
    <row r="24" spans="3:31" x14ac:dyDescent="0.25">
      <c r="C24" s="7">
        <v>10.5</v>
      </c>
      <c r="D24" s="18">
        <f>+Geant4!D24/Mean!D24</f>
        <v>0.96410626380886466</v>
      </c>
      <c r="E24" s="18">
        <f>+Geant4!E24/Mean!E24</f>
        <v>0.96763714403624745</v>
      </c>
      <c r="F24" s="18">
        <f>+Geant4!F24/Mean!F24</f>
        <v>0.94831081359033109</v>
      </c>
      <c r="G24" s="18">
        <f>+Geant4!G24/Mean!G24</f>
        <v>0.95827880846657387</v>
      </c>
      <c r="H24" s="18">
        <f>+Geant4!H24/Mean!H24</f>
        <v>0.94977254994332139</v>
      </c>
      <c r="I24" s="21"/>
      <c r="J24" s="15"/>
      <c r="K24" s="13">
        <v>10.5</v>
      </c>
      <c r="L24" s="18">
        <f>+Geant4!L24/Mean!L24</f>
        <v>1.1651511568593083</v>
      </c>
      <c r="M24" s="18">
        <f>+Geant4!M24/Mean!M24</f>
        <v>1.2093695618105176</v>
      </c>
      <c r="N24" s="18">
        <f>+Geant4!N24/Mean!N24</f>
        <v>1.0782387436944001</v>
      </c>
      <c r="O24" s="18">
        <f>+Geant4!O24/Mean!O24</f>
        <v>1.1271830815584554</v>
      </c>
      <c r="P24" s="18">
        <f>+Geant4!P24/Mean!P24</f>
        <v>1.1262758819265517</v>
      </c>
      <c r="Q24" s="19"/>
      <c r="V24" s="12"/>
      <c r="W24" s="2"/>
      <c r="Y24" s="12"/>
      <c r="AB24" s="12"/>
      <c r="AE24" s="12"/>
    </row>
    <row r="25" spans="3:31" x14ac:dyDescent="0.25">
      <c r="C25" s="7">
        <v>11.5</v>
      </c>
      <c r="D25" s="18">
        <f>+Geant4!D25/Mean!D25</f>
        <v>0.9397263513688473</v>
      </c>
      <c r="E25" s="18">
        <f>+Geant4!E25/Mean!E25</f>
        <v>0.95311212520862276</v>
      </c>
      <c r="F25" s="18">
        <f>+Geant4!F25/Mean!F25</f>
        <v>0.93761736764665993</v>
      </c>
      <c r="G25" s="18">
        <f>+Geant4!G25/Mean!G25</f>
        <v>0.9534448248058508</v>
      </c>
      <c r="H25" s="18">
        <f>+Geant4!H25/Mean!H25</f>
        <v>0.9409024264543937</v>
      </c>
      <c r="I25" s="21"/>
      <c r="J25" s="15"/>
      <c r="K25" s="13">
        <v>11.5</v>
      </c>
      <c r="L25" s="18">
        <f>+Geant4!L25/Mean!L25</f>
        <v>1.2034443912037274</v>
      </c>
      <c r="M25" s="18">
        <f>+Geant4!M25/Mean!M25</f>
        <v>1.294898490369599</v>
      </c>
      <c r="N25" s="18">
        <f>+Geant4!N25/Mean!N25</f>
        <v>1.1709742762623307</v>
      </c>
      <c r="O25" s="18">
        <f>+Geant4!O25/Mean!O25</f>
        <v>1.2170244736297882</v>
      </c>
      <c r="P25" s="18">
        <f>+Geant4!P25/Mean!P25</f>
        <v>1.2288801405793148</v>
      </c>
      <c r="Q25" s="19"/>
      <c r="V25" s="12"/>
      <c r="W25" s="2"/>
      <c r="Y25" s="12"/>
      <c r="AB25" s="12"/>
      <c r="AE25" s="12"/>
    </row>
    <row r="26" spans="3:31" x14ac:dyDescent="0.25">
      <c r="C26" s="7">
        <v>12.5</v>
      </c>
      <c r="D26" s="18">
        <f>+Geant4!D26/Mean!D26</f>
        <v>0.94157673993629398</v>
      </c>
      <c r="E26" s="18">
        <f>+Geant4!E26/Mean!E26</f>
        <v>0.93678809558103404</v>
      </c>
      <c r="F26" s="18">
        <f>+Geant4!F26/Mean!F26</f>
        <v>0.93583417987739526</v>
      </c>
      <c r="G26" s="18">
        <f>+Geant4!G26/Mean!G26</f>
        <v>0.94761752943559963</v>
      </c>
      <c r="H26" s="18">
        <f>+Geant4!H26/Mean!H26</f>
        <v>0.94636564804837764</v>
      </c>
      <c r="I26" s="21"/>
      <c r="J26" s="15"/>
      <c r="K26" s="13">
        <v>12.5</v>
      </c>
      <c r="L26" s="18">
        <f>+Geant4!L26/Mean!L26</f>
        <v>1.1635882463626488</v>
      </c>
      <c r="M26" s="18">
        <f>+Geant4!M26/Mean!M26</f>
        <v>1.2427967516587599</v>
      </c>
      <c r="N26" s="18">
        <f>+Geant4!N26/Mean!N26</f>
        <v>1.141647211181414</v>
      </c>
      <c r="O26" s="18">
        <f>+Geant4!O26/Mean!O26</f>
        <v>1.1609890839657613</v>
      </c>
      <c r="P26" s="18">
        <f>+Geant4!P26/Mean!P26</f>
        <v>1.1700551281141012</v>
      </c>
      <c r="Q26" s="19"/>
      <c r="V26" s="12"/>
      <c r="W26" s="2"/>
      <c r="Y26" s="12"/>
      <c r="AB26" s="12"/>
      <c r="AE26" s="12"/>
    </row>
    <row r="27" spans="3:31" x14ac:dyDescent="0.25">
      <c r="C27" s="7">
        <v>13.5</v>
      </c>
      <c r="D27" s="18">
        <f>+Geant4!D27/Mean!D27</f>
        <v>0.93224775537898408</v>
      </c>
      <c r="E27" s="18">
        <f>+Geant4!E27/Mean!E27</f>
        <v>0.93313717292647669</v>
      </c>
      <c r="F27" s="18">
        <f>+Geant4!F27/Mean!F27</f>
        <v>0.93773729029743957</v>
      </c>
      <c r="G27" s="18">
        <f>+Geant4!G27/Mean!G27</f>
        <v>0.93202154983322416</v>
      </c>
      <c r="H27" s="18">
        <f>+Geant4!H27/Mean!H27</f>
        <v>0.93386573023654273</v>
      </c>
      <c r="I27" s="21"/>
      <c r="J27" s="15"/>
      <c r="K27" s="13">
        <v>13.5</v>
      </c>
      <c r="L27" s="18">
        <f>+Geant4!L27/Mean!L27</f>
        <v>1.1383921278163993</v>
      </c>
      <c r="M27" s="18">
        <f>+Geant4!M27/Mean!M27</f>
        <v>1.23411688357699</v>
      </c>
      <c r="N27" s="18">
        <f>+Geant4!N27/Mean!N27</f>
        <v>1.1153577736798483</v>
      </c>
      <c r="O27" s="18">
        <f>+Geant4!O27/Mean!O27</f>
        <v>1.1519018745937013</v>
      </c>
      <c r="P27" s="18">
        <f>+Geant4!P27/Mean!P27</f>
        <v>1.1252033885658832</v>
      </c>
      <c r="Q27" s="19"/>
      <c r="S27" s="2"/>
      <c r="T27" s="2"/>
      <c r="U27" s="2"/>
      <c r="V27" s="2"/>
      <c r="W27" s="2"/>
    </row>
    <row r="28" spans="3:31" x14ac:dyDescent="0.25">
      <c r="C28" s="7">
        <v>14.5</v>
      </c>
      <c r="D28" s="18">
        <f>+Geant4!D28/Mean!D28</f>
        <v>0.93336998162581142</v>
      </c>
      <c r="E28" s="18">
        <f>+Geant4!E28/Mean!E28</f>
        <v>0.93270754199264583</v>
      </c>
      <c r="F28" s="18">
        <f>+Geant4!F28/Mean!F28</f>
        <v>0.91889598544108964</v>
      </c>
      <c r="G28" s="18">
        <f>+Geant4!G28/Mean!G28</f>
        <v>0.93449547911727648</v>
      </c>
      <c r="H28" s="18">
        <f>+Geant4!H28/Mean!H28</f>
        <v>0.91779242075302758</v>
      </c>
      <c r="I28" s="21"/>
      <c r="J28" s="15"/>
      <c r="K28" s="13">
        <v>14.5</v>
      </c>
      <c r="L28" s="18">
        <f>+Geant4!L28/Mean!L28</f>
        <v>1.1176836015371998</v>
      </c>
      <c r="M28" s="18">
        <f>+Geant4!M28/Mean!M28</f>
        <v>1.1909389926727179</v>
      </c>
      <c r="N28" s="18">
        <f>+Geant4!N28/Mean!N28</f>
        <v>1.0944651839954622</v>
      </c>
      <c r="O28" s="18">
        <f>+Geant4!O28/Mean!O28</f>
        <v>1.1375205299394424</v>
      </c>
      <c r="P28" s="18">
        <f>+Geant4!P28/Mean!P28</f>
        <v>1.1095681924004315</v>
      </c>
      <c r="Q28" s="19"/>
    </row>
    <row r="29" spans="3:31" x14ac:dyDescent="0.25">
      <c r="C29" s="7">
        <v>15.5</v>
      </c>
      <c r="D29" s="18">
        <f>+Geant4!D29/Mean!D29</f>
        <v>0.91840605174342982</v>
      </c>
      <c r="E29" s="18">
        <f>+Geant4!E29/Mean!E29</f>
        <v>0.9083217824863733</v>
      </c>
      <c r="F29" s="18">
        <f>+Geant4!F29/Mean!F29</f>
        <v>0.91627108016955905</v>
      </c>
      <c r="G29" s="18">
        <f>+Geant4!G29/Mean!G29</f>
        <v>0.92341132499938461</v>
      </c>
      <c r="H29" s="18">
        <f>+Geant4!H29/Mean!H29</f>
        <v>0.92435185553055477</v>
      </c>
      <c r="I29" s="21"/>
      <c r="J29" s="15"/>
      <c r="K29" s="13">
        <v>15.5</v>
      </c>
      <c r="L29" s="18">
        <f>+Geant4!L29/Mean!L29</f>
        <v>1.1152895315381999</v>
      </c>
      <c r="M29" s="18">
        <f>+Geant4!M29/Mean!M29</f>
        <v>1.1508753396231035</v>
      </c>
      <c r="N29" s="18">
        <f>+Geant4!N29/Mean!N29</f>
        <v>1.0790484266689828</v>
      </c>
      <c r="O29" s="18">
        <f>+Geant4!O29/Mean!O29</f>
        <v>1.1002708336287452</v>
      </c>
      <c r="P29" s="18">
        <f>+Geant4!P29/Mean!P29</f>
        <v>1.1156827017219149</v>
      </c>
      <c r="Q29" s="19"/>
    </row>
    <row r="30" spans="3:31" x14ac:dyDescent="0.25">
      <c r="C30" s="7">
        <v>16.5</v>
      </c>
      <c r="D30" s="18">
        <f>+Geant4!D30/Mean!D30</f>
        <v>0.91254399159001831</v>
      </c>
      <c r="E30" s="18">
        <f>+Geant4!E30/Mean!E30</f>
        <v>0.92848719163770954</v>
      </c>
      <c r="F30" s="18">
        <f>+Geant4!F30/Mean!F30</f>
        <v>0.90616801384106516</v>
      </c>
      <c r="G30" s="18">
        <f>+Geant4!G30/Mean!G30</f>
        <v>0.92118603523824294</v>
      </c>
      <c r="H30" s="18">
        <f>+Geant4!H30/Mean!H30</f>
        <v>0.90410252561222892</v>
      </c>
      <c r="I30" s="21"/>
      <c r="J30" s="15"/>
      <c r="K30" s="13">
        <v>16.5</v>
      </c>
      <c r="L30" s="18">
        <f>+Geant4!L30/Mean!L30</f>
        <v>1.0973279416222659</v>
      </c>
      <c r="M30" s="18">
        <f>+Geant4!M30/Mean!M30</f>
        <v>1.1619496672368008</v>
      </c>
      <c r="N30" s="18">
        <f>+Geant4!N30/Mean!N30</f>
        <v>1.0730563280584098</v>
      </c>
      <c r="O30" s="18">
        <f>+Geant4!O30/Mean!O30</f>
        <v>1.1247187445912421</v>
      </c>
      <c r="P30" s="18">
        <f>+Geant4!P30/Mean!P30</f>
        <v>1.1042508004583482</v>
      </c>
      <c r="Q30" s="19"/>
    </row>
    <row r="31" spans="3:31" x14ac:dyDescent="0.25">
      <c r="C31" s="7">
        <v>17.5</v>
      </c>
      <c r="D31" s="18">
        <f>+Geant4!D31/Mean!D31</f>
        <v>0.77572068072297984</v>
      </c>
      <c r="E31" s="18">
        <f>+Geant4!E31/Mean!E31</f>
        <v>0.75684283053598922</v>
      </c>
      <c r="F31" s="18">
        <f>+Geant4!F31/Mean!F31</f>
        <v>0.78104772840175274</v>
      </c>
      <c r="G31" s="18">
        <f>+Geant4!G31/Mean!G31</f>
        <v>0.79580692409154585</v>
      </c>
      <c r="H31" s="18">
        <f>+Geant4!H31/Mean!H31</f>
        <v>0.76174683711418867</v>
      </c>
      <c r="I31" s="21"/>
      <c r="J31" s="15"/>
      <c r="K31" s="13">
        <v>17.5</v>
      </c>
      <c r="L31" s="18">
        <f>+Geant4!L31/Mean!L31</f>
        <v>1.0965350968371204</v>
      </c>
      <c r="M31" s="18">
        <f>+Geant4!M31/Mean!M31</f>
        <v>1.1289853903858384</v>
      </c>
      <c r="N31" s="18">
        <f>+Geant4!N31/Mean!N31</f>
        <v>1.0606814373309974</v>
      </c>
      <c r="O31" s="18">
        <f>+Geant4!O31/Mean!O31</f>
        <v>1.0755064156576923</v>
      </c>
      <c r="P31" s="18">
        <f>+Geant4!P31/Mean!P31</f>
        <v>1.0965880201359255</v>
      </c>
      <c r="Q31" s="19"/>
    </row>
    <row r="32" spans="3:31" x14ac:dyDescent="0.25">
      <c r="C32" s="7">
        <v>18.5</v>
      </c>
      <c r="D32" s="18">
        <f>+Geant4!D32/Mean!D32</f>
        <v>0.91139708012245757</v>
      </c>
      <c r="E32" s="18">
        <f>+Geant4!E32/Mean!E32</f>
        <v>0.91479023733363718</v>
      </c>
      <c r="F32" s="18">
        <f>+Geant4!F32/Mean!F32</f>
        <v>0.91199781943796765</v>
      </c>
      <c r="G32" s="18">
        <f>+Geant4!G32/Mean!G32</f>
        <v>0.9241821246466384</v>
      </c>
      <c r="H32" s="18">
        <f>+Geant4!H32/Mean!H32</f>
        <v>0.89917063007027065</v>
      </c>
      <c r="I32" s="21"/>
      <c r="J32" s="15"/>
      <c r="K32" s="13">
        <v>18.5</v>
      </c>
      <c r="L32" s="18">
        <f>+Geant4!L32/Mean!L32</f>
        <v>1.0739665331408972</v>
      </c>
      <c r="M32" s="18">
        <f>+Geant4!M32/Mean!M32</f>
        <v>1.1091245381146746</v>
      </c>
      <c r="N32" s="18">
        <f>+Geant4!N32/Mean!N32</f>
        <v>1.0482324938877303</v>
      </c>
      <c r="O32" s="18">
        <f>+Geant4!O32/Mean!O32</f>
        <v>1.0900904897090133</v>
      </c>
      <c r="P32" s="18">
        <f>+Geant4!P32/Mean!P32</f>
        <v>1.0799721115682293</v>
      </c>
      <c r="Q32" s="19"/>
    </row>
    <row r="33" spans="3:17" x14ac:dyDescent="0.25">
      <c r="C33" s="7">
        <v>19.5</v>
      </c>
      <c r="D33" s="18">
        <f>+Geant4!D33/Mean!D33</f>
        <v>0.8129009427880175</v>
      </c>
      <c r="E33" s="18">
        <f>+Geant4!E33/Mean!E33</f>
        <v>0.82628398199557851</v>
      </c>
      <c r="F33" s="18">
        <f>+Geant4!F33/Mean!F33</f>
        <v>0.81622771734246791</v>
      </c>
      <c r="G33" s="18">
        <f>+Geant4!G33/Mean!G33</f>
        <v>0.84238022580798522</v>
      </c>
      <c r="H33" s="18">
        <f>+Geant4!H33/Mean!H33</f>
        <v>0.81970144945302215</v>
      </c>
      <c r="I33" s="21"/>
      <c r="J33" s="15"/>
      <c r="K33" s="13">
        <v>19.5</v>
      </c>
      <c r="L33" s="18">
        <f>+Geant4!L33/Mean!L33</f>
        <v>1.0451788807155806</v>
      </c>
      <c r="M33" s="18">
        <f>+Geant4!M33/Mean!M33</f>
        <v>1.1127376739765993</v>
      </c>
      <c r="N33" s="18">
        <f>+Geant4!N33/Mean!N33</f>
        <v>1.0457140324338576</v>
      </c>
      <c r="O33" s="18">
        <f>+Geant4!O33/Mean!O33</f>
        <v>1.0758132543960841</v>
      </c>
      <c r="P33" s="18">
        <f>+Geant4!P33/Mean!P33</f>
        <v>1.0660027692796699</v>
      </c>
      <c r="Q33" s="19"/>
    </row>
    <row r="34" spans="3:17" x14ac:dyDescent="0.25">
      <c r="C34" s="7">
        <v>20.5</v>
      </c>
      <c r="D34" s="18">
        <f>+Geant4!D34/Mean!D34</f>
        <v>0.91130488974722135</v>
      </c>
      <c r="E34" s="18">
        <f>+Geant4!E34/Mean!E34</f>
        <v>0.92814974404914463</v>
      </c>
      <c r="F34" s="18">
        <f>+Geant4!F34/Mean!F34</f>
        <v>0.91963211754473617</v>
      </c>
      <c r="G34" s="18">
        <f>+Geant4!G34/Mean!G34</f>
        <v>0.91369709867245663</v>
      </c>
      <c r="H34" s="18">
        <f>+Geant4!H34/Mean!H34</f>
        <v>0.9093741900219815</v>
      </c>
      <c r="I34" s="21"/>
      <c r="J34" s="15"/>
      <c r="K34" s="13">
        <v>20.5</v>
      </c>
      <c r="L34" s="18">
        <f>+Geant4!L34/Mean!L34</f>
        <v>1.0472384697857171</v>
      </c>
      <c r="M34" s="18">
        <f>+Geant4!M34/Mean!M34</f>
        <v>1.1062277597622374</v>
      </c>
      <c r="N34" s="18">
        <f>+Geant4!N34/Mean!N34</f>
        <v>1.0305350445241666</v>
      </c>
      <c r="O34" s="18">
        <f>+Geant4!O34/Mean!O34</f>
        <v>1.0627371613164198</v>
      </c>
      <c r="P34" s="18">
        <f>+Geant4!P34/Mean!P34</f>
        <v>1.0403525618058043</v>
      </c>
      <c r="Q34" s="19"/>
    </row>
    <row r="35" spans="3:17" x14ac:dyDescent="0.25">
      <c r="C35" s="7">
        <v>21.5</v>
      </c>
      <c r="D35" s="18">
        <f>+Geant4!D35/Mean!D35</f>
        <v>0.91536229094060773</v>
      </c>
      <c r="E35" s="18">
        <f>+Geant4!E35/Mean!E35</f>
        <v>0.92798872430114543</v>
      </c>
      <c r="F35" s="18">
        <f>+Geant4!F35/Mean!F35</f>
        <v>0.89832912364212547</v>
      </c>
      <c r="G35" s="18">
        <f>+Geant4!G35/Mean!G35</f>
        <v>0.90292133292815036</v>
      </c>
      <c r="H35" s="18">
        <f>+Geant4!H35/Mean!H35</f>
        <v>0.91616856543250735</v>
      </c>
      <c r="I35" s="21"/>
      <c r="J35" s="15"/>
      <c r="K35" s="13">
        <v>21.5</v>
      </c>
      <c r="L35" s="18">
        <f>+Geant4!L35/Mean!L35</f>
        <v>1.056388218149326</v>
      </c>
      <c r="M35" s="18">
        <f>+Geant4!M35/Mean!M35</f>
        <v>1.0917262392951848</v>
      </c>
      <c r="N35" s="18">
        <f>+Geant4!N35/Mean!N35</f>
        <v>1.0325638197438909</v>
      </c>
      <c r="O35" s="18">
        <f>+Geant4!O35/Mean!O35</f>
        <v>1.0489109721737</v>
      </c>
      <c r="P35" s="18">
        <f>+Geant4!P35/Mean!P35</f>
        <v>1.0511001370558317</v>
      </c>
      <c r="Q35" s="19"/>
    </row>
    <row r="36" spans="3:17" x14ac:dyDescent="0.25">
      <c r="C36" s="7">
        <v>22.5</v>
      </c>
      <c r="D36" s="18">
        <f>+Geant4!D36/Mean!D36</f>
        <v>0.91566624064723312</v>
      </c>
      <c r="E36" s="18">
        <f>+Geant4!E36/Mean!E36</f>
        <v>0.89089409567255973</v>
      </c>
      <c r="F36" s="18">
        <f>+Geant4!F36/Mean!F36</f>
        <v>0.89512754130882943</v>
      </c>
      <c r="G36" s="18">
        <f>+Geant4!G36/Mean!G36</f>
        <v>0.87447678266897966</v>
      </c>
      <c r="H36" s="18">
        <f>+Geant4!H36/Mean!H36</f>
        <v>0.89041088658381495</v>
      </c>
      <c r="I36" s="21"/>
      <c r="J36" s="15"/>
      <c r="K36" s="13">
        <v>22.5</v>
      </c>
      <c r="L36" s="18">
        <f>+Geant4!L36/Mean!L36</f>
        <v>1.042063645866085</v>
      </c>
      <c r="M36" s="18">
        <f>+Geant4!M36/Mean!M36</f>
        <v>1.0693957087331281</v>
      </c>
      <c r="N36" s="18">
        <f>+Geant4!N36/Mean!N36</f>
        <v>1.0309909136122639</v>
      </c>
      <c r="O36" s="18">
        <f>+Geant4!O36/Mean!O36</f>
        <v>1.045150958161204</v>
      </c>
      <c r="P36" s="18">
        <f>+Geant4!P36/Mean!P36</f>
        <v>1.0338974157410239</v>
      </c>
      <c r="Q36" s="19"/>
    </row>
    <row r="37" spans="3:17" x14ac:dyDescent="0.25">
      <c r="C37" s="7">
        <v>23.5</v>
      </c>
      <c r="D37" s="18">
        <f>+Geant4!D37/Mean!D37</f>
        <v>0.86829033650313925</v>
      </c>
      <c r="E37" s="18">
        <f>+Geant4!E37/Mean!E37</f>
        <v>0.8923244231604458</v>
      </c>
      <c r="F37" s="18">
        <f>+Geant4!F37/Mean!F37</f>
        <v>0.90150110928612104</v>
      </c>
      <c r="G37" s="18">
        <f>+Geant4!G37/Mean!G37</f>
        <v>0.90574885829084006</v>
      </c>
      <c r="H37" s="18">
        <f>+Geant4!H37/Mean!H37</f>
        <v>0.89752944536279278</v>
      </c>
      <c r="I37" s="21"/>
      <c r="J37" s="15"/>
      <c r="K37" s="13">
        <v>23.5</v>
      </c>
      <c r="L37" s="18">
        <f>+Geant4!L37/Mean!L37</f>
        <v>1.0435138758151898</v>
      </c>
      <c r="M37" s="18">
        <f>+Geant4!M37/Mean!M37</f>
        <v>1.0626350031823935</v>
      </c>
      <c r="N37" s="18">
        <f>+Geant4!N37/Mean!N37</f>
        <v>1.0225799252514924</v>
      </c>
      <c r="O37" s="18">
        <f>+Geant4!O37/Mean!O37</f>
        <v>1.0241977039229373</v>
      </c>
      <c r="P37" s="18">
        <f>+Geant4!P37/Mean!P37</f>
        <v>1.049086921396267</v>
      </c>
      <c r="Q37" s="19"/>
    </row>
    <row r="38" spans="3:17" x14ac:dyDescent="0.25">
      <c r="C38" s="7">
        <v>24.5</v>
      </c>
      <c r="D38" s="18">
        <f>+Geant4!D38/Mean!D38</f>
        <v>0.8845976952516712</v>
      </c>
      <c r="E38" s="18">
        <f>+Geant4!E38/Mean!E38</f>
        <v>0.89393424673519883</v>
      </c>
      <c r="F38" s="18">
        <f>+Geant4!F38/Mean!F38</f>
        <v>0.89638104371595939</v>
      </c>
      <c r="G38" s="18">
        <f>+Geant4!G38/Mean!G38</f>
        <v>0.90531602627999297</v>
      </c>
      <c r="H38" s="18">
        <f>+Geant4!H38/Mean!H38</f>
        <v>0.86502451681214443</v>
      </c>
      <c r="I38" s="21"/>
      <c r="J38" s="15"/>
      <c r="K38" s="13">
        <v>24.5</v>
      </c>
      <c r="L38" s="18">
        <f>+Geant4!L38/Mean!L38</f>
        <v>1.0306796483344465</v>
      </c>
      <c r="M38" s="18">
        <f>+Geant4!M38/Mean!M38</f>
        <v>1.0452600141288519</v>
      </c>
      <c r="N38" s="18">
        <f>+Geant4!N38/Mean!N38</f>
        <v>1.008744771925701</v>
      </c>
      <c r="O38" s="18">
        <f>+Geant4!O38/Mean!O38</f>
        <v>1.0330813037806634</v>
      </c>
      <c r="P38" s="18">
        <f>+Geant4!P38/Mean!P38</f>
        <v>1.0374991015696269</v>
      </c>
      <c r="Q38" s="19"/>
    </row>
    <row r="39" spans="3:17" x14ac:dyDescent="0.25">
      <c r="C39" s="7">
        <v>25.5</v>
      </c>
      <c r="D39" s="18">
        <f>+Geant4!D39/Mean!D39</f>
        <v>0.871502175850002</v>
      </c>
      <c r="E39" s="18">
        <f>+Geant4!E39/Mean!E39</f>
        <v>0.86628826173800633</v>
      </c>
      <c r="F39" s="18">
        <f>+Geant4!F39/Mean!F39</f>
        <v>0.86115661017897716</v>
      </c>
      <c r="G39" s="18">
        <f>+Geant4!G39/Mean!G39</f>
        <v>0.88602073249101188</v>
      </c>
      <c r="H39" s="18">
        <f>+Geant4!H39/Mean!H39</f>
        <v>0.84192040075489005</v>
      </c>
      <c r="I39" s="21"/>
      <c r="J39" s="15"/>
      <c r="K39" s="13">
        <v>25.5</v>
      </c>
      <c r="L39" s="18">
        <f>+Geant4!L39/Mean!L39</f>
        <v>1.0223516299090178</v>
      </c>
      <c r="M39" s="18">
        <f>+Geant4!M39/Mean!M39</f>
        <v>1.0618321396914931</v>
      </c>
      <c r="N39" s="18">
        <f>+Geant4!N39/Mean!N39</f>
        <v>1.0201375345253365</v>
      </c>
      <c r="O39" s="18">
        <f>+Geant4!O39/Mean!O39</f>
        <v>1.0332368361666395</v>
      </c>
      <c r="P39" s="18">
        <f>+Geant4!P39/Mean!P39</f>
        <v>1.0356933757487161</v>
      </c>
      <c r="Q39" s="19"/>
    </row>
    <row r="40" spans="3:17" x14ac:dyDescent="0.25">
      <c r="C40" s="7">
        <v>26.5</v>
      </c>
      <c r="D40" s="18">
        <f>+Geant4!D40/Mean!D40</f>
        <v>0.86782962755977799</v>
      </c>
      <c r="E40" s="18">
        <f>+Geant4!E40/Mean!E40</f>
        <v>0.83625543580285777</v>
      </c>
      <c r="F40" s="18">
        <f>+Geant4!F40/Mean!F40</f>
        <v>0.8559893028426786</v>
      </c>
      <c r="G40" s="18">
        <f>+Geant4!G40/Mean!G40</f>
        <v>0.83840325046807163</v>
      </c>
      <c r="H40" s="18">
        <f>+Geant4!H40/Mean!H40</f>
        <v>0.84175098276877347</v>
      </c>
      <c r="I40" s="21"/>
      <c r="J40" s="15"/>
      <c r="K40" s="13">
        <v>26.5</v>
      </c>
      <c r="L40" s="18">
        <f>+Geant4!L40/Mean!L40</f>
        <v>1.0289878252448563</v>
      </c>
      <c r="M40" s="18">
        <f>+Geant4!M40/Mean!M40</f>
        <v>1.0449673463708848</v>
      </c>
      <c r="N40" s="18">
        <f>+Geant4!N40/Mean!N40</f>
        <v>1.0010731346734165</v>
      </c>
      <c r="O40" s="18">
        <f>+Geant4!O40/Mean!O40</f>
        <v>1.0142259974447831</v>
      </c>
      <c r="P40" s="18">
        <f>+Geant4!P40/Mean!P40</f>
        <v>1.0094851968878673</v>
      </c>
      <c r="Q40" s="19"/>
    </row>
    <row r="41" spans="3:17" x14ac:dyDescent="0.25">
      <c r="C41" s="7">
        <v>27.5</v>
      </c>
      <c r="D41" s="18">
        <f>+Geant4!D41/Mean!D41</f>
        <v>0.82157011492623022</v>
      </c>
      <c r="E41" s="18">
        <f>+Geant4!E41/Mean!E41</f>
        <v>0.81559455491792343</v>
      </c>
      <c r="F41" s="18">
        <f>+Geant4!F41/Mean!F41</f>
        <v>0.85463156552636743</v>
      </c>
      <c r="G41" s="18">
        <f>+Geant4!G41/Mean!G41</f>
        <v>0.82035170991492368</v>
      </c>
      <c r="H41" s="18">
        <f>+Geant4!H41/Mean!H41</f>
        <v>0.81202385537281419</v>
      </c>
      <c r="I41" s="21"/>
      <c r="J41" s="15"/>
      <c r="K41" s="13">
        <v>27.5</v>
      </c>
      <c r="L41" s="18">
        <f>+Geant4!L41/Mean!L41</f>
        <v>1.0251872078224471</v>
      </c>
      <c r="M41" s="18">
        <f>+Geant4!M41/Mean!M41</f>
        <v>1.0555985240704056</v>
      </c>
      <c r="N41" s="18">
        <f>+Geant4!N41/Mean!N41</f>
        <v>1.0212632782996429</v>
      </c>
      <c r="O41" s="18">
        <f>+Geant4!O41/Mean!O41</f>
        <v>1.0349306784976422</v>
      </c>
      <c r="P41" s="18">
        <f>+Geant4!P41/Mean!P41</f>
        <v>1.0208795206406611</v>
      </c>
      <c r="Q41" s="19"/>
    </row>
    <row r="42" spans="3:17" x14ac:dyDescent="0.25">
      <c r="C42" s="7">
        <v>28.5</v>
      </c>
      <c r="D42" s="18">
        <f>+Geant4!D42/Mean!D42</f>
        <v>0.779673302585144</v>
      </c>
      <c r="E42" s="18">
        <f>+Geant4!E42/Mean!E42</f>
        <v>0.78230212766782803</v>
      </c>
      <c r="F42" s="18">
        <f>+Geant4!F42/Mean!F42</f>
        <v>0.8248050040193311</v>
      </c>
      <c r="G42" s="18">
        <f>+Geant4!G42/Mean!G42</f>
        <v>0.78095000111988333</v>
      </c>
      <c r="H42" s="18">
        <f>+Geant4!H42/Mean!H42</f>
        <v>0.77932156095466898</v>
      </c>
      <c r="I42" s="21"/>
      <c r="J42" s="15"/>
      <c r="K42" s="13">
        <v>28.5</v>
      </c>
      <c r="L42" s="18">
        <f>+Geant4!L42/Mean!L42</f>
        <v>1.022678162455176</v>
      </c>
      <c r="M42" s="18">
        <f>+Geant4!M42/Mean!M42</f>
        <v>1.0444891312828282</v>
      </c>
      <c r="N42" s="18">
        <f>+Geant4!N42/Mean!N42</f>
        <v>1.0080635105520683</v>
      </c>
      <c r="O42" s="18">
        <f>+Geant4!O42/Mean!O42</f>
        <v>1.0164417552828213</v>
      </c>
      <c r="P42" s="18">
        <f>+Geant4!P42/Mean!P42</f>
        <v>1.0205847057697546</v>
      </c>
      <c r="Q42" s="19"/>
    </row>
    <row r="43" spans="3:17" x14ac:dyDescent="0.25">
      <c r="C43" s="7">
        <v>29.5</v>
      </c>
      <c r="D43" s="18">
        <f>+Geant4!D43/Mean!D43</f>
        <v>0.81689552386776509</v>
      </c>
      <c r="E43" s="18">
        <f>+Geant4!E43/Mean!E43</f>
        <v>0.70858997462920836</v>
      </c>
      <c r="F43" s="18">
        <f>+Geant4!F43/Mean!F43</f>
        <v>0.73391285737634948</v>
      </c>
      <c r="G43" s="18">
        <f>+Geant4!G43/Mean!G43</f>
        <v>0.75622999344763298</v>
      </c>
      <c r="H43" s="18">
        <f>+Geant4!H43/Mean!H43</f>
        <v>0.7472682220816409</v>
      </c>
      <c r="I43" s="21"/>
      <c r="J43" s="15"/>
      <c r="K43" s="13">
        <v>29.5</v>
      </c>
      <c r="L43" s="18">
        <f>+Geant4!L43/Mean!L43</f>
        <v>1.0251062502559771</v>
      </c>
      <c r="M43" s="18">
        <f>+Geant4!M43/Mean!M43</f>
        <v>1.0671154445892437</v>
      </c>
      <c r="N43" s="18">
        <f>+Geant4!N43/Mean!N43</f>
        <v>1.017325570651568</v>
      </c>
      <c r="O43" s="18">
        <f>+Geant4!O43/Mean!O43</f>
        <v>1.0213988957927953</v>
      </c>
      <c r="P43" s="18">
        <f>+Geant4!P43/Mean!P43</f>
        <v>1.0394975929962655</v>
      </c>
      <c r="Q43" s="19"/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18">
        <f>+Geant4!L44/Mean!L44</f>
        <v>1.0085771825804843</v>
      </c>
      <c r="M44" s="18">
        <f>+Geant4!M44/Mean!M44</f>
        <v>1.0441271389121058</v>
      </c>
      <c r="N44" s="18">
        <f>+Geant4!N44/Mean!N44</f>
        <v>0.99660281803627371</v>
      </c>
      <c r="O44" s="18">
        <f>+Geant4!O44/Mean!O44</f>
        <v>1.0151317175479324</v>
      </c>
      <c r="P44" s="18">
        <f>+Geant4!P44/Mean!P44</f>
        <v>1.0040857215844983</v>
      </c>
      <c r="Q44" s="19"/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18">
        <f>+Geant4!L45/Mean!L45</f>
        <v>1.0104662397179391</v>
      </c>
      <c r="M45" s="18">
        <f>+Geant4!M45/Mean!M45</f>
        <v>1.058600446424794</v>
      </c>
      <c r="N45" s="18">
        <f>+Geant4!N45/Mean!N45</f>
        <v>1.0072374016214949</v>
      </c>
      <c r="O45" s="18">
        <f>+Geant4!O45/Mean!O45</f>
        <v>1.0115212505801452</v>
      </c>
      <c r="P45" s="18">
        <f>+Geant4!P45/Mean!P45</f>
        <v>1.0222717836860047</v>
      </c>
      <c r="Q45" s="19"/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18">
        <f>+Geant4!L46/Mean!L46</f>
        <v>1.0095274976309911</v>
      </c>
      <c r="M46" s="18">
        <f>+Geant4!M46/Mean!M46</f>
        <v>1.0276609088176822</v>
      </c>
      <c r="N46" s="18">
        <f>+Geant4!N46/Mean!N46</f>
        <v>0.99755027259744378</v>
      </c>
      <c r="O46" s="18">
        <f>+Geant4!O46/Mean!O46</f>
        <v>1.0006495418301904</v>
      </c>
      <c r="P46" s="18">
        <f>+Geant4!P46/Mean!P46</f>
        <v>1.0019807113732857</v>
      </c>
      <c r="Q46" s="19"/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18">
        <f>+Geant4!L47/Mean!L47</f>
        <v>1.0126377842734238</v>
      </c>
      <c r="M47" s="18">
        <f>+Geant4!M47/Mean!M47</f>
        <v>1.0234896364727322</v>
      </c>
      <c r="N47" s="18">
        <f>+Geant4!N47/Mean!N47</f>
        <v>1.0087349405438644</v>
      </c>
      <c r="O47" s="18">
        <f>+Geant4!O47/Mean!O47</f>
        <v>1.0151533592316813</v>
      </c>
      <c r="P47" s="18">
        <f>+Geant4!P47/Mean!P47</f>
        <v>1.0254821516944697</v>
      </c>
      <c r="Q47" s="19"/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18">
        <f>+Geant4!L48/Mean!L48</f>
        <v>1.0045715432432285</v>
      </c>
      <c r="M48" s="18">
        <f>+Geant4!M48/Mean!M48</f>
        <v>0.99105839679837715</v>
      </c>
      <c r="N48" s="18">
        <f>+Geant4!N48/Mean!N48</f>
        <v>0.99123484260923111</v>
      </c>
      <c r="O48" s="18">
        <f>+Geant4!O48/Mean!O48</f>
        <v>1.000918650620285</v>
      </c>
      <c r="P48" s="18">
        <f>+Geant4!P48/Mean!P48</f>
        <v>0.98302316276105184</v>
      </c>
      <c r="Q48" s="19"/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18">
        <f>+Geant4!L49/Mean!L49</f>
        <v>0.9973496868083257</v>
      </c>
      <c r="M49" s="18">
        <f>+Geant4!M49/Mean!M49</f>
        <v>1.0146455009224491</v>
      </c>
      <c r="N49" s="18">
        <f>+Geant4!N49/Mean!N49</f>
        <v>0.98929013638038277</v>
      </c>
      <c r="O49" s="18">
        <f>+Geant4!O49/Mean!O49</f>
        <v>0.99954118345807297</v>
      </c>
      <c r="P49" s="18">
        <f>+Geant4!P49/Mean!P49</f>
        <v>1.0001480426924096</v>
      </c>
      <c r="Q49" s="19"/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18">
        <f>+Geant4!L50/Mean!L50</f>
        <v>1.0035015225578503</v>
      </c>
      <c r="M50" s="18">
        <f>+Geant4!M50/Mean!M50</f>
        <v>0.9990920332074481</v>
      </c>
      <c r="N50" s="18">
        <f>+Geant4!N50/Mean!N50</f>
        <v>0.98501728389180143</v>
      </c>
      <c r="O50" s="18">
        <f>+Geant4!O50/Mean!O50</f>
        <v>0.9886027456907559</v>
      </c>
      <c r="P50" s="18">
        <f>+Geant4!P50/Mean!P50</f>
        <v>0.99245526415650498</v>
      </c>
      <c r="Q50" s="19"/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18">
        <f>+Geant4!L51/Mean!L51</f>
        <v>1.0107821591614925</v>
      </c>
      <c r="M51" s="18">
        <f>+Geant4!M51/Mean!M51</f>
        <v>1.0313408071957177</v>
      </c>
      <c r="N51" s="18">
        <f>+Geant4!N51/Mean!N51</f>
        <v>0.98450612038823837</v>
      </c>
      <c r="O51" s="18">
        <f>+Geant4!O51/Mean!O51</f>
        <v>0.99105506842870039</v>
      </c>
      <c r="P51" s="18">
        <f>+Geant4!P51/Mean!P51</f>
        <v>0.97428209098211715</v>
      </c>
      <c r="Q51" s="19"/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18">
        <f>+Geant4!L52/Mean!L52</f>
        <v>0.99969957101288442</v>
      </c>
      <c r="M52" s="18">
        <f>+Geant4!M52/Mean!M52</f>
        <v>1.0057001255548832</v>
      </c>
      <c r="N52" s="18">
        <f>+Geant4!N52/Mean!N52</f>
        <v>0.98908971681937896</v>
      </c>
      <c r="O52" s="18">
        <f>+Geant4!O52/Mean!O52</f>
        <v>1.0066703856565908</v>
      </c>
      <c r="P52" s="18">
        <f>+Geant4!P52/Mean!P52</f>
        <v>1.0008799632176459</v>
      </c>
      <c r="Q52" s="19"/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18">
        <f>+Geant4!L53/Mean!L53</f>
        <v>1.007266208043009</v>
      </c>
      <c r="M53" s="18">
        <f>+Geant4!M53/Mean!M53</f>
        <v>1.0353057281458933</v>
      </c>
      <c r="N53" s="18">
        <f>+Geant4!N53/Mean!N53</f>
        <v>0.99944650961317971</v>
      </c>
      <c r="O53" s="18">
        <f>+Geant4!O53/Mean!O53</f>
        <v>1.0064454595183439</v>
      </c>
      <c r="P53" s="18">
        <f>+Geant4!P53/Mean!P53</f>
        <v>1.0087112021143214</v>
      </c>
      <c r="Q53" s="19"/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18">
        <f>+Geant4!L54/Mean!L54</f>
        <v>1.0052281477267369</v>
      </c>
      <c r="M54" s="18">
        <f>+Geant4!M54/Mean!M54</f>
        <v>1.0095739879896011</v>
      </c>
      <c r="N54" s="18">
        <f>+Geant4!N54/Mean!N54</f>
        <v>0.9765638312641769</v>
      </c>
      <c r="O54" s="18">
        <f>+Geant4!O54/Mean!O54</f>
        <v>1.0014506449073135</v>
      </c>
      <c r="P54" s="18">
        <f>+Geant4!P54/Mean!P54</f>
        <v>0.98911393578879103</v>
      </c>
      <c r="Q54" s="19"/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18">
        <f>+Geant4!L55/Mean!L55</f>
        <v>0.99738548830148654</v>
      </c>
      <c r="M55" s="18">
        <f>+Geant4!M55/Mean!M55</f>
        <v>1.0311883370103441</v>
      </c>
      <c r="N55" s="18">
        <f>+Geant4!N55/Mean!N55</f>
        <v>0.99544757203842049</v>
      </c>
      <c r="O55" s="18">
        <f>+Geant4!O55/Mean!O55</f>
        <v>0.99052610796406082</v>
      </c>
      <c r="P55" s="18">
        <f>+Geant4!P55/Mean!P55</f>
        <v>0.99989167367348863</v>
      </c>
      <c r="Q55" s="19"/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18">
        <f>+Geant4!L56/Mean!L56</f>
        <v>0.99735924812682053</v>
      </c>
      <c r="M56" s="18">
        <f>+Geant4!M56/Mean!M56</f>
        <v>0.98611368874083505</v>
      </c>
      <c r="N56" s="18">
        <f>+Geant4!N56/Mean!N56</f>
        <v>0.97549858559736657</v>
      </c>
      <c r="O56" s="18">
        <f>+Geant4!O56/Mean!O56</f>
        <v>0.97529336165009872</v>
      </c>
      <c r="P56" s="18">
        <f>+Geant4!P56/Mean!P56</f>
        <v>0.97399260063790638</v>
      </c>
      <c r="Q56" s="19"/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18">
        <f>+Geant4!L57/Mean!L57</f>
        <v>0.99959557131889887</v>
      </c>
      <c r="M57" s="18">
        <f>+Geant4!M57/Mean!M57</f>
        <v>1.0066410277519691</v>
      </c>
      <c r="N57" s="18">
        <f>+Geant4!N57/Mean!N57</f>
        <v>0.98446603357631235</v>
      </c>
      <c r="O57" s="18">
        <f>+Geant4!O57/Mean!O57</f>
        <v>0.98898556517839675</v>
      </c>
      <c r="P57" s="18">
        <f>+Geant4!P57/Mean!P57</f>
        <v>0.993142144638404</v>
      </c>
      <c r="Q57" s="19"/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18">
        <f>+Geant4!L58/Mean!L58</f>
        <v>0.99775956648290764</v>
      </c>
      <c r="M58" s="18">
        <f>+Geant4!M58/Mean!M58</f>
        <v>1.018493383444163</v>
      </c>
      <c r="N58" s="18">
        <f>+Geant4!N58/Mean!N58</f>
        <v>0.99877179125421078</v>
      </c>
      <c r="O58" s="18">
        <f>+Geant4!O58/Mean!O58</f>
        <v>1.0032954929320204</v>
      </c>
      <c r="P58" s="18">
        <f>+Geant4!P58/Mean!P58</f>
        <v>0.99606868951809069</v>
      </c>
      <c r="Q58" s="19"/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18">
        <f>+Geant4!L59/Mean!L59</f>
        <v>0.99301394873780446</v>
      </c>
      <c r="M59" s="18">
        <f>+Geant4!M59/Mean!M59</f>
        <v>0.99962171585533266</v>
      </c>
      <c r="N59" s="18">
        <f>+Geant4!N59/Mean!N59</f>
        <v>0.97882507320111134</v>
      </c>
      <c r="O59" s="18">
        <f>+Geant4!O59/Mean!O59</f>
        <v>0.96935034333206505</v>
      </c>
      <c r="P59" s="18">
        <f>+Geant4!P59/Mean!P59</f>
        <v>0.97454760809220997</v>
      </c>
      <c r="Q59" s="19"/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18">
        <f>+Geant4!L60/Mean!L60</f>
        <v>0.9930803552450439</v>
      </c>
      <c r="M60" s="18">
        <f>+Geant4!M60/Mean!M60</f>
        <v>1.0132945379290641</v>
      </c>
      <c r="N60" s="18">
        <f>+Geant4!N60/Mean!N60</f>
        <v>0.99796551260017929</v>
      </c>
      <c r="O60" s="18">
        <f>+Geant4!O60/Mean!O60</f>
        <v>0.99791842184929558</v>
      </c>
      <c r="P60" s="18">
        <f>+Geant4!P60/Mean!P60</f>
        <v>0.99717663555275504</v>
      </c>
      <c r="Q60" s="19"/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18">
        <f>+Geant4!L61/Mean!L61</f>
        <v>0.99309745244276992</v>
      </c>
      <c r="M61" s="18">
        <f>+Geant4!M61/Mean!M61</f>
        <v>0.98772142330020318</v>
      </c>
      <c r="N61" s="18">
        <f>+Geant4!N61/Mean!N61</f>
        <v>0.97568490990786561</v>
      </c>
      <c r="O61" s="18">
        <f>+Geant4!O61/Mean!O61</f>
        <v>0.9793586425161166</v>
      </c>
      <c r="P61" s="18">
        <f>+Geant4!P61/Mean!P61</f>
        <v>0.97688932339032375</v>
      </c>
      <c r="Q61" s="19"/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18">
        <f>+Geant4!L62/Mean!L62</f>
        <v>0.97670714548427484</v>
      </c>
      <c r="M62" s="18">
        <f>+Geant4!M62/Mean!M62</f>
        <v>0.99604925070635919</v>
      </c>
      <c r="N62" s="18">
        <f>+Geant4!N62/Mean!N62</f>
        <v>1.0025731339297741</v>
      </c>
      <c r="O62" s="18">
        <f>+Geant4!O62/Mean!O62</f>
        <v>0.99977335201340622</v>
      </c>
      <c r="P62" s="18">
        <f>+Geant4!P62/Mean!P62</f>
        <v>1.0051342029850581</v>
      </c>
      <c r="Q62" s="19"/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18">
        <f>+Geant4!L63/Mean!L63</f>
        <v>0.99916606543799924</v>
      </c>
      <c r="M63" s="18">
        <f>+Geant4!M63/Mean!M63</f>
        <v>1.0108216819761011</v>
      </c>
      <c r="N63" s="18">
        <f>+Geant4!N63/Mean!N63</f>
        <v>1.0019785385397355</v>
      </c>
      <c r="O63" s="18">
        <f>+Geant4!O63/Mean!O63</f>
        <v>0.97355230663803172</v>
      </c>
      <c r="P63" s="18">
        <f>+Geant4!P63/Mean!P63</f>
        <v>0.98185456447459862</v>
      </c>
      <c r="Q63" s="19"/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18">
        <f>+Geant4!L64/Mean!L64</f>
        <v>0.98893742979770038</v>
      </c>
      <c r="M64" s="18">
        <f>+Geant4!M64/Mean!M64</f>
        <v>1.0110075897864887</v>
      </c>
      <c r="N64" s="18">
        <f>+Geant4!N64/Mean!N64</f>
        <v>0.99682555005696327</v>
      </c>
      <c r="O64" s="18">
        <f>+Geant4!O64/Mean!O64</f>
        <v>0.99310762762412663</v>
      </c>
      <c r="P64" s="18">
        <f>+Geant4!P64/Mean!P64</f>
        <v>0.97321953870399058</v>
      </c>
      <c r="Q64" s="19"/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18">
        <f>+Geant4!L65/Mean!L65</f>
        <v>0.97973406157230114</v>
      </c>
      <c r="M65" s="18">
        <f>+Geant4!M65/Mean!M65</f>
        <v>1.0059382034035786</v>
      </c>
      <c r="N65" s="18">
        <f>+Geant4!N65/Mean!N65</f>
        <v>0.99806115917120786</v>
      </c>
      <c r="O65" s="18">
        <f>+Geant4!O65/Mean!O65</f>
        <v>0.99714008655663289</v>
      </c>
      <c r="P65" s="18">
        <f>+Geant4!P65/Mean!P65</f>
        <v>1.007718612967466</v>
      </c>
      <c r="Q65" s="19"/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18">
        <f>+Geant4!L66/Mean!L66</f>
        <v>0.98520271266646409</v>
      </c>
      <c r="M66" s="18">
        <f>+Geant4!M66/Mean!M66</f>
        <v>0.99088109221432696</v>
      </c>
      <c r="N66" s="18">
        <f>+Geant4!N66/Mean!N66</f>
        <v>1.0003696390030399</v>
      </c>
      <c r="O66" s="18">
        <f>+Geant4!O66/Mean!O66</f>
        <v>0.96097042788148668</v>
      </c>
      <c r="P66" s="18">
        <f>+Geant4!P66/Mean!P66</f>
        <v>0.96589925936086751</v>
      </c>
      <c r="Q66" s="19"/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18">
        <f>+Geant4!L67/Mean!L67</f>
        <v>0.98257274005384865</v>
      </c>
      <c r="M67" s="18">
        <f>+Geant4!M67/Mean!M67</f>
        <v>1.0034044732973302</v>
      </c>
      <c r="N67" s="18">
        <f>+Geant4!N67/Mean!N67</f>
        <v>0.98339354993196071</v>
      </c>
      <c r="O67" s="18">
        <f>+Geant4!O67/Mean!O67</f>
        <v>1.0188454247075294</v>
      </c>
      <c r="P67" s="18">
        <f>+Geant4!P67/Mean!P67</f>
        <v>0.98956250548599733</v>
      </c>
      <c r="Q67" s="19"/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18">
        <f>+Geant4!L68/Mean!L68</f>
        <v>0.97606443905618367</v>
      </c>
      <c r="M68" s="18">
        <f>+Geant4!M68/Mean!M68</f>
        <v>0.99862507898879227</v>
      </c>
      <c r="N68" s="18">
        <f>+Geant4!N68/Mean!N68</f>
        <v>0.98267782678408788</v>
      </c>
      <c r="O68" s="18">
        <f>+Geant4!O68/Mean!O68</f>
        <v>0.97742752117125109</v>
      </c>
      <c r="P68" s="18">
        <f>+Geant4!P68/Mean!P68</f>
        <v>0.97517467739417507</v>
      </c>
      <c r="Q68" s="19"/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18">
        <f>+Geant4!L69/Mean!L69</f>
        <v>0.98055474426347233</v>
      </c>
      <c r="M69" s="18">
        <f>+Geant4!M69/Mean!M69</f>
        <v>0.94369250371373203</v>
      </c>
      <c r="N69" s="18">
        <f>+Geant4!N69/Mean!N69</f>
        <v>0.98528496236704322</v>
      </c>
      <c r="O69" s="18">
        <f>+Geant4!O69/Mean!O69</f>
        <v>0.98490605639338125</v>
      </c>
      <c r="P69" s="18">
        <f>+Geant4!P69/Mean!P69</f>
        <v>0.96797040976284432</v>
      </c>
      <c r="Q69" s="19"/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18">
        <f>+Geant4!L70/Mean!L70</f>
        <v>0.98403672813231757</v>
      </c>
      <c r="M70" s="18">
        <f>+Geant4!M70/Mean!M70</f>
        <v>0.99486609617594324</v>
      </c>
      <c r="N70" s="18">
        <f>+Geant4!N70/Mean!N70</f>
        <v>0.99141018020668059</v>
      </c>
      <c r="O70" s="18">
        <f>+Geant4!O70/Mean!O70</f>
        <v>1.0056848798526061</v>
      </c>
      <c r="P70" s="18">
        <f>+Geant4!P70/Mean!P70</f>
        <v>0.98128795665951307</v>
      </c>
      <c r="Q70" s="19"/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18">
        <f>+Geant4!L71/Mean!L71</f>
        <v>0.80694395633870675</v>
      </c>
      <c r="M71" s="18">
        <f>+Geant4!M71/Mean!M71</f>
        <v>0.8344064604584126</v>
      </c>
      <c r="N71" s="18">
        <f>+Geant4!N71/Mean!N71</f>
        <v>0.79431016737868654</v>
      </c>
      <c r="O71" s="18">
        <f>+Geant4!O71/Mean!O71</f>
        <v>0.79660405473211038</v>
      </c>
      <c r="P71" s="18">
        <f>+Geant4!P71/Mean!P71</f>
        <v>0.8003361472083711</v>
      </c>
      <c r="Q71" s="19"/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18">
        <f>+Geant4!L72/Mean!L72</f>
        <v>1.1180575898973559</v>
      </c>
      <c r="M72" s="18">
        <f>+Geant4!M72/Mean!M72</f>
        <v>1.1050862182359904</v>
      </c>
      <c r="N72" s="18">
        <f>+Geant4!N72/Mean!N72</f>
        <v>1.1107525029083996</v>
      </c>
      <c r="O72" s="18">
        <f>+Geant4!O72/Mean!O72</f>
        <v>1.1037983461991572</v>
      </c>
      <c r="P72" s="18">
        <f>+Geant4!P72/Mean!P72</f>
        <v>1.1283420481283446</v>
      </c>
      <c r="Q72" s="19"/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18">
        <f>+Geant4!L73/Mean!L73</f>
        <v>0.98243991863514313</v>
      </c>
      <c r="M73" s="18">
        <f>+Geant4!M73/Mean!M73</f>
        <v>0.99419302876587889</v>
      </c>
      <c r="N73" s="18">
        <f>+Geant4!N73/Mean!N73</f>
        <v>0.97111952403950319</v>
      </c>
      <c r="O73" s="18">
        <f>+Geant4!O73/Mean!O73</f>
        <v>0.98846643907652376</v>
      </c>
      <c r="P73" s="18">
        <f>+Geant4!P73/Mean!P73</f>
        <v>0.99042494709390794</v>
      </c>
      <c r="Q73" s="19"/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18">
        <f>+Geant4!L74/Mean!L74</f>
        <v>0.99148407262565252</v>
      </c>
      <c r="M74" s="18">
        <f>+Geant4!M74/Mean!M74</f>
        <v>1.0223147607275049</v>
      </c>
      <c r="N74" s="18">
        <f>+Geant4!N74/Mean!N74</f>
        <v>0.98094650987618293</v>
      </c>
      <c r="O74" s="18">
        <f>+Geant4!O74/Mean!O74</f>
        <v>0.99102837387753107</v>
      </c>
      <c r="P74" s="18">
        <f>+Geant4!P74/Mean!P74</f>
        <v>0.9838751055512035</v>
      </c>
      <c r="Q74" s="19"/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18">
        <f>+Geant4!L75/Mean!L75</f>
        <v>0.97409184908482505</v>
      </c>
      <c r="M75" s="18">
        <f>+Geant4!M75/Mean!M75</f>
        <v>0.99137597973506419</v>
      </c>
      <c r="N75" s="18">
        <f>+Geant4!N75/Mean!N75</f>
        <v>1.0192999314569464</v>
      </c>
      <c r="O75" s="18">
        <f>+Geant4!O75/Mean!O75</f>
        <v>0.9983227092969531</v>
      </c>
      <c r="P75" s="18">
        <f>+Geant4!P75/Mean!P75</f>
        <v>1.0135757526401437</v>
      </c>
      <c r="Q75" s="19"/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18">
        <f>+Geant4!L76/Mean!L76</f>
        <v>0.98335716392411265</v>
      </c>
      <c r="M76" s="18">
        <f>+Geant4!M76/Mean!M76</f>
        <v>0.95834755578711206</v>
      </c>
      <c r="N76" s="18">
        <f>+Geant4!N76/Mean!N76</f>
        <v>0.93796203804571865</v>
      </c>
      <c r="O76" s="18">
        <f>+Geant4!O76/Mean!O76</f>
        <v>0.94846090928759075</v>
      </c>
      <c r="P76" s="18">
        <f>+Geant4!P76/Mean!P76</f>
        <v>0.95726543735713521</v>
      </c>
      <c r="Q76" s="19"/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18">
        <f>+Geant4!L77/Mean!L77</f>
        <v>0.97062503525416821</v>
      </c>
      <c r="M77" s="18">
        <f>+Geant4!M77/Mean!M77</f>
        <v>0.96382015502782414</v>
      </c>
      <c r="N77" s="18">
        <f>+Geant4!N77/Mean!N77</f>
        <v>0.96202616101147387</v>
      </c>
      <c r="O77" s="18">
        <f>+Geant4!O77/Mean!O77</f>
        <v>1.0059503759108328</v>
      </c>
      <c r="P77" s="18">
        <f>+Geant4!P77/Mean!P77</f>
        <v>0.97942576599078024</v>
      </c>
      <c r="Q77" s="19"/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18">
        <f>+Geant4!L78/Mean!L78</f>
        <v>0.9648981814064107</v>
      </c>
      <c r="M78" s="18">
        <f>+Geant4!M78/Mean!M78</f>
        <v>0.98839832344903822</v>
      </c>
      <c r="N78" s="18">
        <f>+Geant4!N78/Mean!N78</f>
        <v>1.0028697780233076</v>
      </c>
      <c r="O78" s="18">
        <f>+Geant4!O78/Mean!O78</f>
        <v>0.99013956797063973</v>
      </c>
      <c r="P78" s="18">
        <f>+Geant4!P78/Mean!P78</f>
        <v>0.99977537460772992</v>
      </c>
      <c r="Q78" s="19"/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18">
        <f>+Geant4!L79/Mean!L79</f>
        <v>0.97716804024058401</v>
      </c>
      <c r="M79" s="18">
        <f>+Geant4!M79/Mean!M79</f>
        <v>0.967435418342391</v>
      </c>
      <c r="N79" s="18">
        <f>+Geant4!N79/Mean!N79</f>
        <v>0.97166384833874953</v>
      </c>
      <c r="O79" s="18">
        <f>+Geant4!O79/Mean!O79</f>
        <v>0.97229047331034524</v>
      </c>
      <c r="P79" s="18">
        <f>+Geant4!P79/Mean!P79</f>
        <v>0.94772005522759939</v>
      </c>
      <c r="Q79" s="19"/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18">
        <f>+Geant4!L80/Mean!L80</f>
        <v>0.85556649617227765</v>
      </c>
      <c r="M80" s="18">
        <f>+Geant4!M80/Mean!M80</f>
        <v>0.89466053453363037</v>
      </c>
      <c r="N80" s="18">
        <f>+Geant4!N80/Mean!N80</f>
        <v>0.88946808992320203</v>
      </c>
      <c r="O80" s="18">
        <f>+Geant4!O80/Mean!O80</f>
        <v>0.88280125187509584</v>
      </c>
      <c r="P80" s="18">
        <f>+Geant4!P80/Mean!P80</f>
        <v>0.89228108410479456</v>
      </c>
      <c r="Q80" s="19"/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18">
        <f>+Geant4!L81/Mean!L81</f>
        <v>0.99855808557467396</v>
      </c>
      <c r="M81" s="18">
        <f>+Geant4!M81/Mean!M81</f>
        <v>0.99970250782043835</v>
      </c>
      <c r="N81" s="18">
        <f>+Geant4!N81/Mean!N81</f>
        <v>0.98791887249859012</v>
      </c>
      <c r="O81" s="18">
        <f>+Geant4!O81/Mean!O81</f>
        <v>1.0226821071566523</v>
      </c>
      <c r="P81" s="18">
        <f>+Geant4!P81/Mean!P81</f>
        <v>1.0113478129963764</v>
      </c>
      <c r="Q81" s="19"/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18">
        <f>+Geant4!L82/Mean!L82</f>
        <v>0.92964797133901989</v>
      </c>
      <c r="M82" s="18">
        <f>+Geant4!M82/Mean!M82</f>
        <v>0.90380777530168077</v>
      </c>
      <c r="N82" s="18">
        <f>+Geant4!N82/Mean!N82</f>
        <v>0.92919227794601478</v>
      </c>
      <c r="O82" s="18">
        <f>+Geant4!O82/Mean!O82</f>
        <v>0.95060998644382777</v>
      </c>
      <c r="P82" s="18">
        <f>+Geant4!P82/Mean!P82</f>
        <v>0.93818077218005069</v>
      </c>
      <c r="Q82" s="19"/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18">
        <f>+Geant4!L83/Mean!L83</f>
        <v>0.93024135532778074</v>
      </c>
      <c r="M83" s="18">
        <f>+Geant4!M83/Mean!M83</f>
        <v>1.0006852304018947</v>
      </c>
      <c r="N83" s="18">
        <f>+Geant4!N83/Mean!N83</f>
        <v>0.97101735789822852</v>
      </c>
      <c r="O83" s="18">
        <f>+Geant4!O83/Mean!O83</f>
        <v>0.98763703766159361</v>
      </c>
      <c r="P83" s="18">
        <f>+Geant4!P83/Mean!P83</f>
        <v>0.96395182188484563</v>
      </c>
      <c r="Q83" s="19"/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18">
        <f>+Geant4!L84/Mean!L84</f>
        <v>0.97906505085785256</v>
      </c>
      <c r="M84" s="18">
        <f>+Geant4!M84/Mean!M84</f>
        <v>0.9494466782607085</v>
      </c>
      <c r="N84" s="18">
        <f>+Geant4!N84/Mean!N84</f>
        <v>0.94405478669717191</v>
      </c>
      <c r="O84" s="18">
        <f>+Geant4!O84/Mean!O84</f>
        <v>0.95500456554883939</v>
      </c>
      <c r="P84" s="18">
        <f>+Geant4!P84/Mean!P84</f>
        <v>0.94865222914854652</v>
      </c>
      <c r="Q84" s="19"/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18">
        <f>+Geant4!L85/Mean!L85</f>
        <v>0.97438482759304645</v>
      </c>
      <c r="M85" s="18">
        <f>+Geant4!M85/Mean!M85</f>
        <v>0.98947021801053636</v>
      </c>
      <c r="N85" s="18">
        <f>+Geant4!N85/Mean!N85</f>
        <v>0.98182059118497911</v>
      </c>
      <c r="O85" s="18">
        <f>+Geant4!O85/Mean!O85</f>
        <v>0.99182997880073887</v>
      </c>
      <c r="P85" s="18">
        <f>+Geant4!P85/Mean!P85</f>
        <v>0.9828869785725971</v>
      </c>
      <c r="Q85" s="19"/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18">
        <f>+Geant4!L86/Mean!L86</f>
        <v>0.93821019910487624</v>
      </c>
      <c r="M86" s="18">
        <f>+Geant4!M86/Mean!M86</f>
        <v>1.0036834527246916</v>
      </c>
      <c r="N86" s="18">
        <f>+Geant4!N86/Mean!N86</f>
        <v>0.98850291876148899</v>
      </c>
      <c r="O86" s="18">
        <f>+Geant4!O86/Mean!O86</f>
        <v>0.96878162282798941</v>
      </c>
      <c r="P86" s="18">
        <f>+Geant4!P86/Mean!P86</f>
        <v>0.97771687848644018</v>
      </c>
      <c r="Q86" s="19"/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18">
        <f>+Geant4!L87/Mean!L87</f>
        <v>0.95825648622717563</v>
      </c>
      <c r="M87" s="18">
        <f>+Geant4!M87/Mean!M87</f>
        <v>0.95051791986777234</v>
      </c>
      <c r="N87" s="18">
        <f>+Geant4!N87/Mean!N87</f>
        <v>0.95354946640390703</v>
      </c>
      <c r="O87" s="18">
        <f>+Geant4!O87/Mean!O87</f>
        <v>0.9532718497821373</v>
      </c>
      <c r="P87" s="18">
        <f>+Geant4!P87/Mean!P87</f>
        <v>0.95902719362179234</v>
      </c>
      <c r="Q87" s="19"/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18">
        <f>+Geant4!L88/Mean!L88</f>
        <v>0.90144660422086198</v>
      </c>
      <c r="M88" s="18">
        <f>+Geant4!M88/Mean!M88</f>
        <v>0.97663029005221336</v>
      </c>
      <c r="N88" s="18">
        <f>+Geant4!N88/Mean!N88</f>
        <v>1.0415067418848072</v>
      </c>
      <c r="O88" s="18">
        <f>+Geant4!O88/Mean!O88</f>
        <v>0.97219405251229707</v>
      </c>
      <c r="P88" s="18">
        <f>+Geant4!P88/Mean!P88</f>
        <v>0.98073767306715065</v>
      </c>
      <c r="Q88" s="19"/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18">
        <f>+Geant4!L89/Mean!L89</f>
        <v>0.97012725782330744</v>
      </c>
      <c r="M89" s="18">
        <f>+Geant4!M89/Mean!M89</f>
        <v>0.97240995875282921</v>
      </c>
      <c r="N89" s="18">
        <f>+Geant4!N89/Mean!N89</f>
        <v>0.96392020748679375</v>
      </c>
      <c r="O89" s="18">
        <f>+Geant4!O89/Mean!O89</f>
        <v>0.94408260422689705</v>
      </c>
      <c r="P89" s="18">
        <f>+Geant4!P89/Mean!P89</f>
        <v>0.95602297468916086</v>
      </c>
      <c r="Q89" s="19"/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18">
        <f>+Geant4!L90/Mean!L90</f>
        <v>0.93946257387892584</v>
      </c>
      <c r="M90" s="18">
        <f>+Geant4!M90/Mean!M90</f>
        <v>0.98445978586365412</v>
      </c>
      <c r="N90" s="18">
        <f>+Geant4!N90/Mean!N90</f>
        <v>0.97545545174731951</v>
      </c>
      <c r="O90" s="18">
        <f>+Geant4!O90/Mean!O90</f>
        <v>0.97552699163692924</v>
      </c>
      <c r="P90" s="18">
        <f>+Geant4!P90/Mean!P90</f>
        <v>0.97609593705419906</v>
      </c>
      <c r="Q90" s="19"/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18">
        <f>+Geant4!L91/Mean!L91</f>
        <v>0.94654981148650252</v>
      </c>
      <c r="M91" s="18">
        <f>+Geant4!M91/Mean!M91</f>
        <v>0.95255841086675785</v>
      </c>
      <c r="N91" s="18">
        <f>+Geant4!N91/Mean!N91</f>
        <v>0.96396129205156056</v>
      </c>
      <c r="O91" s="18">
        <f>+Geant4!O91/Mean!O91</f>
        <v>0.9025262668470958</v>
      </c>
      <c r="P91" s="18">
        <f>+Geant4!P91/Mean!P91</f>
        <v>0.89641260662106281</v>
      </c>
      <c r="Q91" s="19"/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18">
        <f>+Geant4!L92/Mean!L92</f>
        <v>0.91752125116440308</v>
      </c>
      <c r="M92" s="18">
        <f>+Geant4!M92/Mean!M92</f>
        <v>0.9559060605833386</v>
      </c>
      <c r="N92" s="18">
        <f>+Geant4!N92/Mean!N92</f>
        <v>0.96288955679439792</v>
      </c>
      <c r="O92" s="18">
        <f>+Geant4!O92/Mean!O92</f>
        <v>0.97960468890725672</v>
      </c>
      <c r="P92" s="18">
        <f>+Geant4!P92/Mean!P92</f>
        <v>0.97152620364764497</v>
      </c>
      <c r="Q92" s="19"/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18">
        <f>+Geant4!L93/Mean!L93</f>
        <v>0.89557903719276688</v>
      </c>
      <c r="M93" s="18">
        <f>+Geant4!M93/Mean!M93</f>
        <v>0.97630324316831985</v>
      </c>
      <c r="N93" s="18">
        <f>+Geant4!N93/Mean!N93</f>
        <v>0.96726065698709662</v>
      </c>
      <c r="O93" s="18">
        <f>+Geant4!O93/Mean!O93</f>
        <v>0.99302115048841877</v>
      </c>
      <c r="P93" s="18">
        <f>+Geant4!P93/Mean!P93</f>
        <v>0.9884579363631214</v>
      </c>
      <c r="Q93" s="19"/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18">
        <f>+Geant4!L94/Mean!L94</f>
        <v>0.93862432056105971</v>
      </c>
      <c r="M94" s="18">
        <f>+Geant4!M94/Mean!M94</f>
        <v>0.92583612095128098</v>
      </c>
      <c r="N94" s="18">
        <f>+Geant4!N94/Mean!N94</f>
        <v>0.93034357668371093</v>
      </c>
      <c r="O94" s="18">
        <f>+Geant4!O94/Mean!O94</f>
        <v>0.94575199546080491</v>
      </c>
      <c r="P94" s="18">
        <f>+Geant4!P94/Mean!P94</f>
        <v>0.91587979660530294</v>
      </c>
      <c r="Q94" s="19"/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18">
        <f>+Geant4!L95/Mean!L95</f>
        <v>0.93426549379970958</v>
      </c>
      <c r="M95" s="18">
        <f>+Geant4!M95/Mean!M95</f>
        <v>0.92735951720047083</v>
      </c>
      <c r="N95" s="18">
        <f>+Geant4!N95/Mean!N95</f>
        <v>0.90583140229545778</v>
      </c>
      <c r="O95" s="18">
        <f>+Geant4!O95/Mean!O95</f>
        <v>0.93971279613247971</v>
      </c>
      <c r="P95" s="18">
        <f>+Geant4!P95/Mean!P95</f>
        <v>0.94201000869845664</v>
      </c>
      <c r="Q95" s="19"/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18">
        <f>+Geant4!L96/Mean!L96</f>
        <v>0.97989712832593501</v>
      </c>
      <c r="M96" s="18">
        <f>+Geant4!M96/Mean!M96</f>
        <v>0.90016119728998334</v>
      </c>
      <c r="N96" s="18">
        <f>+Geant4!N96/Mean!N96</f>
        <v>0.92410270195268363</v>
      </c>
      <c r="O96" s="18">
        <f>+Geant4!O96/Mean!O96</f>
        <v>0.95679862026508089</v>
      </c>
      <c r="P96" s="18">
        <f>+Geant4!P96/Mean!P96</f>
        <v>0.89896397953337914</v>
      </c>
      <c r="Q96" s="19"/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18">
        <f>+Geant4!L97/Mean!L97</f>
        <v>0.91951695623271357</v>
      </c>
      <c r="M97" s="18">
        <f>+Geant4!M97/Mean!M97</f>
        <v>0.94226123157503183</v>
      </c>
      <c r="N97" s="18">
        <f>+Geant4!N97/Mean!N97</f>
        <v>0.96260201415927915</v>
      </c>
      <c r="O97" s="18">
        <f>+Geant4!O97/Mean!O97</f>
        <v>0.9527992525010861</v>
      </c>
      <c r="P97" s="18">
        <f>+Geant4!P97/Mean!P97</f>
        <v>0.97264088525799486</v>
      </c>
      <c r="Q97" s="19"/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18">
        <f>+Geant4!L98/Mean!L98</f>
        <v>0.87599294827177687</v>
      </c>
      <c r="M98" s="18">
        <f>+Geant4!M98/Mean!M98</f>
        <v>0.96596265297153239</v>
      </c>
      <c r="N98" s="18">
        <f>+Geant4!N98/Mean!N98</f>
        <v>0.99362771769804847</v>
      </c>
      <c r="O98" s="18">
        <f>+Geant4!O98/Mean!O98</f>
        <v>1.0276763244868363</v>
      </c>
      <c r="P98" s="18">
        <f>+Geant4!P98/Mean!P98</f>
        <v>0.99382228979426879</v>
      </c>
      <c r="Q98" s="19"/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18">
        <f>+Geant4!L99/Mean!L99</f>
        <v>0.91725996625617301</v>
      </c>
      <c r="M99" s="18">
        <f>+Geant4!M99/Mean!M99</f>
        <v>0.91234967306878512</v>
      </c>
      <c r="N99" s="18">
        <f>+Geant4!N99/Mean!N99</f>
        <v>0.96420678001543225</v>
      </c>
      <c r="O99" s="18">
        <f>+Geant4!O99/Mean!O99</f>
        <v>0.97331053557254898</v>
      </c>
      <c r="P99" s="18">
        <f>+Geant4!P99/Mean!P99</f>
        <v>0.91409103127813851</v>
      </c>
      <c r="Q99" s="19"/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18">
        <f>+Geant4!L100/Mean!L100</f>
        <v>0.9269520472272289</v>
      </c>
      <c r="M100" s="18">
        <f>+Geant4!M100/Mean!M100</f>
        <v>0.93497421337654185</v>
      </c>
      <c r="N100" s="18">
        <f>+Geant4!N100/Mean!N100</f>
        <v>0.91392271199898234</v>
      </c>
      <c r="O100" s="18">
        <f>+Geant4!O100/Mean!O100</f>
        <v>0.91274805247894208</v>
      </c>
      <c r="P100" s="18">
        <f>+Geant4!P100/Mean!P100</f>
        <v>0.92166145605754124</v>
      </c>
      <c r="Q100" s="19"/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18">
        <f>+Geant4!L101/Mean!L101</f>
        <v>0.88895633152597786</v>
      </c>
      <c r="M101" s="18">
        <f>+Geant4!M101/Mean!M101</f>
        <v>0.91592450273560544</v>
      </c>
      <c r="N101" s="18">
        <f>+Geant4!N101/Mean!N101</f>
        <v>0.91175092142561864</v>
      </c>
      <c r="O101" s="18">
        <f>+Geant4!O101/Mean!O101</f>
        <v>0.93442343675512318</v>
      </c>
      <c r="P101" s="18">
        <f>+Geant4!P101/Mean!P101</f>
        <v>0.93242880048889853</v>
      </c>
      <c r="Q101" s="19"/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18">
        <f>+Geant4!L102/Mean!L102</f>
        <v>0.91674336750678231</v>
      </c>
      <c r="M102" s="18">
        <f>+Geant4!M102/Mean!M102</f>
        <v>0.90797215001423803</v>
      </c>
      <c r="N102" s="18">
        <f>+Geant4!N102/Mean!N102</f>
        <v>0.99779881095335199</v>
      </c>
      <c r="O102" s="18">
        <f>+Geant4!O102/Mean!O102</f>
        <v>0.99090646081350098</v>
      </c>
      <c r="P102" s="18">
        <f>+Geant4!P102/Mean!P102</f>
        <v>0.92643221916479845</v>
      </c>
      <c r="Q102" s="19"/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18">
        <f>+Geant4!L103/Mean!L103</f>
        <v>0.89585795829775416</v>
      </c>
      <c r="M103" s="18">
        <f>+Geant4!M103/Mean!M103</f>
        <v>0.96479699815062137</v>
      </c>
      <c r="N103" s="18">
        <f>+Geant4!N103/Mean!N103</f>
        <v>0.97254119371778847</v>
      </c>
      <c r="O103" s="18">
        <f>+Geant4!O103/Mean!O103</f>
        <v>0.96647745593817769</v>
      </c>
      <c r="P103" s="18">
        <f>+Geant4!P103/Mean!P103</f>
        <v>0.90752736717985305</v>
      </c>
      <c r="Q103" s="19"/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18">
        <f>+Geant4!L104/Mean!L104</f>
        <v>0.94426138047666364</v>
      </c>
      <c r="M104" s="18">
        <f>+Geant4!M104/Mean!M104</f>
        <v>0.86510300063883705</v>
      </c>
      <c r="N104" s="18">
        <f>+Geant4!N104/Mean!N104</f>
        <v>0.87771041391971427</v>
      </c>
      <c r="O104" s="18">
        <f>+Geant4!O104/Mean!O104</f>
        <v>0.88945258701389907</v>
      </c>
      <c r="P104" s="18">
        <f>+Geant4!P104/Mean!P104</f>
        <v>0.89353522509506855</v>
      </c>
      <c r="Q104" s="19"/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18">
        <f>+Geant4!L105/Mean!L105</f>
        <v>0.92723388592456457</v>
      </c>
      <c r="M105" s="18">
        <f>+Geant4!M105/Mean!M105</f>
        <v>0.87658080339445266</v>
      </c>
      <c r="N105" s="18">
        <f>+Geant4!N105/Mean!N105</f>
        <v>0.92495320163363748</v>
      </c>
      <c r="O105" s="18">
        <f>+Geant4!O105/Mean!O105</f>
        <v>0.89690782762533416</v>
      </c>
      <c r="P105" s="18">
        <f>+Geant4!P105/Mean!P105</f>
        <v>0.94673932612886369</v>
      </c>
      <c r="Q105" s="19"/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18">
        <f>+Geant4!L106/Mean!L106</f>
        <v>0.89652823216023014</v>
      </c>
      <c r="M106" s="18">
        <f>+Geant4!M106/Mean!M106</f>
        <v>0.90682509068631123</v>
      </c>
      <c r="N106" s="18">
        <f>+Geant4!N106/Mean!N106</f>
        <v>0.89743799614967967</v>
      </c>
      <c r="O106" s="18">
        <f>+Geant4!O106/Mean!O106</f>
        <v>0.90242627935463271</v>
      </c>
      <c r="P106" s="18">
        <f>+Geant4!P106/Mean!P106</f>
        <v>0.93076530164741322</v>
      </c>
      <c r="Q106" s="19"/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18">
        <f>+Geant4!L107/Mean!L107</f>
        <v>0.87409711566657333</v>
      </c>
      <c r="M107" s="18">
        <f>+Geant4!M107/Mean!M107</f>
        <v>0.95217991464985618</v>
      </c>
      <c r="N107" s="18">
        <f>+Geant4!N107/Mean!N107</f>
        <v>0.87069159710885036</v>
      </c>
      <c r="O107" s="18">
        <f>+Geant4!O107/Mean!O107</f>
        <v>0.90183321221468982</v>
      </c>
      <c r="P107" s="18">
        <f>+Geant4!P107/Mean!P107</f>
        <v>0.81145507869467171</v>
      </c>
      <c r="Q107" s="19"/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18">
        <f>+Geant4!L108/Mean!L108</f>
        <v>0.81730650788518899</v>
      </c>
      <c r="M108" s="18">
        <f>+Geant4!M108/Mean!M108</f>
        <v>0.94945018365388478</v>
      </c>
      <c r="N108" s="18">
        <f>+Geant4!N108/Mean!N108</f>
        <v>0.95367343491359946</v>
      </c>
      <c r="O108" s="18">
        <f>+Geant4!O108/Mean!O108</f>
        <v>1.0301487668122593</v>
      </c>
      <c r="P108" s="18">
        <f>+Geant4!P108/Mean!P108</f>
        <v>0.89758765166528243</v>
      </c>
      <c r="Q108" s="19"/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18">
        <f>+Geant4!L109/Mean!L109</f>
        <v>0.82549436681130395</v>
      </c>
      <c r="M109" s="18">
        <f>+Geant4!M109/Mean!M109</f>
        <v>0.87763089671697958</v>
      </c>
      <c r="N109" s="18">
        <f>+Geant4!N109/Mean!N109</f>
        <v>0.95275244408265103</v>
      </c>
      <c r="O109" s="18">
        <f>+Geant4!O109/Mean!O109</f>
        <v>0.94609466978932755</v>
      </c>
      <c r="P109" s="18">
        <f>+Geant4!P109/Mean!P109</f>
        <v>0.99027094451159547</v>
      </c>
      <c r="Q109" s="19"/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18">
        <f>+Geant4!L110/Mean!L110</f>
        <v>0.9117823989431344</v>
      </c>
      <c r="M110" s="18">
        <f>+Geant4!M110/Mean!M110</f>
        <v>0.77534651015818279</v>
      </c>
      <c r="N110" s="18">
        <f>+Geant4!N110/Mean!N110</f>
        <v>0.79886856599763378</v>
      </c>
      <c r="O110" s="18">
        <f>+Geant4!O110/Mean!O110</f>
        <v>0.7020034728974297</v>
      </c>
      <c r="P110" s="18">
        <f>+Geant4!P110/Mean!P110</f>
        <v>0.6903004006530562</v>
      </c>
      <c r="Q110" s="19"/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18">
        <f>+Geant4!L111/Mean!L111</f>
        <v>0.84764585246982482</v>
      </c>
      <c r="M111" s="18">
        <f>+Geant4!M111/Mean!M111</f>
        <v>0.92443780276233234</v>
      </c>
      <c r="N111" s="18">
        <f>+Geant4!N111/Mean!N111</f>
        <v>0.82788055940028105</v>
      </c>
      <c r="O111" s="18">
        <f>+Geant4!O111/Mean!O111</f>
        <v>0.92794662625119451</v>
      </c>
      <c r="P111" s="18">
        <f>+Geant4!P111/Mean!P111</f>
        <v>0.83806337627122662</v>
      </c>
      <c r="Q111" s="19"/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18">
        <f>+Geant4!L112/Mean!L112</f>
        <v>0.74268922202651111</v>
      </c>
      <c r="M112" s="18">
        <f>+Geant4!M112/Mean!M112</f>
        <v>0.9700655102607495</v>
      </c>
      <c r="N112" s="18">
        <f>+Geant4!N112/Mean!N112</f>
        <v>0.99705658477006931</v>
      </c>
      <c r="O112" s="18">
        <f>+Geant4!O112/Mean!O112</f>
        <v>0.95076362078689636</v>
      </c>
      <c r="P112" s="18">
        <f>+Geant4!P112/Mean!P112</f>
        <v>0.93562039950591802</v>
      </c>
      <c r="Q112" s="19"/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18">
        <f>+Geant4!L113/Mean!L113</f>
        <v>0.84590681514866961</v>
      </c>
      <c r="M113" s="18">
        <f>+Geant4!M113/Mean!M113</f>
        <v>0.76660027408220754</v>
      </c>
      <c r="N113" s="18">
        <f>+Geant4!N113/Mean!N113</f>
        <v>0.71291036472367986</v>
      </c>
      <c r="O113" s="18">
        <f>+Geant4!O113/Mean!O113</f>
        <v>0.72469281697462562</v>
      </c>
      <c r="P113" s="18">
        <f>+Geant4!P113/Mean!P113</f>
        <v>0.92595949951183998</v>
      </c>
      <c r="Q113" s="19"/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18">
        <f>+MCNP!D3/Mean!D3</f>
        <v>0.23146307105970104</v>
      </c>
      <c r="E3" s="7" t="s">
        <v>25</v>
      </c>
      <c r="F3" s="3"/>
      <c r="K3" s="7" t="s">
        <v>2</v>
      </c>
      <c r="L3" s="18">
        <f>+MCNP!L3/Mean!L3</f>
        <v>0.36646185519958413</v>
      </c>
      <c r="M3" s="7" t="s">
        <v>25</v>
      </c>
      <c r="N3" s="3"/>
    </row>
    <row r="4" spans="1:25" x14ac:dyDescent="0.25">
      <c r="C4" s="13" t="s">
        <v>21</v>
      </c>
      <c r="D4" s="18">
        <f>+MCNP!D4/Mean!D4</f>
        <v>0.45505434226574032</v>
      </c>
      <c r="E4" s="13" t="s">
        <v>25</v>
      </c>
      <c r="K4" s="13" t="s">
        <v>21</v>
      </c>
      <c r="L4" s="18">
        <f>+MCNP!L4/Mean!L4</f>
        <v>1.1061076657051503</v>
      </c>
      <c r="M4" s="13" t="s">
        <v>25</v>
      </c>
    </row>
    <row r="5" spans="1:25" x14ac:dyDescent="0.25">
      <c r="C5" s="13" t="s">
        <v>22</v>
      </c>
      <c r="D5" s="18">
        <f>+MCNP!D5/Mean!D5</f>
        <v>8.9448811789615723E-2</v>
      </c>
      <c r="E5" s="13" t="s">
        <v>25</v>
      </c>
      <c r="K5" s="13" t="s">
        <v>22</v>
      </c>
      <c r="L5" s="18">
        <f>+MCNP!L5/Mean!L5</f>
        <v>0.27686273356785313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/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/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/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/>
    </row>
    <row r="10" spans="1:25" x14ac:dyDescent="0.25">
      <c r="D10" s="18">
        <f>+MCNP!D10/Mean!D10</f>
        <v>1.1014392316625186</v>
      </c>
      <c r="E10" s="18">
        <f>+MCNP!E10/Mean!E10</f>
        <v>1.1550844319583193</v>
      </c>
      <c r="F10" s="18">
        <f>+MCNP!F10/Mean!F10</f>
        <v>1.067086794132976</v>
      </c>
      <c r="G10" s="18">
        <f>+MCNP!G10/Mean!G10</f>
        <v>1.0986696336530291</v>
      </c>
      <c r="H10" s="18">
        <f>+MCNP!H10/Mean!H10</f>
        <v>1.1071582829817945</v>
      </c>
      <c r="I10" s="19"/>
      <c r="J10" s="15"/>
      <c r="K10" s="13"/>
      <c r="L10" s="18">
        <f>+MCNP!L10/Mean!L10</f>
        <v>1.0170390719386515</v>
      </c>
      <c r="M10" s="18">
        <f>+MCNP!M10/Mean!M10</f>
        <v>1.0390798459771105</v>
      </c>
      <c r="N10" s="18">
        <f>+MCNP!N10/Mean!N10</f>
        <v>1.0065251658789547</v>
      </c>
      <c r="O10" s="18">
        <f>+MCNP!O10/Mean!O10</f>
        <v>1.0107016015137114</v>
      </c>
      <c r="P10" s="18">
        <f>+MCNP!P10/Mean!P10</f>
        <v>1.0198558813603964</v>
      </c>
      <c r="Q10" s="21"/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/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/>
    </row>
    <row r="14" spans="1:25" x14ac:dyDescent="0.25">
      <c r="C14" s="7">
        <v>0.5</v>
      </c>
      <c r="D14" s="18">
        <f>+MCNP!D14/Mean!D14</f>
        <v>0</v>
      </c>
      <c r="E14" s="18">
        <f>+MCNP!E14/Mean!E14</f>
        <v>0</v>
      </c>
      <c r="F14" s="18">
        <f>+MCNP!F14/Mean!F14</f>
        <v>0</v>
      </c>
      <c r="G14" s="18">
        <f>+MCNP!G14/Mean!G14</f>
        <v>0</v>
      </c>
      <c r="H14" s="18">
        <f>+MCNP!H14/Mean!H14</f>
        <v>0</v>
      </c>
      <c r="I14" s="24"/>
      <c r="J14" s="15"/>
      <c r="K14" s="13">
        <v>0.5</v>
      </c>
      <c r="L14" s="18" t="e">
        <f>+MCNP!L14/Mean!L14</f>
        <v>#DIV/0!</v>
      </c>
      <c r="M14" s="18" t="e">
        <f>+MCNP!M14/Mean!M14</f>
        <v>#DIV/0!</v>
      </c>
      <c r="N14" s="18" t="e">
        <f>+MCNP!N14/Mean!N14</f>
        <v>#DIV/0!</v>
      </c>
      <c r="O14" s="18" t="e">
        <f>+MCNP!O14/Mean!O14</f>
        <v>#DIV/0!</v>
      </c>
      <c r="P14" s="18" t="e">
        <f>+MCNP!P14/Mean!P14</f>
        <v>#DIV/0!</v>
      </c>
      <c r="Q14" s="19"/>
      <c r="U14" s="12"/>
      <c r="V14" s="2"/>
      <c r="W14" s="12"/>
      <c r="Y14" s="12"/>
    </row>
    <row r="15" spans="1:25" x14ac:dyDescent="0.25">
      <c r="C15" s="7">
        <v>1.5</v>
      </c>
      <c r="D15" s="18">
        <f>+MCNP!D15/Mean!D15</f>
        <v>1.0466999047289474</v>
      </c>
      <c r="E15" s="18">
        <f>+MCNP!E15/Mean!E15</f>
        <v>1.046602282102383</v>
      </c>
      <c r="F15" s="18">
        <f>+MCNP!F15/Mean!F15</f>
        <v>1.0196259364994613</v>
      </c>
      <c r="G15" s="18">
        <f>+MCNP!G15/Mean!G15</f>
        <v>1.0166162893698816</v>
      </c>
      <c r="H15" s="18">
        <f>+MCNP!H15/Mean!H15</f>
        <v>1.0205462156422429</v>
      </c>
      <c r="I15" s="24"/>
      <c r="J15" s="15"/>
      <c r="K15" s="13">
        <v>1.5</v>
      </c>
      <c r="L15" s="18">
        <f>+MCNP!L15/Mean!L15</f>
        <v>0.30198991892376764</v>
      </c>
      <c r="M15" s="18">
        <f>+MCNP!M15/Mean!M15</f>
        <v>0.32494985988721098</v>
      </c>
      <c r="N15" s="18">
        <f>+MCNP!N15/Mean!N15</f>
        <v>0.31179835468064154</v>
      </c>
      <c r="O15" s="18">
        <f>+MCNP!O15/Mean!O15</f>
        <v>0.31015857965093868</v>
      </c>
      <c r="P15" s="18">
        <f>+MCNP!P15/Mean!P15</f>
        <v>0.32305000684487128</v>
      </c>
      <c r="Q15" s="19"/>
      <c r="U15" s="12"/>
      <c r="V15" s="2"/>
      <c r="W15" s="12"/>
      <c r="Y15" s="12"/>
    </row>
    <row r="16" spans="1:25" x14ac:dyDescent="0.25">
      <c r="C16" s="7">
        <v>2.5</v>
      </c>
      <c r="D16" s="18">
        <f>+MCNP!D16/Mean!D16</f>
        <v>0.13405614880056124</v>
      </c>
      <c r="E16" s="18">
        <f>+MCNP!E16/Mean!E16</f>
        <v>0.13721589862599917</v>
      </c>
      <c r="F16" s="18">
        <f>+MCNP!F16/Mean!F16</f>
        <v>0.14042688382317059</v>
      </c>
      <c r="G16" s="18">
        <f>+MCNP!G16/Mean!G16</f>
        <v>0.13670249510285601</v>
      </c>
      <c r="H16" s="18">
        <f>+MCNP!H16/Mean!H16</f>
        <v>0.14045199803754041</v>
      </c>
      <c r="I16" s="24"/>
      <c r="J16" s="15"/>
      <c r="K16" s="13">
        <v>2.5</v>
      </c>
      <c r="L16" s="18">
        <f>+MCNP!L16/Mean!L16</f>
        <v>0.83813923467759299</v>
      </c>
      <c r="M16" s="18">
        <f>+MCNP!M16/Mean!M16</f>
        <v>0.73294915938875294</v>
      </c>
      <c r="N16" s="18">
        <f>+MCNP!N16/Mean!N16</f>
        <v>0.75495098177574815</v>
      </c>
      <c r="O16" s="18">
        <f>+MCNP!O16/Mean!O16</f>
        <v>0.75186805182367211</v>
      </c>
      <c r="P16" s="18">
        <f>+MCNP!P16/Mean!P16</f>
        <v>0.75918287314852628</v>
      </c>
      <c r="Q16" s="19"/>
      <c r="U16" s="12"/>
      <c r="V16" s="2"/>
      <c r="W16" s="12"/>
      <c r="Y16" s="12"/>
    </row>
    <row r="17" spans="3:31" x14ac:dyDescent="0.25">
      <c r="C17" s="7">
        <v>3.5</v>
      </c>
      <c r="D17" s="18">
        <f>+MCNP!D17/Mean!D17</f>
        <v>1.0725897020175168</v>
      </c>
      <c r="E17" s="18">
        <f>+MCNP!E17/Mean!E17</f>
        <v>1.1089181384695637</v>
      </c>
      <c r="F17" s="18">
        <f>+MCNP!F17/Mean!F17</f>
        <v>1.0523198445782052</v>
      </c>
      <c r="G17" s="18">
        <f>+MCNP!G17/Mean!G17</f>
        <v>1.0592339090752614</v>
      </c>
      <c r="H17" s="18">
        <f>+MCNP!H17/Mean!H17</f>
        <v>1.0571809012718891</v>
      </c>
      <c r="I17" s="24"/>
      <c r="J17" s="15"/>
      <c r="K17" s="13">
        <v>3.5</v>
      </c>
      <c r="L17" s="18">
        <f>+MCNP!L17/Mean!L17</f>
        <v>0.88352053215458815</v>
      </c>
      <c r="M17" s="18">
        <f>+MCNP!M17/Mean!M17</f>
        <v>0.91085263894014201</v>
      </c>
      <c r="N17" s="18">
        <f>+MCNP!N17/Mean!N17</f>
        <v>0.92479819763165505</v>
      </c>
      <c r="O17" s="18">
        <f>+MCNP!O17/Mean!O17</f>
        <v>0.92578109905912731</v>
      </c>
      <c r="P17" s="18">
        <f>+MCNP!P17/Mean!P17</f>
        <v>0.94138525538390849</v>
      </c>
      <c r="Q17" s="19"/>
      <c r="U17" s="12"/>
      <c r="V17" s="2"/>
      <c r="W17" s="12"/>
      <c r="Y17" s="12"/>
    </row>
    <row r="18" spans="3:31" x14ac:dyDescent="0.25">
      <c r="C18" s="7">
        <v>4.5</v>
      </c>
      <c r="D18" s="18">
        <f>+MCNP!D18/Mean!D18</f>
        <v>1.0500581994757059</v>
      </c>
      <c r="E18" s="18">
        <f>+MCNP!E18/Mean!E18</f>
        <v>1.0528777189240048</v>
      </c>
      <c r="F18" s="18">
        <f>+MCNP!F18/Mean!F18</f>
        <v>1.03939372052519</v>
      </c>
      <c r="G18" s="18">
        <f>+MCNP!G18/Mean!G18</f>
        <v>1.0517494484089358</v>
      </c>
      <c r="H18" s="18">
        <f>+MCNP!H18/Mean!H18</f>
        <v>1.0617598634106504</v>
      </c>
      <c r="I18" s="24"/>
      <c r="J18" s="15"/>
      <c r="K18" s="13">
        <v>4.5</v>
      </c>
      <c r="L18" s="18">
        <f>+MCNP!L18/Mean!L18</f>
        <v>1.0083850407228003</v>
      </c>
      <c r="M18" s="18">
        <f>+MCNP!M18/Mean!M18</f>
        <v>0.89399848020258355</v>
      </c>
      <c r="N18" s="18">
        <f>+MCNP!N18/Mean!N18</f>
        <v>0.96161896843154138</v>
      </c>
      <c r="O18" s="18">
        <f>+MCNP!O18/Mean!O18</f>
        <v>0.99364789879696147</v>
      </c>
      <c r="P18" s="18">
        <f>+MCNP!P18/Mean!P18</f>
        <v>0.97453380738988982</v>
      </c>
      <c r="Q18" s="19"/>
      <c r="U18" s="12"/>
      <c r="V18" s="2"/>
      <c r="W18" s="12"/>
      <c r="Y18" s="12"/>
    </row>
    <row r="19" spans="3:31" x14ac:dyDescent="0.25">
      <c r="C19" s="7">
        <v>5.5</v>
      </c>
      <c r="D19" s="18">
        <f>+MCNP!D19/Mean!D19</f>
        <v>1.097854110618</v>
      </c>
      <c r="E19" s="18">
        <f>+MCNP!E19/Mean!E19</f>
        <v>1.0352141016864931</v>
      </c>
      <c r="F19" s="18">
        <f>+MCNP!F19/Mean!F19</f>
        <v>1.0747238511005592</v>
      </c>
      <c r="G19" s="18">
        <f>+MCNP!G19/Mean!G19</f>
        <v>1.0463568196076254</v>
      </c>
      <c r="H19" s="18">
        <f>+MCNP!H19/Mean!H19</f>
        <v>1.0763534468114533</v>
      </c>
      <c r="I19" s="24"/>
      <c r="J19" s="15"/>
      <c r="K19" s="13">
        <v>5.5</v>
      </c>
      <c r="L19" s="18">
        <f>+MCNP!L19/Mean!L19</f>
        <v>0.95052968266566551</v>
      </c>
      <c r="M19" s="18">
        <f>+MCNP!M19/Mean!M19</f>
        <v>0.89887241271213181</v>
      </c>
      <c r="N19" s="18">
        <f>+MCNP!N19/Mean!N19</f>
        <v>0.9899457231321489</v>
      </c>
      <c r="O19" s="18">
        <f>+MCNP!O19/Mean!O19</f>
        <v>0.97247639508504935</v>
      </c>
      <c r="P19" s="18">
        <f>+MCNP!P19/Mean!P19</f>
        <v>1.0261434367180218</v>
      </c>
      <c r="Q19" s="19"/>
    </row>
    <row r="20" spans="3:31" x14ac:dyDescent="0.25">
      <c r="C20" s="7">
        <v>6.5</v>
      </c>
      <c r="D20" s="18">
        <f>+MCNP!D20/Mean!D20</f>
        <v>1.0735249132811193</v>
      </c>
      <c r="E20" s="18">
        <f>+MCNP!E20/Mean!E20</f>
        <v>1.0706042788358687</v>
      </c>
      <c r="F20" s="18">
        <f>+MCNP!F20/Mean!F20</f>
        <v>1.0697483648407655</v>
      </c>
      <c r="G20" s="18">
        <f>+MCNP!G20/Mean!G20</f>
        <v>1.0946752926691545</v>
      </c>
      <c r="H20" s="18">
        <f>+MCNP!H20/Mean!H20</f>
        <v>1.0501811046164751</v>
      </c>
      <c r="I20" s="24"/>
      <c r="J20" s="15"/>
      <c r="K20" s="13">
        <v>6.5</v>
      </c>
      <c r="L20" s="18">
        <f>+MCNP!L20/Mean!L20</f>
        <v>0.9566396438111725</v>
      </c>
      <c r="M20" s="18">
        <f>+MCNP!M20/Mean!M20</f>
        <v>0.98433937774394431</v>
      </c>
      <c r="N20" s="18">
        <f>+MCNP!N20/Mean!N20</f>
        <v>0.98461391572749157</v>
      </c>
      <c r="O20" s="18">
        <f>+MCNP!O20/Mean!O20</f>
        <v>0.97576347226099924</v>
      </c>
      <c r="P20" s="18">
        <f>+MCNP!P20/Mean!P20</f>
        <v>0.98707364132459985</v>
      </c>
      <c r="Q20" s="19"/>
    </row>
    <row r="21" spans="3:31" x14ac:dyDescent="0.25">
      <c r="C21" s="7">
        <v>7.5</v>
      </c>
      <c r="D21" s="18">
        <f>+MCNP!D21/Mean!D21</f>
        <v>1.0466194192757392</v>
      </c>
      <c r="E21" s="18">
        <f>+MCNP!E21/Mean!E21</f>
        <v>1.0616220712682893</v>
      </c>
      <c r="F21" s="18">
        <f>+MCNP!F21/Mean!F21</f>
        <v>1.0912484195653749</v>
      </c>
      <c r="G21" s="18">
        <f>+MCNP!G21/Mean!G21</f>
        <v>1.0904454484553736</v>
      </c>
      <c r="H21" s="18">
        <f>+MCNP!H21/Mean!H21</f>
        <v>1.038749297249653</v>
      </c>
      <c r="I21" s="21"/>
      <c r="J21" s="15"/>
      <c r="K21" s="13">
        <v>7.5</v>
      </c>
      <c r="L21" s="18">
        <f>+MCNP!L21/Mean!L21</f>
        <v>0.83129327178370094</v>
      </c>
      <c r="M21" s="18">
        <f>+MCNP!M21/Mean!M21</f>
        <v>0.83804633004327966</v>
      </c>
      <c r="N21" s="18">
        <f>+MCNP!N21/Mean!N21</f>
        <v>0.87210576015372532</v>
      </c>
      <c r="O21" s="18">
        <f>+MCNP!O21/Mean!O21</f>
        <v>0.83056216556691465</v>
      </c>
      <c r="P21" s="18">
        <f>+MCNP!P21/Mean!P21</f>
        <v>0.82344655723495297</v>
      </c>
      <c r="Q21" s="19"/>
    </row>
    <row r="22" spans="3:31" x14ac:dyDescent="0.25">
      <c r="C22" s="7">
        <v>8.5</v>
      </c>
      <c r="D22" s="18">
        <f>+MCNP!D22/Mean!D22</f>
        <v>1.0392209452181214</v>
      </c>
      <c r="E22" s="18">
        <f>+MCNP!E22/Mean!E22</f>
        <v>1.048635381285463</v>
      </c>
      <c r="F22" s="18">
        <f>+MCNP!F22/Mean!F22</f>
        <v>1.0688265576385276</v>
      </c>
      <c r="G22" s="18">
        <f>+MCNP!G22/Mean!G22</f>
        <v>1.0458913347427512</v>
      </c>
      <c r="H22" s="18">
        <f>+MCNP!H22/Mean!H22</f>
        <v>1.0363944536365286</v>
      </c>
      <c r="I22" s="21"/>
      <c r="J22" s="15"/>
      <c r="K22" s="13">
        <v>8.5</v>
      </c>
      <c r="L22" s="18">
        <f>+MCNP!L22/Mean!L22</f>
        <v>0.38991713125079452</v>
      </c>
      <c r="M22" s="18">
        <f>+MCNP!M22/Mean!M22</f>
        <v>0.37521121568251736</v>
      </c>
      <c r="N22" s="18">
        <f>+MCNP!N22/Mean!N22</f>
        <v>0.4065137771733634</v>
      </c>
      <c r="O22" s="18">
        <f>+MCNP!O22/Mean!O22</f>
        <v>0.390795796643926</v>
      </c>
      <c r="P22" s="18">
        <f>+MCNP!P22/Mean!P22</f>
        <v>0.40246293089445812</v>
      </c>
      <c r="Q22" s="19"/>
      <c r="V22" s="12"/>
      <c r="W22" s="2"/>
      <c r="Y22" s="12"/>
      <c r="AB22" s="12"/>
      <c r="AE22" s="12"/>
    </row>
    <row r="23" spans="3:31" x14ac:dyDescent="0.25">
      <c r="C23" s="7">
        <v>9.5</v>
      </c>
      <c r="D23" s="18">
        <f>+MCNP!D23/Mean!D23</f>
        <v>1.0520188964596815</v>
      </c>
      <c r="E23" s="18">
        <f>+MCNP!E23/Mean!E23</f>
        <v>1.0328230379003021</v>
      </c>
      <c r="F23" s="18">
        <f>+MCNP!F23/Mean!F23</f>
        <v>1.0378096286494762</v>
      </c>
      <c r="G23" s="18">
        <f>+MCNP!G23/Mean!G23</f>
        <v>1.0921560214000368</v>
      </c>
      <c r="H23" s="18">
        <f>+MCNP!H23/Mean!H23</f>
        <v>1.0584838437587318</v>
      </c>
      <c r="I23" s="21"/>
      <c r="J23" s="15"/>
      <c r="K23" s="13">
        <v>9.5</v>
      </c>
      <c r="L23" s="18">
        <f>+MCNP!L23/Mean!L23</f>
        <v>0.27241902131763973</v>
      </c>
      <c r="M23" s="18">
        <f>+MCNP!M23/Mean!M23</f>
        <v>0.260057826099511</v>
      </c>
      <c r="N23" s="18">
        <f>+MCNP!N23/Mean!N23</f>
        <v>0.28224668360146765</v>
      </c>
      <c r="O23" s="18">
        <f>+MCNP!O23/Mean!O23</f>
        <v>0.26716961855010007</v>
      </c>
      <c r="P23" s="18">
        <f>+MCNP!P23/Mean!P23</f>
        <v>0.26231942662725194</v>
      </c>
      <c r="Q23" s="19"/>
      <c r="V23" s="12"/>
      <c r="W23" s="2"/>
      <c r="Y23" s="12"/>
      <c r="AB23" s="12"/>
      <c r="AE23" s="12"/>
    </row>
    <row r="24" spans="3:31" x14ac:dyDescent="0.25">
      <c r="C24" s="7">
        <v>10.5</v>
      </c>
      <c r="D24" s="18">
        <f>+MCNP!D24/Mean!D24</f>
        <v>1.0664805553540657</v>
      </c>
      <c r="E24" s="18">
        <f>+MCNP!E24/Mean!E24</f>
        <v>1.041942266495679</v>
      </c>
      <c r="F24" s="18">
        <f>+MCNP!F24/Mean!F24</f>
        <v>1.0791261603715407</v>
      </c>
      <c r="G24" s="18">
        <f>+MCNP!G24/Mean!G24</f>
        <v>1.0733966532123762</v>
      </c>
      <c r="H24" s="18">
        <f>+MCNP!H24/Mean!H24</f>
        <v>1.0835161276075786</v>
      </c>
      <c r="I24" s="21"/>
      <c r="J24" s="15"/>
      <c r="K24" s="13">
        <v>10.5</v>
      </c>
      <c r="L24" s="18">
        <f>+MCNP!L24/Mean!L24</f>
        <v>0.88003453698454415</v>
      </c>
      <c r="M24" s="18">
        <f>+MCNP!M24/Mean!M24</f>
        <v>0.85845755081615627</v>
      </c>
      <c r="N24" s="18">
        <f>+MCNP!N24/Mean!N24</f>
        <v>0.9822138093847822</v>
      </c>
      <c r="O24" s="18">
        <f>+MCNP!O24/Mean!O24</f>
        <v>0.95133585571867441</v>
      </c>
      <c r="P24" s="18">
        <f>+MCNP!P24/Mean!P24</f>
        <v>0.94376266815687948</v>
      </c>
      <c r="Q24" s="19"/>
      <c r="V24" s="12"/>
      <c r="W24" s="2"/>
      <c r="Y24" s="12"/>
      <c r="AB24" s="12"/>
      <c r="AE24" s="12"/>
    </row>
    <row r="25" spans="3:31" x14ac:dyDescent="0.25">
      <c r="C25" s="7">
        <v>11.5</v>
      </c>
      <c r="D25" s="18">
        <f>+MCNP!D25/Mean!D25</f>
        <v>1.0961826948141062</v>
      </c>
      <c r="E25" s="18">
        <f>+MCNP!E25/Mean!E25</f>
        <v>1.0737503063689733</v>
      </c>
      <c r="F25" s="18">
        <f>+MCNP!F25/Mean!F25</f>
        <v>1.1102885960336648</v>
      </c>
      <c r="G25" s="18">
        <f>+MCNP!G25/Mean!G25</f>
        <v>1.06092540987085</v>
      </c>
      <c r="H25" s="18">
        <f>+MCNP!H25/Mean!H25</f>
        <v>1.0627993652189245</v>
      </c>
      <c r="I25" s="21"/>
      <c r="J25" s="15"/>
      <c r="K25" s="13">
        <v>11.5</v>
      </c>
      <c r="L25" s="18">
        <f>+MCNP!L25/Mean!L25</f>
        <v>0.65757949575376973</v>
      </c>
      <c r="M25" s="18">
        <f>+MCNP!M25/Mean!M25</f>
        <v>0.58098460623187331</v>
      </c>
      <c r="N25" s="18">
        <f>+MCNP!N25/Mean!N25</f>
        <v>0.67090003453262104</v>
      </c>
      <c r="O25" s="18">
        <f>+MCNP!O25/Mean!O25</f>
        <v>0.63350287824964724</v>
      </c>
      <c r="P25" s="18">
        <f>+MCNP!P25/Mean!P25</f>
        <v>0.6127628284451313</v>
      </c>
      <c r="Q25" s="19"/>
      <c r="V25" s="12"/>
      <c r="W25" s="2"/>
      <c r="Y25" s="12"/>
      <c r="AB25" s="12"/>
      <c r="AE25" s="12"/>
    </row>
    <row r="26" spans="3:31" x14ac:dyDescent="0.25">
      <c r="C26" s="7">
        <v>12.5</v>
      </c>
      <c r="D26" s="18">
        <f>+MCNP!D26/Mean!D26</f>
        <v>1.0910393957278308</v>
      </c>
      <c r="E26" s="18">
        <f>+MCNP!E26/Mean!E26</f>
        <v>1.0939964008029626</v>
      </c>
      <c r="F26" s="18">
        <f>+MCNP!F26/Mean!F26</f>
        <v>1.0848679088565663</v>
      </c>
      <c r="G26" s="18">
        <f>+MCNP!G26/Mean!G26</f>
        <v>1.0601688160309612</v>
      </c>
      <c r="H26" s="18">
        <f>+MCNP!H26/Mean!H26</f>
        <v>1.0746353130537045</v>
      </c>
      <c r="I26" s="21"/>
      <c r="J26" s="15"/>
      <c r="K26" s="13">
        <v>12.5</v>
      </c>
      <c r="L26" s="18">
        <f>+MCNP!L26/Mean!L26</f>
        <v>0.98709522254867799</v>
      </c>
      <c r="M26" s="18">
        <f>+MCNP!M26/Mean!M26</f>
        <v>0.97422894460618092</v>
      </c>
      <c r="N26" s="18">
        <f>+MCNP!N26/Mean!N26</f>
        <v>0.97526217634730472</v>
      </c>
      <c r="O26" s="18">
        <f>+MCNP!O26/Mean!O26</f>
        <v>0.96088419166035033</v>
      </c>
      <c r="P26" s="18">
        <f>+MCNP!P26/Mean!P26</f>
        <v>0.95107473346016536</v>
      </c>
      <c r="Q26" s="19"/>
      <c r="V26" s="12"/>
      <c r="W26" s="2"/>
      <c r="Y26" s="12"/>
      <c r="AB26" s="12"/>
      <c r="AE26" s="12"/>
    </row>
    <row r="27" spans="3:31" x14ac:dyDescent="0.25">
      <c r="C27" s="7">
        <v>13.5</v>
      </c>
      <c r="D27" s="18">
        <f>+MCNP!D27/Mean!D27</f>
        <v>1.0923028991985473</v>
      </c>
      <c r="E27" s="18">
        <f>+MCNP!E27/Mean!E27</f>
        <v>1.0903080425301113</v>
      </c>
      <c r="F27" s="18">
        <f>+MCNP!F27/Mean!F27</f>
        <v>1.0747357191177647</v>
      </c>
      <c r="G27" s="18">
        <f>+MCNP!G27/Mean!G27</f>
        <v>1.078504498248599</v>
      </c>
      <c r="H27" s="18">
        <f>+MCNP!H27/Mean!H27</f>
        <v>1.0888979981169709</v>
      </c>
      <c r="I27" s="21"/>
      <c r="J27" s="15"/>
      <c r="K27" s="13">
        <v>13.5</v>
      </c>
      <c r="L27" s="18">
        <f>+MCNP!L27/Mean!L27</f>
        <v>0.98246812668340622</v>
      </c>
      <c r="M27" s="18">
        <f>+MCNP!M27/Mean!M27</f>
        <v>0.91056336712517716</v>
      </c>
      <c r="N27" s="18">
        <f>+MCNP!N27/Mean!N27</f>
        <v>0.98973244796335647</v>
      </c>
      <c r="O27" s="18">
        <f>+MCNP!O27/Mean!O27</f>
        <v>0.9513336858864051</v>
      </c>
      <c r="P27" s="18">
        <f>+MCNP!P27/Mean!P27</f>
        <v>1.0222193523008263</v>
      </c>
      <c r="Q27" s="19"/>
      <c r="S27" s="2"/>
      <c r="T27" s="2"/>
      <c r="U27" s="2"/>
      <c r="V27" s="2"/>
      <c r="W27" s="2"/>
    </row>
    <row r="28" spans="3:31" x14ac:dyDescent="0.25">
      <c r="C28" s="7">
        <v>14.5</v>
      </c>
      <c r="D28" s="18">
        <f>+MCNP!D28/Mean!D28</f>
        <v>1.0589206558907589</v>
      </c>
      <c r="E28" s="18">
        <f>+MCNP!E28/Mean!E28</f>
        <v>1.0742557865767448</v>
      </c>
      <c r="F28" s="18">
        <f>+MCNP!F28/Mean!F28</f>
        <v>1.0904766303927111</v>
      </c>
      <c r="G28" s="18">
        <f>+MCNP!G28/Mean!G28</f>
        <v>1.0814158652376218</v>
      </c>
      <c r="H28" s="18">
        <f>+MCNP!H28/Mean!H28</f>
        <v>1.1012377050501532</v>
      </c>
      <c r="I28" s="21"/>
      <c r="J28" s="15"/>
      <c r="K28" s="13">
        <v>14.5</v>
      </c>
      <c r="L28" s="18">
        <f>+MCNP!L28/Mean!L28</f>
        <v>1.022527664039609</v>
      </c>
      <c r="M28" s="18">
        <f>+MCNP!M28/Mean!M28</f>
        <v>1.0030601951750173</v>
      </c>
      <c r="N28" s="18">
        <f>+MCNP!N28/Mean!N28</f>
        <v>1.0052325442632248</v>
      </c>
      <c r="O28" s="18">
        <f>+MCNP!O28/Mean!O28</f>
        <v>0.99233296639439184</v>
      </c>
      <c r="P28" s="18">
        <f>+MCNP!P28/Mean!P28</f>
        <v>1.0205347643315692</v>
      </c>
      <c r="Q28" s="19"/>
    </row>
    <row r="29" spans="3:31" x14ac:dyDescent="0.25">
      <c r="C29" s="7">
        <v>15.5</v>
      </c>
      <c r="D29" s="18">
        <f>+MCNP!D29/Mean!D29</f>
        <v>1.0882550044252493</v>
      </c>
      <c r="E29" s="18">
        <f>+MCNP!E29/Mean!E29</f>
        <v>1.1222075224726438</v>
      </c>
      <c r="F29" s="18">
        <f>+MCNP!F29/Mean!F29</f>
        <v>1.0963927455020366</v>
      </c>
      <c r="G29" s="18">
        <f>+MCNP!G29/Mean!G29</f>
        <v>1.0871925244136351</v>
      </c>
      <c r="H29" s="18">
        <f>+MCNP!H29/Mean!H29</f>
        <v>1.0925748001049764</v>
      </c>
      <c r="I29" s="21"/>
      <c r="J29" s="15"/>
      <c r="K29" s="13">
        <v>15.5</v>
      </c>
      <c r="L29" s="18">
        <f>+MCNP!L29/Mean!L29</f>
        <v>1.0499171877818136</v>
      </c>
      <c r="M29" s="18">
        <f>+MCNP!M29/Mean!M29</f>
        <v>1.0216685377333192</v>
      </c>
      <c r="N29" s="18">
        <f>+MCNP!N29/Mean!N29</f>
        <v>1.0465935603621528</v>
      </c>
      <c r="O29" s="18">
        <f>+MCNP!O29/Mean!O29</f>
        <v>1.0436311557931455</v>
      </c>
      <c r="P29" s="18">
        <f>+MCNP!P29/Mean!P29</f>
        <v>1.0039872087431192</v>
      </c>
      <c r="Q29" s="19"/>
    </row>
    <row r="30" spans="3:31" x14ac:dyDescent="0.25">
      <c r="C30" s="7">
        <v>16.5</v>
      </c>
      <c r="D30" s="18">
        <f>+MCNP!D30/Mean!D30</f>
        <v>1.094275807651387</v>
      </c>
      <c r="E30" s="18">
        <f>+MCNP!E30/Mean!E30</f>
        <v>1.0516976118576478</v>
      </c>
      <c r="F30" s="18">
        <f>+MCNP!F30/Mean!F30</f>
        <v>1.1224868073361991</v>
      </c>
      <c r="G30" s="18">
        <f>+MCNP!G30/Mean!G30</f>
        <v>1.0994129071708969</v>
      </c>
      <c r="H30" s="18">
        <f>+MCNP!H30/Mean!H30</f>
        <v>1.0949919582134822</v>
      </c>
      <c r="I30" s="21"/>
      <c r="J30" s="15"/>
      <c r="K30" s="13">
        <v>16.5</v>
      </c>
      <c r="L30" s="18">
        <f>+MCNP!L30/Mean!L30</f>
        <v>1.0052695188242784</v>
      </c>
      <c r="M30" s="18">
        <f>+MCNP!M30/Mean!M30</f>
        <v>0.97813038920014417</v>
      </c>
      <c r="N30" s="18">
        <f>+MCNP!N30/Mean!N30</f>
        <v>1.0229231618356305</v>
      </c>
      <c r="O30" s="18">
        <f>+MCNP!O30/Mean!O30</f>
        <v>0.95915306063578132</v>
      </c>
      <c r="P30" s="18">
        <f>+MCNP!P30/Mean!P30</f>
        <v>1.0084514624144103</v>
      </c>
      <c r="Q30" s="19"/>
    </row>
    <row r="31" spans="3:31" x14ac:dyDescent="0.25">
      <c r="C31" s="7">
        <v>17.5</v>
      </c>
      <c r="D31" s="18">
        <f>+MCNP!D31/Mean!D31</f>
        <v>1.7901940250402539</v>
      </c>
      <c r="E31" s="18">
        <f>+MCNP!E31/Mean!E31</f>
        <v>1.8245291191462059</v>
      </c>
      <c r="F31" s="18">
        <f>+MCNP!F31/Mean!F31</f>
        <v>1.7667522131726385</v>
      </c>
      <c r="G31" s="18">
        <f>+MCNP!G31/Mean!G31</f>
        <v>1.7674242311790895</v>
      </c>
      <c r="H31" s="18">
        <f>+MCNP!H31/Mean!H31</f>
        <v>1.7936872576664575</v>
      </c>
      <c r="I31" s="21"/>
      <c r="J31" s="15"/>
      <c r="K31" s="13">
        <v>17.5</v>
      </c>
      <c r="L31" s="18">
        <f>+MCNP!L31/Mean!L31</f>
        <v>1.0132824992384037</v>
      </c>
      <c r="M31" s="18">
        <f>+MCNP!M31/Mean!M31</f>
        <v>1.03184735944267</v>
      </c>
      <c r="N31" s="18">
        <f>+MCNP!N31/Mean!N31</f>
        <v>1.0473397570171763</v>
      </c>
      <c r="O31" s="18">
        <f>+MCNP!O31/Mean!O31</f>
        <v>1.0430638697343608</v>
      </c>
      <c r="P31" s="18">
        <f>+MCNP!P31/Mean!P31</f>
        <v>0.99162245405926308</v>
      </c>
      <c r="Q31" s="19"/>
    </row>
    <row r="32" spans="3:31" x14ac:dyDescent="0.25">
      <c r="C32" s="7">
        <v>18.5</v>
      </c>
      <c r="D32" s="18">
        <f>+MCNP!D32/Mean!D32</f>
        <v>1.077545361680454</v>
      </c>
      <c r="E32" s="18">
        <f>+MCNP!E32/Mean!E32</f>
        <v>1.112082245253017</v>
      </c>
      <c r="F32" s="18">
        <f>+MCNP!F32/Mean!F32</f>
        <v>1.0610255543369214</v>
      </c>
      <c r="G32" s="18">
        <f>+MCNP!G32/Mean!G32</f>
        <v>1.0805047710007778</v>
      </c>
      <c r="H32" s="18">
        <f>+MCNP!H32/Mean!H32</f>
        <v>1.116569784957713</v>
      </c>
      <c r="I32" s="21"/>
      <c r="J32" s="15"/>
      <c r="K32" s="13">
        <v>18.5</v>
      </c>
      <c r="L32" s="18">
        <f>+MCNP!L32/Mean!L32</f>
        <v>1.03914294687105</v>
      </c>
      <c r="M32" s="18">
        <f>+MCNP!M32/Mean!M32</f>
        <v>1.0363316756999128</v>
      </c>
      <c r="N32" s="18">
        <f>+MCNP!N32/Mean!N32</f>
        <v>1.0639546110514715</v>
      </c>
      <c r="O32" s="18">
        <f>+MCNP!O32/Mean!O32</f>
        <v>0.99487985399979717</v>
      </c>
      <c r="P32" s="18">
        <f>+MCNP!P32/Mean!P32</f>
        <v>1.0151565713496649</v>
      </c>
      <c r="Q32" s="19"/>
    </row>
    <row r="33" spans="3:17" x14ac:dyDescent="0.25">
      <c r="C33" s="7">
        <v>19.5</v>
      </c>
      <c r="D33" s="18">
        <f>+MCNP!D33/Mean!D33</f>
        <v>1.5353418201153151</v>
      </c>
      <c r="E33" s="18">
        <f>+MCNP!E33/Mean!E33</f>
        <v>1.544347521155311</v>
      </c>
      <c r="F33" s="18">
        <f>+MCNP!F33/Mean!F33</f>
        <v>1.5152143038508801</v>
      </c>
      <c r="G33" s="18">
        <f>+MCNP!G33/Mean!G33</f>
        <v>1.5204702383269018</v>
      </c>
      <c r="H33" s="18">
        <f>+MCNP!H33/Mean!H33</f>
        <v>1.5108543726958399</v>
      </c>
      <c r="I33" s="21"/>
      <c r="J33" s="15"/>
      <c r="K33" s="13">
        <v>19.5</v>
      </c>
      <c r="L33" s="18">
        <f>+MCNP!L33/Mean!L33</f>
        <v>1.0742025634169345</v>
      </c>
      <c r="M33" s="18">
        <f>+MCNP!M33/Mean!M33</f>
        <v>1.0108964540253815</v>
      </c>
      <c r="N33" s="18">
        <f>+MCNP!N33/Mean!N33</f>
        <v>1.0592317387652677</v>
      </c>
      <c r="O33" s="18">
        <f>+MCNP!O33/Mean!O33</f>
        <v>1.0157366630148514</v>
      </c>
      <c r="P33" s="18">
        <f>+MCNP!P33/Mean!P33</f>
        <v>1.0344578200575658</v>
      </c>
      <c r="Q33" s="19"/>
    </row>
    <row r="34" spans="3:17" x14ac:dyDescent="0.25">
      <c r="C34" s="7">
        <v>20.5</v>
      </c>
      <c r="D34" s="18">
        <f>+MCNP!D34/Mean!D34</f>
        <v>1.1009836354260611</v>
      </c>
      <c r="E34" s="18">
        <f>+MCNP!E34/Mean!E34</f>
        <v>1.1031476320603231</v>
      </c>
      <c r="F34" s="18">
        <f>+MCNP!F34/Mean!F34</f>
        <v>1.0481319047354689</v>
      </c>
      <c r="G34" s="18">
        <f>+MCNP!G34/Mean!G34</f>
        <v>1.096400570847248</v>
      </c>
      <c r="H34" s="18">
        <f>+MCNP!H34/Mean!H34</f>
        <v>1.1016256307417518</v>
      </c>
      <c r="I34" s="21"/>
      <c r="J34" s="15"/>
      <c r="K34" s="13">
        <v>20.5</v>
      </c>
      <c r="L34" s="18">
        <f>+MCNP!L34/Mean!L34</f>
        <v>1.0595364584653917</v>
      </c>
      <c r="M34" s="18">
        <f>+MCNP!M34/Mean!M34</f>
        <v>1.0091400338425029</v>
      </c>
      <c r="N34" s="18">
        <f>+MCNP!N34/Mean!N34</f>
        <v>1.0431825180442156</v>
      </c>
      <c r="O34" s="18">
        <f>+MCNP!O34/Mean!O34</f>
        <v>1.0354042441921938</v>
      </c>
      <c r="P34" s="18">
        <f>+MCNP!P34/Mean!P34</f>
        <v>1.0720171981368685</v>
      </c>
      <c r="Q34" s="19"/>
    </row>
    <row r="35" spans="3:17" x14ac:dyDescent="0.25">
      <c r="C35" s="7">
        <v>21.5</v>
      </c>
      <c r="D35" s="18">
        <f>+MCNP!D35/Mean!D35</f>
        <v>1.0918968070165624</v>
      </c>
      <c r="E35" s="18">
        <f>+MCNP!E35/Mean!E35</f>
        <v>1.0403259951188979</v>
      </c>
      <c r="F35" s="18">
        <f>+MCNP!F35/Mean!F35</f>
        <v>1.1135755371340854</v>
      </c>
      <c r="G35" s="18">
        <f>+MCNP!G35/Mean!G35</f>
        <v>1.0988969188198356</v>
      </c>
      <c r="H35" s="18">
        <f>+MCNP!H35/Mean!H35</f>
        <v>1.1192196540447554</v>
      </c>
      <c r="I35" s="21"/>
      <c r="J35" s="15"/>
      <c r="K35" s="13">
        <v>21.5</v>
      </c>
      <c r="L35" s="18">
        <f>+MCNP!L35/Mean!L35</f>
        <v>1.0525308047213846</v>
      </c>
      <c r="M35" s="18">
        <f>+MCNP!M35/Mean!M35</f>
        <v>1.0182303711085685</v>
      </c>
      <c r="N35" s="18">
        <f>+MCNP!N35/Mean!N35</f>
        <v>1.0565250956472838</v>
      </c>
      <c r="O35" s="18">
        <f>+MCNP!O35/Mean!O35</f>
        <v>1.054885822788256</v>
      </c>
      <c r="P35" s="18">
        <f>+MCNP!P35/Mean!P35</f>
        <v>1.0673776461597682</v>
      </c>
      <c r="Q35" s="19"/>
    </row>
    <row r="36" spans="3:17" x14ac:dyDescent="0.25">
      <c r="C36" s="7">
        <v>22.5</v>
      </c>
      <c r="D36" s="18">
        <f>+MCNP!D36/Mean!D36</f>
        <v>1.0464090179451366</v>
      </c>
      <c r="E36" s="18">
        <f>+MCNP!E36/Mean!E36</f>
        <v>1.1212896010717168</v>
      </c>
      <c r="F36" s="18">
        <f>+MCNP!F36/Mean!F36</f>
        <v>1.0233177713595198</v>
      </c>
      <c r="G36" s="18">
        <f>+MCNP!G36/Mean!G36</f>
        <v>1.1442000981693272</v>
      </c>
      <c r="H36" s="18">
        <f>+MCNP!H36/Mean!H36</f>
        <v>1.1518650567048769</v>
      </c>
      <c r="I36" s="21"/>
      <c r="J36" s="15"/>
      <c r="K36" s="13">
        <v>22.5</v>
      </c>
      <c r="L36" s="18">
        <f>+MCNP!L36/Mean!L36</f>
        <v>1.0393885878688855</v>
      </c>
      <c r="M36" s="18">
        <f>+MCNP!M36/Mean!M36</f>
        <v>1.039659521133306</v>
      </c>
      <c r="N36" s="18">
        <f>+MCNP!N36/Mean!N36</f>
        <v>1.035909230480458</v>
      </c>
      <c r="O36" s="18">
        <f>+MCNP!O36/Mean!O36</f>
        <v>1.0415252184893125</v>
      </c>
      <c r="P36" s="18">
        <f>+MCNP!P36/Mean!P36</f>
        <v>1.0854217202577487</v>
      </c>
      <c r="Q36" s="19"/>
    </row>
    <row r="37" spans="3:17" x14ac:dyDescent="0.25">
      <c r="C37" s="7">
        <v>23.5</v>
      </c>
      <c r="D37" s="18">
        <f>+MCNP!D37/Mean!D37</f>
        <v>1.1553190250952425</v>
      </c>
      <c r="E37" s="18">
        <f>+MCNP!E37/Mean!E37</f>
        <v>1.1034646281449598</v>
      </c>
      <c r="F37" s="18">
        <f>+MCNP!F37/Mean!F37</f>
        <v>1.0970770880657801</v>
      </c>
      <c r="G37" s="18">
        <f>+MCNP!G37/Mean!G37</f>
        <v>1.0418027961390421</v>
      </c>
      <c r="H37" s="18">
        <f>+MCNP!H37/Mean!H37</f>
        <v>1.1573119365266593</v>
      </c>
      <c r="I37" s="21"/>
      <c r="J37" s="15"/>
      <c r="K37" s="13">
        <v>23.5</v>
      </c>
      <c r="L37" s="18">
        <f>+MCNP!L37/Mean!L37</f>
        <v>1.0416541686345386</v>
      </c>
      <c r="M37" s="18">
        <f>+MCNP!M37/Mean!M37</f>
        <v>1.0542472639855958</v>
      </c>
      <c r="N37" s="18">
        <f>+MCNP!N37/Mean!N37</f>
        <v>1.0667058394799811</v>
      </c>
      <c r="O37" s="18">
        <f>+MCNP!O37/Mean!O37</f>
        <v>1.0597993127966261</v>
      </c>
      <c r="P37" s="18">
        <f>+MCNP!P37/Mean!P37</f>
        <v>1.0222514249724015</v>
      </c>
      <c r="Q37" s="19"/>
    </row>
    <row r="38" spans="3:17" x14ac:dyDescent="0.25">
      <c r="C38" s="7">
        <v>24.5</v>
      </c>
      <c r="D38" s="18">
        <f>+MCNP!D38/Mean!D38</f>
        <v>1.1277611775964631</v>
      </c>
      <c r="E38" s="18">
        <f>+MCNP!E38/Mean!E38</f>
        <v>1.1392981398054318</v>
      </c>
      <c r="F38" s="18">
        <f>+MCNP!F38/Mean!F38</f>
        <v>1.0680474146299133</v>
      </c>
      <c r="G38" s="18">
        <f>+MCNP!G38/Mean!G38</f>
        <v>1.0518605816623801</v>
      </c>
      <c r="H38" s="18">
        <f>+MCNP!H38/Mean!H38</f>
        <v>1.1676252029246357</v>
      </c>
      <c r="I38" s="21"/>
      <c r="J38" s="15"/>
      <c r="K38" s="13">
        <v>24.5</v>
      </c>
      <c r="L38" s="18">
        <f>+MCNP!L38/Mean!L38</f>
        <v>1.0585052189813036</v>
      </c>
      <c r="M38" s="18">
        <f>+MCNP!M38/Mean!M38</f>
        <v>1.0797370747065824</v>
      </c>
      <c r="N38" s="18">
        <f>+MCNP!N38/Mean!N38</f>
        <v>1.0932521681910041</v>
      </c>
      <c r="O38" s="18">
        <f>+MCNP!O38/Mean!O38</f>
        <v>1.04016709816632</v>
      </c>
      <c r="P38" s="18">
        <f>+MCNP!P38/Mean!P38</f>
        <v>1.0454965140901527</v>
      </c>
      <c r="Q38" s="19"/>
    </row>
    <row r="39" spans="3:17" x14ac:dyDescent="0.25">
      <c r="C39" s="7">
        <v>25.5</v>
      </c>
      <c r="D39" s="18">
        <f>+MCNP!D39/Mean!D39</f>
        <v>1.1234359060446015</v>
      </c>
      <c r="E39" s="18">
        <f>+MCNP!E39/Mean!E39</f>
        <v>1.1473143365992777</v>
      </c>
      <c r="F39" s="18">
        <f>+MCNP!F39/Mean!F39</f>
        <v>1.1725934268809715</v>
      </c>
      <c r="G39" s="18">
        <f>+MCNP!G39/Mean!G39</f>
        <v>1.1089036950541558</v>
      </c>
      <c r="H39" s="18">
        <f>+MCNP!H39/Mean!H39</f>
        <v>1.1690632734388662</v>
      </c>
      <c r="I39" s="21"/>
      <c r="J39" s="15"/>
      <c r="K39" s="13">
        <v>25.5</v>
      </c>
      <c r="L39" s="18">
        <f>+MCNP!L39/Mean!L39</f>
        <v>1.0520637908186099</v>
      </c>
      <c r="M39" s="18">
        <f>+MCNP!M39/Mean!M39</f>
        <v>1.0162845932093751</v>
      </c>
      <c r="N39" s="18">
        <f>+MCNP!N39/Mean!N39</f>
        <v>1.0608646606807586</v>
      </c>
      <c r="O39" s="18">
        <f>+MCNP!O39/Mean!O39</f>
        <v>1.0023522049671811</v>
      </c>
      <c r="P39" s="18">
        <f>+MCNP!P39/Mean!P39</f>
        <v>1.0239282071792541</v>
      </c>
      <c r="Q39" s="19"/>
    </row>
    <row r="40" spans="3:17" x14ac:dyDescent="0.25">
      <c r="C40" s="7">
        <v>26.5</v>
      </c>
      <c r="D40" s="18">
        <f>+MCNP!D40/Mean!D40</f>
        <v>1.0420846735816829</v>
      </c>
      <c r="E40" s="18">
        <f>+MCNP!E40/Mean!E40</f>
        <v>1.1890659683211653</v>
      </c>
      <c r="F40" s="18">
        <f>+MCNP!F40/Mean!F40</f>
        <v>1.1702724784420639</v>
      </c>
      <c r="G40" s="18">
        <f>+MCNP!G40/Mean!G40</f>
        <v>1.1882295956636222</v>
      </c>
      <c r="H40" s="18">
        <f>+MCNP!H40/Mean!H40</f>
        <v>1.1810815859328996</v>
      </c>
      <c r="I40" s="21"/>
      <c r="J40" s="15"/>
      <c r="K40" s="13">
        <v>26.5</v>
      </c>
      <c r="L40" s="18">
        <f>+MCNP!L40/Mean!L40</f>
        <v>1.0571501969421522</v>
      </c>
      <c r="M40" s="18">
        <f>+MCNP!M40/Mean!M40</f>
        <v>1.0635582767624467</v>
      </c>
      <c r="N40" s="18">
        <f>+MCNP!N40/Mean!N40</f>
        <v>1.0612878484066197</v>
      </c>
      <c r="O40" s="18">
        <f>+MCNP!O40/Mean!O40</f>
        <v>1.0645593513102105</v>
      </c>
      <c r="P40" s="18">
        <f>+MCNP!P40/Mean!P40</f>
        <v>1.0734135454383893</v>
      </c>
      <c r="Q40" s="19"/>
    </row>
    <row r="41" spans="3:17" x14ac:dyDescent="0.25">
      <c r="C41" s="7">
        <v>27.5</v>
      </c>
      <c r="D41" s="18">
        <f>+MCNP!D41/Mean!D41</f>
        <v>1.0629081086446361</v>
      </c>
      <c r="E41" s="18">
        <f>+MCNP!E41/Mean!E41</f>
        <v>1.0999154766671118</v>
      </c>
      <c r="F41" s="18">
        <f>+MCNP!F41/Mean!F41</f>
        <v>1.0838078975951755</v>
      </c>
      <c r="G41" s="18">
        <f>+MCNP!G41/Mean!G41</f>
        <v>1.1683659585348056</v>
      </c>
      <c r="H41" s="18">
        <f>+MCNP!H41/Mean!H41</f>
        <v>1.1120960960413482</v>
      </c>
      <c r="I41" s="21"/>
      <c r="J41" s="15"/>
      <c r="K41" s="13">
        <v>27.5</v>
      </c>
      <c r="L41" s="18">
        <f>+MCNP!L41/Mean!L41</f>
        <v>1.0485572664548732</v>
      </c>
      <c r="M41" s="18">
        <f>+MCNP!M41/Mean!M41</f>
        <v>1.0190821218121333</v>
      </c>
      <c r="N41" s="18">
        <f>+MCNP!N41/Mean!N41</f>
        <v>1.0133241845195262</v>
      </c>
      <c r="O41" s="18">
        <f>+MCNP!O41/Mean!O41</f>
        <v>1.0091270724840953</v>
      </c>
      <c r="P41" s="18">
        <f>+MCNP!P41/Mean!P41</f>
        <v>1.0408197001022763</v>
      </c>
      <c r="Q41" s="19"/>
    </row>
    <row r="42" spans="3:17" x14ac:dyDescent="0.25">
      <c r="C42" s="7">
        <v>28.5</v>
      </c>
      <c r="D42" s="18">
        <f>+MCNP!D42/Mean!D42</f>
        <v>1.23059848709657</v>
      </c>
      <c r="E42" s="18">
        <f>+MCNP!E42/Mean!E42</f>
        <v>1.1775478858338877</v>
      </c>
      <c r="F42" s="18">
        <f>+MCNP!F42/Mean!F42</f>
        <v>1.0439033163452904</v>
      </c>
      <c r="G42" s="18">
        <f>+MCNP!G42/Mean!G42</f>
        <v>1.1909442541842037</v>
      </c>
      <c r="H42" s="18">
        <f>+MCNP!H42/Mean!H42</f>
        <v>1.244129931253789</v>
      </c>
      <c r="I42" s="21"/>
      <c r="J42" s="15"/>
      <c r="K42" s="13">
        <v>28.5</v>
      </c>
      <c r="L42" s="18">
        <f>+MCNP!L42/Mean!L42</f>
        <v>1.0480762255587754</v>
      </c>
      <c r="M42" s="18">
        <f>+MCNP!M42/Mean!M42</f>
        <v>1.0117458152229992</v>
      </c>
      <c r="N42" s="18">
        <f>+MCNP!N42/Mean!N42</f>
        <v>1.0431905451799646</v>
      </c>
      <c r="O42" s="18">
        <f>+MCNP!O42/Mean!O42</f>
        <v>1.0393413415624935</v>
      </c>
      <c r="P42" s="18">
        <f>+MCNP!P42/Mean!P42</f>
        <v>1.0488300617801682</v>
      </c>
      <c r="Q42" s="19"/>
    </row>
    <row r="43" spans="3:17" x14ac:dyDescent="0.25">
      <c r="C43" s="7">
        <v>29.5</v>
      </c>
      <c r="D43" s="18">
        <f>+MCNP!D43/Mean!D43</f>
        <v>1.1229152092795285</v>
      </c>
      <c r="E43" s="18">
        <f>+MCNP!E43/Mean!E43</f>
        <v>1.3517716439080285</v>
      </c>
      <c r="F43" s="18">
        <f>+MCNP!F43/Mean!F43</f>
        <v>1.343715284810227</v>
      </c>
      <c r="G43" s="18">
        <f>+MCNP!G43/Mean!G43</f>
        <v>1.1953312799656133</v>
      </c>
      <c r="H43" s="18">
        <f>+MCNP!H43/Mean!H43</f>
        <v>1.4126238789597152</v>
      </c>
      <c r="I43" s="21"/>
      <c r="J43" s="15"/>
      <c r="K43" s="13">
        <v>29.5</v>
      </c>
      <c r="L43" s="18">
        <f>+MCNP!L43/Mean!L43</f>
        <v>1.0453896740131305</v>
      </c>
      <c r="M43" s="18">
        <f>+MCNP!M43/Mean!M43</f>
        <v>0.98792409577502904</v>
      </c>
      <c r="N43" s="18">
        <f>+MCNP!N43/Mean!N43</f>
        <v>1.0407172237540743</v>
      </c>
      <c r="O43" s="18">
        <f>+MCNP!O43/Mean!O43</f>
        <v>1.0413228734379072</v>
      </c>
      <c r="P43" s="18">
        <f>+MCNP!P43/Mean!P43</f>
        <v>0.99348346692162359</v>
      </c>
      <c r="Q43" s="19"/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18">
        <f>+MCNP!L44/Mean!L44</f>
        <v>1.0379700591304029</v>
      </c>
      <c r="M44" s="18">
        <f>+MCNP!M44/Mean!M44</f>
        <v>0.99805658056068203</v>
      </c>
      <c r="N44" s="18">
        <f>+MCNP!N44/Mean!N44</f>
        <v>1.0592734677582016</v>
      </c>
      <c r="O44" s="18">
        <f>+MCNP!O44/Mean!O44</f>
        <v>1.0636481780911393</v>
      </c>
      <c r="P44" s="18">
        <f>+MCNP!P44/Mean!P44</f>
        <v>1.0607510913580591</v>
      </c>
      <c r="Q44" s="19"/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18">
        <f>+MCNP!L45/Mean!L45</f>
        <v>1.0277832401028431</v>
      </c>
      <c r="M45" s="18">
        <f>+MCNP!M45/Mean!M45</f>
        <v>0.93329520051039316</v>
      </c>
      <c r="N45" s="18">
        <f>+MCNP!N45/Mean!N45</f>
        <v>1.0293746359763731</v>
      </c>
      <c r="O45" s="18">
        <f>+MCNP!O45/Mean!O45</f>
        <v>1.0266995931027403</v>
      </c>
      <c r="P45" s="18">
        <f>+MCNP!P45/Mean!P45</f>
        <v>0.99647601041517198</v>
      </c>
      <c r="Q45" s="19"/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18">
        <f>+MCNP!L46/Mean!L46</f>
        <v>1.037700554572168</v>
      </c>
      <c r="M46" s="18">
        <f>+MCNP!M46/Mean!M46</f>
        <v>1.024432169815962</v>
      </c>
      <c r="N46" s="18">
        <f>+MCNP!N46/Mean!N46</f>
        <v>1.0409991042920159</v>
      </c>
      <c r="O46" s="18">
        <f>+MCNP!O46/Mean!O46</f>
        <v>1.0684052533971948</v>
      </c>
      <c r="P46" s="18">
        <f>+MCNP!P46/Mean!P46</f>
        <v>1.0606243220441123</v>
      </c>
      <c r="Q46" s="19"/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18">
        <f>+MCNP!L47/Mean!L47</f>
        <v>1.0304032506680647</v>
      </c>
      <c r="M47" s="18">
        <f>+MCNP!M47/Mean!M47</f>
        <v>1.0075983473558128</v>
      </c>
      <c r="N47" s="18">
        <f>+MCNP!N47/Mean!N47</f>
        <v>1.0046151498859746</v>
      </c>
      <c r="O47" s="18">
        <f>+MCNP!O47/Mean!O47</f>
        <v>1.0229263365171914</v>
      </c>
      <c r="P47" s="18">
        <f>+MCNP!P47/Mean!P47</f>
        <v>1.0002932388300454</v>
      </c>
      <c r="Q47" s="19"/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18">
        <f>+MCNP!L48/Mean!L48</f>
        <v>1.0261679148755414</v>
      </c>
      <c r="M48" s="18">
        <f>+MCNP!M48/Mean!M48</f>
        <v>1.1336061073029031</v>
      </c>
      <c r="N48" s="18">
        <f>+MCNP!N48/Mean!N48</f>
        <v>1.068957446389875</v>
      </c>
      <c r="O48" s="18">
        <f>+MCNP!O48/Mean!O48</f>
        <v>1.0350992904617997</v>
      </c>
      <c r="P48" s="18">
        <f>+MCNP!P48/Mean!P48</f>
        <v>1.0899754364012644</v>
      </c>
      <c r="Q48" s="19"/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18">
        <f>+MCNP!L49/Mean!L49</f>
        <v>1.0237607771410044</v>
      </c>
      <c r="M49" s="18">
        <f>+MCNP!M49/Mean!M49</f>
        <v>1.0579638035486081</v>
      </c>
      <c r="N49" s="18">
        <f>+MCNP!N49/Mean!N49</f>
        <v>1.0554232889117601</v>
      </c>
      <c r="O49" s="18">
        <f>+MCNP!O49/Mean!O49</f>
        <v>1.0363547337306245</v>
      </c>
      <c r="P49" s="18">
        <f>+MCNP!P49/Mean!P49</f>
        <v>1.0589096036796448</v>
      </c>
      <c r="Q49" s="19"/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18">
        <f>+MCNP!L50/Mean!L50</f>
        <v>1.0335385263893537</v>
      </c>
      <c r="M50" s="18">
        <f>+MCNP!M50/Mean!M50</f>
        <v>1.0572937366298152</v>
      </c>
      <c r="N50" s="18">
        <f>+MCNP!N50/Mean!N50</f>
        <v>1.0587539487792517</v>
      </c>
      <c r="O50" s="18">
        <f>+MCNP!O50/Mean!O50</f>
        <v>1.0450204524235178</v>
      </c>
      <c r="P50" s="18">
        <f>+MCNP!P50/Mean!P50</f>
        <v>1.0627903388929838</v>
      </c>
      <c r="Q50" s="19"/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18">
        <f>+MCNP!L51/Mean!L51</f>
        <v>1.0264080731103367</v>
      </c>
      <c r="M51" s="18">
        <f>+MCNP!M51/Mean!M51</f>
        <v>0.98475727569067384</v>
      </c>
      <c r="N51" s="18">
        <f>+MCNP!N51/Mean!N51</f>
        <v>1.0891389296249694</v>
      </c>
      <c r="O51" s="18">
        <f>+MCNP!O51/Mean!O51</f>
        <v>1.0785564144636488</v>
      </c>
      <c r="P51" s="18">
        <f>+MCNP!P51/Mean!P51</f>
        <v>1.1083160854766627</v>
      </c>
      <c r="Q51" s="19"/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18">
        <f>+MCNP!L52/Mean!L52</f>
        <v>1.0325698285077738</v>
      </c>
      <c r="M52" s="18">
        <f>+MCNP!M52/Mean!M52</f>
        <v>1.0344223207701286</v>
      </c>
      <c r="N52" s="18">
        <f>+MCNP!N52/Mean!N52</f>
        <v>1.0485229161578833</v>
      </c>
      <c r="O52" s="18">
        <f>+MCNP!O52/Mean!O52</f>
        <v>0.9809123538463298</v>
      </c>
      <c r="P52" s="18">
        <f>+MCNP!P52/Mean!P52</f>
        <v>1.0016429475567596</v>
      </c>
      <c r="Q52" s="19"/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18">
        <f>+MCNP!L53/Mean!L53</f>
        <v>1.0375033895707328</v>
      </c>
      <c r="M53" s="18">
        <f>+MCNP!M53/Mean!M53</f>
        <v>0.97021252936352387</v>
      </c>
      <c r="N53" s="18">
        <f>+MCNP!N53/Mean!N53</f>
        <v>0.99656581156412716</v>
      </c>
      <c r="O53" s="18">
        <f>+MCNP!O53/Mean!O53</f>
        <v>0.97247612056833765</v>
      </c>
      <c r="P53" s="18">
        <f>+MCNP!P53/Mean!P53</f>
        <v>1.0110075799259748</v>
      </c>
      <c r="Q53" s="19"/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18">
        <f>+MCNP!L54/Mean!L54</f>
        <v>1.0290491524985437</v>
      </c>
      <c r="M54" s="18">
        <f>+MCNP!M54/Mean!M54</f>
        <v>1.0271687519207504</v>
      </c>
      <c r="N54" s="18">
        <f>+MCNP!N54/Mean!N54</f>
        <v>1.0604373981400732</v>
      </c>
      <c r="O54" s="18">
        <f>+MCNP!O54/Mean!O54</f>
        <v>1.030544294658762</v>
      </c>
      <c r="P54" s="18">
        <f>+MCNP!P54/Mean!P54</f>
        <v>1.0793332760729293</v>
      </c>
      <c r="Q54" s="19"/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18">
        <f>+MCNP!L55/Mean!L55</f>
        <v>1.0203352424376899</v>
      </c>
      <c r="M55" s="18">
        <f>+MCNP!M55/Mean!M55</f>
        <v>0.94637489176137424</v>
      </c>
      <c r="N55" s="18">
        <f>+MCNP!N55/Mean!N55</f>
        <v>0.99295381779373248</v>
      </c>
      <c r="O55" s="18">
        <f>+MCNP!O55/Mean!O55</f>
        <v>1.0608401657660984</v>
      </c>
      <c r="P55" s="18">
        <f>+MCNP!P55/Mean!P55</f>
        <v>0.9840633324114354</v>
      </c>
      <c r="Q55" s="19"/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18">
        <f>+MCNP!L56/Mean!L56</f>
        <v>1.0204050766160866</v>
      </c>
      <c r="M56" s="18">
        <f>+MCNP!M56/Mean!M56</f>
        <v>1.0533956976162342</v>
      </c>
      <c r="N56" s="18">
        <f>+MCNP!N56/Mean!N56</f>
        <v>1.0711085048327029</v>
      </c>
      <c r="O56" s="18">
        <f>+MCNP!O56/Mean!O56</f>
        <v>1.0659863589813257</v>
      </c>
      <c r="P56" s="18">
        <f>+MCNP!P56/Mean!P56</f>
        <v>1.0659114593284158</v>
      </c>
      <c r="Q56" s="19"/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18">
        <f>+MCNP!L57/Mean!L57</f>
        <v>1.0191769024254498</v>
      </c>
      <c r="M57" s="18">
        <f>+MCNP!M57/Mean!M57</f>
        <v>1.0751486782629831</v>
      </c>
      <c r="N57" s="18">
        <f>+MCNP!N57/Mean!N57</f>
        <v>1.0378663218455062</v>
      </c>
      <c r="O57" s="18">
        <f>+MCNP!O57/Mean!O57</f>
        <v>1.0413158873732891</v>
      </c>
      <c r="P57" s="18">
        <f>+MCNP!P57/Mean!P57</f>
        <v>1.0093010716452113</v>
      </c>
      <c r="Q57" s="19"/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18">
        <f>+MCNP!L58/Mean!L58</f>
        <v>1.0222018356933473</v>
      </c>
      <c r="M58" s="18">
        <f>+MCNP!M58/Mean!M58</f>
        <v>0.9992097600804809</v>
      </c>
      <c r="N58" s="18">
        <f>+MCNP!N58/Mean!N58</f>
        <v>1.0449225366216679</v>
      </c>
      <c r="O58" s="18">
        <f>+MCNP!O58/Mean!O58</f>
        <v>0.98589705078140055</v>
      </c>
      <c r="P58" s="18">
        <f>+MCNP!P58/Mean!P58</f>
        <v>0.98686320165122898</v>
      </c>
      <c r="Q58" s="19"/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18">
        <f>+MCNP!L59/Mean!L59</f>
        <v>1.0173666625500255</v>
      </c>
      <c r="M59" s="18">
        <f>+MCNP!M59/Mean!M59</f>
        <v>1.0402362934370497</v>
      </c>
      <c r="N59" s="18">
        <f>+MCNP!N59/Mean!N59</f>
        <v>1.0811107915674223</v>
      </c>
      <c r="O59" s="18">
        <f>+MCNP!O59/Mean!O59</f>
        <v>1.1023311658563064</v>
      </c>
      <c r="P59" s="18">
        <f>+MCNP!P59/Mean!P59</f>
        <v>1.072743537163471</v>
      </c>
      <c r="Q59" s="19"/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18">
        <f>+MCNP!L60/Mean!L60</f>
        <v>1.023941056290792</v>
      </c>
      <c r="M60" s="18">
        <f>+MCNP!M60/Mean!M60</f>
        <v>0.97410013481481561</v>
      </c>
      <c r="N60" s="18">
        <f>+MCNP!N60/Mean!N60</f>
        <v>0.98702854050708355</v>
      </c>
      <c r="O60" s="18">
        <f>+MCNP!O60/Mean!O60</f>
        <v>1.013801309024005</v>
      </c>
      <c r="P60" s="18">
        <f>+MCNP!P60/Mean!P60</f>
        <v>0.99380929867364864</v>
      </c>
      <c r="Q60" s="19"/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18">
        <f>+MCNP!L61/Mean!L61</f>
        <v>1.0229858957834306</v>
      </c>
      <c r="M61" s="18">
        <f>+MCNP!M61/Mean!M61</f>
        <v>1.0741928779243315</v>
      </c>
      <c r="N61" s="18">
        <f>+MCNP!N61/Mean!N61</f>
        <v>1.0491335688065686</v>
      </c>
      <c r="O61" s="18">
        <f>+MCNP!O61/Mean!O61</f>
        <v>1.0368717294544816</v>
      </c>
      <c r="P61" s="18">
        <f>+MCNP!P61/Mean!P61</f>
        <v>1.049624105735419</v>
      </c>
      <c r="Q61" s="19"/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18">
        <f>+MCNP!L62/Mean!L62</f>
        <v>1.0033949325166058</v>
      </c>
      <c r="M62" s="18">
        <f>+MCNP!M62/Mean!M62</f>
        <v>1.0281309507643754</v>
      </c>
      <c r="N62" s="18">
        <f>+MCNP!N62/Mean!N62</f>
        <v>0.99749185118290662</v>
      </c>
      <c r="O62" s="18">
        <f>+MCNP!O62/Mean!O62</f>
        <v>0.96876971260834721</v>
      </c>
      <c r="P62" s="18">
        <f>+MCNP!P62/Mean!P62</f>
        <v>1.0010573163338596</v>
      </c>
      <c r="Q62" s="19"/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18">
        <f>+MCNP!L63/Mean!L63</f>
        <v>1.020225484158134</v>
      </c>
      <c r="M63" s="18">
        <f>+MCNP!M63/Mean!M63</f>
        <v>0.99782899592324714</v>
      </c>
      <c r="N63" s="18">
        <f>+MCNP!N63/Mean!N63</f>
        <v>0.98658999091634692</v>
      </c>
      <c r="O63" s="18">
        <f>+MCNP!O63/Mean!O63</f>
        <v>1.0264071960087393</v>
      </c>
      <c r="P63" s="18">
        <f>+MCNP!P63/Mean!P63</f>
        <v>1.0425592456760304</v>
      </c>
      <c r="Q63" s="19"/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18">
        <f>+MCNP!L64/Mean!L64</f>
        <v>1.0192080131883621</v>
      </c>
      <c r="M64" s="18">
        <f>+MCNP!M64/Mean!M64</f>
        <v>0.99028582888106353</v>
      </c>
      <c r="N64" s="18">
        <f>+MCNP!N64/Mean!N64</f>
        <v>0.96641621701394265</v>
      </c>
      <c r="O64" s="18">
        <f>+MCNP!O64/Mean!O64</f>
        <v>1.0014133412808877</v>
      </c>
      <c r="P64" s="18">
        <f>+MCNP!P64/Mean!P64</f>
        <v>1.0524642118184011</v>
      </c>
      <c r="Q64" s="19"/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18">
        <f>+MCNP!L65/Mean!L65</f>
        <v>1.0040936333578121</v>
      </c>
      <c r="M65" s="18">
        <f>+MCNP!M65/Mean!M65</f>
        <v>0.98017621349051665</v>
      </c>
      <c r="N65" s="18">
        <f>+MCNP!N65/Mean!N65</f>
        <v>0.99375415586526572</v>
      </c>
      <c r="O65" s="18">
        <f>+MCNP!O65/Mean!O65</f>
        <v>0.99519877952034885</v>
      </c>
      <c r="P65" s="18">
        <f>+MCNP!P65/Mean!P65</f>
        <v>0.94178255526585875</v>
      </c>
      <c r="Q65" s="19"/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18">
        <f>+MCNP!L66/Mean!L66</f>
        <v>1.0054469128397854</v>
      </c>
      <c r="M66" s="18">
        <f>+MCNP!M66/Mean!M66</f>
        <v>1.0111158616123574</v>
      </c>
      <c r="N66" s="18">
        <f>+MCNP!N66/Mean!N66</f>
        <v>1.0005523882977061</v>
      </c>
      <c r="O66" s="18">
        <f>+MCNP!O66/Mean!O66</f>
        <v>1.0825470686875556</v>
      </c>
      <c r="P66" s="18">
        <f>+MCNP!P66/Mean!P66</f>
        <v>1.0854692541395023</v>
      </c>
      <c r="Q66" s="19"/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18">
        <f>+MCNP!L67/Mean!L67</f>
        <v>1.0152628035742146</v>
      </c>
      <c r="M67" s="18">
        <f>+MCNP!M67/Mean!M67</f>
        <v>0.95022823914516796</v>
      </c>
      <c r="N67" s="18">
        <f>+MCNP!N67/Mean!N67</f>
        <v>0.9795038235568253</v>
      </c>
      <c r="O67" s="18">
        <f>+MCNP!O67/Mean!O67</f>
        <v>0.94014792478914788</v>
      </c>
      <c r="P67" s="18">
        <f>+MCNP!P67/Mean!P67</f>
        <v>1.0150395220613908</v>
      </c>
      <c r="Q67" s="19"/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18">
        <f>+MCNP!L68/Mean!L68</f>
        <v>1.0069279227579215</v>
      </c>
      <c r="M68" s="18">
        <f>+MCNP!M68/Mean!M68</f>
        <v>0.99424931149406071</v>
      </c>
      <c r="N68" s="18">
        <f>+MCNP!N68/Mean!N68</f>
        <v>1.0184948973405643</v>
      </c>
      <c r="O68" s="18">
        <f>+MCNP!O68/Mean!O68</f>
        <v>1.017677013110645</v>
      </c>
      <c r="P68" s="18">
        <f>+MCNP!P68/Mean!P68</f>
        <v>1.0356893997951466</v>
      </c>
      <c r="Q68" s="19"/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18">
        <f>+MCNP!L69/Mean!L69</f>
        <v>1.0048213034084417</v>
      </c>
      <c r="M69" s="18">
        <f>+MCNP!M69/Mean!M69</f>
        <v>1.1146592540954079</v>
      </c>
      <c r="N69" s="18">
        <f>+MCNP!N69/Mean!N69</f>
        <v>1.0353833396061785</v>
      </c>
      <c r="O69" s="18">
        <f>+MCNP!O69/Mean!O69</f>
        <v>1.0529523011650344</v>
      </c>
      <c r="P69" s="18">
        <f>+MCNP!P69/Mean!P69</f>
        <v>1.0436542005211167</v>
      </c>
      <c r="Q69" s="19"/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18">
        <f>+MCNP!L70/Mean!L70</f>
        <v>1.010121790852333</v>
      </c>
      <c r="M70" s="18">
        <f>+MCNP!M70/Mean!M70</f>
        <v>0.9741023358589499</v>
      </c>
      <c r="N70" s="18">
        <f>+MCNP!N70/Mean!N70</f>
        <v>0.98417167061846111</v>
      </c>
      <c r="O70" s="18">
        <f>+MCNP!O70/Mean!O70</f>
        <v>0.94108197209888278</v>
      </c>
      <c r="P70" s="18">
        <f>+MCNP!P70/Mean!P70</f>
        <v>1.035215298111384</v>
      </c>
      <c r="Q70" s="19"/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18">
        <f>+MCNP!L71/Mean!L71</f>
        <v>0.82769172477474939</v>
      </c>
      <c r="M71" s="18">
        <f>+MCNP!M71/Mean!M71</f>
        <v>0.87777291852968076</v>
      </c>
      <c r="N71" s="18">
        <f>+MCNP!N71/Mean!N71</f>
        <v>0.78010930909293541</v>
      </c>
      <c r="O71" s="18">
        <f>+MCNP!O71/Mean!O71</f>
        <v>0.81719425365366827</v>
      </c>
      <c r="P71" s="18">
        <f>+MCNP!P71/Mean!P71</f>
        <v>0.84148404751594796</v>
      </c>
      <c r="Q71" s="19"/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18">
        <f>+MCNP!L72/Mean!L72</f>
        <v>1.058135462001939</v>
      </c>
      <c r="M72" s="18">
        <f>+MCNP!M72/Mean!M72</f>
        <v>1.0571943359345126</v>
      </c>
      <c r="N72" s="18">
        <f>+MCNP!N72/Mean!N72</f>
        <v>1.112719351903666</v>
      </c>
      <c r="O72" s="18">
        <f>+MCNP!O72/Mean!O72</f>
        <v>1.0946412511176919</v>
      </c>
      <c r="P72" s="18">
        <f>+MCNP!P72/Mean!P72</f>
        <v>1.0697780191657471</v>
      </c>
      <c r="Q72" s="19"/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18">
        <f>+MCNP!L73/Mean!L73</f>
        <v>0.93716971748555733</v>
      </c>
      <c r="M73" s="18">
        <f>+MCNP!M73/Mean!M73</f>
        <v>0.91121508337702384</v>
      </c>
      <c r="N73" s="18">
        <f>+MCNP!N73/Mean!N73</f>
        <v>0.97330308619885508</v>
      </c>
      <c r="O73" s="18">
        <f>+MCNP!O73/Mean!O73</f>
        <v>0.92404604349905239</v>
      </c>
      <c r="P73" s="18">
        <f>+MCNP!P73/Mean!P73</f>
        <v>0.89387272593191813</v>
      </c>
      <c r="Q73" s="19"/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18">
        <f>+MCNP!L74/Mean!L74</f>
        <v>1.0139866594525424</v>
      </c>
      <c r="M74" s="18">
        <f>+MCNP!M74/Mean!M74</f>
        <v>0.93529559237784121</v>
      </c>
      <c r="N74" s="18">
        <f>+MCNP!N74/Mean!N74</f>
        <v>0.96205880584450731</v>
      </c>
      <c r="O74" s="18">
        <f>+MCNP!O74/Mean!O74</f>
        <v>0.98117790484857026</v>
      </c>
      <c r="P74" s="18">
        <f>+MCNP!P74/Mean!P74</f>
        <v>0.94089372080129852</v>
      </c>
      <c r="Q74" s="19"/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18">
        <f>+MCNP!L75/Mean!L75</f>
        <v>0.99205331756238924</v>
      </c>
      <c r="M75" s="18">
        <f>+MCNP!M75/Mean!M75</f>
        <v>0.96251725979903036</v>
      </c>
      <c r="N75" s="18">
        <f>+MCNP!N75/Mean!N75</f>
        <v>0.86965036404161722</v>
      </c>
      <c r="O75" s="18">
        <f>+MCNP!O75/Mean!O75</f>
        <v>0.91600454302395518</v>
      </c>
      <c r="P75" s="18">
        <f>+MCNP!P75/Mean!P75</f>
        <v>0.88058578155215839</v>
      </c>
      <c r="Q75" s="19"/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18">
        <f>+MCNP!L76/Mean!L76</f>
        <v>1.0149093872120352</v>
      </c>
      <c r="M76" s="18">
        <f>+MCNP!M76/Mean!M76</f>
        <v>1.1241117094475959</v>
      </c>
      <c r="N76" s="18">
        <f>+MCNP!N76/Mean!N76</f>
        <v>1.1200499267839157</v>
      </c>
      <c r="O76" s="18">
        <f>+MCNP!O76/Mean!O76</f>
        <v>1.0823538829304618</v>
      </c>
      <c r="P76" s="18">
        <f>+MCNP!P76/Mean!P76</f>
        <v>1.0601018063006493</v>
      </c>
      <c r="Q76" s="19"/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18">
        <f>+MCNP!L77/Mean!L77</f>
        <v>0.98722218080670487</v>
      </c>
      <c r="M77" s="18">
        <f>+MCNP!M77/Mean!M77</f>
        <v>1.0297864405427275</v>
      </c>
      <c r="N77" s="18">
        <f>+MCNP!N77/Mean!N77</f>
        <v>1.0280312112999013</v>
      </c>
      <c r="O77" s="18">
        <f>+MCNP!O77/Mean!O77</f>
        <v>0.94102164464326521</v>
      </c>
      <c r="P77" s="18">
        <f>+MCNP!P77/Mean!P77</f>
        <v>1.0548631565390163</v>
      </c>
      <c r="Q77" s="19"/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18">
        <f>+MCNP!L78/Mean!L78</f>
        <v>0.98307547391702588</v>
      </c>
      <c r="M78" s="18">
        <f>+MCNP!M78/Mean!M78</f>
        <v>0.96684533981013721</v>
      </c>
      <c r="N78" s="18">
        <f>+MCNP!N78/Mean!N78</f>
        <v>0.95369708251863994</v>
      </c>
      <c r="O78" s="18">
        <f>+MCNP!O78/Mean!O78</f>
        <v>0.94279975741526079</v>
      </c>
      <c r="P78" s="18">
        <f>+MCNP!P78/Mean!P78</f>
        <v>0.90876178275609854</v>
      </c>
      <c r="Q78" s="19"/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18">
        <f>+MCNP!L79/Mean!L79</f>
        <v>0.99319796325039733</v>
      </c>
      <c r="M79" s="18">
        <f>+MCNP!M79/Mean!M79</f>
        <v>0.99585439904161865</v>
      </c>
      <c r="N79" s="18">
        <f>+MCNP!N79/Mean!N79</f>
        <v>1.0323694185010623</v>
      </c>
      <c r="O79" s="18">
        <f>+MCNP!O79/Mean!O79</f>
        <v>0.99497440470110543</v>
      </c>
      <c r="P79" s="18">
        <f>+MCNP!P79/Mean!P79</f>
        <v>1.1000362388785592</v>
      </c>
      <c r="Q79" s="19"/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18">
        <f>+MCNP!L80/Mean!L80</f>
        <v>1.0720310788194887</v>
      </c>
      <c r="M80" s="18">
        <f>+MCNP!M80/Mean!M80</f>
        <v>1.0627368854561647</v>
      </c>
      <c r="N80" s="18">
        <f>+MCNP!N80/Mean!N80</f>
        <v>1.0203262802606763</v>
      </c>
      <c r="O80" s="18">
        <f>+MCNP!O80/Mean!O80</f>
        <v>0.97959124385369589</v>
      </c>
      <c r="P80" s="18">
        <f>+MCNP!P80/Mean!P80</f>
        <v>1.0096078636679768</v>
      </c>
      <c r="Q80" s="19"/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18">
        <f>+MCNP!L81/Mean!L81</f>
        <v>1.0170326758109967</v>
      </c>
      <c r="M81" s="18">
        <f>+MCNP!M81/Mean!M81</f>
        <v>1.0431543958655027</v>
      </c>
      <c r="N81" s="18">
        <f>+MCNP!N81/Mean!N81</f>
        <v>1.0897215200471537</v>
      </c>
      <c r="O81" s="18">
        <f>+MCNP!O81/Mean!O81</f>
        <v>0.95982138691974539</v>
      </c>
      <c r="P81" s="18">
        <f>+MCNP!P81/Mean!P81</f>
        <v>1.0164125505351225</v>
      </c>
      <c r="Q81" s="19"/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18">
        <f>+MCNP!L82/Mean!L82</f>
        <v>1.1357303143725377</v>
      </c>
      <c r="M82" s="18">
        <f>+MCNP!M82/Mean!M82</f>
        <v>1.2222161568546859</v>
      </c>
      <c r="N82" s="18">
        <f>+MCNP!N82/Mean!N82</f>
        <v>1.0976812151146393</v>
      </c>
      <c r="O82" s="18">
        <f>+MCNP!O82/Mean!O82</f>
        <v>1.0408364649207908</v>
      </c>
      <c r="P82" s="18">
        <f>+MCNP!P82/Mean!P82</f>
        <v>1.0678629448857899</v>
      </c>
      <c r="Q82" s="19"/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18">
        <f>+MCNP!L83/Mean!L83</f>
        <v>1.1416839641629339</v>
      </c>
      <c r="M83" s="18">
        <f>+MCNP!M83/Mean!M83</f>
        <v>0.99335142406334132</v>
      </c>
      <c r="N83" s="18">
        <f>+MCNP!N83/Mean!N83</f>
        <v>1.0556527938767253</v>
      </c>
      <c r="O83" s="18">
        <f>+MCNP!O83/Mean!O83</f>
        <v>0.98360081987946346</v>
      </c>
      <c r="P83" s="18">
        <f>+MCNP!P83/Mean!P83</f>
        <v>1.0381212043135097</v>
      </c>
      <c r="Q83" s="19"/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18">
        <f>+MCNP!L84/Mean!L84</f>
        <v>1.0005643567804687</v>
      </c>
      <c r="M84" s="18">
        <f>+MCNP!M84/Mean!M84</f>
        <v>1.099784297569216</v>
      </c>
      <c r="N84" s="18">
        <f>+MCNP!N84/Mean!N84</f>
        <v>1.0720597033507053</v>
      </c>
      <c r="O84" s="18">
        <f>+MCNP!O84/Mean!O84</f>
        <v>1.0505650909106246</v>
      </c>
      <c r="P84" s="18">
        <f>+MCNP!P84/Mean!P84</f>
        <v>1.0873678470154737</v>
      </c>
      <c r="Q84" s="19"/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18">
        <f>+MCNP!L85/Mean!L85</f>
        <v>0.99174701194889847</v>
      </c>
      <c r="M85" s="18">
        <f>+MCNP!M85/Mean!M85</f>
        <v>0.96507611173349439</v>
      </c>
      <c r="N85" s="18">
        <f>+MCNP!N85/Mean!N85</f>
        <v>0.95336567960566254</v>
      </c>
      <c r="O85" s="18">
        <f>+MCNP!O85/Mean!O85</f>
        <v>0.94882841129747575</v>
      </c>
      <c r="P85" s="18">
        <f>+MCNP!P85/Mean!P85</f>
        <v>0.92515357481115201</v>
      </c>
      <c r="Q85" s="19"/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18">
        <f>+MCNP!L86/Mean!L86</f>
        <v>1.0878263103991062</v>
      </c>
      <c r="M86" s="18">
        <f>+MCNP!M86/Mean!M86</f>
        <v>0.89902105597215176</v>
      </c>
      <c r="N86" s="18">
        <f>+MCNP!N86/Mean!N86</f>
        <v>0.96128973132372397</v>
      </c>
      <c r="O86" s="18">
        <f>+MCNP!O86/Mean!O86</f>
        <v>0.91383946998428589</v>
      </c>
      <c r="P86" s="18">
        <f>+MCNP!P86/Mean!P86</f>
        <v>0.98855128729417718</v>
      </c>
      <c r="Q86" s="19"/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18">
        <f>+MCNP!L87/Mean!L87</f>
        <v>1.0482217514535555</v>
      </c>
      <c r="M87" s="18">
        <f>+MCNP!M87/Mean!M87</f>
        <v>1.0622104744382339</v>
      </c>
      <c r="N87" s="18">
        <f>+MCNP!N87/Mean!N87</f>
        <v>1.0324085050944056</v>
      </c>
      <c r="O87" s="18">
        <f>+MCNP!O87/Mean!O87</f>
        <v>1.0401784739374951</v>
      </c>
      <c r="P87" s="18">
        <f>+MCNP!P87/Mean!P87</f>
        <v>0.993120469204543</v>
      </c>
      <c r="Q87" s="19"/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18">
        <f>+MCNP!L88/Mean!L88</f>
        <v>1.1652997381734744</v>
      </c>
      <c r="M88" s="18">
        <f>+MCNP!M88/Mean!M88</f>
        <v>0.97553495256161782</v>
      </c>
      <c r="N88" s="18">
        <f>+MCNP!N88/Mean!N88</f>
        <v>0.79947279926777326</v>
      </c>
      <c r="O88" s="18">
        <f>+MCNP!O88/Mean!O88</f>
        <v>0.96113941388613067</v>
      </c>
      <c r="P88" s="18">
        <f>+MCNP!P88/Mean!P88</f>
        <v>0.93321185098708015</v>
      </c>
      <c r="Q88" s="19"/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18">
        <f>+MCNP!L89/Mean!L89</f>
        <v>0.98432424208413627</v>
      </c>
      <c r="M89" s="18">
        <f>+MCNP!M89/Mean!M89</f>
        <v>1.0494204602009058</v>
      </c>
      <c r="N89" s="18">
        <f>+MCNP!N89/Mean!N89</f>
        <v>1.0309474603008848</v>
      </c>
      <c r="O89" s="18">
        <f>+MCNP!O89/Mean!O89</f>
        <v>1.0787911988721954</v>
      </c>
      <c r="P89" s="18">
        <f>+MCNP!P89/Mean!P89</f>
        <v>1.074997805081461</v>
      </c>
      <c r="Q89" s="19"/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18">
        <f>+MCNP!L90/Mean!L90</f>
        <v>1.0610175923407912</v>
      </c>
      <c r="M90" s="18">
        <f>+MCNP!M90/Mean!M90</f>
        <v>0.93010998550578605</v>
      </c>
      <c r="N90" s="18">
        <f>+MCNP!N90/Mean!N90</f>
        <v>0.96394080054625497</v>
      </c>
      <c r="O90" s="18">
        <f>+MCNP!O90/Mean!O90</f>
        <v>0.92852666032173448</v>
      </c>
      <c r="P90" s="18">
        <f>+MCNP!P90/Mean!P90</f>
        <v>0.94729090337876332</v>
      </c>
      <c r="Q90" s="19"/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18">
        <f>+MCNP!L91/Mean!L91</f>
        <v>1.04515015043777</v>
      </c>
      <c r="M91" s="18">
        <f>+MCNP!M91/Mean!M91</f>
        <v>1.0085140707395763</v>
      </c>
      <c r="N91" s="18">
        <f>+MCNP!N91/Mean!N91</f>
        <v>1.0437216012136106</v>
      </c>
      <c r="O91" s="18">
        <f>+MCNP!O91/Mean!O91</f>
        <v>1.091897072566909</v>
      </c>
      <c r="P91" s="18">
        <f>+MCNP!P91/Mean!P91</f>
        <v>1.1479165921858496</v>
      </c>
      <c r="Q91" s="19"/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18">
        <f>+MCNP!L92/Mean!L92</f>
        <v>1.0539688903515863</v>
      </c>
      <c r="M92" s="18">
        <f>+MCNP!M92/Mean!M92</f>
        <v>1.0142344049620922</v>
      </c>
      <c r="N92" s="18">
        <f>+MCNP!N92/Mean!N92</f>
        <v>1.007748882028584</v>
      </c>
      <c r="O92" s="18">
        <f>+MCNP!O92/Mean!O92</f>
        <v>1.0002014294545427</v>
      </c>
      <c r="P92" s="18">
        <f>+MCNP!P92/Mean!P92</f>
        <v>0.95236852028590901</v>
      </c>
      <c r="Q92" s="19"/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18">
        <f>+MCNP!L93/Mean!L93</f>
        <v>1.2005969828893115</v>
      </c>
      <c r="M93" s="18">
        <f>+MCNP!M93/Mean!M93</f>
        <v>0.89964511092571919</v>
      </c>
      <c r="N93" s="18">
        <f>+MCNP!N93/Mean!N93</f>
        <v>0.90845991799136849</v>
      </c>
      <c r="O93" s="18">
        <f>+MCNP!O93/Mean!O93</f>
        <v>0.90954109598317989</v>
      </c>
      <c r="P93" s="18">
        <f>+MCNP!P93/Mean!P93</f>
        <v>0.84139279480027185</v>
      </c>
      <c r="Q93" s="19"/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18">
        <f>+MCNP!L94/Mean!L94</f>
        <v>1.057352084100458</v>
      </c>
      <c r="M94" s="18">
        <f>+MCNP!M94/Mean!M94</f>
        <v>1.0690755388521784</v>
      </c>
      <c r="N94" s="18">
        <f>+MCNP!N94/Mean!N94</f>
        <v>1.0742997421289964</v>
      </c>
      <c r="O94" s="18">
        <f>+MCNP!O94/Mean!O94</f>
        <v>1.0678584179119703</v>
      </c>
      <c r="P94" s="18">
        <f>+MCNP!P94/Mean!P94</f>
        <v>1.1337971582709245</v>
      </c>
      <c r="Q94" s="19"/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18">
        <f>+MCNP!L95/Mean!L95</f>
        <v>1.0552298761245684</v>
      </c>
      <c r="M95" s="18">
        <f>+MCNP!M95/Mean!M95</f>
        <v>0.98659953385374244</v>
      </c>
      <c r="N95" s="18">
        <f>+MCNP!N95/Mean!N95</f>
        <v>1.0773694443006505</v>
      </c>
      <c r="O95" s="18">
        <f>+MCNP!O95/Mean!O95</f>
        <v>1.0018836243576617</v>
      </c>
      <c r="P95" s="18">
        <f>+MCNP!P95/Mean!P95</f>
        <v>1.0188898815814182</v>
      </c>
      <c r="Q95" s="19"/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18">
        <f>+MCNP!L96/Mean!L96</f>
        <v>0.99041177387044999</v>
      </c>
      <c r="M96" s="18">
        <f>+MCNP!M96/Mean!M96</f>
        <v>1.1753618583637371</v>
      </c>
      <c r="N96" s="18">
        <f>+MCNP!N96/Mean!N96</f>
        <v>1.1178574022820817</v>
      </c>
      <c r="O96" s="18">
        <f>+MCNP!O96/Mean!O96</f>
        <v>1.0496032869627723</v>
      </c>
      <c r="P96" s="18">
        <f>+MCNP!P96/Mean!P96</f>
        <v>1.0746197019629329</v>
      </c>
      <c r="Q96" s="19"/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18">
        <f>+MCNP!L97/Mean!L97</f>
        <v>1.0351035154589645</v>
      </c>
      <c r="M97" s="18">
        <f>+MCNP!M97/Mean!M97</f>
        <v>1.0119720805920538</v>
      </c>
      <c r="N97" s="18">
        <f>+MCNP!N97/Mean!N97</f>
        <v>0.91585909897489548</v>
      </c>
      <c r="O97" s="18">
        <f>+MCNP!O97/Mean!O97</f>
        <v>0.93318335743660241</v>
      </c>
      <c r="P97" s="18">
        <f>+MCNP!P97/Mean!P97</f>
        <v>0.96378188009750265</v>
      </c>
      <c r="Q97" s="19"/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18">
        <f>+MCNP!L98/Mean!L98</f>
        <v>1.2054631033608401</v>
      </c>
      <c r="M98" s="18">
        <f>+MCNP!M98/Mean!M98</f>
        <v>0.95565026871589753</v>
      </c>
      <c r="N98" s="18">
        <f>+MCNP!N98/Mean!N98</f>
        <v>0.88702447506252247</v>
      </c>
      <c r="O98" s="18">
        <f>+MCNP!O98/Mean!O98</f>
        <v>0.78515169103408555</v>
      </c>
      <c r="P98" s="18">
        <f>+MCNP!P98/Mean!P98</f>
        <v>0.86006149174214885</v>
      </c>
      <c r="Q98" s="19"/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18">
        <f>+MCNP!L99/Mean!L99</f>
        <v>1.0187204022813676</v>
      </c>
      <c r="M99" s="18">
        <f>+MCNP!M99/Mean!M99</f>
        <v>1.0429037498123046</v>
      </c>
      <c r="N99" s="18">
        <f>+MCNP!N99/Mean!N99</f>
        <v>1.0077353485427656</v>
      </c>
      <c r="O99" s="18">
        <f>+MCNP!O99/Mean!O99</f>
        <v>0.95666677156433899</v>
      </c>
      <c r="P99" s="18">
        <f>+MCNP!P99/Mean!P99</f>
        <v>1.0392145522414853</v>
      </c>
      <c r="Q99" s="19"/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18">
        <f>+MCNP!L100/Mean!L100</f>
        <v>1.0949474665088588</v>
      </c>
      <c r="M100" s="18">
        <f>+MCNP!M100/Mean!M100</f>
        <v>0.96789457835644321</v>
      </c>
      <c r="N100" s="18">
        <f>+MCNP!N100/Mean!N100</f>
        <v>1.0324232227917978</v>
      </c>
      <c r="O100" s="18">
        <f>+MCNP!O100/Mean!O100</f>
        <v>1.0668848352568379</v>
      </c>
      <c r="P100" s="18">
        <f>+MCNP!P100/Mean!P100</f>
        <v>1.026795121369158</v>
      </c>
      <c r="Q100" s="19"/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18">
        <f>+MCNP!L101/Mean!L101</f>
        <v>1.1227444787066685</v>
      </c>
      <c r="M101" s="18">
        <f>+MCNP!M101/Mean!M101</f>
        <v>1.0704098268659328</v>
      </c>
      <c r="N101" s="18">
        <f>+MCNP!N101/Mean!N101</f>
        <v>0.95659927714637738</v>
      </c>
      <c r="O101" s="18">
        <f>+MCNP!O101/Mean!O101</f>
        <v>0.93689058195426944</v>
      </c>
      <c r="P101" s="18">
        <f>+MCNP!P101/Mean!P101</f>
        <v>0.98127518884501264</v>
      </c>
      <c r="Q101" s="19"/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18">
        <f>+MCNP!L102/Mean!L102</f>
        <v>1.0253819344901005</v>
      </c>
      <c r="M102" s="18">
        <f>+MCNP!M102/Mean!M102</f>
        <v>1.0657731934728052</v>
      </c>
      <c r="N102" s="18">
        <f>+MCNP!N102/Mean!N102</f>
        <v>0.88268232447034467</v>
      </c>
      <c r="O102" s="18">
        <f>+MCNP!O102/Mean!O102</f>
        <v>0.89018619967307211</v>
      </c>
      <c r="P102" s="18">
        <f>+MCNP!P102/Mean!P102</f>
        <v>1.0284786746783374</v>
      </c>
      <c r="Q102" s="19"/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18">
        <f>+MCNP!L103/Mean!L103</f>
        <v>1.1848025586126734</v>
      </c>
      <c r="M103" s="18">
        <f>+MCNP!M103/Mean!M103</f>
        <v>0.89257596063972866</v>
      </c>
      <c r="N103" s="18">
        <f>+MCNP!N103/Mean!N103</f>
        <v>0.90494568555340782</v>
      </c>
      <c r="O103" s="18">
        <f>+MCNP!O103/Mean!O103</f>
        <v>0.92945175488300236</v>
      </c>
      <c r="P103" s="18">
        <f>+MCNP!P103/Mean!P103</f>
        <v>0.97263590499960251</v>
      </c>
      <c r="Q103" s="19"/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18">
        <f>+MCNP!L104/Mean!L104</f>
        <v>0.94352297119485895</v>
      </c>
      <c r="M104" s="18">
        <f>+MCNP!M104/Mean!M104</f>
        <v>1.1525607511359734</v>
      </c>
      <c r="N104" s="18">
        <f>+MCNP!N104/Mean!N104</f>
        <v>1.2538720198853059</v>
      </c>
      <c r="O104" s="18">
        <f>+MCNP!O104/Mean!O104</f>
        <v>1.139628085862836</v>
      </c>
      <c r="P104" s="18">
        <f>+MCNP!P104/Mean!P104</f>
        <v>1.095834010891416</v>
      </c>
      <c r="Q104" s="19"/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18">
        <f>+MCNP!L105/Mean!L105</f>
        <v>1.0338247863057428</v>
      </c>
      <c r="M105" s="18">
        <f>+MCNP!M105/Mean!M105</f>
        <v>1.1152205827898811</v>
      </c>
      <c r="N105" s="18">
        <f>+MCNP!N105/Mean!N105</f>
        <v>1.008072514016175</v>
      </c>
      <c r="O105" s="18">
        <f>+MCNP!O105/Mean!O105</f>
        <v>0.96963008391928007</v>
      </c>
      <c r="P105" s="18">
        <f>+MCNP!P105/Mean!P105</f>
        <v>0.86899225325762319</v>
      </c>
      <c r="Q105" s="19"/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18">
        <f>+MCNP!L106/Mean!L106</f>
        <v>1.0782648757667319</v>
      </c>
      <c r="M106" s="18">
        <f>+MCNP!M106/Mean!M106</f>
        <v>0.9530585702651303</v>
      </c>
      <c r="N106" s="18">
        <f>+MCNP!N106/Mean!N106</f>
        <v>1.0081821255025645</v>
      </c>
      <c r="O106" s="18">
        <f>+MCNP!O106/Mean!O106</f>
        <v>1.0859402125155109</v>
      </c>
      <c r="P106" s="18">
        <f>+MCNP!P106/Mean!P106</f>
        <v>0.89774480314107485</v>
      </c>
      <c r="Q106" s="19"/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18">
        <f>+MCNP!L107/Mean!L107</f>
        <v>1.0420065062138029</v>
      </c>
      <c r="M107" s="18">
        <f>+MCNP!M107/Mean!M107</f>
        <v>0.83780176116858029</v>
      </c>
      <c r="N107" s="18">
        <f>+MCNP!N107/Mean!N107</f>
        <v>1.0411511823529733</v>
      </c>
      <c r="O107" s="18">
        <f>+MCNP!O107/Mean!O107</f>
        <v>1.0375429026437279</v>
      </c>
      <c r="P107" s="18">
        <f>+MCNP!P107/Mean!P107</f>
        <v>1.0980590486532542</v>
      </c>
      <c r="Q107" s="19"/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18">
        <f>+MCNP!L108/Mean!L108</f>
        <v>1.2774216035716708</v>
      </c>
      <c r="M108" s="18">
        <f>+MCNP!M108/Mean!M108</f>
        <v>0.85460323451212883</v>
      </c>
      <c r="N108" s="18">
        <f>+MCNP!N108/Mean!N108</f>
        <v>0.76263369445309837</v>
      </c>
      <c r="O108" s="18">
        <f>+MCNP!O108/Mean!O108</f>
        <v>0.63855085311792259</v>
      </c>
      <c r="P108" s="18">
        <f>+MCNP!P108/Mean!P108</f>
        <v>0.93362845603425171</v>
      </c>
      <c r="Q108" s="19"/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18">
        <f>+MCNP!L109/Mean!L109</f>
        <v>1.1727249108062052</v>
      </c>
      <c r="M109" s="18">
        <f>+MCNP!M109/Mean!M109</f>
        <v>0.92382199654418895</v>
      </c>
      <c r="N109" s="18">
        <f>+MCNP!N109/Mean!N109</f>
        <v>0.75338732358023208</v>
      </c>
      <c r="O109" s="18">
        <f>+MCNP!O109/Mean!O109</f>
        <v>0.83563426533973184</v>
      </c>
      <c r="P109" s="18">
        <f>+MCNP!P109/Mean!P109</f>
        <v>0.85935624800673915</v>
      </c>
      <c r="Q109" s="19"/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18">
        <f>+MCNP!L110/Mean!L110</f>
        <v>0.6583963224168935</v>
      </c>
      <c r="M110" s="18">
        <f>+MCNP!M110/Mean!M110</f>
        <v>1.3632466112671344</v>
      </c>
      <c r="N110" s="18">
        <f>+MCNP!N110/Mean!N110</f>
        <v>1.291863584770399</v>
      </c>
      <c r="O110" s="18">
        <f>+MCNP!O110/Mean!O110</f>
        <v>1.4696806766006723</v>
      </c>
      <c r="P110" s="18">
        <f>+MCNP!P110/Mean!P110</f>
        <v>1.487060838616131</v>
      </c>
      <c r="Q110" s="19"/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18">
        <f>+MCNP!L111/Mean!L111</f>
        <v>1.1378549052826876</v>
      </c>
      <c r="M111" s="18">
        <f>+MCNP!M111/Mean!M111</f>
        <v>0.71615581879586754</v>
      </c>
      <c r="N111" s="18">
        <f>+MCNP!N111/Mean!N111</f>
        <v>0.92467293609831436</v>
      </c>
      <c r="O111" s="18">
        <f>+MCNP!O111/Mean!O111</f>
        <v>0.90709560315845827</v>
      </c>
      <c r="P111" s="18">
        <f>+MCNP!P111/Mean!P111</f>
        <v>0.92977278255002438</v>
      </c>
      <c r="Q111" s="19"/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18">
        <f>+MCNP!L112/Mean!L112</f>
        <v>1.5589040743645457</v>
      </c>
      <c r="M112" s="18">
        <f>+MCNP!M112/Mean!M112</f>
        <v>0.78947345697721216</v>
      </c>
      <c r="N112" s="18">
        <f>+MCNP!N112/Mean!N112</f>
        <v>0.52095844777536271</v>
      </c>
      <c r="O112" s="18">
        <f>+MCNP!O112/Mean!O112</f>
        <v>0.57355848862687775</v>
      </c>
      <c r="P112" s="18">
        <f>+MCNP!P112/Mean!P112</f>
        <v>0.42588695283341926</v>
      </c>
      <c r="Q112" s="19"/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18">
        <f>+MCNP!L113/Mean!L113</f>
        <v>1.0966360294229516</v>
      </c>
      <c r="M113" s="18">
        <f>+MCNP!M113/Mean!M113</f>
        <v>1.1703820978354313</v>
      </c>
      <c r="N113" s="18">
        <f>+MCNP!N113/Mean!N113</f>
        <v>1.0332034271357677</v>
      </c>
      <c r="O113" s="18">
        <f>+MCNP!O113/Mean!O113</f>
        <v>1.4259741185697479</v>
      </c>
      <c r="P113" s="18">
        <f>+MCNP!P113/Mean!P113</f>
        <v>0.53717737462615811</v>
      </c>
      <c r="Q113" s="19"/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18">
        <f>+Penelope!D3/Mean!D3</f>
        <v>3.5429241393978388</v>
      </c>
      <c r="E3" s="7" t="s">
        <v>25</v>
      </c>
      <c r="F3" s="3"/>
      <c r="K3" s="7" t="s">
        <v>2</v>
      </c>
      <c r="L3" s="18">
        <f>+Penelope!L3/Mean!L3</f>
        <v>3.2790868895139553</v>
      </c>
      <c r="M3" s="7" t="s">
        <v>25</v>
      </c>
      <c r="N3" s="3"/>
    </row>
    <row r="4" spans="1:25" x14ac:dyDescent="0.25">
      <c r="C4" s="13" t="s">
        <v>21</v>
      </c>
      <c r="D4" s="18">
        <f>+Penelope!D4/Mean!D4</f>
        <v>3.5175014824065878</v>
      </c>
      <c r="E4" s="13" t="s">
        <v>25</v>
      </c>
      <c r="K4" s="13" t="s">
        <v>21</v>
      </c>
      <c r="L4" s="18">
        <f>+Penelope!L4/Mean!L4</f>
        <v>2.8863899595841627</v>
      </c>
      <c r="M4" s="13" t="s">
        <v>25</v>
      </c>
    </row>
    <row r="5" spans="1:25" x14ac:dyDescent="0.25">
      <c r="C5" s="13" t="s">
        <v>22</v>
      </c>
      <c r="D5" s="18">
        <f>+Penelope!D5/Mean!D5</f>
        <v>3.9087723521488797</v>
      </c>
      <c r="E5" s="13" t="s">
        <v>25</v>
      </c>
      <c r="K5" s="13" t="s">
        <v>22</v>
      </c>
      <c r="L5" s="18">
        <f>+Penelope!L5/Mean!L5</f>
        <v>3.7206739602323111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/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/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/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/>
    </row>
    <row r="10" spans="1:25" x14ac:dyDescent="0.25">
      <c r="D10" s="18">
        <f>+Penelope!D10/Mean!D10</f>
        <v>0.98575340248899257</v>
      </c>
      <c r="E10" s="18">
        <f>+Penelope!E10/Mean!E10</f>
        <v>0.97037555175272305</v>
      </c>
      <c r="F10" s="18">
        <f>+Penelope!F10/Mean!F10</f>
        <v>0.99553773160298076</v>
      </c>
      <c r="G10" s="18">
        <f>+Penelope!G10/Mean!G10</f>
        <v>0.98204597911834413</v>
      </c>
      <c r="H10" s="18">
        <f>+Penelope!H10/Mean!H10</f>
        <v>0.98481221532334673</v>
      </c>
      <c r="I10" s="19"/>
      <c r="J10" s="15"/>
      <c r="K10" s="13"/>
      <c r="L10" s="18">
        <f>+Penelope!L10/Mean!L10</f>
        <v>0.99912019662082796</v>
      </c>
      <c r="M10" s="18">
        <f>+Penelope!M10/Mean!M10</f>
        <v>0.98670143910841535</v>
      </c>
      <c r="N10" s="18">
        <f>+Penelope!N10/Mean!N10</f>
        <v>0.99828254855815224</v>
      </c>
      <c r="O10" s="18">
        <f>+Penelope!O10/Mean!O10</f>
        <v>0.9986075782223518</v>
      </c>
      <c r="P10" s="18">
        <f>+Penelope!P10/Mean!P10</f>
        <v>0.99463221138280888</v>
      </c>
      <c r="Q10" s="21"/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/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/>
    </row>
    <row r="14" spans="1:25" x14ac:dyDescent="0.25">
      <c r="C14" s="7">
        <v>0.5</v>
      </c>
      <c r="D14" s="18">
        <f>+Penelope!D14/Mean!D14</f>
        <v>3.9973676304435815</v>
      </c>
      <c r="E14" s="18">
        <f>+Penelope!E14/Mean!E14</f>
        <v>3.9987207165314032</v>
      </c>
      <c r="F14" s="18">
        <f>+Penelope!F14/Mean!F14</f>
        <v>3.9984944914023481</v>
      </c>
      <c r="G14" s="18">
        <f>+Penelope!G14/Mean!G14</f>
        <v>3.9977670948667932</v>
      </c>
      <c r="H14" s="18">
        <f>+Penelope!H14/Mean!H14</f>
        <v>3.9974394791622729</v>
      </c>
      <c r="I14" s="24"/>
      <c r="J14" s="15"/>
      <c r="K14" s="13">
        <v>0.5</v>
      </c>
      <c r="L14" s="18" t="e">
        <f>+Penelope!L14/Mean!L14</f>
        <v>#DIV/0!</v>
      </c>
      <c r="M14" s="18" t="e">
        <f>+Penelope!M14/Mean!M14</f>
        <v>#DIV/0!</v>
      </c>
      <c r="N14" s="18" t="e">
        <f>+Penelope!N14/Mean!N14</f>
        <v>#DIV/0!</v>
      </c>
      <c r="O14" s="18" t="e">
        <f>+Penelope!O14/Mean!O14</f>
        <v>#DIV/0!</v>
      </c>
      <c r="P14" s="18" t="e">
        <f>+Penelope!P14/Mean!P14</f>
        <v>#DIV/0!</v>
      </c>
      <c r="Q14" s="19"/>
      <c r="U14" s="12"/>
      <c r="V14" s="2"/>
      <c r="W14" s="12"/>
      <c r="Y14" s="12"/>
    </row>
    <row r="15" spans="1:25" x14ac:dyDescent="0.25">
      <c r="C15" s="7">
        <v>1.5</v>
      </c>
      <c r="D15" s="18">
        <f>+Penelope!D15/Mean!D15</f>
        <v>1.1610614818707305</v>
      </c>
      <c r="E15" s="18">
        <f>+Penelope!E15/Mean!E15</f>
        <v>1.1985467047426133</v>
      </c>
      <c r="F15" s="18">
        <f>+Penelope!F15/Mean!F15</f>
        <v>1.148233708853069</v>
      </c>
      <c r="G15" s="18">
        <f>+Penelope!G15/Mean!G15</f>
        <v>1.1607288310031503</v>
      </c>
      <c r="H15" s="18">
        <f>+Penelope!H15/Mean!H15</f>
        <v>1.1656287205977534</v>
      </c>
      <c r="I15" s="24"/>
      <c r="J15" s="15"/>
      <c r="K15" s="13">
        <v>1.5</v>
      </c>
      <c r="L15" s="18">
        <f>+Penelope!L15/Mean!L15</f>
        <v>2.055499494963148</v>
      </c>
      <c r="M15" s="18">
        <f>+Penelope!M15/Mean!M15</f>
        <v>1.9931070447731991</v>
      </c>
      <c r="N15" s="18">
        <f>+Penelope!N15/Mean!N15</f>
        <v>2.0643938383321729</v>
      </c>
      <c r="O15" s="18">
        <f>+Penelope!O15/Mean!O15</f>
        <v>2.0704188872879694</v>
      </c>
      <c r="P15" s="18">
        <f>+Penelope!P15/Mean!P15</f>
        <v>2.0333074527736286</v>
      </c>
      <c r="Q15" s="19"/>
      <c r="U15" s="12"/>
      <c r="V15" s="2"/>
      <c r="W15" s="12"/>
      <c r="Y15" s="12"/>
    </row>
    <row r="16" spans="1:25" x14ac:dyDescent="0.25">
      <c r="C16" s="7">
        <v>2.5</v>
      </c>
      <c r="D16" s="18">
        <f>+Penelope!D16/Mean!D16</f>
        <v>1.4266272994322675</v>
      </c>
      <c r="E16" s="18">
        <f>+Penelope!E16/Mean!E16</f>
        <v>1.470957196006925</v>
      </c>
      <c r="F16" s="18">
        <f>+Penelope!F16/Mean!F16</f>
        <v>1.4055785622372645</v>
      </c>
      <c r="G16" s="18">
        <f>+Penelope!G16/Mean!G16</f>
        <v>1.4257273798604237</v>
      </c>
      <c r="H16" s="18">
        <f>+Penelope!H16/Mean!H16</f>
        <v>1.4260192533800911</v>
      </c>
      <c r="I16" s="24"/>
      <c r="J16" s="15"/>
      <c r="K16" s="13">
        <v>2.5</v>
      </c>
      <c r="L16" s="18">
        <f>+Penelope!L16/Mean!L16</f>
        <v>0.9498948464439031</v>
      </c>
      <c r="M16" s="18">
        <f>+Penelope!M16/Mean!M16</f>
        <v>0.92019649552575244</v>
      </c>
      <c r="N16" s="18">
        <f>+Penelope!N16/Mean!N16</f>
        <v>1.0441021610941563</v>
      </c>
      <c r="O16" s="18">
        <f>+Penelope!O16/Mean!O16</f>
        <v>1.0077466391336043</v>
      </c>
      <c r="P16" s="18">
        <f>+Penelope!P16/Mean!P16</f>
        <v>1.0264246688359226</v>
      </c>
      <c r="Q16" s="19"/>
      <c r="U16" s="12"/>
      <c r="V16" s="2"/>
      <c r="W16" s="12"/>
      <c r="Y16" s="12"/>
    </row>
    <row r="17" spans="3:31" x14ac:dyDescent="0.25">
      <c r="C17" s="7">
        <v>3.5</v>
      </c>
      <c r="D17" s="18">
        <f>+Penelope!D17/Mean!D17</f>
        <v>1.0322027994103682</v>
      </c>
      <c r="E17" s="18">
        <f>+Penelope!E17/Mean!E17</f>
        <v>1.0438380701045118</v>
      </c>
      <c r="F17" s="18">
        <f>+Penelope!F17/Mean!F17</f>
        <v>1.0067273565341848</v>
      </c>
      <c r="G17" s="18">
        <f>+Penelope!G17/Mean!G17</f>
        <v>1.0312621396574928</v>
      </c>
      <c r="H17" s="18">
        <f>+Penelope!H17/Mean!H17</f>
        <v>1.0213374345240041</v>
      </c>
      <c r="I17" s="24"/>
      <c r="J17" s="15"/>
      <c r="K17" s="13">
        <v>3.5</v>
      </c>
      <c r="L17" s="18">
        <f>+Penelope!L17/Mean!L17</f>
        <v>0.95774762495271415</v>
      </c>
      <c r="M17" s="18">
        <f>+Penelope!M17/Mean!M17</f>
        <v>0.92178627566401783</v>
      </c>
      <c r="N17" s="18">
        <f>+Penelope!N17/Mean!N17</f>
        <v>0.96240530636537325</v>
      </c>
      <c r="O17" s="18">
        <f>+Penelope!O17/Mean!O17</f>
        <v>0.95343036139104909</v>
      </c>
      <c r="P17" s="18">
        <f>+Penelope!P17/Mean!P17</f>
        <v>0.93599043975406115</v>
      </c>
      <c r="Q17" s="19"/>
      <c r="U17" s="12"/>
      <c r="V17" s="2"/>
      <c r="W17" s="12"/>
      <c r="Y17" s="12"/>
    </row>
    <row r="18" spans="3:31" x14ac:dyDescent="0.25">
      <c r="C18" s="7">
        <v>4.5</v>
      </c>
      <c r="D18" s="18">
        <f>+Penelope!D18/Mean!D18</f>
        <v>0.99755108926912262</v>
      </c>
      <c r="E18" s="18">
        <f>+Penelope!E18/Mean!E18</f>
        <v>1.0310380580819665</v>
      </c>
      <c r="F18" s="18">
        <f>+Penelope!F18/Mean!F18</f>
        <v>0.99739550845003355</v>
      </c>
      <c r="G18" s="18">
        <f>+Penelope!G18/Mean!G18</f>
        <v>1.0019668780647526</v>
      </c>
      <c r="H18" s="18">
        <f>+Penelope!H18/Mean!H18</f>
        <v>0.99022789000880407</v>
      </c>
      <c r="I18" s="24"/>
      <c r="J18" s="15"/>
      <c r="K18" s="13">
        <v>4.5</v>
      </c>
      <c r="L18" s="18">
        <f>+Penelope!L18/Mean!L18</f>
        <v>0.94421039558179298</v>
      </c>
      <c r="M18" s="18">
        <f>+Penelope!M18/Mean!M18</f>
        <v>0.94009520183815687</v>
      </c>
      <c r="N18" s="18">
        <f>+Penelope!N18/Mean!N18</f>
        <v>0.93231528833232891</v>
      </c>
      <c r="O18" s="18">
        <f>+Penelope!O18/Mean!O18</f>
        <v>0.95998729993779341</v>
      </c>
      <c r="P18" s="18">
        <f>+Penelope!P18/Mean!P18</f>
        <v>0.96607485394174553</v>
      </c>
      <c r="Q18" s="19"/>
      <c r="U18" s="12"/>
      <c r="V18" s="2"/>
      <c r="W18" s="12"/>
      <c r="Y18" s="12"/>
    </row>
    <row r="19" spans="3:31" x14ac:dyDescent="0.25">
      <c r="C19" s="7">
        <v>5.5</v>
      </c>
      <c r="D19" s="18">
        <f>+Penelope!D19/Mean!D19</f>
        <v>0.96219910266745912</v>
      </c>
      <c r="E19" s="18">
        <f>+Penelope!E19/Mean!E19</f>
        <v>0.99745207929222401</v>
      </c>
      <c r="F19" s="18">
        <f>+Penelope!F19/Mean!F19</f>
        <v>0.97444451161468526</v>
      </c>
      <c r="G19" s="18">
        <f>+Penelope!G19/Mean!G19</f>
        <v>0.98666063328757814</v>
      </c>
      <c r="H19" s="18">
        <f>+Penelope!H19/Mean!H19</f>
        <v>0.9851790940892261</v>
      </c>
      <c r="I19" s="24"/>
      <c r="J19" s="15"/>
      <c r="K19" s="13">
        <v>5.5</v>
      </c>
      <c r="L19" s="18">
        <f>+Penelope!L19/Mean!L19</f>
        <v>0.95639490344089473</v>
      </c>
      <c r="M19" s="18">
        <f>+Penelope!M19/Mean!M19</f>
        <v>0.95439554762811896</v>
      </c>
      <c r="N19" s="18">
        <f>+Penelope!N19/Mean!N19</f>
        <v>0.95777023725371058</v>
      </c>
      <c r="O19" s="18">
        <f>+Penelope!O19/Mean!O19</f>
        <v>0.94056632529840012</v>
      </c>
      <c r="P19" s="18">
        <f>+Penelope!P19/Mean!P19</f>
        <v>0.96522059319494402</v>
      </c>
      <c r="Q19" s="19"/>
    </row>
    <row r="20" spans="3:31" x14ac:dyDescent="0.25">
      <c r="C20" s="7">
        <v>6.5</v>
      </c>
      <c r="D20" s="18">
        <f>+Penelope!D20/Mean!D20</f>
        <v>0.95845285436422512</v>
      </c>
      <c r="E20" s="18">
        <f>+Penelope!E20/Mean!E20</f>
        <v>0.98868043310466747</v>
      </c>
      <c r="F20" s="18">
        <f>+Penelope!F20/Mean!F20</f>
        <v>0.96767482735521415</v>
      </c>
      <c r="G20" s="18">
        <f>+Penelope!G20/Mean!G20</f>
        <v>0.95659306770668573</v>
      </c>
      <c r="H20" s="18">
        <f>+Penelope!H20/Mean!H20</f>
        <v>0.97125114476377772</v>
      </c>
      <c r="I20" s="24"/>
      <c r="J20" s="15"/>
      <c r="K20" s="13">
        <v>6.5</v>
      </c>
      <c r="L20" s="18">
        <f>+Penelope!L20/Mean!L20</f>
        <v>0.96357926722731946</v>
      </c>
      <c r="M20" s="18">
        <f>+Penelope!M20/Mean!M20</f>
        <v>0.98187613212606184</v>
      </c>
      <c r="N20" s="18">
        <f>+Penelope!N20/Mean!N20</f>
        <v>0.95553114859155963</v>
      </c>
      <c r="O20" s="18">
        <f>+Penelope!O20/Mean!O20</f>
        <v>0.9779368851457888</v>
      </c>
      <c r="P20" s="18">
        <f>+Penelope!P20/Mean!P20</f>
        <v>0.98133006517004662</v>
      </c>
      <c r="Q20" s="19"/>
    </row>
    <row r="21" spans="3:31" x14ac:dyDescent="0.25">
      <c r="C21" s="7">
        <v>7.5</v>
      </c>
      <c r="D21" s="18">
        <f>+Penelope!D21/Mean!D21</f>
        <v>0.98033850662360578</v>
      </c>
      <c r="E21" s="18">
        <f>+Penelope!E21/Mean!E21</f>
        <v>0.99298456866876972</v>
      </c>
      <c r="F21" s="18">
        <f>+Penelope!F21/Mean!F21</f>
        <v>0.96695413332845903</v>
      </c>
      <c r="G21" s="18">
        <f>+Penelope!G21/Mean!G21</f>
        <v>0.96815348109067789</v>
      </c>
      <c r="H21" s="18">
        <f>+Penelope!H21/Mean!H21</f>
        <v>0.98561332223309239</v>
      </c>
      <c r="I21" s="21"/>
      <c r="J21" s="15"/>
      <c r="K21" s="13">
        <v>7.5</v>
      </c>
      <c r="L21" s="18">
        <f>+Penelope!L21/Mean!L21</f>
        <v>1.0397773830548502</v>
      </c>
      <c r="M21" s="18">
        <f>+Penelope!M21/Mean!M21</f>
        <v>1.0448111451401831</v>
      </c>
      <c r="N21" s="18">
        <f>+Penelope!N21/Mean!N21</f>
        <v>1.037210754210059</v>
      </c>
      <c r="O21" s="18">
        <f>+Penelope!O21/Mean!O21</f>
        <v>1.0421463552725314</v>
      </c>
      <c r="P21" s="18">
        <f>+Penelope!P21/Mean!P21</f>
        <v>1.054163280784441</v>
      </c>
      <c r="Q21" s="19"/>
    </row>
    <row r="22" spans="3:31" x14ac:dyDescent="0.25">
      <c r="C22" s="7">
        <v>8.5</v>
      </c>
      <c r="D22" s="18">
        <f>+Penelope!D22/Mean!D22</f>
        <v>1.0485285067017305</v>
      </c>
      <c r="E22" s="18">
        <f>+Penelope!E22/Mean!E22</f>
        <v>1.044351997040518</v>
      </c>
      <c r="F22" s="18">
        <f>+Penelope!F22/Mean!F22</f>
        <v>1.0344555620676978</v>
      </c>
      <c r="G22" s="18">
        <f>+Penelope!G22/Mean!G22</f>
        <v>1.034362442866205</v>
      </c>
      <c r="H22" s="18">
        <f>+Penelope!H22/Mean!H22</f>
        <v>1.0433478338481661</v>
      </c>
      <c r="I22" s="21"/>
      <c r="J22" s="15"/>
      <c r="K22" s="13">
        <v>8.5</v>
      </c>
      <c r="L22" s="18">
        <f>+Penelope!L22/Mean!L22</f>
        <v>1.3387499046117717</v>
      </c>
      <c r="M22" s="18">
        <f>+Penelope!M22/Mean!M22</f>
        <v>1.360857200986259</v>
      </c>
      <c r="N22" s="18">
        <f>+Penelope!N22/Mean!N22</f>
        <v>1.3146430026032248</v>
      </c>
      <c r="O22" s="18">
        <f>+Penelope!O22/Mean!O22</f>
        <v>1.33466806415913</v>
      </c>
      <c r="P22" s="18">
        <f>+Penelope!P22/Mean!P22</f>
        <v>1.3318920809456707</v>
      </c>
      <c r="Q22" s="19"/>
      <c r="V22" s="12"/>
      <c r="W22" s="2"/>
      <c r="Y22" s="12"/>
      <c r="AB22" s="12"/>
      <c r="AE22" s="12"/>
    </row>
    <row r="23" spans="3:31" x14ac:dyDescent="0.25">
      <c r="C23" s="7">
        <v>9.5</v>
      </c>
      <c r="D23" s="18">
        <f>+Penelope!D23/Mean!D23</f>
        <v>1.0272558843439306</v>
      </c>
      <c r="E23" s="18">
        <f>+Penelope!E23/Mean!E23</f>
        <v>1.0293036151544874</v>
      </c>
      <c r="F23" s="18">
        <f>+Penelope!F23/Mean!F23</f>
        <v>1.016725245628985</v>
      </c>
      <c r="G23" s="18">
        <f>+Penelope!G23/Mean!G23</f>
        <v>0.9996158444880423</v>
      </c>
      <c r="H23" s="18">
        <f>+Penelope!H23/Mean!H23</f>
        <v>1.0169592440196968</v>
      </c>
      <c r="I23" s="21"/>
      <c r="J23" s="15"/>
      <c r="K23" s="13">
        <v>9.5</v>
      </c>
      <c r="L23" s="18">
        <f>+Penelope!L23/Mean!L23</f>
        <v>1.3152901134880617</v>
      </c>
      <c r="M23" s="18">
        <f>+Penelope!M23/Mean!M23</f>
        <v>1.3409490819331014</v>
      </c>
      <c r="N23" s="18">
        <f>+Penelope!N23/Mean!N23</f>
        <v>1.3107891090739554</v>
      </c>
      <c r="O23" s="18">
        <f>+Penelope!O23/Mean!O23</f>
        <v>1.3213948255684806</v>
      </c>
      <c r="P23" s="18">
        <f>+Penelope!P23/Mean!P23</f>
        <v>1.3118777539182329</v>
      </c>
      <c r="Q23" s="19"/>
      <c r="V23" s="12"/>
      <c r="W23" s="2"/>
      <c r="Y23" s="12"/>
      <c r="AB23" s="12"/>
      <c r="AE23" s="12"/>
    </row>
    <row r="24" spans="3:31" x14ac:dyDescent="0.25">
      <c r="C24" s="7">
        <v>10.5</v>
      </c>
      <c r="D24" s="18">
        <f>+Penelope!D24/Mean!D24</f>
        <v>0.9616674737153712</v>
      </c>
      <c r="E24" s="18">
        <f>+Penelope!E24/Mean!E24</f>
        <v>0.98447269217860855</v>
      </c>
      <c r="F24" s="18">
        <f>+Penelope!F24/Mean!F24</f>
        <v>0.9639244680568132</v>
      </c>
      <c r="G24" s="18">
        <f>+Penelope!G24/Mean!G24</f>
        <v>0.96588256093499147</v>
      </c>
      <c r="H24" s="18">
        <f>+Penelope!H24/Mean!H24</f>
        <v>0.97066164166433566</v>
      </c>
      <c r="I24" s="21"/>
      <c r="J24" s="15"/>
      <c r="K24" s="13">
        <v>10.5</v>
      </c>
      <c r="L24" s="18">
        <f>+Penelope!L24/Mean!L24</f>
        <v>0.98998173928335753</v>
      </c>
      <c r="M24" s="18">
        <f>+Penelope!M24/Mean!M24</f>
        <v>1.0231617252313296</v>
      </c>
      <c r="N24" s="18">
        <f>+Penelope!N24/Mean!N24</f>
        <v>0.97918209431959458</v>
      </c>
      <c r="O24" s="18">
        <f>+Penelope!O24/Mean!O24</f>
        <v>0.97873605806492803</v>
      </c>
      <c r="P24" s="18">
        <f>+Penelope!P24/Mean!P24</f>
        <v>0.98497538570837473</v>
      </c>
      <c r="Q24" s="19"/>
      <c r="V24" s="12"/>
      <c r="W24" s="2"/>
      <c r="Y24" s="12"/>
      <c r="AB24" s="12"/>
      <c r="AE24" s="12"/>
    </row>
    <row r="25" spans="3:31" x14ac:dyDescent="0.25">
      <c r="C25" s="7">
        <v>11.5</v>
      </c>
      <c r="D25" s="18">
        <f>+Penelope!D25/Mean!D25</f>
        <v>0.96647838793819241</v>
      </c>
      <c r="E25" s="18">
        <f>+Penelope!E25/Mean!E25</f>
        <v>0.97688402329571311</v>
      </c>
      <c r="F25" s="18">
        <f>+Penelope!F25/Mean!F25</f>
        <v>0.94361036386078945</v>
      </c>
      <c r="G25" s="18">
        <f>+Penelope!G25/Mean!G25</f>
        <v>0.97651287963447597</v>
      </c>
      <c r="H25" s="18">
        <f>+Penelope!H25/Mean!H25</f>
        <v>0.98716581931839875</v>
      </c>
      <c r="I25" s="21"/>
      <c r="J25" s="15"/>
      <c r="K25" s="13">
        <v>11.5</v>
      </c>
      <c r="L25" s="18">
        <f>+Penelope!L25/Mean!L25</f>
        <v>1.1218178759672535</v>
      </c>
      <c r="M25" s="18">
        <f>+Penelope!M25/Mean!M25</f>
        <v>1.1711394734885103</v>
      </c>
      <c r="N25" s="18">
        <f>+Penelope!N25/Mean!N25</f>
        <v>1.1250418035427607</v>
      </c>
      <c r="O25" s="18">
        <f>+Penelope!O25/Mean!O25</f>
        <v>1.1293235916995417</v>
      </c>
      <c r="P25" s="18">
        <f>+Penelope!P25/Mean!P25</f>
        <v>1.1397566676909932</v>
      </c>
      <c r="Q25" s="19"/>
      <c r="V25" s="12"/>
      <c r="W25" s="2"/>
      <c r="Y25" s="12"/>
      <c r="AB25" s="12"/>
      <c r="AE25" s="12"/>
    </row>
    <row r="26" spans="3:31" x14ac:dyDescent="0.25">
      <c r="C26" s="7">
        <v>12.5</v>
      </c>
      <c r="D26" s="18">
        <f>+Penelope!D26/Mean!D26</f>
        <v>0.96041295061814458</v>
      </c>
      <c r="E26" s="18">
        <f>+Penelope!E26/Mean!E26</f>
        <v>0.97626551803860739</v>
      </c>
      <c r="F26" s="18">
        <f>+Penelope!F26/Mean!F26</f>
        <v>0.97405155786305231</v>
      </c>
      <c r="G26" s="18">
        <f>+Penelope!G26/Mean!G26</f>
        <v>0.98049554420707052</v>
      </c>
      <c r="H26" s="18">
        <f>+Penelope!H26/Mean!H26</f>
        <v>0.96476221056862022</v>
      </c>
      <c r="I26" s="21"/>
      <c r="J26" s="15"/>
      <c r="K26" s="13">
        <v>12.5</v>
      </c>
      <c r="L26" s="18">
        <f>+Penelope!L26/Mean!L26</f>
        <v>0.95343806161563804</v>
      </c>
      <c r="M26" s="18">
        <f>+Penelope!M26/Mean!M26</f>
        <v>0.94849206764526517</v>
      </c>
      <c r="N26" s="18">
        <f>+Penelope!N26/Mean!N26</f>
        <v>0.94504762530294495</v>
      </c>
      <c r="O26" s="18">
        <f>+Penelope!O26/Mean!O26</f>
        <v>0.98237812812924941</v>
      </c>
      <c r="P26" s="18">
        <f>+Penelope!P26/Mean!P26</f>
        <v>0.99482690883449321</v>
      </c>
      <c r="Q26" s="19"/>
      <c r="V26" s="12"/>
      <c r="W26" s="2"/>
      <c r="Y26" s="12"/>
      <c r="AB26" s="12"/>
      <c r="AE26" s="12"/>
    </row>
    <row r="27" spans="3:31" x14ac:dyDescent="0.25">
      <c r="C27" s="7">
        <v>13.5</v>
      </c>
      <c r="D27" s="18">
        <f>+Penelope!D27/Mean!D27</f>
        <v>0.96535316241760372</v>
      </c>
      <c r="E27" s="18">
        <f>+Penelope!E27/Mean!E27</f>
        <v>0.97854656406556251</v>
      </c>
      <c r="F27" s="18">
        <f>+Penelope!F27/Mean!F27</f>
        <v>0.97034983089480809</v>
      </c>
      <c r="G27" s="18">
        <f>+Penelope!G27/Mean!G27</f>
        <v>0.97777217811217976</v>
      </c>
      <c r="H27" s="18">
        <f>+Penelope!H27/Mean!H27</f>
        <v>0.97278048552997998</v>
      </c>
      <c r="I27" s="21"/>
      <c r="J27" s="15"/>
      <c r="K27" s="13">
        <v>13.5</v>
      </c>
      <c r="L27" s="18">
        <f>+Penelope!L27/Mean!L27</f>
        <v>0.98823945091749232</v>
      </c>
      <c r="M27" s="18">
        <f>+Penelope!M27/Mean!M27</f>
        <v>0.98944725088098306</v>
      </c>
      <c r="N27" s="18">
        <f>+Penelope!N27/Mean!N27</f>
        <v>0.96689729174469385</v>
      </c>
      <c r="O27" s="18">
        <f>+Penelope!O27/Mean!O27</f>
        <v>0.99765151154797838</v>
      </c>
      <c r="P27" s="18">
        <f>+Penelope!P27/Mean!P27</f>
        <v>0.95840000766664502</v>
      </c>
      <c r="Q27" s="19"/>
      <c r="S27" s="2"/>
      <c r="T27" s="2"/>
      <c r="U27" s="2"/>
      <c r="V27" s="2"/>
      <c r="W27" s="2"/>
    </row>
    <row r="28" spans="3:31" x14ac:dyDescent="0.25">
      <c r="C28" s="7">
        <v>14.5</v>
      </c>
      <c r="D28" s="18">
        <f>+Penelope!D28/Mean!D28</f>
        <v>0.98935389344552205</v>
      </c>
      <c r="E28" s="18">
        <f>+Penelope!E28/Mean!E28</f>
        <v>0.98360754811295881</v>
      </c>
      <c r="F28" s="18">
        <f>+Penelope!F28/Mean!F28</f>
        <v>0.98226302795356746</v>
      </c>
      <c r="G28" s="18">
        <f>+Penelope!G28/Mean!G28</f>
        <v>0.96776978464825403</v>
      </c>
      <c r="H28" s="18">
        <f>+Penelope!H28/Mean!H28</f>
        <v>0.9826456011582807</v>
      </c>
      <c r="I28" s="21"/>
      <c r="J28" s="15"/>
      <c r="K28" s="13">
        <v>14.5</v>
      </c>
      <c r="L28" s="18">
        <f>+Penelope!L28/Mean!L28</f>
        <v>0.96037015501438239</v>
      </c>
      <c r="M28" s="18">
        <f>+Penelope!M28/Mean!M28</f>
        <v>0.94755904258539225</v>
      </c>
      <c r="N28" s="18">
        <f>+Penelope!N28/Mean!N28</f>
        <v>0.9613364538596858</v>
      </c>
      <c r="O28" s="18">
        <f>+Penelope!O28/Mean!O28</f>
        <v>0.9597230550063619</v>
      </c>
      <c r="P28" s="18">
        <f>+Penelope!P28/Mean!P28</f>
        <v>0.97116804113084298</v>
      </c>
      <c r="Q28" s="19"/>
    </row>
    <row r="29" spans="3:31" x14ac:dyDescent="0.25">
      <c r="C29" s="7">
        <v>15.5</v>
      </c>
      <c r="D29" s="18">
        <f>+Penelope!D29/Mean!D29</f>
        <v>0.99456574153984911</v>
      </c>
      <c r="E29" s="18">
        <f>+Penelope!E29/Mean!E29</f>
        <v>0.97161779365233825</v>
      </c>
      <c r="F29" s="18">
        <f>+Penelope!F29/Mean!F29</f>
        <v>0.9726694390905759</v>
      </c>
      <c r="G29" s="18">
        <f>+Penelope!G29/Mean!G29</f>
        <v>0.98551291379992501</v>
      </c>
      <c r="H29" s="18">
        <f>+Penelope!H29/Mean!H29</f>
        <v>0.97860399997090186</v>
      </c>
      <c r="I29" s="21"/>
      <c r="J29" s="15"/>
      <c r="K29" s="13">
        <v>15.5</v>
      </c>
      <c r="L29" s="18">
        <f>+Penelope!L29/Mean!L29</f>
        <v>0.91799059349193834</v>
      </c>
      <c r="M29" s="18">
        <f>+Penelope!M29/Mean!M29</f>
        <v>0.98211705500298441</v>
      </c>
      <c r="N29" s="18">
        <f>+Penelope!N29/Mean!N29</f>
        <v>0.93974996356546148</v>
      </c>
      <c r="O29" s="18">
        <f>+Penelope!O29/Mean!O29</f>
        <v>0.94224012024445924</v>
      </c>
      <c r="P29" s="18">
        <f>+Penelope!P29/Mean!P29</f>
        <v>0.94968759520155432</v>
      </c>
      <c r="Q29" s="19"/>
    </row>
    <row r="30" spans="3:31" x14ac:dyDescent="0.25">
      <c r="C30" s="7">
        <v>16.5</v>
      </c>
      <c r="D30" s="18">
        <f>+Penelope!D30/Mean!D30</f>
        <v>0.99054805728123696</v>
      </c>
      <c r="E30" s="18">
        <f>+Penelope!E30/Mean!E30</f>
        <v>1.0044092422377131</v>
      </c>
      <c r="F30" s="18">
        <f>+Penelope!F30/Mean!F30</f>
        <v>0.97250509497627724</v>
      </c>
      <c r="G30" s="18">
        <f>+Penelope!G30/Mean!G30</f>
        <v>0.96819464994629656</v>
      </c>
      <c r="H30" s="18">
        <f>+Penelope!H30/Mean!H30</f>
        <v>1.0056812275344085</v>
      </c>
      <c r="I30" s="21"/>
      <c r="J30" s="15"/>
      <c r="K30" s="13">
        <v>16.5</v>
      </c>
      <c r="L30" s="18">
        <f>+Penelope!L30/Mean!L30</f>
        <v>0.97241592437045443</v>
      </c>
      <c r="M30" s="18">
        <f>+Penelope!M30/Mean!M30</f>
        <v>0.96317766280162764</v>
      </c>
      <c r="N30" s="18">
        <f>+Penelope!N30/Mean!N30</f>
        <v>0.96412295635718182</v>
      </c>
      <c r="O30" s="18">
        <f>+Penelope!O30/Mean!O30</f>
        <v>0.96887440143079673</v>
      </c>
      <c r="P30" s="18">
        <f>+Penelope!P30/Mean!P30</f>
        <v>0.95384097501632514</v>
      </c>
      <c r="Q30" s="19"/>
    </row>
    <row r="31" spans="3:31" x14ac:dyDescent="0.25">
      <c r="C31" s="7">
        <v>17.5</v>
      </c>
      <c r="D31" s="18">
        <f>+Penelope!D31/Mean!D31</f>
        <v>0.64112463664336583</v>
      </c>
      <c r="E31" s="18">
        <f>+Penelope!E31/Mean!E31</f>
        <v>0.63244130370445339</v>
      </c>
      <c r="F31" s="18">
        <f>+Penelope!F31/Mean!F31</f>
        <v>0.64457601101798534</v>
      </c>
      <c r="G31" s="18">
        <f>+Penelope!G31/Mean!G31</f>
        <v>0.63801046025176822</v>
      </c>
      <c r="H31" s="18">
        <f>+Penelope!H31/Mean!H31</f>
        <v>0.64639235578184195</v>
      </c>
      <c r="I31" s="21"/>
      <c r="J31" s="15"/>
      <c r="K31" s="13">
        <v>17.5</v>
      </c>
      <c r="L31" s="18">
        <f>+Penelope!L31/Mean!L31</f>
        <v>0.96051205413935692</v>
      </c>
      <c r="M31" s="18">
        <f>+Penelope!M31/Mean!M31</f>
        <v>0.95487803686734984</v>
      </c>
      <c r="N31" s="18">
        <f>+Penelope!N31/Mean!N31</f>
        <v>0.95480014853182005</v>
      </c>
      <c r="O31" s="18">
        <f>+Penelope!O31/Mean!O31</f>
        <v>0.95440670038153319</v>
      </c>
      <c r="P31" s="18">
        <f>+Penelope!P31/Mean!P31</f>
        <v>0.97081302392938051</v>
      </c>
      <c r="Q31" s="19"/>
    </row>
    <row r="32" spans="3:31" x14ac:dyDescent="0.25">
      <c r="C32" s="7">
        <v>18.5</v>
      </c>
      <c r="D32" s="18">
        <f>+Penelope!D32/Mean!D32</f>
        <v>1.0025512088161235</v>
      </c>
      <c r="E32" s="18">
        <f>+Penelope!E32/Mean!E32</f>
        <v>0.95938863381157835</v>
      </c>
      <c r="F32" s="18">
        <f>+Penelope!F32/Mean!F32</f>
        <v>1.0144492108184637</v>
      </c>
      <c r="G32" s="18">
        <f>+Penelope!G32/Mean!G32</f>
        <v>0.97737038440555291</v>
      </c>
      <c r="H32" s="18">
        <f>+Penelope!H32/Mean!H32</f>
        <v>0.98803791629569226</v>
      </c>
      <c r="I32" s="21"/>
      <c r="J32" s="15"/>
      <c r="K32" s="13">
        <v>18.5</v>
      </c>
      <c r="L32" s="18">
        <f>+Penelope!L32/Mean!L32</f>
        <v>0.95252269628080599</v>
      </c>
      <c r="M32" s="18">
        <f>+Penelope!M32/Mean!M32</f>
        <v>0.94806410411638309</v>
      </c>
      <c r="N32" s="18">
        <f>+Penelope!N32/Mean!N32</f>
        <v>0.94232110910129108</v>
      </c>
      <c r="O32" s="18">
        <f>+Penelope!O32/Mean!O32</f>
        <v>0.96995716313494884</v>
      </c>
      <c r="P32" s="18">
        <f>+Penelope!P32/Mean!P32</f>
        <v>0.95919937564718194</v>
      </c>
      <c r="Q32" s="19"/>
    </row>
    <row r="33" spans="3:17" x14ac:dyDescent="0.25">
      <c r="C33" s="7">
        <v>19.5</v>
      </c>
      <c r="D33" s="18">
        <f>+Penelope!D33/Mean!D33</f>
        <v>0.77481548105628439</v>
      </c>
      <c r="E33" s="18">
        <f>+Penelope!E33/Mean!E33</f>
        <v>0.76264118841605821</v>
      </c>
      <c r="F33" s="18">
        <f>+Penelope!F33/Mean!F33</f>
        <v>0.79402868853217745</v>
      </c>
      <c r="G33" s="18">
        <f>+Penelope!G33/Mean!G33</f>
        <v>0.76849581127469535</v>
      </c>
      <c r="H33" s="18">
        <f>+Penelope!H33/Mean!H33</f>
        <v>0.7900468118769407</v>
      </c>
      <c r="I33" s="21"/>
      <c r="J33" s="15"/>
      <c r="K33" s="13">
        <v>19.5</v>
      </c>
      <c r="L33" s="18">
        <f>+Penelope!L33/Mean!L33</f>
        <v>0.95056704612198439</v>
      </c>
      <c r="M33" s="18">
        <f>+Penelope!M33/Mean!M33</f>
        <v>0.97023087796414387</v>
      </c>
      <c r="N33" s="18">
        <f>+Penelope!N33/Mean!N33</f>
        <v>0.93779059261288145</v>
      </c>
      <c r="O33" s="18">
        <f>+Penelope!O33/Mean!O33</f>
        <v>0.96393590701656373</v>
      </c>
      <c r="P33" s="18">
        <f>+Penelope!P33/Mean!P33</f>
        <v>0.95252936213797157</v>
      </c>
      <c r="Q33" s="19"/>
    </row>
    <row r="34" spans="3:17" x14ac:dyDescent="0.25">
      <c r="C34" s="7">
        <v>20.5</v>
      </c>
      <c r="D34" s="18">
        <f>+Penelope!D34/Mean!D34</f>
        <v>1.0149033613074194</v>
      </c>
      <c r="E34" s="18">
        <f>+Penelope!E34/Mean!E34</f>
        <v>0.99761571123145354</v>
      </c>
      <c r="F34" s="18">
        <f>+Penelope!F34/Mean!F34</f>
        <v>1.03322415292659</v>
      </c>
      <c r="G34" s="18">
        <f>+Penelope!G34/Mean!G34</f>
        <v>1.0036510738135209</v>
      </c>
      <c r="H34" s="18">
        <f>+Penelope!H34/Mean!H34</f>
        <v>1.0087606630216779</v>
      </c>
      <c r="I34" s="21"/>
      <c r="J34" s="15"/>
      <c r="K34" s="13">
        <v>20.5</v>
      </c>
      <c r="L34" s="18">
        <f>+Penelope!L34/Mean!L34</f>
        <v>0.95839662104191237</v>
      </c>
      <c r="M34" s="18">
        <f>+Penelope!M34/Mean!M34</f>
        <v>0.95408803061282133</v>
      </c>
      <c r="N34" s="18">
        <f>+Penelope!N34/Mean!N34</f>
        <v>0.97319700780481078</v>
      </c>
      <c r="O34" s="18">
        <f>+Penelope!O34/Mean!O34</f>
        <v>0.9509246174524989</v>
      </c>
      <c r="P34" s="18">
        <f>+Penelope!P34/Mean!P34</f>
        <v>0.95176495879613021</v>
      </c>
      <c r="Q34" s="19"/>
    </row>
    <row r="35" spans="3:17" x14ac:dyDescent="0.25">
      <c r="C35" s="7">
        <v>21.5</v>
      </c>
      <c r="D35" s="18">
        <f>+Penelope!D35/Mean!D35</f>
        <v>1.0212887120464018</v>
      </c>
      <c r="E35" s="18">
        <f>+Penelope!E35/Mean!E35</f>
        <v>1.0629265392632035</v>
      </c>
      <c r="F35" s="18">
        <f>+Penelope!F35/Mean!F35</f>
        <v>1.0167614145067099</v>
      </c>
      <c r="G35" s="18">
        <f>+Penelope!G35/Mean!G35</f>
        <v>1.0332488168895384</v>
      </c>
      <c r="H35" s="18">
        <f>+Penelope!H35/Mean!H35</f>
        <v>0.98729685692659197</v>
      </c>
      <c r="I35" s="21"/>
      <c r="J35" s="15"/>
      <c r="K35" s="13">
        <v>21.5</v>
      </c>
      <c r="L35" s="18">
        <f>+Penelope!L35/Mean!L35</f>
        <v>0.93708497114777922</v>
      </c>
      <c r="M35" s="18">
        <f>+Penelope!M35/Mean!M35</f>
        <v>0.94726388898682279</v>
      </c>
      <c r="N35" s="18">
        <f>+Penelope!N35/Mean!N35</f>
        <v>0.94479244018401809</v>
      </c>
      <c r="O35" s="18">
        <f>+Penelope!O35/Mean!O35</f>
        <v>0.9443672499920599</v>
      </c>
      <c r="P35" s="18">
        <f>+Penelope!P35/Mean!P35</f>
        <v>0.92485661371035233</v>
      </c>
      <c r="Q35" s="19"/>
    </row>
    <row r="36" spans="3:17" x14ac:dyDescent="0.25">
      <c r="C36" s="7">
        <v>22.5</v>
      </c>
      <c r="D36" s="18">
        <f>+Penelope!D36/Mean!D36</f>
        <v>1.0579568611074859</v>
      </c>
      <c r="E36" s="18">
        <f>+Penelope!E36/Mean!E36</f>
        <v>1.0523853714984903</v>
      </c>
      <c r="F36" s="18">
        <f>+Penelope!F36/Mean!F36</f>
        <v>1.0994057770814407</v>
      </c>
      <c r="G36" s="18">
        <f>+Penelope!G36/Mean!G36</f>
        <v>1.0332335959576664</v>
      </c>
      <c r="H36" s="18">
        <f>+Penelope!H36/Mean!H36</f>
        <v>1.0042869537747914</v>
      </c>
      <c r="I36" s="21"/>
      <c r="J36" s="15"/>
      <c r="K36" s="13">
        <v>22.5</v>
      </c>
      <c r="L36" s="18">
        <f>+Penelope!L36/Mean!L36</f>
        <v>0.96674134308972748</v>
      </c>
      <c r="M36" s="18">
        <f>+Penelope!M36/Mean!M36</f>
        <v>0.95682994334938609</v>
      </c>
      <c r="N36" s="18">
        <f>+Penelope!N36/Mean!N36</f>
        <v>0.95930013972388739</v>
      </c>
      <c r="O36" s="18">
        <f>+Penelope!O36/Mean!O36</f>
        <v>0.95982428461636449</v>
      </c>
      <c r="P36" s="18">
        <f>+Penelope!P36/Mean!P36</f>
        <v>0.93902214301843323</v>
      </c>
      <c r="Q36" s="19"/>
    </row>
    <row r="37" spans="3:17" x14ac:dyDescent="0.25">
      <c r="C37" s="7">
        <v>23.5</v>
      </c>
      <c r="D37" s="18">
        <f>+Penelope!D37/Mean!D37</f>
        <v>1.031576889665935</v>
      </c>
      <c r="E37" s="18">
        <f>+Penelope!E37/Mean!E37</f>
        <v>1.0802645123267713</v>
      </c>
      <c r="F37" s="18">
        <f>+Penelope!F37/Mean!F37</f>
        <v>1.021088529607715</v>
      </c>
      <c r="G37" s="18">
        <f>+Penelope!G37/Mean!G37</f>
        <v>1.0784774671708781</v>
      </c>
      <c r="H37" s="18">
        <f>+Penelope!H37/Mean!H37</f>
        <v>0.98586048468450815</v>
      </c>
      <c r="I37" s="21"/>
      <c r="J37" s="15"/>
      <c r="K37" s="13">
        <v>23.5</v>
      </c>
      <c r="L37" s="18">
        <f>+Penelope!L37/Mean!L37</f>
        <v>0.96398167124958145</v>
      </c>
      <c r="M37" s="18">
        <f>+Penelope!M37/Mean!M37</f>
        <v>0.94252572213047647</v>
      </c>
      <c r="N37" s="18">
        <f>+Penelope!N37/Mean!N37</f>
        <v>0.93870113874238337</v>
      </c>
      <c r="O37" s="18">
        <f>+Penelope!O37/Mean!O37</f>
        <v>0.96354932252738656</v>
      </c>
      <c r="P37" s="18">
        <f>+Penelope!P37/Mean!P37</f>
        <v>0.95813726797720611</v>
      </c>
      <c r="Q37" s="19"/>
    </row>
    <row r="38" spans="3:17" x14ac:dyDescent="0.25">
      <c r="C38" s="7">
        <v>24.5</v>
      </c>
      <c r="D38" s="18">
        <f>+Penelope!D38/Mean!D38</f>
        <v>1.0215613506089243</v>
      </c>
      <c r="E38" s="18">
        <f>+Penelope!E38/Mean!E38</f>
        <v>1.0216479090353394</v>
      </c>
      <c r="F38" s="18">
        <f>+Penelope!F38/Mean!F38</f>
        <v>1.048962742389745</v>
      </c>
      <c r="G38" s="18">
        <f>+Penelope!G38/Mean!G38</f>
        <v>1.071972596553642</v>
      </c>
      <c r="H38" s="18">
        <f>+Penelope!H38/Mean!H38</f>
        <v>1.0271466225445871</v>
      </c>
      <c r="I38" s="21"/>
      <c r="J38" s="15"/>
      <c r="K38" s="13">
        <v>24.5</v>
      </c>
      <c r="L38" s="18">
        <f>+Penelope!L38/Mean!L38</f>
        <v>0.95999568177371142</v>
      </c>
      <c r="M38" s="18">
        <f>+Penelope!M38/Mean!M38</f>
        <v>0.94467234704186864</v>
      </c>
      <c r="N38" s="18">
        <f>+Penelope!N38/Mean!N38</f>
        <v>0.94446435229168013</v>
      </c>
      <c r="O38" s="18">
        <f>+Penelope!O38/Mean!O38</f>
        <v>0.96781659707682766</v>
      </c>
      <c r="P38" s="18">
        <f>+Penelope!P38/Mean!P38</f>
        <v>0.94581497310237683</v>
      </c>
      <c r="Q38" s="19"/>
    </row>
    <row r="39" spans="3:17" x14ac:dyDescent="0.25">
      <c r="C39" s="7">
        <v>25.5</v>
      </c>
      <c r="D39" s="18">
        <f>+Penelope!D39/Mean!D39</f>
        <v>1.0645394558438037</v>
      </c>
      <c r="E39" s="18">
        <f>+Penelope!E39/Mean!E39</f>
        <v>1.0333352510186948</v>
      </c>
      <c r="F39" s="18">
        <f>+Penelope!F39/Mean!F39</f>
        <v>1.0366365490042451</v>
      </c>
      <c r="G39" s="18">
        <f>+Penelope!G39/Mean!G39</f>
        <v>1.0543576575144258</v>
      </c>
      <c r="H39" s="18">
        <f>+Penelope!H39/Mean!H39</f>
        <v>1.0666903510226138</v>
      </c>
      <c r="I39" s="21"/>
      <c r="J39" s="15"/>
      <c r="K39" s="13">
        <v>25.5</v>
      </c>
      <c r="L39" s="18">
        <f>+Penelope!L39/Mean!L39</f>
        <v>0.96479326311923674</v>
      </c>
      <c r="M39" s="18">
        <f>+Penelope!M39/Mean!M39</f>
        <v>0.96823426947818148</v>
      </c>
      <c r="N39" s="18">
        <f>+Penelope!N39/Mean!N39</f>
        <v>0.94075369442385914</v>
      </c>
      <c r="O39" s="18">
        <f>+Penelope!O39/Mean!O39</f>
        <v>0.98991417705361062</v>
      </c>
      <c r="P39" s="18">
        <f>+Penelope!P39/Mean!P39</f>
        <v>0.97292746605423674</v>
      </c>
      <c r="Q39" s="19"/>
    </row>
    <row r="40" spans="3:17" x14ac:dyDescent="0.25">
      <c r="C40" s="7">
        <v>26.5</v>
      </c>
      <c r="D40" s="18">
        <f>+Penelope!D40/Mean!D40</f>
        <v>1.1367463007044574</v>
      </c>
      <c r="E40" s="18">
        <f>+Penelope!E40/Mean!E40</f>
        <v>1.0651245729848284</v>
      </c>
      <c r="F40" s="18">
        <f>+Penelope!F40/Mean!F40</f>
        <v>1.0268577533802452</v>
      </c>
      <c r="G40" s="18">
        <f>+Penelope!G40/Mean!G40</f>
        <v>1.0434949793173787</v>
      </c>
      <c r="H40" s="18">
        <f>+Penelope!H40/Mean!H40</f>
        <v>1.0338099262787304</v>
      </c>
      <c r="I40" s="21"/>
      <c r="J40" s="15"/>
      <c r="K40" s="13">
        <v>26.5</v>
      </c>
      <c r="L40" s="18">
        <f>+Penelope!L40/Mean!L40</f>
        <v>0.94796630046180497</v>
      </c>
      <c r="M40" s="18">
        <f>+Penelope!M40/Mean!M40</f>
        <v>0.94229556165010298</v>
      </c>
      <c r="N40" s="18">
        <f>+Penelope!N40/Mean!N40</f>
        <v>0.96962438878886859</v>
      </c>
      <c r="O40" s="18">
        <f>+Penelope!O40/Mean!O40</f>
        <v>0.95712994798886764</v>
      </c>
      <c r="P40" s="18">
        <f>+Penelope!P40/Mean!P40</f>
        <v>0.9622560962085227</v>
      </c>
      <c r="Q40" s="19"/>
    </row>
    <row r="41" spans="3:17" x14ac:dyDescent="0.25">
      <c r="C41" s="7">
        <v>27.5</v>
      </c>
      <c r="D41" s="18">
        <f>+Penelope!D41/Mean!D41</f>
        <v>1.1875701007465596</v>
      </c>
      <c r="E41" s="18">
        <f>+Penelope!E41/Mean!E41</f>
        <v>1.1767649806486054</v>
      </c>
      <c r="F41" s="18">
        <f>+Penelope!F41/Mean!F41</f>
        <v>1.0850657603235183</v>
      </c>
      <c r="G41" s="18">
        <f>+Penelope!G41/Mean!G41</f>
        <v>1.1094512752260701</v>
      </c>
      <c r="H41" s="18">
        <f>+Penelope!H41/Mean!H41</f>
        <v>1.1509260250996443</v>
      </c>
      <c r="I41" s="21"/>
      <c r="J41" s="15"/>
      <c r="K41" s="13">
        <v>27.5</v>
      </c>
      <c r="L41" s="18">
        <f>+Penelope!L41/Mean!L41</f>
        <v>0.96265516588568401</v>
      </c>
      <c r="M41" s="18">
        <f>+Penelope!M41/Mean!M41</f>
        <v>0.9562155312018592</v>
      </c>
      <c r="N41" s="18">
        <f>+Penelope!N41/Mean!N41</f>
        <v>0.97711535402860639</v>
      </c>
      <c r="O41" s="18">
        <f>+Penelope!O41/Mean!O41</f>
        <v>0.97090950270302911</v>
      </c>
      <c r="P41" s="18">
        <f>+Penelope!P41/Mean!P41</f>
        <v>0.96791417128650536</v>
      </c>
      <c r="Q41" s="19"/>
    </row>
    <row r="42" spans="3:17" x14ac:dyDescent="0.25">
      <c r="C42" s="7">
        <v>28.5</v>
      </c>
      <c r="D42" s="18">
        <f>+Penelope!D42/Mean!D42</f>
        <v>1.1361483759255917</v>
      </c>
      <c r="E42" s="18">
        <f>+Penelope!E42/Mean!E42</f>
        <v>1.1867294835879263</v>
      </c>
      <c r="F42" s="18">
        <f>+Penelope!F42/Mean!F42</f>
        <v>1.2176537403045709</v>
      </c>
      <c r="G42" s="18">
        <f>+Penelope!G42/Mean!G42</f>
        <v>1.1634298438936534</v>
      </c>
      <c r="H42" s="18">
        <f>+Penelope!H42/Mean!H42</f>
        <v>1.1457838699089906</v>
      </c>
      <c r="I42" s="21"/>
      <c r="J42" s="15"/>
      <c r="K42" s="13">
        <v>28.5</v>
      </c>
      <c r="L42" s="18">
        <f>+Penelope!L42/Mean!L42</f>
        <v>0.95343118925842307</v>
      </c>
      <c r="M42" s="18">
        <f>+Penelope!M42/Mean!M42</f>
        <v>0.97035819660922529</v>
      </c>
      <c r="N42" s="18">
        <f>+Penelope!N42/Mean!N42</f>
        <v>0.96451402742643222</v>
      </c>
      <c r="O42" s="18">
        <f>+Penelope!O42/Mean!O42</f>
        <v>0.96666809599765546</v>
      </c>
      <c r="P42" s="18">
        <f>+Penelope!P42/Mean!P42</f>
        <v>0.95622663563972132</v>
      </c>
      <c r="Q42" s="19"/>
    </row>
    <row r="43" spans="3:17" x14ac:dyDescent="0.25">
      <c r="C43" s="7">
        <v>29.5</v>
      </c>
      <c r="D43" s="18">
        <f>+Penelope!D43/Mean!D43</f>
        <v>1.2712148779183781</v>
      </c>
      <c r="E43" s="18">
        <f>+Penelope!E43/Mean!E43</f>
        <v>1.2424730575014222</v>
      </c>
      <c r="F43" s="18">
        <f>+Penelope!F43/Mean!F43</f>
        <v>1.1967167416419076</v>
      </c>
      <c r="G43" s="18">
        <f>+Penelope!G43/Mean!G43</f>
        <v>1.3042596240024471</v>
      </c>
      <c r="H43" s="18">
        <f>+Penelope!H43/Mean!H43</f>
        <v>1.0756723727924224</v>
      </c>
      <c r="I43" s="21"/>
      <c r="J43" s="15"/>
      <c r="K43" s="13">
        <v>29.5</v>
      </c>
      <c r="L43" s="18">
        <f>+Penelope!L43/Mean!L43</f>
        <v>0.94993098996110859</v>
      </c>
      <c r="M43" s="18">
        <f>+Penelope!M43/Mean!M43</f>
        <v>0.96180154468441947</v>
      </c>
      <c r="N43" s="18">
        <f>+Penelope!N43/Mean!N43</f>
        <v>0.95072430748683667</v>
      </c>
      <c r="O43" s="18">
        <f>+Penelope!O43/Mean!O43</f>
        <v>0.95872398609139742</v>
      </c>
      <c r="P43" s="18">
        <f>+Penelope!P43/Mean!P43</f>
        <v>0.95975508600816639</v>
      </c>
      <c r="Q43" s="19"/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18">
        <f>+Penelope!L44/Mean!L44</f>
        <v>0.98027684562794604</v>
      </c>
      <c r="M44" s="18">
        <f>+Penelope!M44/Mean!M44</f>
        <v>0.97617181569027422</v>
      </c>
      <c r="N44" s="18">
        <f>+Penelope!N44/Mean!N44</f>
        <v>0.96288010169856508</v>
      </c>
      <c r="O44" s="18">
        <f>+Penelope!O44/Mean!O44</f>
        <v>0.94354525690776303</v>
      </c>
      <c r="P44" s="18">
        <f>+Penelope!P44/Mean!P44</f>
        <v>0.96073608922392206</v>
      </c>
      <c r="Q44" s="19"/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18">
        <f>+Penelope!L45/Mean!L45</f>
        <v>0.99003353238421743</v>
      </c>
      <c r="M45" s="18">
        <f>+Penelope!M45/Mean!M45</f>
        <v>1.0089792644313835</v>
      </c>
      <c r="N45" s="18">
        <f>+Penelope!N45/Mean!N45</f>
        <v>0.96895689000120488</v>
      </c>
      <c r="O45" s="18">
        <f>+Penelope!O45/Mean!O45</f>
        <v>0.97872930614921005</v>
      </c>
      <c r="P45" s="18">
        <f>+Penelope!P45/Mean!P45</f>
        <v>0.9861685981713515</v>
      </c>
      <c r="Q45" s="19"/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18">
        <f>+Penelope!L46/Mean!L46</f>
        <v>0.97085006177759192</v>
      </c>
      <c r="M46" s="18">
        <f>+Penelope!M46/Mean!M46</f>
        <v>0.98126959309206951</v>
      </c>
      <c r="N46" s="18">
        <f>+Penelope!N46/Mean!N46</f>
        <v>0.97092252382171873</v>
      </c>
      <c r="O46" s="18">
        <f>+Penelope!O46/Mean!O46</f>
        <v>0.9506833847806887</v>
      </c>
      <c r="P46" s="18">
        <f>+Penelope!P46/Mean!P46</f>
        <v>0.96294258059478954</v>
      </c>
      <c r="Q46" s="19"/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18">
        <f>+Penelope!L47/Mean!L47</f>
        <v>0.97069814005083499</v>
      </c>
      <c r="M47" s="18">
        <f>+Penelope!M47/Mean!M47</f>
        <v>0.99697865982353295</v>
      </c>
      <c r="N47" s="18">
        <f>+Penelope!N47/Mean!N47</f>
        <v>0.98029767296968562</v>
      </c>
      <c r="O47" s="18">
        <f>+Penelope!O47/Mean!O47</f>
        <v>0.967471731793766</v>
      </c>
      <c r="P47" s="18">
        <f>+Penelope!P47/Mean!P47</f>
        <v>0.97571533310959457</v>
      </c>
      <c r="Q47" s="19"/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18">
        <f>+Penelope!L48/Mean!L48</f>
        <v>0.98329106167231173</v>
      </c>
      <c r="M48" s="18">
        <f>+Penelope!M48/Mean!M48</f>
        <v>0.93888889906854145</v>
      </c>
      <c r="N48" s="18">
        <f>+Penelope!N48/Mean!N48</f>
        <v>0.95742407098347315</v>
      </c>
      <c r="O48" s="18">
        <f>+Penelope!O48/Mean!O48</f>
        <v>0.97705961197514035</v>
      </c>
      <c r="P48" s="18">
        <f>+Penelope!P48/Mean!P48</f>
        <v>0.95955423763187175</v>
      </c>
      <c r="Q48" s="19"/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18">
        <f>+Penelope!L49/Mean!L49</f>
        <v>0.99207457370617391</v>
      </c>
      <c r="M49" s="18">
        <f>+Penelope!M49/Mean!M49</f>
        <v>0.94915382932909365</v>
      </c>
      <c r="N49" s="18">
        <f>+Penelope!N49/Mean!N49</f>
        <v>0.97461481394201355</v>
      </c>
      <c r="O49" s="18">
        <f>+Penelope!O49/Mean!O49</f>
        <v>0.97805846811684183</v>
      </c>
      <c r="P49" s="18">
        <f>+Penelope!P49/Mean!P49</f>
        <v>0.95405708770481512</v>
      </c>
      <c r="Q49" s="19"/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18">
        <f>+Penelope!L50/Mean!L50</f>
        <v>0.97911980545867283</v>
      </c>
      <c r="M50" s="18">
        <f>+Penelope!M50/Mean!M50</f>
        <v>0.96778687148678888</v>
      </c>
      <c r="N50" s="18">
        <f>+Penelope!N50/Mean!N50</f>
        <v>0.96611517224497512</v>
      </c>
      <c r="O50" s="18">
        <f>+Penelope!O50/Mean!O50</f>
        <v>0.98298576075897948</v>
      </c>
      <c r="P50" s="18">
        <f>+Penelope!P50/Mean!P50</f>
        <v>0.95705177523295171</v>
      </c>
      <c r="Q50" s="19"/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18">
        <f>+Penelope!L51/Mean!L51</f>
        <v>0.96174854255624342</v>
      </c>
      <c r="M51" s="18">
        <f>+Penelope!M51/Mean!M51</f>
        <v>0.99206642201096196</v>
      </c>
      <c r="N51" s="18">
        <f>+Penelope!N51/Mean!N51</f>
        <v>0.94001407943036863</v>
      </c>
      <c r="O51" s="18">
        <f>+Penelope!O51/Mean!O51</f>
        <v>0.951252879823407</v>
      </c>
      <c r="P51" s="18">
        <f>+Penelope!P51/Mean!P51</f>
        <v>0.95836078278742842</v>
      </c>
      <c r="Q51" s="19"/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18">
        <f>+Penelope!L52/Mean!L52</f>
        <v>0.98066744775844239</v>
      </c>
      <c r="M52" s="18">
        <f>+Penelope!M52/Mean!M52</f>
        <v>0.98348165123962028</v>
      </c>
      <c r="N52" s="18">
        <f>+Penelope!N52/Mean!N52</f>
        <v>0.97112421295290852</v>
      </c>
      <c r="O52" s="18">
        <f>+Penelope!O52/Mean!O52</f>
        <v>1.0177721336969006</v>
      </c>
      <c r="P52" s="18">
        <f>+Penelope!P52/Mean!P52</f>
        <v>0.99041008238603634</v>
      </c>
      <c r="Q52" s="19"/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18">
        <f>+Penelope!L53/Mean!L53</f>
        <v>0.97247594878505983</v>
      </c>
      <c r="M53" s="18">
        <f>+Penelope!M53/Mean!M53</f>
        <v>0.98562751066816778</v>
      </c>
      <c r="N53" s="18">
        <f>+Penelope!N53/Mean!N53</f>
        <v>1.0050153873158689</v>
      </c>
      <c r="O53" s="18">
        <f>+Penelope!O53/Mean!O53</f>
        <v>1.0196524332942163</v>
      </c>
      <c r="P53" s="18">
        <f>+Penelope!P53/Mean!P53</f>
        <v>0.97957163345751064</v>
      </c>
      <c r="Q53" s="19"/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18">
        <f>+Penelope!L54/Mean!L54</f>
        <v>0.97196392471588977</v>
      </c>
      <c r="M54" s="18">
        <f>+Penelope!M54/Mean!M54</f>
        <v>0.9760493410154113</v>
      </c>
      <c r="N54" s="18">
        <f>+Penelope!N54/Mean!N54</f>
        <v>0.98499997668185679</v>
      </c>
      <c r="O54" s="18">
        <f>+Penelope!O54/Mean!O54</f>
        <v>0.97760584949246654</v>
      </c>
      <c r="P54" s="18">
        <f>+Penelope!P54/Mean!P54</f>
        <v>0.94244265281876982</v>
      </c>
      <c r="Q54" s="19"/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18">
        <f>+Penelope!L55/Mean!L55</f>
        <v>0.98422004814658248</v>
      </c>
      <c r="M55" s="18">
        <f>+Penelope!M55/Mean!M55</f>
        <v>1.0041950348945716</v>
      </c>
      <c r="N55" s="18">
        <f>+Penelope!N55/Mean!N55</f>
        <v>1.0120503662559426</v>
      </c>
      <c r="O55" s="18">
        <f>+Penelope!O55/Mean!O55</f>
        <v>0.9530155855101019</v>
      </c>
      <c r="P55" s="18">
        <f>+Penelope!P55/Mean!P55</f>
        <v>1.0073007182471929</v>
      </c>
      <c r="Q55" s="19"/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18">
        <f>+Penelope!L56/Mean!L56</f>
        <v>0.97828614295955774</v>
      </c>
      <c r="M56" s="18">
        <f>+Penelope!M56/Mean!M56</f>
        <v>0.98321003779914551</v>
      </c>
      <c r="N56" s="18">
        <f>+Penelope!N56/Mean!N56</f>
        <v>0.96096079203465157</v>
      </c>
      <c r="O56" s="18">
        <f>+Penelope!O56/Mean!O56</f>
        <v>0.97264282263569923</v>
      </c>
      <c r="P56" s="18">
        <f>+Penelope!P56/Mean!P56</f>
        <v>0.98317048241496152</v>
      </c>
      <c r="Q56" s="19"/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18">
        <f>+Penelope!L57/Mean!L57</f>
        <v>0.97875980469378354</v>
      </c>
      <c r="M57" s="18">
        <f>+Penelope!M57/Mean!M57</f>
        <v>0.93244498806261533</v>
      </c>
      <c r="N57" s="18">
        <f>+Penelope!N57/Mean!N57</f>
        <v>0.98290396779292588</v>
      </c>
      <c r="O57" s="18">
        <f>+Penelope!O57/Mean!O57</f>
        <v>0.97196676858685882</v>
      </c>
      <c r="P57" s="18">
        <f>+Penelope!P57/Mean!P57</f>
        <v>0.99954505627822332</v>
      </c>
      <c r="Q57" s="19"/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18">
        <f>+Penelope!L58/Mean!L58</f>
        <v>0.97664182543682421</v>
      </c>
      <c r="M58" s="18">
        <f>+Penelope!M58/Mean!M58</f>
        <v>0.97880184675850135</v>
      </c>
      <c r="N58" s="18">
        <f>+Penelope!N58/Mean!N58</f>
        <v>0.95190574119095261</v>
      </c>
      <c r="O58" s="18">
        <f>+Penelope!O58/Mean!O58</f>
        <v>0.99894258139977576</v>
      </c>
      <c r="P58" s="18">
        <f>+Penelope!P58/Mean!P58</f>
        <v>1.0105723501174246</v>
      </c>
      <c r="Q58" s="19"/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18">
        <f>+Penelope!L59/Mean!L59</f>
        <v>0.99868823786620031</v>
      </c>
      <c r="M59" s="18">
        <f>+Penelope!M59/Mean!M59</f>
        <v>0.98123736931870476</v>
      </c>
      <c r="N59" s="18">
        <f>+Penelope!N59/Mean!N59</f>
        <v>0.94706949945392649</v>
      </c>
      <c r="O59" s="18">
        <f>+Penelope!O59/Mean!O59</f>
        <v>0.95359318071484866</v>
      </c>
      <c r="P59" s="18">
        <f>+Penelope!P59/Mean!P59</f>
        <v>0.97270000682654978</v>
      </c>
      <c r="Q59" s="19"/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18">
        <f>+Penelope!L60/Mean!L60</f>
        <v>0.98872630786295279</v>
      </c>
      <c r="M60" s="18">
        <f>+Penelope!M60/Mean!M60</f>
        <v>0.99612272782972466</v>
      </c>
      <c r="N60" s="18">
        <f>+Penelope!N60/Mean!N60</f>
        <v>0.99767068589327446</v>
      </c>
      <c r="O60" s="18">
        <f>+Penelope!O60/Mean!O60</f>
        <v>0.97156897486382898</v>
      </c>
      <c r="P60" s="18">
        <f>+Penelope!P60/Mean!P60</f>
        <v>0.99768899529486088</v>
      </c>
      <c r="Q60" s="19"/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18">
        <f>+Penelope!L61/Mean!L61</f>
        <v>0.98377965319924843</v>
      </c>
      <c r="M61" s="18">
        <f>+Penelope!M61/Mean!M61</f>
        <v>0.95412716669433906</v>
      </c>
      <c r="N61" s="18">
        <f>+Penelope!N61/Mean!N61</f>
        <v>0.98348498991942757</v>
      </c>
      <c r="O61" s="18">
        <f>+Penelope!O61/Mean!O61</f>
        <v>0.99674384226612589</v>
      </c>
      <c r="P61" s="18">
        <f>+Penelope!P61/Mean!P61</f>
        <v>0.97691205893052013</v>
      </c>
      <c r="Q61" s="19"/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18">
        <f>+Penelope!L62/Mean!L62</f>
        <v>1.0020719233681332</v>
      </c>
      <c r="M62" s="18">
        <f>+Penelope!M62/Mean!M62</f>
        <v>0.96641153611991581</v>
      </c>
      <c r="N62" s="18">
        <f>+Penelope!N62/Mean!N62</f>
        <v>0.97755524820955131</v>
      </c>
      <c r="O62" s="18">
        <f>+Penelope!O62/Mean!O62</f>
        <v>1.0066269464398716</v>
      </c>
      <c r="P62" s="18">
        <f>+Penelope!P62/Mean!P62</f>
        <v>0.96540373161269877</v>
      </c>
      <c r="Q62" s="19"/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18">
        <f>+Penelope!L63/Mean!L63</f>
        <v>0.96623621576367069</v>
      </c>
      <c r="M63" s="18">
        <f>+Penelope!M63/Mean!M63</f>
        <v>0.96515363923858555</v>
      </c>
      <c r="N63" s="18">
        <f>+Penelope!N63/Mean!N63</f>
        <v>0.99502841202264525</v>
      </c>
      <c r="O63" s="18">
        <f>+Penelope!O63/Mean!O63</f>
        <v>1.0120168654962221</v>
      </c>
      <c r="P63" s="18">
        <f>+Penelope!P63/Mean!P63</f>
        <v>0.97065152069463423</v>
      </c>
      <c r="Q63" s="19"/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18">
        <f>+Penelope!L64/Mean!L64</f>
        <v>0.98886744488345446</v>
      </c>
      <c r="M64" s="18">
        <f>+Penelope!M64/Mean!M64</f>
        <v>0.98499875630517642</v>
      </c>
      <c r="N64" s="18">
        <f>+Penelope!N64/Mean!N64</f>
        <v>1.0103375079112771</v>
      </c>
      <c r="O64" s="18">
        <f>+Penelope!O64/Mean!O64</f>
        <v>0.9834034810664245</v>
      </c>
      <c r="P64" s="18">
        <f>+Penelope!P64/Mean!P64</f>
        <v>0.98111354547437102</v>
      </c>
      <c r="Q64" s="19"/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18">
        <f>+Penelope!L65/Mean!L65</f>
        <v>1.0099859063639314</v>
      </c>
      <c r="M65" s="18">
        <f>+Penelope!M65/Mean!M65</f>
        <v>0.98585950943228495</v>
      </c>
      <c r="N65" s="18">
        <f>+Penelope!N65/Mean!N65</f>
        <v>0.98619511690053474</v>
      </c>
      <c r="O65" s="18">
        <f>+Penelope!O65/Mean!O65</f>
        <v>0.99423191936078337</v>
      </c>
      <c r="P65" s="18">
        <f>+Penelope!P65/Mean!P65</f>
        <v>1.0135905990024661</v>
      </c>
      <c r="Q65" s="19"/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18">
        <f>+Penelope!L66/Mean!L66</f>
        <v>0.99343193494961357</v>
      </c>
      <c r="M66" s="18">
        <f>+Penelope!M66/Mean!M66</f>
        <v>1.0008460624041535</v>
      </c>
      <c r="N66" s="18">
        <f>+Penelope!N66/Mean!N66</f>
        <v>0.98299189435491707</v>
      </c>
      <c r="O66" s="18">
        <f>+Penelope!O66/Mean!O66</f>
        <v>0.97484628559293296</v>
      </c>
      <c r="P66" s="18">
        <f>+Penelope!P66/Mean!P66</f>
        <v>0.95972072795586783</v>
      </c>
      <c r="Q66" s="19"/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18">
        <f>+Penelope!L67/Mean!L67</f>
        <v>1.0027308937535637</v>
      </c>
      <c r="M67" s="18">
        <f>+Penelope!M67/Mean!M67</f>
        <v>1.0309152776567241</v>
      </c>
      <c r="N67" s="18">
        <f>+Penelope!N67/Mean!N67</f>
        <v>1.0237463964410889</v>
      </c>
      <c r="O67" s="18">
        <f>+Penelope!O67/Mean!O67</f>
        <v>1.0058988759218297</v>
      </c>
      <c r="P67" s="18">
        <f>+Penelope!P67/Mean!P67</f>
        <v>0.9808338787387908</v>
      </c>
      <c r="Q67" s="19"/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18">
        <f>+Penelope!L68/Mean!L68</f>
        <v>1.015866242678231</v>
      </c>
      <c r="M68" s="18">
        <f>+Penelope!M68/Mean!M68</f>
        <v>0.99792910447074634</v>
      </c>
      <c r="N68" s="18">
        <f>+Penelope!N68/Mean!N68</f>
        <v>0.98093862549748634</v>
      </c>
      <c r="O68" s="18">
        <f>+Penelope!O68/Mean!O68</f>
        <v>0.98950029435148368</v>
      </c>
      <c r="P68" s="18">
        <f>+Penelope!P68/Mean!P68</f>
        <v>0.9820924733557479</v>
      </c>
      <c r="Q68" s="19"/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18">
        <f>+Penelope!L69/Mean!L69</f>
        <v>1.0071846281539398</v>
      </c>
      <c r="M69" s="18">
        <f>+Penelope!M69/Mean!M69</f>
        <v>0.97466825640799881</v>
      </c>
      <c r="N69" s="18">
        <f>+Penelope!N69/Mean!N69</f>
        <v>0.96204858061664933</v>
      </c>
      <c r="O69" s="18">
        <f>+Penelope!O69/Mean!O69</f>
        <v>0.94747851586436971</v>
      </c>
      <c r="P69" s="18">
        <f>+Penelope!P69/Mean!P69</f>
        <v>0.99265383753692837</v>
      </c>
      <c r="Q69" s="19"/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18">
        <f>+Penelope!L70/Mean!L70</f>
        <v>0.99838474765496876</v>
      </c>
      <c r="M70" s="18">
        <f>+Penelope!M70/Mean!M70</f>
        <v>0.99177545744892415</v>
      </c>
      <c r="N70" s="18">
        <f>+Penelope!N70/Mean!N70</f>
        <v>0.99348172211580821</v>
      </c>
      <c r="O70" s="18">
        <f>+Penelope!O70/Mean!O70</f>
        <v>1.0087811072445505</v>
      </c>
      <c r="P70" s="18">
        <f>+Penelope!P70/Mean!P70</f>
        <v>0.95789604212562374</v>
      </c>
      <c r="Q70" s="19"/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18">
        <f>+Penelope!L71/Mean!L71</f>
        <v>1.5394921844986986</v>
      </c>
      <c r="M71" s="18">
        <f>+Penelope!M71/Mean!M71</f>
        <v>1.4315320028111114</v>
      </c>
      <c r="N71" s="18">
        <f>+Penelope!N71/Mean!N71</f>
        <v>1.5983557017080476</v>
      </c>
      <c r="O71" s="18">
        <f>+Penelope!O71/Mean!O71</f>
        <v>1.5656015403945809</v>
      </c>
      <c r="P71" s="18">
        <f>+Penelope!P71/Mean!P71</f>
        <v>1.5325656558441849</v>
      </c>
      <c r="Q71" s="19"/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18">
        <f>+Penelope!L72/Mean!L72</f>
        <v>0.60753439106887019</v>
      </c>
      <c r="M72" s="18">
        <f>+Penelope!M72/Mean!M72</f>
        <v>0.64299195785905916</v>
      </c>
      <c r="N72" s="18">
        <f>+Penelope!N72/Mean!N72</f>
        <v>0.56577978559191033</v>
      </c>
      <c r="O72" s="18">
        <f>+Penelope!O72/Mean!O72</f>
        <v>0.58735064567414197</v>
      </c>
      <c r="P72" s="18">
        <f>+Penelope!P72/Mean!P72</f>
        <v>0.57963748718661801</v>
      </c>
      <c r="Q72" s="19"/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18">
        <f>+Penelope!L73/Mean!L73</f>
        <v>0.98689855805269222</v>
      </c>
      <c r="M73" s="18">
        <f>+Penelope!M73/Mean!M73</f>
        <v>0.99019920680414419</v>
      </c>
      <c r="N73" s="18">
        <f>+Penelope!N73/Mean!N73</f>
        <v>0.98152979039968991</v>
      </c>
      <c r="O73" s="18">
        <f>+Penelope!O73/Mean!O73</f>
        <v>0.99700252189871519</v>
      </c>
      <c r="P73" s="18">
        <f>+Penelope!P73/Mean!P73</f>
        <v>1.016741677486251</v>
      </c>
      <c r="Q73" s="19"/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18">
        <f>+Penelope!L74/Mean!L74</f>
        <v>0.9777107538347557</v>
      </c>
      <c r="M74" s="18">
        <f>+Penelope!M74/Mean!M74</f>
        <v>0.99527538182379727</v>
      </c>
      <c r="N74" s="18">
        <f>+Penelope!N74/Mean!N74</f>
        <v>1.0320639523212263</v>
      </c>
      <c r="O74" s="18">
        <f>+Penelope!O74/Mean!O74</f>
        <v>0.99382720706509997</v>
      </c>
      <c r="P74" s="18">
        <f>+Penelope!P74/Mean!P74</f>
        <v>1.046845151682033</v>
      </c>
      <c r="Q74" s="19"/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18">
        <f>+Penelope!L75/Mean!L75</f>
        <v>1.0069704614174906</v>
      </c>
      <c r="M75" s="18">
        <f>+Penelope!M75/Mean!M75</f>
        <v>1.0160789096174456</v>
      </c>
      <c r="N75" s="18">
        <f>+Penelope!N75/Mean!N75</f>
        <v>1.0526486994246034</v>
      </c>
      <c r="O75" s="18">
        <f>+Penelope!O75/Mean!O75</f>
        <v>1.0178265974876783</v>
      </c>
      <c r="P75" s="18">
        <f>+Penelope!P75/Mean!P75</f>
        <v>1.0286602532875893</v>
      </c>
      <c r="Q75" s="19"/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18">
        <f>+Penelope!L76/Mean!L76</f>
        <v>0.98523621954601703</v>
      </c>
      <c r="M76" s="18">
        <f>+Penelope!M76/Mean!M76</f>
        <v>0.93604223375725226</v>
      </c>
      <c r="N76" s="18">
        <f>+Penelope!N76/Mean!N76</f>
        <v>0.96330053504322299</v>
      </c>
      <c r="O76" s="18">
        <f>+Penelope!O76/Mean!O76</f>
        <v>0.97243714163385742</v>
      </c>
      <c r="P76" s="18">
        <f>+Penelope!P76/Mean!P76</f>
        <v>0.98321487886165515</v>
      </c>
      <c r="Q76" s="19"/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18">
        <f>+Penelope!L77/Mean!L77</f>
        <v>1.0347642696954307</v>
      </c>
      <c r="M77" s="18">
        <f>+Penelope!M77/Mean!M77</f>
        <v>1.0101631898516661</v>
      </c>
      <c r="N77" s="18">
        <f>+Penelope!N77/Mean!N77</f>
        <v>1.0147947988428863</v>
      </c>
      <c r="O77" s="18">
        <f>+Penelope!O77/Mean!O77</f>
        <v>1.0022204762609226</v>
      </c>
      <c r="P77" s="18">
        <f>+Penelope!P77/Mean!P77</f>
        <v>0.94611936821120679</v>
      </c>
      <c r="Q77" s="19"/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18">
        <f>+Penelope!L78/Mean!L78</f>
        <v>1.0338535048168516</v>
      </c>
      <c r="M78" s="18">
        <f>+Penelope!M78/Mean!M78</f>
        <v>1.0192083369371852</v>
      </c>
      <c r="N78" s="18">
        <f>+Penelope!N78/Mean!N78</f>
        <v>0.98362801525841392</v>
      </c>
      <c r="O78" s="18">
        <f>+Penelope!O78/Mean!O78</f>
        <v>1.0201351328153263</v>
      </c>
      <c r="P78" s="18">
        <f>+Penelope!P78/Mean!P78</f>
        <v>1.0323522859023198</v>
      </c>
      <c r="Q78" s="19"/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18">
        <f>+Penelope!L79/Mean!L79</f>
        <v>1.0149654302295319</v>
      </c>
      <c r="M79" s="18">
        <f>+Penelope!M79/Mean!M79</f>
        <v>1.0284218844811752</v>
      </c>
      <c r="N79" s="18">
        <f>+Penelope!N79/Mean!N79</f>
        <v>0.98231486545917224</v>
      </c>
      <c r="O79" s="18">
        <f>+Penelope!O79/Mean!O79</f>
        <v>1.0326559045767569</v>
      </c>
      <c r="P79" s="18">
        <f>+Penelope!P79/Mean!P79</f>
        <v>0.96266266571384407</v>
      </c>
      <c r="Q79" s="19"/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18">
        <f>+Penelope!L80/Mean!L80</f>
        <v>1.1733413763669236</v>
      </c>
      <c r="M80" s="18">
        <f>+Penelope!M80/Mean!M80</f>
        <v>1.1099358485417596</v>
      </c>
      <c r="N80" s="18">
        <f>+Penelope!N80/Mean!N80</f>
        <v>1.1373571666489588</v>
      </c>
      <c r="O80" s="18">
        <f>+Penelope!O80/Mean!O80</f>
        <v>1.1929308054742145</v>
      </c>
      <c r="P80" s="18">
        <f>+Penelope!P80/Mean!P80</f>
        <v>1.1542168876714929</v>
      </c>
      <c r="Q80" s="19"/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18">
        <f>+Penelope!L81/Mean!L81</f>
        <v>0.8901181604235433</v>
      </c>
      <c r="M81" s="18">
        <f>+Penelope!M81/Mean!M81</f>
        <v>0.88183121246736929</v>
      </c>
      <c r="N81" s="18">
        <f>+Penelope!N81/Mean!N81</f>
        <v>0.84159322465105446</v>
      </c>
      <c r="O81" s="18">
        <f>+Penelope!O81/Mean!O81</f>
        <v>0.89915880927101166</v>
      </c>
      <c r="P81" s="18">
        <f>+Penelope!P81/Mean!P81</f>
        <v>0.87483748588392107</v>
      </c>
      <c r="Q81" s="19"/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18">
        <f>+Penelope!L82/Mean!L82</f>
        <v>0.96115563642468105</v>
      </c>
      <c r="M82" s="18">
        <f>+Penelope!M82/Mean!M82</f>
        <v>0.92143016549890511</v>
      </c>
      <c r="N82" s="18">
        <f>+Penelope!N82/Mean!N82</f>
        <v>0.99069156070879838</v>
      </c>
      <c r="O82" s="18">
        <f>+Penelope!O82/Mean!O82</f>
        <v>1.0135014972608085</v>
      </c>
      <c r="P82" s="18">
        <f>+Penelope!P82/Mean!P82</f>
        <v>0.9978276427429873</v>
      </c>
      <c r="Q82" s="19"/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18">
        <f>+Penelope!L83/Mean!L83</f>
        <v>0.96187113614542752</v>
      </c>
      <c r="M83" s="18">
        <f>+Penelope!M83/Mean!M83</f>
        <v>0.99820731426300913</v>
      </c>
      <c r="N83" s="18">
        <f>+Penelope!N83/Mean!N83</f>
        <v>0.98513414031736934</v>
      </c>
      <c r="O83" s="18">
        <f>+Penelope!O83/Mean!O83</f>
        <v>1.0052536737876971</v>
      </c>
      <c r="P83" s="18">
        <f>+Penelope!P83/Mean!P83</f>
        <v>0.98389161085499555</v>
      </c>
      <c r="Q83" s="19"/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18">
        <f>+Penelope!L84/Mean!L84</f>
        <v>1.0126740076021084</v>
      </c>
      <c r="M84" s="18">
        <f>+Penelope!M84/Mean!M84</f>
        <v>0.96906683012934325</v>
      </c>
      <c r="N84" s="18">
        <f>+Penelope!N84/Mean!N84</f>
        <v>0.99922090407733455</v>
      </c>
      <c r="O84" s="18">
        <f>+Penelope!O84/Mean!O84</f>
        <v>0.9954733041761048</v>
      </c>
      <c r="P84" s="18">
        <f>+Penelope!P84/Mean!P84</f>
        <v>0.97315408192935637</v>
      </c>
      <c r="Q84" s="19"/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18">
        <f>+Penelope!L85/Mean!L85</f>
        <v>1.0150133968492197</v>
      </c>
      <c r="M85" s="18">
        <f>+Penelope!M85/Mean!M85</f>
        <v>1.0052147903415372</v>
      </c>
      <c r="N85" s="18">
        <f>+Penelope!N85/Mean!N85</f>
        <v>1.0162177062313866</v>
      </c>
      <c r="O85" s="18">
        <f>+Penelope!O85/Mean!O85</f>
        <v>1.008548722684703</v>
      </c>
      <c r="P85" s="18">
        <f>+Penelope!P85/Mean!P85</f>
        <v>1.0443253631398348</v>
      </c>
      <c r="Q85" s="19"/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18">
        <f>+Penelope!L86/Mean!L86</f>
        <v>1.0092375250751628</v>
      </c>
      <c r="M86" s="18">
        <f>+Penelope!M86/Mean!M86</f>
        <v>1.0638462687070958</v>
      </c>
      <c r="N86" s="18">
        <f>+Penelope!N86/Mean!N86</f>
        <v>1.0059608371123978</v>
      </c>
      <c r="O86" s="18">
        <f>+Penelope!O86/Mean!O86</f>
        <v>1.09572314744199</v>
      </c>
      <c r="P86" s="18">
        <f>+Penelope!P86/Mean!P86</f>
        <v>1.0188380627652174</v>
      </c>
      <c r="Q86" s="19"/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18">
        <f>+Penelope!L87/Mean!L87</f>
        <v>1.026061377786647</v>
      </c>
      <c r="M87" s="18">
        <f>+Penelope!M87/Mean!M87</f>
        <v>1.003202596671382</v>
      </c>
      <c r="N87" s="18">
        <f>+Penelope!N87/Mean!N87</f>
        <v>1.0280494783897454</v>
      </c>
      <c r="O87" s="18">
        <f>+Penelope!O87/Mean!O87</f>
        <v>0.97835336874154499</v>
      </c>
      <c r="P87" s="18">
        <f>+Penelope!P87/Mean!P87</f>
        <v>1.0425422552129957</v>
      </c>
      <c r="Q87" s="19"/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18">
        <f>+Penelope!L88/Mean!L88</f>
        <v>0.96473195009814983</v>
      </c>
      <c r="M88" s="18">
        <f>+Penelope!M88/Mean!M88</f>
        <v>1.0403981004109568</v>
      </c>
      <c r="N88" s="18">
        <f>+Penelope!N88/Mean!N88</f>
        <v>1.0672565357505781</v>
      </c>
      <c r="O88" s="18">
        <f>+Penelope!O88/Mean!O88</f>
        <v>1.0397520198897512</v>
      </c>
      <c r="P88" s="18">
        <f>+Penelope!P88/Mean!P88</f>
        <v>1.0311811727290159</v>
      </c>
      <c r="Q88" s="19"/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18">
        <f>+Penelope!L89/Mean!L89</f>
        <v>1.0207155295841883</v>
      </c>
      <c r="M89" s="18">
        <f>+Penelope!M89/Mean!M89</f>
        <v>0.95952505420680689</v>
      </c>
      <c r="N89" s="18">
        <f>+Penelope!N89/Mean!N89</f>
        <v>0.97487425927090865</v>
      </c>
      <c r="O89" s="18">
        <f>+Penelope!O89/Mean!O89</f>
        <v>0.97116899342077656</v>
      </c>
      <c r="P89" s="18">
        <f>+Penelope!P89/Mean!P89</f>
        <v>0.9475106313657562</v>
      </c>
      <c r="Q89" s="19"/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18">
        <f>+Penelope!L90/Mean!L90</f>
        <v>1.0152587393358572</v>
      </c>
      <c r="M90" s="18">
        <f>+Penelope!M90/Mean!M90</f>
        <v>1.0509536849117949</v>
      </c>
      <c r="N90" s="18">
        <f>+Penelope!N90/Mean!N90</f>
        <v>1.0284633130464369</v>
      </c>
      <c r="O90" s="18">
        <f>+Penelope!O90/Mean!O90</f>
        <v>1.0478929830818222</v>
      </c>
      <c r="P90" s="18">
        <f>+Penelope!P90/Mean!P90</f>
        <v>1.0437973398761349</v>
      </c>
      <c r="Q90" s="19"/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18">
        <f>+Penelope!L91/Mean!L91</f>
        <v>1.0214564957090033</v>
      </c>
      <c r="M91" s="18">
        <f>+Penelope!M91/Mean!M91</f>
        <v>1.0505837290688809</v>
      </c>
      <c r="N91" s="18">
        <f>+Penelope!N91/Mean!N91</f>
        <v>0.97952824472550293</v>
      </c>
      <c r="O91" s="18">
        <f>+Penelope!O91/Mean!O91</f>
        <v>1.0373410057300965</v>
      </c>
      <c r="P91" s="18">
        <f>+Penelope!P91/Mean!P91</f>
        <v>1.0076019479236613</v>
      </c>
      <c r="Q91" s="19"/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18">
        <f>+Penelope!L92/Mean!L92</f>
        <v>1.0430145025774877</v>
      </c>
      <c r="M92" s="18">
        <f>+Penelope!M92/Mean!M92</f>
        <v>1.0345285645110303</v>
      </c>
      <c r="N92" s="18">
        <f>+Penelope!N92/Mean!N92</f>
        <v>1.0144351871109645</v>
      </c>
      <c r="O92" s="18">
        <f>+Penelope!O92/Mean!O92</f>
        <v>0.96690768742779198</v>
      </c>
      <c r="P92" s="18">
        <f>+Penelope!P92/Mean!P92</f>
        <v>1.0456351829200243</v>
      </c>
      <c r="Q92" s="19"/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18">
        <f>+Penelope!L93/Mean!L93</f>
        <v>0.96222787522691144</v>
      </c>
      <c r="M93" s="18">
        <f>+Penelope!M93/Mean!M93</f>
        <v>1.0921796256534848</v>
      </c>
      <c r="N93" s="18">
        <f>+Penelope!N93/Mean!N93</f>
        <v>1.0856835820689563</v>
      </c>
      <c r="O93" s="18">
        <f>+Penelope!O93/Mean!O93</f>
        <v>1.0336701238785087</v>
      </c>
      <c r="P93" s="18">
        <f>+Penelope!P93/Mean!P93</f>
        <v>1.1181304569606254</v>
      </c>
      <c r="Q93" s="19"/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18">
        <f>+Penelope!L94/Mean!L94</f>
        <v>1.0183841728829182</v>
      </c>
      <c r="M94" s="18">
        <f>+Penelope!M94/Mean!M94</f>
        <v>1.0176550934715505</v>
      </c>
      <c r="N94" s="18">
        <f>+Penelope!N94/Mean!N94</f>
        <v>1.0020005414470701</v>
      </c>
      <c r="O94" s="18">
        <f>+Penelope!O94/Mean!O94</f>
        <v>0.98148700081603502</v>
      </c>
      <c r="P94" s="18">
        <f>+Penelope!P94/Mean!P94</f>
        <v>0.98086843057901252</v>
      </c>
      <c r="Q94" s="19"/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18">
        <f>+Penelope!L95/Mean!L95</f>
        <v>1.0158588012792318</v>
      </c>
      <c r="M95" s="18">
        <f>+Penelope!M95/Mean!M95</f>
        <v>1.096534470036939</v>
      </c>
      <c r="N95" s="18">
        <f>+Penelope!N95/Mean!N95</f>
        <v>1.0559378025408095</v>
      </c>
      <c r="O95" s="18">
        <f>+Penelope!O95/Mean!O95</f>
        <v>1.0756846170123164</v>
      </c>
      <c r="P95" s="18">
        <f>+Penelope!P95/Mean!P95</f>
        <v>1.0275782334807215</v>
      </c>
      <c r="Q95" s="19"/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18">
        <f>+Penelope!L96/Mean!L96</f>
        <v>0.97090020968238311</v>
      </c>
      <c r="M96" s="18">
        <f>+Penelope!M96/Mean!M96</f>
        <v>0.97831064836347126</v>
      </c>
      <c r="N96" s="18">
        <f>+Penelope!N96/Mean!N96</f>
        <v>0.98459053144332775</v>
      </c>
      <c r="O96" s="18">
        <f>+Penelope!O96/Mean!O96</f>
        <v>0.96803700075860744</v>
      </c>
      <c r="P96" s="18">
        <f>+Penelope!P96/Mean!P96</f>
        <v>1.0414615252697563</v>
      </c>
      <c r="Q96" s="19"/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18">
        <f>+Penelope!L97/Mean!L97</f>
        <v>1.0379241725385904</v>
      </c>
      <c r="M97" s="18">
        <f>+Penelope!M97/Mean!M97</f>
        <v>1.0415597395424334</v>
      </c>
      <c r="N97" s="18">
        <f>+Penelope!N97/Mean!N97</f>
        <v>1.0642087866450205</v>
      </c>
      <c r="O97" s="18">
        <f>+Penelope!O97/Mean!O97</f>
        <v>1.0598058645336761</v>
      </c>
      <c r="P97" s="18">
        <f>+Penelope!P97/Mean!P97</f>
        <v>1.0083334276427978</v>
      </c>
      <c r="Q97" s="19"/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18">
        <f>+Penelope!L98/Mean!L98</f>
        <v>0.99329328363068847</v>
      </c>
      <c r="M98" s="18">
        <f>+Penelope!M98/Mean!M98</f>
        <v>1.0615104025501283</v>
      </c>
      <c r="N98" s="18">
        <f>+Penelope!N98/Mean!N98</f>
        <v>1.054597825908355</v>
      </c>
      <c r="O98" s="18">
        <f>+Penelope!O98/Mean!O98</f>
        <v>1.1151127796796199</v>
      </c>
      <c r="P98" s="18">
        <f>+Penelope!P98/Mean!P98</f>
        <v>1.089780199871389</v>
      </c>
      <c r="Q98" s="19"/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18">
        <f>+Penelope!L99/Mean!L99</f>
        <v>1.0813145969385136</v>
      </c>
      <c r="M99" s="18">
        <f>+Penelope!M99/Mean!M99</f>
        <v>1.0838008654463054</v>
      </c>
      <c r="N99" s="18">
        <f>+Penelope!N99/Mean!N99</f>
        <v>0.97419063805463402</v>
      </c>
      <c r="O99" s="18">
        <f>+Penelope!O99/Mean!O99</f>
        <v>1.0430325217750085</v>
      </c>
      <c r="P99" s="18">
        <f>+Penelope!P99/Mean!P99</f>
        <v>1.0522862002099056</v>
      </c>
      <c r="Q99" s="19"/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18">
        <f>+Penelope!L100/Mean!L100</f>
        <v>0.99699369191734044</v>
      </c>
      <c r="M100" s="18">
        <f>+Penelope!M100/Mean!M100</f>
        <v>1.089146675461363</v>
      </c>
      <c r="N100" s="18">
        <f>+Penelope!N100/Mean!N100</f>
        <v>1.0376583500507939</v>
      </c>
      <c r="O100" s="18">
        <f>+Penelope!O100/Mean!O100</f>
        <v>1.0363062313233737</v>
      </c>
      <c r="P100" s="18">
        <f>+Penelope!P100/Mean!P100</f>
        <v>1.0773292381885415</v>
      </c>
      <c r="Q100" s="19"/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18">
        <f>+Penelope!L101/Mean!L101</f>
        <v>1.0373580068127783</v>
      </c>
      <c r="M101" s="18">
        <f>+Penelope!M101/Mean!M101</f>
        <v>1.0268737405959381</v>
      </c>
      <c r="N101" s="18">
        <f>+Penelope!N101/Mean!N101</f>
        <v>1.1300158180523328</v>
      </c>
      <c r="O101" s="18">
        <f>+Penelope!O101/Mean!O101</f>
        <v>1.1197797432701198</v>
      </c>
      <c r="P101" s="18">
        <f>+Penelope!P101/Mean!P101</f>
        <v>1.090053269889959</v>
      </c>
      <c r="Q101" s="19"/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18">
        <f>+Penelope!L102/Mean!L102</f>
        <v>1.0583869022384316</v>
      </c>
      <c r="M102" s="18">
        <f>+Penelope!M102/Mean!M102</f>
        <v>1.0286243365978189</v>
      </c>
      <c r="N102" s="18">
        <f>+Penelope!N102/Mean!N102</f>
        <v>1.0583140399818314</v>
      </c>
      <c r="O102" s="18">
        <f>+Penelope!O102/Mean!O102</f>
        <v>1.0572167179839866</v>
      </c>
      <c r="P102" s="18">
        <f>+Penelope!P102/Mean!P102</f>
        <v>1.0388496132102074</v>
      </c>
      <c r="Q102" s="19"/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18">
        <f>+Penelope!L103/Mean!L103</f>
        <v>0.94794159834772629</v>
      </c>
      <c r="M103" s="18">
        <f>+Penelope!M103/Mean!M103</f>
        <v>1.0816258775622509</v>
      </c>
      <c r="N103" s="18">
        <f>+Penelope!N103/Mean!N103</f>
        <v>1.043267027044892</v>
      </c>
      <c r="O103" s="18">
        <f>+Penelope!O103/Mean!O103</f>
        <v>1.0588184877858042</v>
      </c>
      <c r="P103" s="18">
        <f>+Penelope!P103/Mean!P103</f>
        <v>1.0990045361851404</v>
      </c>
      <c r="Q103" s="19"/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18">
        <f>+Penelope!L104/Mean!L104</f>
        <v>1.0722892431202304</v>
      </c>
      <c r="M104" s="18">
        <f>+Penelope!M104/Mean!M104</f>
        <v>1.0195688892006194</v>
      </c>
      <c r="N104" s="18">
        <f>+Penelope!N104/Mean!N104</f>
        <v>0.92075844273826712</v>
      </c>
      <c r="O104" s="18">
        <f>+Penelope!O104/Mean!O104</f>
        <v>1.0190585354073529</v>
      </c>
      <c r="P104" s="18">
        <f>+Penelope!P104/Mean!P104</f>
        <v>1.0171006854246052</v>
      </c>
      <c r="Q104" s="19"/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18">
        <f>+Penelope!L105/Mean!L105</f>
        <v>1.040587426373405</v>
      </c>
      <c r="M105" s="18">
        <f>+Penelope!M105/Mean!M105</f>
        <v>1.0336875029949772</v>
      </c>
      <c r="N105" s="18">
        <f>+Penelope!N105/Mean!N105</f>
        <v>1.0722493971399676</v>
      </c>
      <c r="O105" s="18">
        <f>+Penelope!O105/Mean!O105</f>
        <v>1.1354482875341052</v>
      </c>
      <c r="P105" s="18">
        <f>+Penelope!P105/Mean!P105</f>
        <v>1.1350989437815171</v>
      </c>
      <c r="Q105" s="19"/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18">
        <f>+Penelope!L106/Mean!L106</f>
        <v>1.0189897148234464</v>
      </c>
      <c r="M106" s="18">
        <f>+Penelope!M106/Mean!M106</f>
        <v>1.1150714299655302</v>
      </c>
      <c r="N106" s="18">
        <f>+Penelope!N106/Mean!N106</f>
        <v>1.1117660830383491</v>
      </c>
      <c r="O106" s="18">
        <f>+Penelope!O106/Mean!O106</f>
        <v>1.0206483063068716</v>
      </c>
      <c r="P106" s="18">
        <f>+Penelope!P106/Mean!P106</f>
        <v>1.1698440297390864</v>
      </c>
      <c r="Q106" s="19"/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18">
        <f>+Penelope!L107/Mean!L107</f>
        <v>1.1852620448304869</v>
      </c>
      <c r="M107" s="18">
        <f>+Penelope!M107/Mean!M107</f>
        <v>1.1661658979835507</v>
      </c>
      <c r="N107" s="18">
        <f>+Penelope!N107/Mean!N107</f>
        <v>1.1284934707240288</v>
      </c>
      <c r="O107" s="18">
        <f>+Penelope!O107/Mean!O107</f>
        <v>1.0626135550258893</v>
      </c>
      <c r="P107" s="18">
        <f>+Penelope!P107/Mean!P107</f>
        <v>1.1492592192747373</v>
      </c>
      <c r="Q107" s="19"/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18">
        <f>+Penelope!L108/Mean!L108</f>
        <v>1.0309923771386547</v>
      </c>
      <c r="M108" s="18">
        <f>+Penelope!M108/Mean!M108</f>
        <v>1.1239378884176077</v>
      </c>
      <c r="N108" s="18">
        <f>+Penelope!N108/Mean!N108</f>
        <v>1.2638533363889526</v>
      </c>
      <c r="O108" s="18">
        <f>+Penelope!O108/Mean!O108</f>
        <v>1.2405591965383396</v>
      </c>
      <c r="P108" s="18">
        <f>+Penelope!P108/Mean!P108</f>
        <v>1.1324974955931537</v>
      </c>
      <c r="Q108" s="19"/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18">
        <f>+Penelope!L109/Mean!L109</f>
        <v>1.0768875987895552</v>
      </c>
      <c r="M109" s="18">
        <f>+Penelope!M109/Mean!M109</f>
        <v>1.1938269736351952</v>
      </c>
      <c r="N109" s="18">
        <f>+Penelope!N109/Mean!N109</f>
        <v>1.2627178372359424</v>
      </c>
      <c r="O109" s="18">
        <f>+Penelope!O109/Mean!O109</f>
        <v>1.1409121792344974</v>
      </c>
      <c r="P109" s="18">
        <f>+Penelope!P109/Mean!P109</f>
        <v>1.0674193774137684</v>
      </c>
      <c r="Q109" s="19"/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18">
        <f>+Penelope!L110/Mean!L110</f>
        <v>1.4458726378423472</v>
      </c>
      <c r="M110" s="18">
        <f>+Penelope!M110/Mean!M110</f>
        <v>0.95935018339030187</v>
      </c>
      <c r="N110" s="18">
        <f>+Penelope!N110/Mean!N110</f>
        <v>1.0929094377789805</v>
      </c>
      <c r="O110" s="18">
        <f>+Penelope!O110/Mean!O110</f>
        <v>1.0058657475255721</v>
      </c>
      <c r="P110" s="18">
        <f>+Penelope!P110/Mean!P110</f>
        <v>1.037436841104254</v>
      </c>
      <c r="Q110" s="19"/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18">
        <f>+Penelope!L111/Mean!L111</f>
        <v>1.0977973679398172</v>
      </c>
      <c r="M111" s="18">
        <f>+Penelope!M111/Mean!M111</f>
        <v>1.3149527963795935</v>
      </c>
      <c r="N111" s="18">
        <f>+Penelope!N111/Mean!N111</f>
        <v>1.2695004760201363</v>
      </c>
      <c r="O111" s="18">
        <f>+Penelope!O111/Mean!O111</f>
        <v>1.1694051263990541</v>
      </c>
      <c r="P111" s="18">
        <f>+Penelope!P111/Mean!P111</f>
        <v>1.3264806261766116</v>
      </c>
      <c r="Q111" s="19"/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18">
        <f>+Penelope!L112/Mean!L112</f>
        <v>0.92309299425294755</v>
      </c>
      <c r="M112" s="18">
        <f>+Penelope!M112/Mean!M112</f>
        <v>1.2079777773090279</v>
      </c>
      <c r="N112" s="18">
        <f>+Penelope!N112/Mean!N112</f>
        <v>1.3735011591325463</v>
      </c>
      <c r="O112" s="18">
        <f>+Penelope!O112/Mean!O112</f>
        <v>1.4401722949031062</v>
      </c>
      <c r="P112" s="18">
        <f>+Penelope!P112/Mean!P112</f>
        <v>1.6040664750973916</v>
      </c>
      <c r="Q112" s="19"/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18">
        <f>+Penelope!L113/Mean!L113</f>
        <v>1.3752667801439502</v>
      </c>
      <c r="M113" s="18">
        <f>+Penelope!M113/Mean!M113</f>
        <v>1.3224423959211118</v>
      </c>
      <c r="N113" s="18">
        <f>+Penelope!N113/Mean!N113</f>
        <v>1.5565886952047019</v>
      </c>
      <c r="O113" s="18">
        <f>+Penelope!O113/Mean!O113</f>
        <v>1.2024196865304506</v>
      </c>
      <c r="P113" s="18">
        <f>+Penelope!P113/Mean!P113</f>
        <v>1.6185852628073158</v>
      </c>
      <c r="Q113" s="19"/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17">
        <f>+AVERAGE(EGSnrc!D3,Geant4!D3,Penelope!D3,MCNP!D3)</f>
        <v>1.326431895137219E-3</v>
      </c>
      <c r="E3" s="7" t="s">
        <v>25</v>
      </c>
      <c r="F3" s="3"/>
      <c r="K3" s="7" t="s">
        <v>2</v>
      </c>
      <c r="L3" s="17">
        <f>+AVERAGE(EGSnrc!L3,Geant4!L3,Penelope!L3,MCNP!L3)</f>
        <v>2.9590528580646404E-3</v>
      </c>
      <c r="M3" s="7" t="s">
        <v>25</v>
      </c>
      <c r="N3" s="3"/>
    </row>
    <row r="4" spans="1:25" x14ac:dyDescent="0.25">
      <c r="C4" s="13" t="s">
        <v>21</v>
      </c>
      <c r="D4" s="17">
        <f>+AVERAGE(EGSnrc!D4,Geant4!D4,Penelope!D4,MCNP!D4)</f>
        <v>5216355.2998551643</v>
      </c>
      <c r="E4" s="13" t="s">
        <v>25</v>
      </c>
      <c r="K4" s="13" t="s">
        <v>21</v>
      </c>
      <c r="L4" s="17">
        <f>+AVERAGE(EGSnrc!L4,Geant4!L4,Penelope!L4,MCNP!L4)</f>
        <v>4319843.5198926674</v>
      </c>
      <c r="M4" s="13" t="s">
        <v>25</v>
      </c>
    </row>
    <row r="5" spans="1:25" x14ac:dyDescent="0.25">
      <c r="C5" s="13" t="s">
        <v>22</v>
      </c>
      <c r="D5" s="17">
        <f>+AVERAGE(EGSnrc!D5,Geant4!D5,Penelope!D5,MCNP!D5)</f>
        <v>347182621.86692613</v>
      </c>
      <c r="E5" s="13" t="s">
        <v>25</v>
      </c>
      <c r="K5" s="13" t="s">
        <v>22</v>
      </c>
      <c r="L5" s="17">
        <f>+AVERAGE(EGSnrc!L5,Geant4!L5,Penelope!L5,MCNP!L5)</f>
        <v>405496188.22385073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/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/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/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/>
    </row>
    <row r="10" spans="1:25" x14ac:dyDescent="0.25">
      <c r="D10" s="17">
        <f>+AVERAGE(EGSnrc!D10,Geant4!D10,Penelope!D10,MCNP!D10)</f>
        <v>3.1705698322810502E-4</v>
      </c>
      <c r="E10" s="17">
        <f>+AVERAGE(EGSnrc!E10,Geant4!E10,Penelope!E10,MCNP!E10)</f>
        <v>2.7793466098033646E-4</v>
      </c>
      <c r="F10" s="17">
        <f>+AVERAGE(EGSnrc!F10,Geant4!F10,Penelope!F10,MCNP!F10)</f>
        <v>3.351686123063675E-4</v>
      </c>
      <c r="G10" s="17">
        <f>+AVERAGE(EGSnrc!G10,Geant4!G10,Penelope!G10,MCNP!G10)</f>
        <v>3.1280103633822001E-4</v>
      </c>
      <c r="H10" s="17">
        <f>+AVERAGE(EGSnrc!H10,Geant4!H10,Penelope!H10,MCNP!H10)</f>
        <v>3.1305460594716002E-4</v>
      </c>
      <c r="I10" s="19"/>
      <c r="J10" s="15"/>
      <c r="K10" s="13"/>
      <c r="L10" s="17">
        <f>+AVERAGE(EGSnrc!L10,Geant4!L10,Penelope!L10,MCNP!L10)</f>
        <v>3.4675167329389751E-3</v>
      </c>
      <c r="M10" s="17">
        <f>+AVERAGE(EGSnrc!M10,Geant4!M10,Penelope!M10,MCNP!M10)</f>
        <v>2.6907653062704004E-3</v>
      </c>
      <c r="N10" s="17">
        <f>+AVERAGE(EGSnrc!N10,Geant4!N10,Penelope!N10,MCNP!N10)</f>
        <v>3.797580159520501E-3</v>
      </c>
      <c r="O10" s="17">
        <f>+AVERAGE(EGSnrc!O10,Geant4!O10,Penelope!O10,MCNP!O10)</f>
        <v>3.4085431296838249E-3</v>
      </c>
      <c r="P10" s="17">
        <f>+AVERAGE(EGSnrc!P10,Geant4!P10,Penelope!P10,MCNP!P10)</f>
        <v>3.4191693784699998E-3</v>
      </c>
      <c r="Q10" s="21"/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/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/>
    </row>
    <row r="14" spans="1:25" x14ac:dyDescent="0.25">
      <c r="C14" s="7">
        <v>0.5</v>
      </c>
      <c r="D14" s="17">
        <f>+AVERAGE(EGSnrc!D14,Geant4!D14,Penelope!D14,MCNP!D14)</f>
        <v>7.981022249999999E-11</v>
      </c>
      <c r="E14" s="17">
        <f>+AVERAGE(EGSnrc!E14,Geant4!E14,Penelope!E14,MCNP!E14)</f>
        <v>4.7037268500000003E-11</v>
      </c>
      <c r="F14" s="17">
        <f>+AVERAGE(EGSnrc!F14,Geant4!F14,Penelope!F14,MCNP!F14)</f>
        <v>1.1353638250000001E-10</v>
      </c>
      <c r="G14" s="17">
        <f>+AVERAGE(EGSnrc!G14,Geant4!G14,Penelope!G14,MCNP!G14)</f>
        <v>7.6478842499999991E-11</v>
      </c>
      <c r="H14" s="17">
        <f>+AVERAGE(EGSnrc!H14,Geant4!H14,Penelope!H14,MCNP!H14)</f>
        <v>7.4562954999999992E-11</v>
      </c>
      <c r="I14" s="24"/>
      <c r="J14" s="15"/>
      <c r="K14" s="13">
        <v>0.5</v>
      </c>
      <c r="L14" s="17">
        <f>+AVERAGE(EGSnrc!L14,Geant4!L14,Penelope!L14,MCNP!L14)</f>
        <v>0</v>
      </c>
      <c r="M14" s="17">
        <f>+AVERAGE(EGSnrc!M14,Geant4!M14,Penelope!M14,MCNP!M14)</f>
        <v>0</v>
      </c>
      <c r="N14" s="17">
        <f>+AVERAGE(EGSnrc!N14,Geant4!N14,Penelope!N14,MCNP!N14)</f>
        <v>0</v>
      </c>
      <c r="O14" s="17">
        <f>+AVERAGE(EGSnrc!O14,Geant4!O14,Penelope!O14,MCNP!O14)</f>
        <v>0</v>
      </c>
      <c r="P14" s="17">
        <f>+AVERAGE(EGSnrc!P14,Geant4!P14,Penelope!P14,MCNP!P14)</f>
        <v>0</v>
      </c>
      <c r="Q14" s="19"/>
      <c r="U14" s="12"/>
      <c r="V14" s="2"/>
      <c r="W14" s="12"/>
      <c r="Y14" s="12"/>
    </row>
    <row r="15" spans="1:25" x14ac:dyDescent="0.25">
      <c r="C15" s="7">
        <v>1.5</v>
      </c>
      <c r="D15" s="17">
        <f>+AVERAGE(EGSnrc!D15,Geant4!D15,Penelope!D15,MCNP!D15)</f>
        <v>1.8725519999999999E-9</v>
      </c>
      <c r="E15" s="17">
        <f>+AVERAGE(EGSnrc!E15,Geant4!E15,Penelope!E15,MCNP!E15)</f>
        <v>1.0796842500000001E-9</v>
      </c>
      <c r="F15" s="17">
        <f>+AVERAGE(EGSnrc!F15,Geant4!F15,Penelope!F15,MCNP!F15)</f>
        <v>2.5499547500000001E-9</v>
      </c>
      <c r="G15" s="17">
        <f>+AVERAGE(EGSnrc!G15,Geant4!G15,Penelope!G15,MCNP!G15)</f>
        <v>1.8099257500000001E-9</v>
      </c>
      <c r="H15" s="17">
        <f>+AVERAGE(EGSnrc!H15,Geant4!H15,Penelope!H15,MCNP!H15)</f>
        <v>1.81275475E-9</v>
      </c>
      <c r="I15" s="24"/>
      <c r="J15" s="15"/>
      <c r="K15" s="13">
        <v>1.5</v>
      </c>
      <c r="L15" s="17">
        <f>+AVERAGE(EGSnrc!L15,Geant4!L15,Penelope!L15,MCNP!L15)</f>
        <v>2.5431312500000005E-9</v>
      </c>
      <c r="M15" s="17">
        <f>+AVERAGE(EGSnrc!M15,Geant4!M15,Penelope!M15,MCNP!M15)</f>
        <v>1.1447919999999999E-9</v>
      </c>
      <c r="N15" s="17">
        <f>+AVERAGE(EGSnrc!N15,Geant4!N15,Penelope!N15,MCNP!N15)</f>
        <v>3.9448572499999999E-9</v>
      </c>
      <c r="O15" s="17">
        <f>+AVERAGE(EGSnrc!O15,Geant4!O15,Penelope!O15,MCNP!O15)</f>
        <v>2.482601E-9</v>
      </c>
      <c r="P15" s="17">
        <f>+AVERAGE(EGSnrc!P15,Geant4!P15,Penelope!P15,MCNP!P15)</f>
        <v>2.5073517500000002E-9</v>
      </c>
      <c r="Q15" s="19"/>
      <c r="U15" s="12"/>
      <c r="V15" s="2"/>
      <c r="W15" s="12"/>
      <c r="Y15" s="12"/>
    </row>
    <row r="16" spans="1:25" x14ac:dyDescent="0.25">
      <c r="C16" s="7">
        <v>2.5</v>
      </c>
      <c r="D16" s="17">
        <f>+AVERAGE(EGSnrc!D16,Geant4!D16,Penelope!D16,MCNP!D16)</f>
        <v>1.7007798750000004E-8</v>
      </c>
      <c r="E16" s="17">
        <f>+AVERAGE(EGSnrc!E16,Geant4!E16,Penelope!E16,MCNP!E16)</f>
        <v>1.0858800000000001E-8</v>
      </c>
      <c r="F16" s="17">
        <f>+AVERAGE(EGSnrc!F16,Geant4!F16,Penelope!F16,MCNP!F16)</f>
        <v>2.1577064999999999E-8</v>
      </c>
      <c r="G16" s="17">
        <f>+AVERAGE(EGSnrc!G16,Geant4!G16,Penelope!G16,MCNP!G16)</f>
        <v>1.6824857499999999E-8</v>
      </c>
      <c r="H16" s="17">
        <f>+AVERAGE(EGSnrc!H16,Geant4!H16,Penelope!H16,MCNP!H16)</f>
        <v>1.680289375E-8</v>
      </c>
      <c r="I16" s="24"/>
      <c r="J16" s="15"/>
      <c r="K16" s="13">
        <v>2.5</v>
      </c>
      <c r="L16" s="17">
        <f>+AVERAGE(EGSnrc!L16,Geant4!L16,Penelope!L16,MCNP!L16)</f>
        <v>3.9492245000000002E-10</v>
      </c>
      <c r="M16" s="17">
        <f>+AVERAGE(EGSnrc!M16,Geant4!M16,Penelope!M16,MCNP!M16)</f>
        <v>1.8418740000000001E-10</v>
      </c>
      <c r="N16" s="17">
        <f>+AVERAGE(EGSnrc!N16,Geant4!N16,Penelope!N16,MCNP!N16)</f>
        <v>5.8546847499999997E-10</v>
      </c>
      <c r="O16" s="17">
        <f>+AVERAGE(EGSnrc!O16,Geant4!O16,Penelope!O16,MCNP!O16)</f>
        <v>3.8570597500000001E-10</v>
      </c>
      <c r="P16" s="17">
        <f>+AVERAGE(EGSnrc!P16,Geant4!P16,Penelope!P16,MCNP!P16)</f>
        <v>3.8198965000000003E-10</v>
      </c>
      <c r="Q16" s="19"/>
      <c r="U16" s="12"/>
      <c r="V16" s="2"/>
      <c r="W16" s="12"/>
      <c r="Y16" s="12"/>
    </row>
    <row r="17" spans="3:31" x14ac:dyDescent="0.25">
      <c r="C17" s="7">
        <v>3.5</v>
      </c>
      <c r="D17" s="17">
        <f>+AVERAGE(EGSnrc!D17,Geant4!D17,Penelope!D17,MCNP!D17)</f>
        <v>1.0255552500000001E-9</v>
      </c>
      <c r="E17" s="17">
        <f>+AVERAGE(EGSnrc!E17,Geant4!E17,Penelope!E17,MCNP!E17)</f>
        <v>6.0329070000000001E-10</v>
      </c>
      <c r="F17" s="17">
        <f>+AVERAGE(EGSnrc!F17,Geant4!F17,Penelope!F17,MCNP!F17)</f>
        <v>1.36840525E-9</v>
      </c>
      <c r="G17" s="17">
        <f>+AVERAGE(EGSnrc!G17,Geant4!G17,Penelope!G17,MCNP!G17)</f>
        <v>1.00072325E-9</v>
      </c>
      <c r="H17" s="17">
        <f>+AVERAGE(EGSnrc!H17,Geant4!H17,Penelope!H17,MCNP!H17)</f>
        <v>9.9320750000000016E-10</v>
      </c>
      <c r="I17" s="24"/>
      <c r="J17" s="15"/>
      <c r="K17" s="13">
        <v>3.5</v>
      </c>
      <c r="L17" s="17">
        <f>+AVERAGE(EGSnrc!L17,Geant4!L17,Penelope!L17,MCNP!L17)</f>
        <v>5.0140317499999992E-10</v>
      </c>
      <c r="M17" s="17">
        <f>+AVERAGE(EGSnrc!M17,Geant4!M17,Penelope!M17,MCNP!M17)</f>
        <v>2.3494470000000002E-10</v>
      </c>
      <c r="N17" s="17">
        <f>+AVERAGE(EGSnrc!N17,Geant4!N17,Penelope!N17,MCNP!N17)</f>
        <v>7.8936140000000009E-10</v>
      </c>
      <c r="O17" s="17">
        <f>+AVERAGE(EGSnrc!O17,Geant4!O17,Penelope!O17,MCNP!O17)</f>
        <v>5.0011822500000008E-10</v>
      </c>
      <c r="P17" s="17">
        <f>+AVERAGE(EGSnrc!P17,Geant4!P17,Penelope!P17,MCNP!P17)</f>
        <v>5.0138877499999998E-10</v>
      </c>
      <c r="Q17" s="19"/>
      <c r="U17" s="12"/>
      <c r="V17" s="2"/>
      <c r="W17" s="12"/>
      <c r="Y17" s="12"/>
    </row>
    <row r="18" spans="3:31" x14ac:dyDescent="0.25">
      <c r="C18" s="7">
        <v>4.5</v>
      </c>
      <c r="D18" s="17">
        <f>+AVERAGE(EGSnrc!D18,Geant4!D18,Penelope!D18,MCNP!D18)</f>
        <v>1.4284922500000002E-9</v>
      </c>
      <c r="E18" s="17">
        <f>+AVERAGE(EGSnrc!E18,Geant4!E18,Penelope!E18,MCNP!E18)</f>
        <v>9.1368635000000005E-10</v>
      </c>
      <c r="F18" s="17">
        <f>+AVERAGE(EGSnrc!F18,Geant4!F18,Penelope!F18,MCNP!F18)</f>
        <v>1.7895047499999999E-9</v>
      </c>
      <c r="G18" s="17">
        <f>+AVERAGE(EGSnrc!G18,Geant4!G18,Penelope!G18,MCNP!G18)</f>
        <v>1.4071792500000001E-9</v>
      </c>
      <c r="H18" s="17">
        <f>+AVERAGE(EGSnrc!H18,Geant4!H18,Penelope!H18,MCNP!H18)</f>
        <v>1.4033305000000001E-9</v>
      </c>
      <c r="I18" s="24"/>
      <c r="J18" s="15"/>
      <c r="K18" s="13">
        <v>4.5</v>
      </c>
      <c r="L18" s="17">
        <f>+AVERAGE(EGSnrc!L18,Geant4!L18,Penelope!L18,MCNP!L18)</f>
        <v>7.8343089999999993E-10</v>
      </c>
      <c r="M18" s="17">
        <f>+AVERAGE(EGSnrc!M18,Geant4!M18,Penelope!M18,MCNP!M18)</f>
        <v>3.3333390000000003E-10</v>
      </c>
      <c r="N18" s="17">
        <f>+AVERAGE(EGSnrc!N18,Geant4!N18,Penelope!N18,MCNP!N18)</f>
        <v>1.206299E-9</v>
      </c>
      <c r="O18" s="17">
        <f>+AVERAGE(EGSnrc!O18,Geant4!O18,Penelope!O18,MCNP!O18)</f>
        <v>7.7290960000000005E-10</v>
      </c>
      <c r="P18" s="17">
        <f>+AVERAGE(EGSnrc!P18,Geant4!P18,Penelope!P18,MCNP!P18)</f>
        <v>7.6959875000000003E-10</v>
      </c>
      <c r="Q18" s="19"/>
      <c r="U18" s="12"/>
      <c r="V18" s="2"/>
      <c r="W18" s="12"/>
      <c r="Y18" s="12"/>
    </row>
    <row r="19" spans="3:31" x14ac:dyDescent="0.25">
      <c r="C19" s="7">
        <v>5.5</v>
      </c>
      <c r="D19" s="17">
        <f>+AVERAGE(EGSnrc!D19,Geant4!D19,Penelope!D19,MCNP!D19)</f>
        <v>1.6851055E-9</v>
      </c>
      <c r="E19" s="17">
        <f>+AVERAGE(EGSnrc!E19,Geant4!E19,Penelope!E19,MCNP!E19)</f>
        <v>1.1591805000000001E-9</v>
      </c>
      <c r="F19" s="17">
        <f>+AVERAGE(EGSnrc!F19,Geant4!F19,Penelope!F19,MCNP!F19)</f>
        <v>1.9725997499999999E-9</v>
      </c>
      <c r="G19" s="17">
        <f>+AVERAGE(EGSnrc!G19,Geant4!G19,Penelope!G19,MCNP!G19)</f>
        <v>1.6342417500000001E-9</v>
      </c>
      <c r="H19" s="17">
        <f>+AVERAGE(EGSnrc!H19,Geant4!H19,Penelope!H19,MCNP!H19)</f>
        <v>1.6630224999999999E-9</v>
      </c>
      <c r="I19" s="24"/>
      <c r="J19" s="15"/>
      <c r="K19" s="13">
        <v>5.5</v>
      </c>
      <c r="L19" s="17">
        <f>+AVERAGE(EGSnrc!L19,Geant4!L19,Penelope!L19,MCNP!L19)</f>
        <v>1.1046472500000001E-9</v>
      </c>
      <c r="M19" s="17">
        <f>+AVERAGE(EGSnrc!M19,Geant4!M19,Penelope!M19,MCNP!M19)</f>
        <v>4.6725207500000006E-10</v>
      </c>
      <c r="N19" s="17">
        <f>+AVERAGE(EGSnrc!N19,Geant4!N19,Penelope!N19,MCNP!N19)</f>
        <v>1.77787525E-9</v>
      </c>
      <c r="O19" s="17">
        <f>+AVERAGE(EGSnrc!O19,Geant4!O19,Penelope!O19,MCNP!O19)</f>
        <v>1.09000075E-9</v>
      </c>
      <c r="P19" s="17">
        <f>+AVERAGE(EGSnrc!P19,Geant4!P19,Penelope!P19,MCNP!P19)</f>
        <v>1.13044625E-9</v>
      </c>
      <c r="Q19" s="19"/>
    </row>
    <row r="20" spans="3:31" x14ac:dyDescent="0.25">
      <c r="C20" s="7">
        <v>6.5</v>
      </c>
      <c r="D20" s="17">
        <f>+AVERAGE(EGSnrc!D20,Geant4!D20,Penelope!D20,MCNP!D20)</f>
        <v>1.7326099999999999E-9</v>
      </c>
      <c r="E20" s="17">
        <f>+AVERAGE(EGSnrc!E20,Geant4!E20,Penelope!E20,MCNP!E20)</f>
        <v>1.32635375E-9</v>
      </c>
      <c r="F20" s="17">
        <f>+AVERAGE(EGSnrc!F20,Geant4!F20,Penelope!F20,MCNP!F20)</f>
        <v>1.9443825000000002E-9</v>
      </c>
      <c r="G20" s="17">
        <f>+AVERAGE(EGSnrc!G20,Geant4!G20,Penelope!G20,MCNP!G20)</f>
        <v>1.7174042500000002E-9</v>
      </c>
      <c r="H20" s="17">
        <f>+AVERAGE(EGSnrc!H20,Geant4!H20,Penelope!H20,MCNP!H20)</f>
        <v>1.6949457500000001E-9</v>
      </c>
      <c r="I20" s="24"/>
      <c r="J20" s="15"/>
      <c r="K20" s="13">
        <v>6.5</v>
      </c>
      <c r="L20" s="17">
        <f>+AVERAGE(EGSnrc!L20,Geant4!L20,Penelope!L20,MCNP!L20)</f>
        <v>1.5052690000000002E-9</v>
      </c>
      <c r="M20" s="17">
        <f>+AVERAGE(EGSnrc!M20,Geant4!M20,Penelope!M20,MCNP!M20)</f>
        <v>6.6745272500000005E-10</v>
      </c>
      <c r="N20" s="17">
        <f>+AVERAGE(EGSnrc!N20,Geant4!N20,Penelope!N20,MCNP!N20)</f>
        <v>2.3460972500000004E-9</v>
      </c>
      <c r="O20" s="17">
        <f>+AVERAGE(EGSnrc!O20,Geant4!O20,Penelope!O20,MCNP!O20)</f>
        <v>1.4962642500000001E-9</v>
      </c>
      <c r="P20" s="17">
        <f>+AVERAGE(EGSnrc!P20,Geant4!P20,Penelope!P20,MCNP!P20)</f>
        <v>1.5095125000000001E-9</v>
      </c>
      <c r="Q20" s="19"/>
    </row>
    <row r="21" spans="3:31" x14ac:dyDescent="0.25">
      <c r="C21" s="7">
        <v>7.5</v>
      </c>
      <c r="D21" s="17">
        <f>+AVERAGE(EGSnrc!D21,Geant4!D21,Penelope!D21,MCNP!D21)</f>
        <v>1.67205E-9</v>
      </c>
      <c r="E21" s="17">
        <f>+AVERAGE(EGSnrc!E21,Geant4!E21,Penelope!E21,MCNP!E21)</f>
        <v>1.3752539999999998E-9</v>
      </c>
      <c r="F21" s="17">
        <f>+AVERAGE(EGSnrc!F21,Geant4!F21,Penelope!F21,MCNP!F21)</f>
        <v>1.83276325E-9</v>
      </c>
      <c r="G21" s="17">
        <f>+AVERAGE(EGSnrc!G21,Geant4!G21,Penelope!G21,MCNP!G21)</f>
        <v>1.6782132499999999E-9</v>
      </c>
      <c r="H21" s="17">
        <f>+AVERAGE(EGSnrc!H21,Geant4!H21,Penelope!H21,MCNP!H21)</f>
        <v>1.6462105E-9</v>
      </c>
      <c r="I21" s="21"/>
      <c r="J21" s="15"/>
      <c r="K21" s="13">
        <v>7.5</v>
      </c>
      <c r="L21" s="17">
        <f>+AVERAGE(EGSnrc!L21,Geant4!L21,Penelope!L21,MCNP!L21)</f>
        <v>2.3577719999999996E-9</v>
      </c>
      <c r="M21" s="17">
        <f>+AVERAGE(EGSnrc!M21,Geant4!M21,Penelope!M21,MCNP!M21)</f>
        <v>1.0273894999999999E-9</v>
      </c>
      <c r="N21" s="17">
        <f>+AVERAGE(EGSnrc!N21,Geant4!N21,Penelope!N21,MCNP!N21)</f>
        <v>3.5775477500000004E-9</v>
      </c>
      <c r="O21" s="17">
        <f>+AVERAGE(EGSnrc!O21,Geant4!O21,Penelope!O21,MCNP!O21)</f>
        <v>2.29964725E-9</v>
      </c>
      <c r="P21" s="17">
        <f>+AVERAGE(EGSnrc!P21,Geant4!P21,Penelope!P21,MCNP!P21)</f>
        <v>2.3073750000000004E-9</v>
      </c>
      <c r="Q21" s="19"/>
    </row>
    <row r="22" spans="3:31" x14ac:dyDescent="0.25">
      <c r="C22" s="7">
        <v>8.5</v>
      </c>
      <c r="D22" s="17">
        <f>+AVERAGE(EGSnrc!D22,Geant4!D22,Penelope!D22,MCNP!D22)</f>
        <v>1.606973E-9</v>
      </c>
      <c r="E22" s="17">
        <f>+AVERAGE(EGSnrc!E22,Geant4!E22,Penelope!E22,MCNP!E22)</f>
        <v>1.3732132500000001E-9</v>
      </c>
      <c r="F22" s="17">
        <f>+AVERAGE(EGSnrc!F22,Geant4!F22,Penelope!F22,MCNP!F22)</f>
        <v>1.702802E-9</v>
      </c>
      <c r="G22" s="17">
        <f>+AVERAGE(EGSnrc!G22,Geant4!G22,Penelope!G22,MCNP!G22)</f>
        <v>1.5776017499999999E-9</v>
      </c>
      <c r="H22" s="17">
        <f>+AVERAGE(EGSnrc!H22,Geant4!H22,Penelope!H22,MCNP!H22)</f>
        <v>1.5727602499999999E-9</v>
      </c>
      <c r="I22" s="21"/>
      <c r="J22" s="15"/>
      <c r="K22" s="13">
        <v>8.5</v>
      </c>
      <c r="L22" s="17">
        <f>+AVERAGE(EGSnrc!L22,Geant4!L22,Penelope!L22,MCNP!L22)</f>
        <v>1.2105136249999999E-8</v>
      </c>
      <c r="M22" s="17">
        <f>+AVERAGE(EGSnrc!M22,Geant4!M22,Penelope!M22,MCNP!M22)</f>
        <v>5.4902410000000006E-9</v>
      </c>
      <c r="N22" s="17">
        <f>+AVERAGE(EGSnrc!N22,Geant4!N22,Penelope!N22,MCNP!N22)</f>
        <v>1.7736176249999998E-8</v>
      </c>
      <c r="O22" s="17">
        <f>+AVERAGE(EGSnrc!O22,Geant4!O22,Penelope!O22,MCNP!O22)</f>
        <v>1.1949975E-8</v>
      </c>
      <c r="P22" s="17">
        <f>+AVERAGE(EGSnrc!P22,Geant4!P22,Penelope!P22,MCNP!P22)</f>
        <v>1.1951411250000002E-8</v>
      </c>
      <c r="Q22" s="19"/>
      <c r="V22" s="12"/>
      <c r="W22" s="2"/>
      <c r="Y22" s="12"/>
      <c r="AB22" s="12"/>
      <c r="AE22" s="12"/>
    </row>
    <row r="23" spans="3:31" x14ac:dyDescent="0.25">
      <c r="C23" s="7">
        <v>9.5</v>
      </c>
      <c r="D23" s="17">
        <f>+AVERAGE(EGSnrc!D23,Geant4!D23,Penelope!D23,MCNP!D23)</f>
        <v>1.4543465E-9</v>
      </c>
      <c r="E23" s="17">
        <f>+AVERAGE(EGSnrc!E23,Geant4!E23,Penelope!E23,MCNP!E23)</f>
        <v>1.2780504999999999E-9</v>
      </c>
      <c r="F23" s="17">
        <f>+AVERAGE(EGSnrc!F23,Geant4!F23,Penelope!F23,MCNP!F23)</f>
        <v>1.4838944999999999E-9</v>
      </c>
      <c r="G23" s="17">
        <f>+AVERAGE(EGSnrc!G23,Geant4!G23,Penelope!G23,MCNP!G23)</f>
        <v>1.4466797500000001E-9</v>
      </c>
      <c r="H23" s="17">
        <f>+AVERAGE(EGSnrc!H23,Geant4!H23,Penelope!H23,MCNP!H23)</f>
        <v>1.43601625E-9</v>
      </c>
      <c r="I23" s="21"/>
      <c r="J23" s="15"/>
      <c r="K23" s="13">
        <v>9.5</v>
      </c>
      <c r="L23" s="17">
        <f>+AVERAGE(EGSnrc!L23,Geant4!L23,Penelope!L23,MCNP!L23)</f>
        <v>1.1746610000000001E-8</v>
      </c>
      <c r="M23" s="17">
        <f>+AVERAGE(EGSnrc!M23,Geant4!M23,Penelope!M23,MCNP!M23)</f>
        <v>5.5756830000000005E-9</v>
      </c>
      <c r="N23" s="17">
        <f>+AVERAGE(EGSnrc!N23,Geant4!N23,Penelope!N23,MCNP!N23)</f>
        <v>1.6333230000000002E-8</v>
      </c>
      <c r="O23" s="17">
        <f>+AVERAGE(EGSnrc!O23,Geant4!O23,Penelope!O23,MCNP!O23)</f>
        <v>1.14908275E-8</v>
      </c>
      <c r="P23" s="17">
        <f>+AVERAGE(EGSnrc!P23,Geant4!P23,Penelope!P23,MCNP!P23)</f>
        <v>1.1474560000000001E-8</v>
      </c>
      <c r="Q23" s="19"/>
      <c r="V23" s="12"/>
      <c r="W23" s="2"/>
      <c r="Y23" s="12"/>
      <c r="AB23" s="12"/>
      <c r="AE23" s="12"/>
    </row>
    <row r="24" spans="3:31" x14ac:dyDescent="0.25">
      <c r="C24" s="7">
        <v>10.5</v>
      </c>
      <c r="D24" s="17">
        <f>+AVERAGE(EGSnrc!D24,Geant4!D24,Penelope!D24,MCNP!D24)</f>
        <v>1.2752225E-9</v>
      </c>
      <c r="E24" s="17">
        <f>+AVERAGE(EGSnrc!E24,Geant4!E24,Penelope!E24,MCNP!E24)</f>
        <v>1.1612927500000001E-9</v>
      </c>
      <c r="F24" s="17">
        <f>+AVERAGE(EGSnrc!F24,Geant4!F24,Penelope!F24,MCNP!F24)</f>
        <v>1.3066127500000002E-9</v>
      </c>
      <c r="G24" s="17">
        <f>+AVERAGE(EGSnrc!G24,Geant4!G24,Penelope!G24,MCNP!G24)</f>
        <v>1.2670060000000001E-9</v>
      </c>
      <c r="H24" s="17">
        <f>+AVERAGE(EGSnrc!H24,Geant4!H24,Penelope!H24,MCNP!H24)</f>
        <v>1.2736312500000001E-9</v>
      </c>
      <c r="I24" s="21"/>
      <c r="J24" s="15"/>
      <c r="K24" s="13">
        <v>10.5</v>
      </c>
      <c r="L24" s="17">
        <f>+AVERAGE(EGSnrc!L24,Geant4!L24,Penelope!L24,MCNP!L24)</f>
        <v>1.7158417500000001E-9</v>
      </c>
      <c r="M24" s="17">
        <f>+AVERAGE(EGSnrc!M24,Geant4!M24,Penelope!M24,MCNP!M24)</f>
        <v>7.8629397500000001E-10</v>
      </c>
      <c r="N24" s="17">
        <f>+AVERAGE(EGSnrc!N24,Geant4!N24,Penelope!N24,MCNP!N24)</f>
        <v>2.585995E-9</v>
      </c>
      <c r="O24" s="17">
        <f>+AVERAGE(EGSnrc!O24,Geant4!O24,Penelope!O24,MCNP!O24)</f>
        <v>1.7344032500000001E-9</v>
      </c>
      <c r="P24" s="17">
        <f>+AVERAGE(EGSnrc!P24,Geant4!P24,Penelope!P24,MCNP!P24)</f>
        <v>1.7165332500000001E-9</v>
      </c>
      <c r="Q24" s="19"/>
      <c r="V24" s="12"/>
      <c r="W24" s="2"/>
      <c r="Y24" s="12"/>
      <c r="AB24" s="12"/>
      <c r="AE24" s="12"/>
    </row>
    <row r="25" spans="3:31" x14ac:dyDescent="0.25">
      <c r="C25" s="7">
        <v>11.5</v>
      </c>
      <c r="D25" s="17">
        <f>+AVERAGE(EGSnrc!D25,Geant4!D25,Penelope!D25,MCNP!D25)</f>
        <v>1.158566E-9</v>
      </c>
      <c r="E25" s="17">
        <f>+AVERAGE(EGSnrc!E25,Geant4!E25,Penelope!E25,MCNP!E25)</f>
        <v>1.0710125E-9</v>
      </c>
      <c r="F25" s="17">
        <f>+AVERAGE(EGSnrc!F25,Geant4!F25,Penelope!F25,MCNP!F25)</f>
        <v>1.1708667500000001E-9</v>
      </c>
      <c r="G25" s="17">
        <f>+AVERAGE(EGSnrc!G25,Geant4!G25,Penelope!G25,MCNP!G25)</f>
        <v>1.1310879999999998E-9</v>
      </c>
      <c r="H25" s="17">
        <f>+AVERAGE(EGSnrc!H25,Geant4!H25,Penelope!H25,MCNP!H25)</f>
        <v>1.13850275E-9</v>
      </c>
      <c r="I25" s="21"/>
      <c r="J25" s="15"/>
      <c r="K25" s="13">
        <v>11.5</v>
      </c>
      <c r="L25" s="17">
        <f>+AVERAGE(EGSnrc!L25,Geant4!L25,Penelope!L25,MCNP!L25)</f>
        <v>1.9617399999999999E-9</v>
      </c>
      <c r="M25" s="17">
        <f>+AVERAGE(EGSnrc!M25,Geant4!M25,Penelope!M25,MCNP!M25)</f>
        <v>8.6060800000000007E-10</v>
      </c>
      <c r="N25" s="17">
        <f>+AVERAGE(EGSnrc!N25,Geant4!N25,Penelope!N25,MCNP!N25)</f>
        <v>2.9363540000000001E-9</v>
      </c>
      <c r="O25" s="17">
        <f>+AVERAGE(EGSnrc!O25,Geant4!O25,Penelope!O25,MCNP!O25)</f>
        <v>1.910015E-9</v>
      </c>
      <c r="P25" s="17">
        <f>+AVERAGE(EGSnrc!P25,Geant4!P25,Penelope!P25,MCNP!P25)</f>
        <v>1.9093847500000001E-9</v>
      </c>
      <c r="Q25" s="19"/>
      <c r="V25" s="12"/>
      <c r="W25" s="2"/>
      <c r="Y25" s="12"/>
      <c r="AB25" s="12"/>
      <c r="AE25" s="12"/>
    </row>
    <row r="26" spans="3:31" x14ac:dyDescent="0.25">
      <c r="C26" s="7">
        <v>12.5</v>
      </c>
      <c r="D26" s="17">
        <f>+AVERAGE(EGSnrc!D26,Geant4!D26,Penelope!D26,MCNP!D26)</f>
        <v>1.0265440499999999E-9</v>
      </c>
      <c r="E26" s="17">
        <f>+AVERAGE(EGSnrc!E26,Geant4!E26,Penelope!E26,MCNP!E26)</f>
        <v>9.7806537500000009E-10</v>
      </c>
      <c r="F26" s="17">
        <f>+AVERAGE(EGSnrc!F26,Geant4!F26,Penelope!F26,MCNP!F26)</f>
        <v>1.0323837500000001E-9</v>
      </c>
      <c r="G26" s="17">
        <f>+AVERAGE(EGSnrc!G26,Geant4!G26,Penelope!G26,MCNP!G26)</f>
        <v>1.009273225E-9</v>
      </c>
      <c r="H26" s="17">
        <f>+AVERAGE(EGSnrc!H26,Geant4!H26,Penelope!H26,MCNP!H26)</f>
        <v>1.0049921000000001E-9</v>
      </c>
      <c r="I26" s="21"/>
      <c r="J26" s="15"/>
      <c r="K26" s="13">
        <v>12.5</v>
      </c>
      <c r="L26" s="17">
        <f>+AVERAGE(EGSnrc!L26,Geant4!L26,Penelope!L26,MCNP!L26)</f>
        <v>1.0049689E-9</v>
      </c>
      <c r="M26" s="17">
        <f>+AVERAGE(EGSnrc!M26,Geant4!M26,Penelope!M26,MCNP!M26)</f>
        <v>4.3521597499999998E-10</v>
      </c>
      <c r="N26" s="17">
        <f>+AVERAGE(EGSnrc!N26,Geant4!N26,Penelope!N26,MCNP!N26)</f>
        <v>1.5072870000000002E-9</v>
      </c>
      <c r="O26" s="17">
        <f>+AVERAGE(EGSnrc!O26,Geant4!O26,Penelope!O26,MCNP!O26)</f>
        <v>9.8763202500000006E-10</v>
      </c>
      <c r="P26" s="17">
        <f>+AVERAGE(EGSnrc!P26,Geant4!P26,Penelope!P26,MCNP!P26)</f>
        <v>9.8625267500000001E-10</v>
      </c>
      <c r="Q26" s="19"/>
      <c r="V26" s="12"/>
      <c r="W26" s="2"/>
      <c r="Y26" s="12"/>
      <c r="AB26" s="12"/>
      <c r="AE26" s="12"/>
    </row>
    <row r="27" spans="3:31" x14ac:dyDescent="0.25">
      <c r="C27" s="7">
        <v>13.5</v>
      </c>
      <c r="D27" s="17">
        <f>+AVERAGE(EGSnrc!D27,Geant4!D27,Penelope!D27,MCNP!D27)</f>
        <v>9.1549697500000006E-10</v>
      </c>
      <c r="E27" s="17">
        <f>+AVERAGE(EGSnrc!E27,Geant4!E27,Penelope!E27,MCNP!E27)</f>
        <v>8.7681642499999997E-10</v>
      </c>
      <c r="F27" s="17">
        <f>+AVERAGE(EGSnrc!F27,Geant4!F27,Penelope!F27,MCNP!F27)</f>
        <v>9.0533884999999994E-10</v>
      </c>
      <c r="G27" s="17">
        <f>+AVERAGE(EGSnrc!G27,Geant4!G27,Penelope!G27,MCNP!G27)</f>
        <v>8.9846634999999997E-10</v>
      </c>
      <c r="H27" s="17">
        <f>+AVERAGE(EGSnrc!H27,Geant4!H27,Penelope!H27,MCNP!H27)</f>
        <v>9.0274755000000006E-10</v>
      </c>
      <c r="I27" s="21"/>
      <c r="J27" s="15"/>
      <c r="K27" s="13">
        <v>13.5</v>
      </c>
      <c r="L27" s="17">
        <f>+AVERAGE(EGSnrc!L27,Geant4!L27,Penelope!L27,MCNP!L27)</f>
        <v>1.10945075E-9</v>
      </c>
      <c r="M27" s="17">
        <f>+AVERAGE(EGSnrc!M27,Geant4!M27,Penelope!M27,MCNP!M27)</f>
        <v>4.77726225E-10</v>
      </c>
      <c r="N27" s="17">
        <f>+AVERAGE(EGSnrc!N27,Geant4!N27,Penelope!N27,MCNP!N27)</f>
        <v>1.6267022500000001E-9</v>
      </c>
      <c r="O27" s="17">
        <f>+AVERAGE(EGSnrc!O27,Geant4!O27,Penelope!O27,MCNP!O27)</f>
        <v>1.072179E-9</v>
      </c>
      <c r="P27" s="17">
        <f>+AVERAGE(EGSnrc!P27,Geant4!P27,Penelope!P27,MCNP!P27)</f>
        <v>1.0956552500000001E-9</v>
      </c>
      <c r="Q27" s="19"/>
      <c r="S27" s="2"/>
      <c r="T27" s="2"/>
      <c r="U27" s="2"/>
      <c r="V27" s="2"/>
      <c r="W27" s="2"/>
    </row>
    <row r="28" spans="3:31" x14ac:dyDescent="0.25">
      <c r="C28" s="7">
        <v>14.5</v>
      </c>
      <c r="D28" s="17">
        <f>+AVERAGE(EGSnrc!D28,Geant4!D28,Penelope!D28,MCNP!D28)</f>
        <v>8.0931465E-10</v>
      </c>
      <c r="E28" s="17">
        <f>+AVERAGE(EGSnrc!E28,Geant4!E28,Penelope!E28,MCNP!E28)</f>
        <v>7.8100580000000008E-10</v>
      </c>
      <c r="F28" s="17">
        <f>+AVERAGE(EGSnrc!F28,Geant4!F28,Penelope!F28,MCNP!F28)</f>
        <v>8.1157172500000005E-10</v>
      </c>
      <c r="G28" s="17">
        <f>+AVERAGE(EGSnrc!G28,Geant4!G28,Penelope!G28,MCNP!G28)</f>
        <v>8.0172672500000007E-10</v>
      </c>
      <c r="H28" s="17">
        <f>+AVERAGE(EGSnrc!H28,Geant4!H28,Penelope!H28,MCNP!H28)</f>
        <v>8.1272189999999995E-10</v>
      </c>
      <c r="I28" s="21"/>
      <c r="J28" s="15"/>
      <c r="K28" s="13">
        <v>14.5</v>
      </c>
      <c r="L28" s="17">
        <f>+AVERAGE(EGSnrc!L28,Geant4!L28,Penelope!L28,MCNP!L28)</f>
        <v>1.2322405E-9</v>
      </c>
      <c r="M28" s="17">
        <f>+AVERAGE(EGSnrc!M28,Geant4!M28,Penelope!M28,MCNP!M28)</f>
        <v>5.5131287500000002E-10</v>
      </c>
      <c r="N28" s="17">
        <f>+AVERAGE(EGSnrc!N28,Geant4!N28,Penelope!N28,MCNP!N28)</f>
        <v>1.7806825000000001E-9</v>
      </c>
      <c r="O28" s="17">
        <f>+AVERAGE(EGSnrc!O28,Geant4!O28,Penelope!O28,MCNP!O28)</f>
        <v>1.189117E-9</v>
      </c>
      <c r="P28" s="17">
        <f>+AVERAGE(EGSnrc!P28,Geant4!P28,Penelope!P28,MCNP!P28)</f>
        <v>1.21504925E-9</v>
      </c>
      <c r="Q28" s="19"/>
    </row>
    <row r="29" spans="3:31" x14ac:dyDescent="0.25">
      <c r="C29" s="7">
        <v>15.5</v>
      </c>
      <c r="D29" s="17">
        <f>+AVERAGE(EGSnrc!D29,Geant4!D29,Penelope!D29,MCNP!D29)</f>
        <v>7.2685170000000005E-10</v>
      </c>
      <c r="E29" s="17">
        <f>+AVERAGE(EGSnrc!E29,Geant4!E29,Penelope!E29,MCNP!E29)</f>
        <v>7.1288062500000012E-10</v>
      </c>
      <c r="F29" s="17">
        <f>+AVERAGE(EGSnrc!F29,Geant4!F29,Penelope!F29,MCNP!F29)</f>
        <v>7.1507222499999998E-10</v>
      </c>
      <c r="G29" s="17">
        <f>+AVERAGE(EGSnrc!G29,Geant4!G29,Penelope!G29,MCNP!G29)</f>
        <v>7.1192542500000003E-10</v>
      </c>
      <c r="H29" s="17">
        <f>+AVERAGE(EGSnrc!H29,Geant4!H29,Penelope!H29,MCNP!H29)</f>
        <v>7.1482520000000013E-10</v>
      </c>
      <c r="I29" s="21"/>
      <c r="J29" s="15"/>
      <c r="K29" s="13">
        <v>15.5</v>
      </c>
      <c r="L29" s="17">
        <f>+AVERAGE(EGSnrc!L29,Geant4!L29,Penelope!L29,MCNP!L29)</f>
        <v>1.3334385E-9</v>
      </c>
      <c r="M29" s="17">
        <f>+AVERAGE(EGSnrc!M29,Geant4!M29,Penelope!M29,MCNP!M29)</f>
        <v>6.2740504999999988E-10</v>
      </c>
      <c r="N29" s="17">
        <f>+AVERAGE(EGSnrc!N29,Geant4!N29,Penelope!N29,MCNP!N29)</f>
        <v>1.9109615000000003E-9</v>
      </c>
      <c r="O29" s="17">
        <f>+AVERAGE(EGSnrc!O29,Geant4!O29,Penelope!O29,MCNP!O29)</f>
        <v>1.32230625E-9</v>
      </c>
      <c r="P29" s="17">
        <f>+AVERAGE(EGSnrc!P29,Geant4!P29,Penelope!P29,MCNP!P29)</f>
        <v>1.3047974999999999E-9</v>
      </c>
      <c r="Q29" s="19"/>
    </row>
    <row r="30" spans="3:31" x14ac:dyDescent="0.25">
      <c r="C30" s="7">
        <v>16.5</v>
      </c>
      <c r="D30" s="17">
        <f>+AVERAGE(EGSnrc!D30,Geant4!D30,Penelope!D30,MCNP!D30)</f>
        <v>6.460894E-10</v>
      </c>
      <c r="E30" s="17">
        <f>+AVERAGE(EGSnrc!E30,Geant4!E30,Penelope!E30,MCNP!E30)</f>
        <v>6.1804837500000005E-10</v>
      </c>
      <c r="F30" s="17">
        <f>+AVERAGE(EGSnrc!F30,Geant4!F30,Penelope!F30,MCNP!F30)</f>
        <v>6.3519677500000005E-10</v>
      </c>
      <c r="G30" s="17">
        <f>+AVERAGE(EGSnrc!G30,Geant4!G30,Penelope!G30,MCNP!G30)</f>
        <v>6.3124600000000003E-10</v>
      </c>
      <c r="H30" s="17">
        <f>+AVERAGE(EGSnrc!H30,Geant4!H30,Penelope!H30,MCNP!H30)</f>
        <v>6.4018735000000002E-10</v>
      </c>
      <c r="I30" s="21"/>
      <c r="J30" s="15"/>
      <c r="K30" s="13">
        <v>16.5</v>
      </c>
      <c r="L30" s="17">
        <f>+AVERAGE(EGSnrc!L30,Geant4!L30,Penelope!L30,MCNP!L30)</f>
        <v>1.4423992499999999E-9</v>
      </c>
      <c r="M30" s="17">
        <f>+AVERAGE(EGSnrc!M30,Geant4!M30,Penelope!M30,MCNP!M30)</f>
        <v>6.7884609999999998E-10</v>
      </c>
      <c r="N30" s="17">
        <f>+AVERAGE(EGSnrc!N30,Geant4!N30,Penelope!N30,MCNP!N30)</f>
        <v>2.0138365000000003E-9</v>
      </c>
      <c r="O30" s="17">
        <f>+AVERAGE(EGSnrc!O30,Geant4!O30,Penelope!O30,MCNP!O30)</f>
        <v>1.3866400000000001E-9</v>
      </c>
      <c r="P30" s="17">
        <f>+AVERAGE(EGSnrc!P30,Geant4!P30,Penelope!P30,MCNP!P30)</f>
        <v>1.4080995E-9</v>
      </c>
      <c r="Q30" s="19"/>
    </row>
    <row r="31" spans="3:31" x14ac:dyDescent="0.25">
      <c r="C31" s="7">
        <v>17.5</v>
      </c>
      <c r="D31" s="17">
        <f>+AVERAGE(EGSnrc!D31,Geant4!D31,Penelope!D31,MCNP!D31)</f>
        <v>2.9382289999999998E-9</v>
      </c>
      <c r="E31" s="17">
        <f>+AVERAGE(EGSnrc!E31,Geant4!E31,Penelope!E31,MCNP!E31)</f>
        <v>2.8062035E-9</v>
      </c>
      <c r="F31" s="17">
        <f>+AVERAGE(EGSnrc!F31,Geant4!F31,Penelope!F31,MCNP!F31)</f>
        <v>2.9319334999999997E-9</v>
      </c>
      <c r="G31" s="17">
        <f>+AVERAGE(EGSnrc!G31,Geant4!G31,Penelope!G31,MCNP!G31)</f>
        <v>2.8968709999999996E-9</v>
      </c>
      <c r="H31" s="17">
        <f>+AVERAGE(EGSnrc!H31,Geant4!H31,Penelope!H31,MCNP!H31)</f>
        <v>2.8934810000000001E-9</v>
      </c>
      <c r="I31" s="21"/>
      <c r="J31" s="15"/>
      <c r="K31" s="13">
        <v>17.5</v>
      </c>
      <c r="L31" s="17">
        <f>+AVERAGE(EGSnrc!L31,Geant4!L31,Penelope!L31,MCNP!L31)</f>
        <v>1.5296820000000001E-9</v>
      </c>
      <c r="M31" s="17">
        <f>+AVERAGE(EGSnrc!M31,Geant4!M31,Penelope!M31,MCNP!M31)</f>
        <v>7.5495662500000001E-10</v>
      </c>
      <c r="N31" s="17">
        <f>+AVERAGE(EGSnrc!N31,Geant4!N31,Penelope!N31,MCNP!N31)</f>
        <v>2.10056E-9</v>
      </c>
      <c r="O31" s="17">
        <f>+AVERAGE(EGSnrc!O31,Geant4!O31,Penelope!O31,MCNP!O31)</f>
        <v>1.5339425000000002E-9</v>
      </c>
      <c r="P31" s="17">
        <f>+AVERAGE(EGSnrc!P31,Geant4!P31,Penelope!P31,MCNP!P31)</f>
        <v>1.5025880000000001E-9</v>
      </c>
      <c r="Q31" s="19"/>
    </row>
    <row r="32" spans="3:31" x14ac:dyDescent="0.25">
      <c r="C32" s="7">
        <v>18.5</v>
      </c>
      <c r="D32" s="17">
        <f>+AVERAGE(EGSnrc!D32,Geant4!D32,Penelope!D32,MCNP!D32)</f>
        <v>4.9928292500000006E-10</v>
      </c>
      <c r="E32" s="17">
        <f>+AVERAGE(EGSnrc!E32,Geant4!E32,Penelope!E32,MCNP!E32)</f>
        <v>4.8737402499999998E-10</v>
      </c>
      <c r="F32" s="17">
        <f>+AVERAGE(EGSnrc!F32,Geant4!F32,Penelope!F32,MCNP!F32)</f>
        <v>4.8537944999999996E-10</v>
      </c>
      <c r="G32" s="17">
        <f>+AVERAGE(EGSnrc!G32,Geant4!G32,Penelope!G32,MCNP!G32)</f>
        <v>4.849585250000001E-10</v>
      </c>
      <c r="H32" s="17">
        <f>+AVERAGE(EGSnrc!H32,Geant4!H32,Penelope!H32,MCNP!H32)</f>
        <v>4.9705804999999993E-10</v>
      </c>
      <c r="I32" s="21"/>
      <c r="J32" s="15"/>
      <c r="K32" s="13">
        <v>18.5</v>
      </c>
      <c r="L32" s="17">
        <f>+AVERAGE(EGSnrc!L32,Geant4!L32,Penelope!L32,MCNP!L32)</f>
        <v>1.6263402499999999E-9</v>
      </c>
      <c r="M32" s="17">
        <f>+AVERAGE(EGSnrc!M32,Geant4!M32,Penelope!M32,MCNP!M32)</f>
        <v>8.2116567500000004E-10</v>
      </c>
      <c r="N32" s="17">
        <f>+AVERAGE(EGSnrc!N32,Geant4!N32,Penelope!N32,MCNP!N32)</f>
        <v>2.17114525E-9</v>
      </c>
      <c r="O32" s="17">
        <f>+AVERAGE(EGSnrc!O32,Geant4!O32,Penelope!O32,MCNP!O32)</f>
        <v>1.57808E-9</v>
      </c>
      <c r="P32" s="17">
        <f>+AVERAGE(EGSnrc!P32,Geant4!P32,Penelope!P32,MCNP!P32)</f>
        <v>1.5859622500000001E-9</v>
      </c>
      <c r="Q32" s="19"/>
    </row>
    <row r="33" spans="3:17" x14ac:dyDescent="0.25">
      <c r="C33" s="7">
        <v>19.5</v>
      </c>
      <c r="D33" s="17">
        <f>+AVERAGE(EGSnrc!D33,Geant4!D33,Penelope!D33,MCNP!D33)</f>
        <v>8.7928302500000002E-10</v>
      </c>
      <c r="E33" s="17">
        <f>+AVERAGE(EGSnrc!E33,Geant4!E33,Penelope!E33,MCNP!E33)</f>
        <v>8.6120512500000007E-10</v>
      </c>
      <c r="F33" s="17">
        <f>+AVERAGE(EGSnrc!F33,Geant4!F33,Penelope!F33,MCNP!F33)</f>
        <v>8.7776362499999999E-10</v>
      </c>
      <c r="G33" s="17">
        <f>+AVERAGE(EGSnrc!G33,Geant4!G33,Penelope!G33,MCNP!G33)</f>
        <v>8.8130629999999999E-10</v>
      </c>
      <c r="H33" s="17">
        <f>+AVERAGE(EGSnrc!H33,Geant4!H33,Penelope!H33,MCNP!H33)</f>
        <v>8.7367784999999996E-10</v>
      </c>
      <c r="I33" s="21"/>
      <c r="J33" s="15"/>
      <c r="K33" s="13">
        <v>19.5</v>
      </c>
      <c r="L33" s="17">
        <f>+AVERAGE(EGSnrc!L33,Geant4!L33,Penelope!L33,MCNP!L33)</f>
        <v>1.7315169999999999E-9</v>
      </c>
      <c r="M33" s="17">
        <f>+AVERAGE(EGSnrc!M33,Geant4!M33,Penelope!M33,MCNP!M33)</f>
        <v>8.7150370000000008E-10</v>
      </c>
      <c r="N33" s="17">
        <f>+AVERAGE(EGSnrc!N33,Geant4!N33,Penelope!N33,MCNP!N33)</f>
        <v>2.1997075000000001E-9</v>
      </c>
      <c r="O33" s="17">
        <f>+AVERAGE(EGSnrc!O33,Geant4!O33,Penelope!O33,MCNP!O33)</f>
        <v>1.653972E-9</v>
      </c>
      <c r="P33" s="17">
        <f>+AVERAGE(EGSnrc!P33,Geant4!P33,Penelope!P33,MCNP!P33)</f>
        <v>1.6627067500000001E-9</v>
      </c>
      <c r="Q33" s="19"/>
    </row>
    <row r="34" spans="3:17" x14ac:dyDescent="0.25">
      <c r="C34" s="7">
        <v>20.5</v>
      </c>
      <c r="D34" s="17">
        <f>+AVERAGE(EGSnrc!D34,Geant4!D34,Penelope!D34,MCNP!D34)</f>
        <v>3.4242107500000002E-10</v>
      </c>
      <c r="E34" s="17">
        <f>+AVERAGE(EGSnrc!E34,Geant4!E34,Penelope!E34,MCNP!E34)</f>
        <v>3.1546095000000001E-10</v>
      </c>
      <c r="F34" s="17">
        <f>+AVERAGE(EGSnrc!F34,Geant4!F34,Penelope!F34,MCNP!F34)</f>
        <v>3.3774375000000002E-10</v>
      </c>
      <c r="G34" s="17">
        <f>+AVERAGE(EGSnrc!G34,Geant4!G34,Penelope!G34,MCNP!G34)</f>
        <v>3.3381960000000002E-10</v>
      </c>
      <c r="H34" s="17">
        <f>+AVERAGE(EGSnrc!H34,Geant4!H34,Penelope!H34,MCNP!H34)</f>
        <v>3.3768277499999997E-10</v>
      </c>
      <c r="I34" s="21"/>
      <c r="J34" s="15"/>
      <c r="K34" s="13">
        <v>20.5</v>
      </c>
      <c r="L34" s="17">
        <f>+AVERAGE(EGSnrc!L34,Geant4!L34,Penelope!L34,MCNP!L34)</f>
        <v>1.7649227500000002E-9</v>
      </c>
      <c r="M34" s="17">
        <f>+AVERAGE(EGSnrc!M34,Geant4!M34,Penelope!M34,MCNP!M34)</f>
        <v>9.2256769999999994E-10</v>
      </c>
      <c r="N34" s="17">
        <f>+AVERAGE(EGSnrc!N34,Geant4!N34,Penelope!N34,MCNP!N34)</f>
        <v>2.2431357500000001E-9</v>
      </c>
      <c r="O34" s="17">
        <f>+AVERAGE(EGSnrc!O34,Geant4!O34,Penelope!O34,MCNP!O34)</f>
        <v>1.7094772500000001E-9</v>
      </c>
      <c r="P34" s="17">
        <f>+AVERAGE(EGSnrc!P34,Geant4!P34,Penelope!P34,MCNP!P34)</f>
        <v>1.7443750000000002E-9</v>
      </c>
      <c r="Q34" s="19"/>
    </row>
    <row r="35" spans="3:17" x14ac:dyDescent="0.25">
      <c r="C35" s="7">
        <v>21.5</v>
      </c>
      <c r="D35" s="17">
        <f>+AVERAGE(EGSnrc!D35,Geant4!D35,Penelope!D35,MCNP!D35)</f>
        <v>2.9764717500000003E-10</v>
      </c>
      <c r="E35" s="17">
        <f>+AVERAGE(EGSnrc!E35,Geant4!E35,Penelope!E35,MCNP!E35)</f>
        <v>2.78758775E-10</v>
      </c>
      <c r="F35" s="17">
        <f>+AVERAGE(EGSnrc!F35,Geant4!F35,Penelope!F35,MCNP!F35)</f>
        <v>2.9724072500000002E-10</v>
      </c>
      <c r="G35" s="17">
        <f>+AVERAGE(EGSnrc!G35,Geant4!G35,Penelope!G35,MCNP!G35)</f>
        <v>2.9575112499999998E-10</v>
      </c>
      <c r="H35" s="17">
        <f>+AVERAGE(EGSnrc!H35,Geant4!H35,Penelope!H35,MCNP!H35)</f>
        <v>2.9216785000000002E-10</v>
      </c>
      <c r="I35" s="21"/>
      <c r="J35" s="15"/>
      <c r="K35" s="13">
        <v>21.5</v>
      </c>
      <c r="L35" s="17">
        <f>+AVERAGE(EGSnrc!L35,Geant4!L35,Penelope!L35,MCNP!L35)</f>
        <v>1.786171E-9</v>
      </c>
      <c r="M35" s="17">
        <f>+AVERAGE(EGSnrc!M35,Geant4!M35,Penelope!M35,MCNP!M35)</f>
        <v>9.8209602500000013E-10</v>
      </c>
      <c r="N35" s="17">
        <f>+AVERAGE(EGSnrc!N35,Geant4!N35,Penelope!N35,MCNP!N35)</f>
        <v>2.2432027499999999E-9</v>
      </c>
      <c r="O35" s="17">
        <f>+AVERAGE(EGSnrc!O35,Geant4!O35,Penelope!O35,MCNP!O35)</f>
        <v>1.7632240000000001E-9</v>
      </c>
      <c r="P35" s="17">
        <f>+AVERAGE(EGSnrc!P35,Geant4!P35,Penelope!P35,MCNP!P35)</f>
        <v>1.7613260000000001E-9</v>
      </c>
      <c r="Q35" s="19"/>
    </row>
    <row r="36" spans="3:17" x14ac:dyDescent="0.25">
      <c r="C36" s="7">
        <v>22.5</v>
      </c>
      <c r="D36" s="17">
        <f>+AVERAGE(EGSnrc!D36,Geant4!D36,Penelope!D36,MCNP!D36)</f>
        <v>2.5706965000000002E-10</v>
      </c>
      <c r="E36" s="17">
        <f>+AVERAGE(EGSnrc!E36,Geant4!E36,Penelope!E36,MCNP!E36)</f>
        <v>2.5417162500000001E-10</v>
      </c>
      <c r="F36" s="17">
        <f>+AVERAGE(EGSnrc!F36,Geant4!F36,Penelope!F36,MCNP!F36)</f>
        <v>2.5407552499999999E-10</v>
      </c>
      <c r="G36" s="17">
        <f>+AVERAGE(EGSnrc!G36,Geant4!G36,Penelope!G36,MCNP!G36)</f>
        <v>2.6306587500000003E-10</v>
      </c>
      <c r="H36" s="17">
        <f>+AVERAGE(EGSnrc!H36,Geant4!H36,Penelope!H36,MCNP!H36)</f>
        <v>2.6044717499999999E-10</v>
      </c>
      <c r="I36" s="21"/>
      <c r="J36" s="15"/>
      <c r="K36" s="13">
        <v>22.5</v>
      </c>
      <c r="L36" s="17">
        <f>+AVERAGE(EGSnrc!L36,Geant4!L36,Penelope!L36,MCNP!L36)</f>
        <v>1.82799775E-9</v>
      </c>
      <c r="M36" s="17">
        <f>+AVERAGE(EGSnrc!M36,Geant4!M36,Penelope!M36,MCNP!M36)</f>
        <v>1.0388016249999999E-9</v>
      </c>
      <c r="N36" s="17">
        <f>+AVERAGE(EGSnrc!N36,Geant4!N36,Penelope!N36,MCNP!N36)</f>
        <v>2.22027175E-9</v>
      </c>
      <c r="O36" s="17">
        <f>+AVERAGE(EGSnrc!O36,Geant4!O36,Penelope!O36,MCNP!O36)</f>
        <v>1.7858425000000001E-9</v>
      </c>
      <c r="P36" s="17">
        <f>+AVERAGE(EGSnrc!P36,Geant4!P36,Penelope!P36,MCNP!P36)</f>
        <v>1.80574975E-9</v>
      </c>
      <c r="Q36" s="19"/>
    </row>
    <row r="37" spans="3:17" x14ac:dyDescent="0.25">
      <c r="C37" s="7">
        <v>23.5</v>
      </c>
      <c r="D37" s="17">
        <f>+AVERAGE(EGSnrc!D37,Geant4!D37,Penelope!D37,MCNP!D37)</f>
        <v>2.2764275E-10</v>
      </c>
      <c r="E37" s="17">
        <f>+AVERAGE(EGSnrc!E37,Geant4!E37,Penelope!E37,MCNP!E37)</f>
        <v>2.1930924999999998E-10</v>
      </c>
      <c r="F37" s="17">
        <f>+AVERAGE(EGSnrc!F37,Geant4!F37,Penelope!F37,MCNP!F37)</f>
        <v>2.1602857500000001E-10</v>
      </c>
      <c r="G37" s="17">
        <f>+AVERAGE(EGSnrc!G37,Geant4!G37,Penelope!G37,MCNP!G37)</f>
        <v>2.1789152499999998E-10</v>
      </c>
      <c r="H37" s="17">
        <f>+AVERAGE(EGSnrc!H37,Geant4!H37,Penelope!H37,MCNP!H37)</f>
        <v>2.2033817500000002E-10</v>
      </c>
      <c r="I37" s="21"/>
      <c r="J37" s="15"/>
      <c r="K37" s="13">
        <v>23.5</v>
      </c>
      <c r="L37" s="17">
        <f>+AVERAGE(EGSnrc!L37,Geant4!L37,Penelope!L37,MCNP!L37)</f>
        <v>1.8336219999999999E-9</v>
      </c>
      <c r="M37" s="17">
        <f>+AVERAGE(EGSnrc!M37,Geant4!M37,Penelope!M37,MCNP!M37)</f>
        <v>1.08134025E-9</v>
      </c>
      <c r="N37" s="17">
        <f>+AVERAGE(EGSnrc!N37,Geant4!N37,Penelope!N37,MCNP!N37)</f>
        <v>2.2124187499999997E-9</v>
      </c>
      <c r="O37" s="17">
        <f>+AVERAGE(EGSnrc!O37,Geant4!O37,Penelope!O37,MCNP!O37)</f>
        <v>1.8305352499999999E-9</v>
      </c>
      <c r="P37" s="17">
        <f>+AVERAGE(EGSnrc!P37,Geant4!P37,Penelope!P37,MCNP!P37)</f>
        <v>1.7901662499999999E-9</v>
      </c>
      <c r="Q37" s="19"/>
    </row>
    <row r="38" spans="3:17" x14ac:dyDescent="0.25">
      <c r="C38" s="7">
        <v>24.5</v>
      </c>
      <c r="D38" s="17">
        <f>+AVERAGE(EGSnrc!D38,Geant4!D38,Penelope!D38,MCNP!D38)</f>
        <v>1.8709634999999998E-10</v>
      </c>
      <c r="E38" s="17">
        <f>+AVERAGE(EGSnrc!E38,Geant4!E38,Penelope!E38,MCNP!E38)</f>
        <v>1.8081307499999999E-10</v>
      </c>
      <c r="F38" s="17">
        <f>+AVERAGE(EGSnrc!F38,Geant4!F38,Penelope!F38,MCNP!F38)</f>
        <v>1.7976730000000001E-10</v>
      </c>
      <c r="G38" s="17">
        <f>+AVERAGE(EGSnrc!G38,Geant4!G38,Penelope!G38,MCNP!G38)</f>
        <v>1.8158300000000003E-10</v>
      </c>
      <c r="H38" s="17">
        <f>+AVERAGE(EGSnrc!H38,Geant4!H38,Penelope!H38,MCNP!H38)</f>
        <v>1.8841662499999999E-10</v>
      </c>
      <c r="I38" s="21"/>
      <c r="J38" s="15"/>
      <c r="K38" s="13">
        <v>24.5</v>
      </c>
      <c r="L38" s="17">
        <f>+AVERAGE(EGSnrc!L38,Geant4!L38,Penelope!L38,MCNP!L38)</f>
        <v>1.8526125E-9</v>
      </c>
      <c r="M38" s="17">
        <f>+AVERAGE(EGSnrc!M38,Geant4!M38,Penelope!M38,MCNP!M38)</f>
        <v>1.1271262500000001E-9</v>
      </c>
      <c r="N38" s="17">
        <f>+AVERAGE(EGSnrc!N38,Geant4!N38,Penelope!N38,MCNP!N38)</f>
        <v>2.2080907499999998E-9</v>
      </c>
      <c r="O38" s="17">
        <f>+AVERAGE(EGSnrc!O38,Geant4!O38,Penelope!O38,MCNP!O38)</f>
        <v>1.8170157500000001E-9</v>
      </c>
      <c r="P38" s="17">
        <f>+AVERAGE(EGSnrc!P38,Geant4!P38,Penelope!P38,MCNP!P38)</f>
        <v>1.8087100000000001E-9</v>
      </c>
      <c r="Q38" s="19"/>
    </row>
    <row r="39" spans="3:17" x14ac:dyDescent="0.25">
      <c r="C39" s="7">
        <v>25.5</v>
      </c>
      <c r="D39" s="17">
        <f>+AVERAGE(EGSnrc!D39,Geant4!D39,Penelope!D39,MCNP!D39)</f>
        <v>1.54882E-10</v>
      </c>
      <c r="E39" s="17">
        <f>+AVERAGE(EGSnrc!E39,Geant4!E39,Penelope!E39,MCNP!E39)</f>
        <v>1.5165852500000002E-10</v>
      </c>
      <c r="F39" s="17">
        <f>+AVERAGE(EGSnrc!F39,Geant4!F39,Penelope!F39,MCNP!F39)</f>
        <v>1.5009465E-10</v>
      </c>
      <c r="G39" s="17">
        <f>+AVERAGE(EGSnrc!G39,Geant4!G39,Penelope!G39,MCNP!G39)</f>
        <v>1.4969740000000001E-10</v>
      </c>
      <c r="H39" s="17">
        <f>+AVERAGE(EGSnrc!H39,Geant4!H39,Penelope!H39,MCNP!H39)</f>
        <v>1.5396942500000001E-10</v>
      </c>
      <c r="I39" s="21"/>
      <c r="J39" s="15"/>
      <c r="K39" s="13">
        <v>25.5</v>
      </c>
      <c r="L39" s="17">
        <f>+AVERAGE(EGSnrc!L39,Geant4!L39,Penelope!L39,MCNP!L39)</f>
        <v>1.8515987500000001E-9</v>
      </c>
      <c r="M39" s="17">
        <f>+AVERAGE(EGSnrc!M39,Geant4!M39,Penelope!M39,MCNP!M39)</f>
        <v>1.13354075E-9</v>
      </c>
      <c r="N39" s="17">
        <f>+AVERAGE(EGSnrc!N39,Geant4!N39,Penelope!N39,MCNP!N39)</f>
        <v>2.1435345000000001E-9</v>
      </c>
      <c r="O39" s="17">
        <f>+AVERAGE(EGSnrc!O39,Geant4!O39,Penelope!O39,MCNP!O39)</f>
        <v>1.8057525000000001E-9</v>
      </c>
      <c r="P39" s="17">
        <f>+AVERAGE(EGSnrc!P39,Geant4!P39,Penelope!P39,MCNP!P39)</f>
        <v>1.7989542500000002E-9</v>
      </c>
      <c r="Q39" s="19"/>
    </row>
    <row r="40" spans="3:17" x14ac:dyDescent="0.25">
      <c r="C40" s="7">
        <v>26.5</v>
      </c>
      <c r="D40" s="17">
        <f>+AVERAGE(EGSnrc!D40,Geant4!D40,Penelope!D40,MCNP!D40)</f>
        <v>1.1899225000000001E-10</v>
      </c>
      <c r="E40" s="17">
        <f>+AVERAGE(EGSnrc!E40,Geant4!E40,Penelope!E40,MCNP!E40)</f>
        <v>1.2278544999999999E-10</v>
      </c>
      <c r="F40" s="17">
        <f>+AVERAGE(EGSnrc!F40,Geant4!F40,Penelope!F40,MCNP!F40)</f>
        <v>1.1535775E-10</v>
      </c>
      <c r="G40" s="17">
        <f>+AVERAGE(EGSnrc!G40,Geant4!G40,Penelope!G40,MCNP!G40)</f>
        <v>1.211887E-10</v>
      </c>
      <c r="H40" s="17">
        <f>+AVERAGE(EGSnrc!H40,Geant4!H40,Penelope!H40,MCNP!H40)</f>
        <v>1.193821E-10</v>
      </c>
      <c r="I40" s="21"/>
      <c r="J40" s="15"/>
      <c r="K40" s="13">
        <v>26.5</v>
      </c>
      <c r="L40" s="17">
        <f>+AVERAGE(EGSnrc!L40,Geant4!L40,Penelope!L40,MCNP!L40)</f>
        <v>1.8256629999999998E-9</v>
      </c>
      <c r="M40" s="17">
        <f>+AVERAGE(EGSnrc!M40,Geant4!M40,Penelope!M40,MCNP!M40)</f>
        <v>1.171539E-9</v>
      </c>
      <c r="N40" s="17">
        <f>+AVERAGE(EGSnrc!N40,Geant4!N40,Penelope!N40,MCNP!N40)</f>
        <v>2.1313727499999999E-9</v>
      </c>
      <c r="O40" s="17">
        <f>+AVERAGE(EGSnrc!O40,Geant4!O40,Penelope!O40,MCNP!O40)</f>
        <v>1.8223502500000001E-9</v>
      </c>
      <c r="P40" s="17">
        <f>+AVERAGE(EGSnrc!P40,Geant4!P40,Penelope!P40,MCNP!P40)</f>
        <v>1.8259505E-9</v>
      </c>
      <c r="Q40" s="19"/>
    </row>
    <row r="41" spans="3:17" x14ac:dyDescent="0.25">
      <c r="C41" s="7">
        <v>27.5</v>
      </c>
      <c r="D41" s="17">
        <f>+AVERAGE(EGSnrc!D41,Geant4!D41,Penelope!D41,MCNP!D41)</f>
        <v>8.8154374999999999E-11</v>
      </c>
      <c r="E41" s="17">
        <f>+AVERAGE(EGSnrc!E41,Geant4!E41,Penelope!E41,MCNP!E41)</f>
        <v>8.991599999999999E-11</v>
      </c>
      <c r="F41" s="17">
        <f>+AVERAGE(EGSnrc!F41,Geant4!F41,Penelope!F41,MCNP!F41)</f>
        <v>8.054933000000001E-11</v>
      </c>
      <c r="G41" s="17">
        <f>+AVERAGE(EGSnrc!G41,Geant4!G41,Penelope!G41,MCNP!G41)</f>
        <v>8.8157310000000007E-11</v>
      </c>
      <c r="H41" s="17">
        <f>+AVERAGE(EGSnrc!H41,Geant4!H41,Penelope!H41,MCNP!H41)</f>
        <v>8.7762200000000006E-11</v>
      </c>
      <c r="I41" s="21"/>
      <c r="J41" s="15"/>
      <c r="K41" s="13">
        <v>27.5</v>
      </c>
      <c r="L41" s="17">
        <f>+AVERAGE(EGSnrc!L41,Geant4!L41,Penelope!L41,MCNP!L41)</f>
        <v>1.8091525000000001E-9</v>
      </c>
      <c r="M41" s="17">
        <f>+AVERAGE(EGSnrc!M41,Geant4!M41,Penelope!M41,MCNP!M41)</f>
        <v>1.1785115000000002E-9</v>
      </c>
      <c r="N41" s="17">
        <f>+AVERAGE(EGSnrc!N41,Geant4!N41,Penelope!N41,MCNP!N41)</f>
        <v>2.0417947500000001E-9</v>
      </c>
      <c r="O41" s="17">
        <f>+AVERAGE(EGSnrc!O41,Geant4!O41,Penelope!O41,MCNP!O41)</f>
        <v>1.7639007499999999E-9</v>
      </c>
      <c r="P41" s="17">
        <f>+AVERAGE(EGSnrc!P41,Geant4!P41,Penelope!P41,MCNP!P41)</f>
        <v>1.7860922500000001E-9</v>
      </c>
      <c r="Q41" s="19"/>
    </row>
    <row r="42" spans="3:17" x14ac:dyDescent="0.25">
      <c r="C42" s="7">
        <v>28.5</v>
      </c>
      <c r="D42" s="17">
        <f>+AVERAGE(EGSnrc!D42,Geant4!D42,Penelope!D42,MCNP!D42)</f>
        <v>5.6639107500000003E-11</v>
      </c>
      <c r="E42" s="17">
        <f>+AVERAGE(EGSnrc!E42,Geant4!E42,Penelope!E42,MCNP!E42)</f>
        <v>5.8001887500000001E-11</v>
      </c>
      <c r="F42" s="17">
        <f>+AVERAGE(EGSnrc!F42,Geant4!F42,Penelope!F42,MCNP!F42)</f>
        <v>4.9429865000000004E-11</v>
      </c>
      <c r="G42" s="17">
        <f>+AVERAGE(EGSnrc!G42,Geant4!G42,Penelope!G42,MCNP!G42)</f>
        <v>5.5586145000000003E-11</v>
      </c>
      <c r="H42" s="17">
        <f>+AVERAGE(EGSnrc!H42,Geant4!H42,Penelope!H42,MCNP!H42)</f>
        <v>5.60230875E-11</v>
      </c>
      <c r="I42" s="21"/>
      <c r="J42" s="15"/>
      <c r="K42" s="13">
        <v>28.5</v>
      </c>
      <c r="L42" s="17">
        <f>+AVERAGE(EGSnrc!L42,Geant4!L42,Penelope!L42,MCNP!L42)</f>
        <v>1.7851755E-9</v>
      </c>
      <c r="M42" s="17">
        <f>+AVERAGE(EGSnrc!M42,Geant4!M42,Penelope!M42,MCNP!M42)</f>
        <v>1.1919990000000001E-9</v>
      </c>
      <c r="N42" s="17">
        <f>+AVERAGE(EGSnrc!N42,Geant4!N42,Penelope!N42,MCNP!N42)</f>
        <v>2.01497225E-9</v>
      </c>
      <c r="O42" s="17">
        <f>+AVERAGE(EGSnrc!O42,Geant4!O42,Penelope!O42,MCNP!O42)</f>
        <v>1.7607305000000001E-9</v>
      </c>
      <c r="P42" s="17">
        <f>+AVERAGE(EGSnrc!P42,Geant4!P42,Penelope!P42,MCNP!P42)</f>
        <v>1.765777E-9</v>
      </c>
      <c r="Q42" s="19"/>
    </row>
    <row r="43" spans="3:17" x14ac:dyDescent="0.25">
      <c r="C43" s="7">
        <v>29.5</v>
      </c>
      <c r="D43" s="17">
        <f>+AVERAGE(EGSnrc!D43,Geant4!D43,Penelope!D43,MCNP!D43)</f>
        <v>1.9769970000000002E-11</v>
      </c>
      <c r="E43" s="17">
        <f>+AVERAGE(EGSnrc!E43,Geant4!E43,Penelope!E43,MCNP!E43)</f>
        <v>2.2932867500000003E-11</v>
      </c>
      <c r="F43" s="17">
        <f>+AVERAGE(EGSnrc!F43,Geant4!F43,Penelope!F43,MCNP!F43)</f>
        <v>2.0465645000000001E-11</v>
      </c>
      <c r="G43" s="17">
        <f>+AVERAGE(EGSnrc!G43,Geant4!G43,Penelope!G43,MCNP!G43)</f>
        <v>2.0496410000000002E-11</v>
      </c>
      <c r="H43" s="17">
        <f>+AVERAGE(EGSnrc!H43,Geant4!H43,Penelope!H43,MCNP!H43)</f>
        <v>2.0387592500000003E-11</v>
      </c>
      <c r="I43" s="21"/>
      <c r="J43" s="15"/>
      <c r="K43" s="13">
        <v>29.5</v>
      </c>
      <c r="L43" s="17">
        <f>+AVERAGE(EGSnrc!L43,Geant4!L43,Penelope!L43,MCNP!L43)</f>
        <v>1.7457605000000001E-9</v>
      </c>
      <c r="M43" s="17">
        <f>+AVERAGE(EGSnrc!M43,Geant4!M43,Penelope!M43,MCNP!M43)</f>
        <v>1.1751915E-9</v>
      </c>
      <c r="N43" s="17">
        <f>+AVERAGE(EGSnrc!N43,Geant4!N43,Penelope!N43,MCNP!N43)</f>
        <v>1.9400082500000001E-9</v>
      </c>
      <c r="O43" s="17">
        <f>+AVERAGE(EGSnrc!O43,Geant4!O43,Penelope!O43,MCNP!O43)</f>
        <v>1.7285705000000001E-9</v>
      </c>
      <c r="P43" s="17">
        <f>+AVERAGE(EGSnrc!P43,Geant4!P43,Penelope!P43,MCNP!P43)</f>
        <v>1.6980654999999999E-9</v>
      </c>
      <c r="Q43" s="19"/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17">
        <f>+AVERAGE(EGSnrc!L44,Geant4!L44,Penelope!L44,MCNP!L44)</f>
        <v>1.740898E-9</v>
      </c>
      <c r="M44" s="17">
        <f>+AVERAGE(EGSnrc!M44,Geant4!M44,Penelope!M44,MCNP!M44)</f>
        <v>1.20033275E-9</v>
      </c>
      <c r="N44" s="17">
        <f>+AVERAGE(EGSnrc!N44,Geant4!N44,Penelope!N44,MCNP!N44)</f>
        <v>1.9249042499999999E-9</v>
      </c>
      <c r="O44" s="17">
        <f>+AVERAGE(EGSnrc!O44,Geant4!O44,Penelope!O44,MCNP!O44)</f>
        <v>1.7016905000000001E-9</v>
      </c>
      <c r="P44" s="17">
        <f>+AVERAGE(EGSnrc!P44,Geant4!P44,Penelope!P44,MCNP!P44)</f>
        <v>1.72142175E-9</v>
      </c>
      <c r="Q44" s="19"/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17">
        <f>+AVERAGE(EGSnrc!L45,Geant4!L45,Penelope!L45,MCNP!L45)</f>
        <v>1.6997747499999999E-9</v>
      </c>
      <c r="M45" s="17">
        <f>+AVERAGE(EGSnrc!M45,Geant4!M45,Penelope!M45,MCNP!M45)</f>
        <v>1.1818340000000001E-9</v>
      </c>
      <c r="N45" s="17">
        <f>+AVERAGE(EGSnrc!N45,Geant4!N45,Penelope!N45,MCNP!N45)</f>
        <v>1.8486952500000002E-9</v>
      </c>
      <c r="O45" s="17">
        <f>+AVERAGE(EGSnrc!O45,Geant4!O45,Penelope!O45,MCNP!O45)</f>
        <v>1.665531E-9</v>
      </c>
      <c r="P45" s="17">
        <f>+AVERAGE(EGSnrc!P45,Geant4!P45,Penelope!P45,MCNP!P45)</f>
        <v>1.6518210000000001E-9</v>
      </c>
      <c r="Q45" s="19"/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17">
        <f>+AVERAGE(EGSnrc!L46,Geant4!L46,Penelope!L46,MCNP!L46)</f>
        <v>1.65654725E-9</v>
      </c>
      <c r="M46" s="17">
        <f>+AVERAGE(EGSnrc!M46,Geant4!M46,Penelope!M46,MCNP!M46)</f>
        <v>1.2094504999999999E-9</v>
      </c>
      <c r="N46" s="17">
        <f>+AVERAGE(EGSnrc!N46,Geant4!N46,Penelope!N46,MCNP!N46)</f>
        <v>1.8049967500000001E-9</v>
      </c>
      <c r="O46" s="17">
        <f>+AVERAGE(EGSnrc!O46,Geant4!O46,Penelope!O46,MCNP!O46)</f>
        <v>1.6473149999999999E-9</v>
      </c>
      <c r="P46" s="17">
        <f>+AVERAGE(EGSnrc!P46,Geant4!P46,Penelope!P46,MCNP!P46)</f>
        <v>1.6490287500000001E-9</v>
      </c>
      <c r="Q46" s="19"/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17">
        <f>+AVERAGE(EGSnrc!L47,Geant4!L47,Penelope!L47,MCNP!L47)</f>
        <v>1.6129607500000002E-9</v>
      </c>
      <c r="M47" s="17">
        <f>+AVERAGE(EGSnrc!M47,Geant4!M47,Penelope!M47,MCNP!M47)</f>
        <v>1.2028602500000002E-9</v>
      </c>
      <c r="N47" s="17">
        <f>+AVERAGE(EGSnrc!N47,Geant4!N47,Penelope!N47,MCNP!N47)</f>
        <v>1.7270295000000002E-9</v>
      </c>
      <c r="O47" s="17">
        <f>+AVERAGE(EGSnrc!O47,Geant4!O47,Penelope!O47,MCNP!O47)</f>
        <v>1.5836917500000001E-9</v>
      </c>
      <c r="P47" s="17">
        <f>+AVERAGE(EGSnrc!P47,Geant4!P47,Penelope!P47,MCNP!P47)</f>
        <v>1.5695397500000001E-9</v>
      </c>
      <c r="Q47" s="19"/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17">
        <f>+AVERAGE(EGSnrc!L48,Geant4!L48,Penelope!L48,MCNP!L48)</f>
        <v>1.5796635000000002E-9</v>
      </c>
      <c r="M48" s="17">
        <f>+AVERAGE(EGSnrc!M48,Geant4!M48,Penelope!M48,MCNP!M48)</f>
        <v>1.2279397499999999E-9</v>
      </c>
      <c r="N48" s="17">
        <f>+AVERAGE(EGSnrc!N48,Geant4!N48,Penelope!N48,MCNP!N48)</f>
        <v>1.7025935000000001E-9</v>
      </c>
      <c r="O48" s="17">
        <f>+AVERAGE(EGSnrc!O48,Geant4!O48,Penelope!O48,MCNP!O48)</f>
        <v>1.56506725E-9</v>
      </c>
      <c r="P48" s="17">
        <f>+AVERAGE(EGSnrc!P48,Geant4!P48,Penelope!P48,MCNP!P48)</f>
        <v>1.59636625E-9</v>
      </c>
      <c r="Q48" s="19"/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17">
        <f>+AVERAGE(EGSnrc!L49,Geant4!L49,Penelope!L49,MCNP!L49)</f>
        <v>1.54821325E-9</v>
      </c>
      <c r="M49" s="17">
        <f>+AVERAGE(EGSnrc!M49,Geant4!M49,Penelope!M49,MCNP!M49)</f>
        <v>1.1852957499999999E-9</v>
      </c>
      <c r="N49" s="17">
        <f>+AVERAGE(EGSnrc!N49,Geant4!N49,Penelope!N49,MCNP!N49)</f>
        <v>1.64010025E-9</v>
      </c>
      <c r="O49" s="17">
        <f>+AVERAGE(EGSnrc!O49,Geant4!O49,Penelope!O49,MCNP!O49)</f>
        <v>1.5245745E-9</v>
      </c>
      <c r="P49" s="17">
        <f>+AVERAGE(EGSnrc!P49,Geant4!P49,Penelope!P49,MCNP!P49)</f>
        <v>1.51476575E-9</v>
      </c>
      <c r="Q49" s="19"/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17">
        <f>+AVERAGE(EGSnrc!L50,Geant4!L50,Penelope!L50,MCNP!L50)</f>
        <v>1.4909942500000002E-9</v>
      </c>
      <c r="M50" s="17">
        <f>+AVERAGE(EGSnrc!M50,Geant4!M50,Penelope!M50,MCNP!M50)</f>
        <v>1.1869927499999999E-9</v>
      </c>
      <c r="N50" s="17">
        <f>+AVERAGE(EGSnrc!N50,Geant4!N50,Penelope!N50,MCNP!N50)</f>
        <v>1.5952715000000001E-9</v>
      </c>
      <c r="O50" s="17">
        <f>+AVERAGE(EGSnrc!O50,Geant4!O50,Penelope!O50,MCNP!O50)</f>
        <v>1.4927937500000001E-9</v>
      </c>
      <c r="P50" s="17">
        <f>+AVERAGE(EGSnrc!P50,Geant4!P50,Penelope!P50,MCNP!P50)</f>
        <v>1.4875935000000001E-9</v>
      </c>
      <c r="Q50" s="19"/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17">
        <f>+AVERAGE(EGSnrc!L51,Geant4!L51,Penelope!L51,MCNP!L51)</f>
        <v>1.4360760000000002E-9</v>
      </c>
      <c r="M51" s="17">
        <f>+AVERAGE(EGSnrc!M51,Geant4!M51,Penelope!M51,MCNP!M51)</f>
        <v>1.13022775E-9</v>
      </c>
      <c r="N51" s="17">
        <f>+AVERAGE(EGSnrc!N51,Geant4!N51,Penelope!N51,MCNP!N51)</f>
        <v>1.5369939999999999E-9</v>
      </c>
      <c r="O51" s="17">
        <f>+AVERAGE(EGSnrc!O51,Geant4!O51,Penelope!O51,MCNP!O51)</f>
        <v>1.4463777500000002E-9</v>
      </c>
      <c r="P51" s="17">
        <f>+AVERAGE(EGSnrc!P51,Geant4!P51,Penelope!P51,MCNP!P51)</f>
        <v>1.4670905000000001E-9</v>
      </c>
      <c r="Q51" s="19"/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17">
        <f>+AVERAGE(EGSnrc!L52,Geant4!L52,Penelope!L52,MCNP!L52)</f>
        <v>1.4129795000000001E-9</v>
      </c>
      <c r="M52" s="17">
        <f>+AVERAGE(EGSnrc!M52,Geant4!M52,Penelope!M52,MCNP!M52)</f>
        <v>1.13396625E-9</v>
      </c>
      <c r="N52" s="17">
        <f>+AVERAGE(EGSnrc!N52,Geant4!N52,Penelope!N52,MCNP!N52)</f>
        <v>1.4792237500000001E-9</v>
      </c>
      <c r="O52" s="17">
        <f>+AVERAGE(EGSnrc!O52,Geant4!O52,Penelope!O52,MCNP!O52)</f>
        <v>1.3762697500000002E-9</v>
      </c>
      <c r="P52" s="17">
        <f>+AVERAGE(EGSnrc!P52,Geant4!P52,Penelope!P52,MCNP!P52)</f>
        <v>1.3827282500000001E-9</v>
      </c>
      <c r="Q52" s="19"/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17">
        <f>+AVERAGE(EGSnrc!L53,Geant4!L53,Penelope!L53,MCNP!L53)</f>
        <v>1.3571040000000002E-9</v>
      </c>
      <c r="M53" s="17">
        <f>+AVERAGE(EGSnrc!M53,Geant4!M53,Penelope!M53,MCNP!M53)</f>
        <v>1.079145E-9</v>
      </c>
      <c r="N53" s="17">
        <f>+AVERAGE(EGSnrc!N53,Geant4!N53,Penelope!N53,MCNP!N53)</f>
        <v>1.412852E-9</v>
      </c>
      <c r="O53" s="17">
        <f>+AVERAGE(EGSnrc!O53,Geant4!O53,Penelope!O53,MCNP!O53)</f>
        <v>1.3367937499999998E-9</v>
      </c>
      <c r="P53" s="17">
        <f>+AVERAGE(EGSnrc!P53,Geant4!P53,Penelope!P53,MCNP!P53)</f>
        <v>1.3303559999999999E-9</v>
      </c>
      <c r="Q53" s="19"/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17">
        <f>+AVERAGE(EGSnrc!L54,Geant4!L54,Penelope!L54,MCNP!L54)</f>
        <v>1.3148059999999999E-9</v>
      </c>
      <c r="M54" s="17">
        <f>+AVERAGE(EGSnrc!M54,Geant4!M54,Penelope!M54,MCNP!M54)</f>
        <v>1.0835609999999998E-9</v>
      </c>
      <c r="N54" s="17">
        <f>+AVERAGE(EGSnrc!N54,Geant4!N54,Penelope!N54,MCNP!N54)</f>
        <v>1.3937645000000001E-9</v>
      </c>
      <c r="O54" s="17">
        <f>+AVERAGE(EGSnrc!O54,Geant4!O54,Penelope!O54,MCNP!O54)</f>
        <v>1.3002837499999999E-9</v>
      </c>
      <c r="P54" s="17">
        <f>+AVERAGE(EGSnrc!P54,Geant4!P54,Penelope!P54,MCNP!P54)</f>
        <v>1.3156270000000002E-9</v>
      </c>
      <c r="Q54" s="19"/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17">
        <f>+AVERAGE(EGSnrc!L55,Geant4!L55,Penelope!L55,MCNP!L55)</f>
        <v>1.2838917499999999E-9</v>
      </c>
      <c r="M55" s="17">
        <f>+AVERAGE(EGSnrc!M55,Geant4!M55,Penelope!M55,MCNP!M55)</f>
        <v>1.04081375E-9</v>
      </c>
      <c r="N55" s="17">
        <f>+AVERAGE(EGSnrc!N55,Geant4!N55,Penelope!N55,MCNP!N55)</f>
        <v>1.3192959999999999E-9</v>
      </c>
      <c r="O55" s="17">
        <f>+AVERAGE(EGSnrc!O55,Geant4!O55,Penelope!O55,MCNP!O55)</f>
        <v>1.2725762500000002E-9</v>
      </c>
      <c r="P55" s="17">
        <f>+AVERAGE(EGSnrc!P55,Geant4!P55,Penelope!P55,MCNP!P55)</f>
        <v>1.2600814999999999E-9</v>
      </c>
      <c r="Q55" s="19"/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17">
        <f>+AVERAGE(EGSnrc!L56,Geant4!L56,Penelope!L56,MCNP!L56)</f>
        <v>1.2397037500000001E-9</v>
      </c>
      <c r="M56" s="17">
        <f>+AVERAGE(EGSnrc!M56,Geant4!M56,Penelope!M56,MCNP!M56)</f>
        <v>1.0641775E-9</v>
      </c>
      <c r="N56" s="17">
        <f>+AVERAGE(EGSnrc!N56,Geant4!N56,Penelope!N56,MCNP!N56)</f>
        <v>1.2977209999999998E-9</v>
      </c>
      <c r="O56" s="17">
        <f>+AVERAGE(EGSnrc!O56,Geant4!O56,Penelope!O56,MCNP!O56)</f>
        <v>1.2476707500000001E-9</v>
      </c>
      <c r="P56" s="17">
        <f>+AVERAGE(EGSnrc!P56,Geant4!P56,Penelope!P56,MCNP!P56)</f>
        <v>1.24963475E-9</v>
      </c>
      <c r="Q56" s="19"/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17">
        <f>+AVERAGE(EGSnrc!L57,Geant4!L57,Penelope!L57,MCNP!L57)</f>
        <v>1.2029315E-9</v>
      </c>
      <c r="M57" s="17">
        <f>+AVERAGE(EGSnrc!M57,Geant4!M57,Penelope!M57,MCNP!M57)</f>
        <v>1.0203240000000001E-9</v>
      </c>
      <c r="N57" s="17">
        <f>+AVERAGE(EGSnrc!N57,Geant4!N57,Penelope!N57,MCNP!N57)</f>
        <v>1.234263E-9</v>
      </c>
      <c r="O57" s="17">
        <f>+AVERAGE(EGSnrc!O57,Geant4!O57,Penelope!O57,MCNP!O57)</f>
        <v>1.190801E-9</v>
      </c>
      <c r="P57" s="17">
        <f>+AVERAGE(EGSnrc!P57,Geant4!P57,Penelope!P57,MCNP!P57)</f>
        <v>1.18696E-9</v>
      </c>
      <c r="Q57" s="19"/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17">
        <f>+AVERAGE(EGSnrc!L58,Geant4!L58,Penelope!L58,MCNP!L58)</f>
        <v>1.1592622499999999E-9</v>
      </c>
      <c r="M58" s="17">
        <f>+AVERAGE(EGSnrc!M58,Geant4!M58,Penelope!M58,MCNP!M58)</f>
        <v>9.7777267500000005E-10</v>
      </c>
      <c r="N58" s="17">
        <f>+AVERAGE(EGSnrc!N58,Geant4!N58,Penelope!N58,MCNP!N58)</f>
        <v>1.17712075E-9</v>
      </c>
      <c r="O58" s="17">
        <f>+AVERAGE(EGSnrc!O58,Geant4!O58,Penelope!O58,MCNP!O58)</f>
        <v>1.13602125E-9</v>
      </c>
      <c r="P58" s="17">
        <f>+AVERAGE(EGSnrc!P58,Geant4!P58,Penelope!P58,MCNP!P58)</f>
        <v>1.1460554999999999E-9</v>
      </c>
      <c r="Q58" s="19"/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17">
        <f>+AVERAGE(EGSnrc!L59,Geant4!L59,Penelope!L59,MCNP!L59)</f>
        <v>1.12348875E-9</v>
      </c>
      <c r="M59" s="17">
        <f>+AVERAGE(EGSnrc!M59,Geant4!M59,Penelope!M59,MCNP!M59)</f>
        <v>9.699719249999999E-10</v>
      </c>
      <c r="N59" s="17">
        <f>+AVERAGE(EGSnrc!N59,Geant4!N59,Penelope!N59,MCNP!N59)</f>
        <v>1.1552932500000001E-9</v>
      </c>
      <c r="O59" s="17">
        <f>+AVERAGE(EGSnrc!O59,Geant4!O59,Penelope!O59,MCNP!O59)</f>
        <v>1.1339604999999998E-9</v>
      </c>
      <c r="P59" s="17">
        <f>+AVERAGE(EGSnrc!P59,Geant4!P59,Penelope!P59,MCNP!P59)</f>
        <v>1.1279489999999999E-9</v>
      </c>
      <c r="Q59" s="19"/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17">
        <f>+AVERAGE(EGSnrc!L60,Geant4!L60,Penelope!L60,MCNP!L60)</f>
        <v>1.08795325E-9</v>
      </c>
      <c r="M60" s="17">
        <f>+AVERAGE(EGSnrc!M60,Geant4!M60,Penelope!M60,MCNP!M60)</f>
        <v>9.3316895000000007E-10</v>
      </c>
      <c r="N60" s="17">
        <f>+AVERAGE(EGSnrc!N60,Geant4!N60,Penelope!N60,MCNP!N60)</f>
        <v>1.092167E-9</v>
      </c>
      <c r="O60" s="17">
        <f>+AVERAGE(EGSnrc!O60,Geant4!O60,Penelope!O60,MCNP!O60)</f>
        <v>1.0652975000000001E-9</v>
      </c>
      <c r="P60" s="17">
        <f>+AVERAGE(EGSnrc!P60,Geant4!P60,Penelope!P60,MCNP!P60)</f>
        <v>1.06760925E-9</v>
      </c>
      <c r="Q60" s="19"/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17">
        <f>+AVERAGE(EGSnrc!L61,Geant4!L61,Penelope!L61,MCNP!L61)</f>
        <v>1.0547555E-9</v>
      </c>
      <c r="M61" s="17">
        <f>+AVERAGE(EGSnrc!M61,Geant4!M61,Penelope!M61,MCNP!M61)</f>
        <v>9.3279337499999988E-10</v>
      </c>
      <c r="N61" s="17">
        <f>+AVERAGE(EGSnrc!N61,Geant4!N61,Penelope!N61,MCNP!N61)</f>
        <v>1.07421975E-9</v>
      </c>
      <c r="O61" s="17">
        <f>+AVERAGE(EGSnrc!O61,Geant4!O61,Penelope!O61,MCNP!O61)</f>
        <v>1.0512390000000001E-9</v>
      </c>
      <c r="P61" s="17">
        <f>+AVERAGE(EGSnrc!P61,Geant4!P61,Penelope!P61,MCNP!P61)</f>
        <v>1.0556160000000001E-9</v>
      </c>
      <c r="Q61" s="19"/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17">
        <f>+AVERAGE(EGSnrc!L62,Geant4!L62,Penelope!L62,MCNP!L62)</f>
        <v>1.0324947500000001E-9</v>
      </c>
      <c r="M62" s="17">
        <f>+AVERAGE(EGSnrc!M62,Geant4!M62,Penelope!M62,MCNP!M62)</f>
        <v>8.96772925E-10</v>
      </c>
      <c r="N62" s="17">
        <f>+AVERAGE(EGSnrc!N62,Geant4!N62,Penelope!N62,MCNP!N62)</f>
        <v>1.0125396000000002E-9</v>
      </c>
      <c r="O62" s="17">
        <f>+AVERAGE(EGSnrc!O62,Geant4!O62,Penelope!O62,MCNP!O62)</f>
        <v>9.9714100000000004E-10</v>
      </c>
      <c r="P62" s="17">
        <f>+AVERAGE(EGSnrc!P62,Geant4!P62,Penelope!P62,MCNP!P62)</f>
        <v>9.9095225000000007E-10</v>
      </c>
      <c r="Q62" s="19"/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17">
        <f>+AVERAGE(EGSnrc!L63,Geant4!L63,Penelope!L63,MCNP!L63)</f>
        <v>9.7723495000000007E-10</v>
      </c>
      <c r="M63" s="17">
        <f>+AVERAGE(EGSnrc!M63,Geant4!M63,Penelope!M63,MCNP!M63)</f>
        <v>8.6086895000000002E-10</v>
      </c>
      <c r="N63" s="17">
        <f>+AVERAGE(EGSnrc!N63,Geant4!N63,Penelope!N63,MCNP!N63)</f>
        <v>9.7507577500000001E-10</v>
      </c>
      <c r="O63" s="17">
        <f>+AVERAGE(EGSnrc!O63,Geant4!O63,Penelope!O63,MCNP!O63)</f>
        <v>9.8401492500000012E-10</v>
      </c>
      <c r="P63" s="17">
        <f>+AVERAGE(EGSnrc!P63,Geant4!P63,Penelope!P63,MCNP!P63)</f>
        <v>9.7356577499999987E-10</v>
      </c>
      <c r="Q63" s="19"/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17">
        <f>+AVERAGE(EGSnrc!L64,Geant4!L64,Penelope!L64,MCNP!L64)</f>
        <v>9.4877590000000004E-10</v>
      </c>
      <c r="M64" s="17">
        <f>+AVERAGE(EGSnrc!M64,Geant4!M64,Penelope!M64,MCNP!M64)</f>
        <v>8.3511242500000007E-10</v>
      </c>
      <c r="N64" s="17">
        <f>+AVERAGE(EGSnrc!N64,Geant4!N64,Penelope!N64,MCNP!N64)</f>
        <v>9.4576227499999995E-10</v>
      </c>
      <c r="O64" s="17">
        <f>+AVERAGE(EGSnrc!O64,Geant4!O64,Penelope!O64,MCNP!O64)</f>
        <v>9.3068462500000006E-10</v>
      </c>
      <c r="P64" s="17">
        <f>+AVERAGE(EGSnrc!P64,Geant4!P64,Penelope!P64,MCNP!P64)</f>
        <v>9.5205137500000006E-10</v>
      </c>
      <c r="Q64" s="19"/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17">
        <f>+AVERAGE(EGSnrc!L65,Geant4!L65,Penelope!L65,MCNP!L65)</f>
        <v>9.2222475000000001E-10</v>
      </c>
      <c r="M65" s="17">
        <f>+AVERAGE(EGSnrc!M65,Geant4!M65,Penelope!M65,MCNP!M65)</f>
        <v>8.1107865000000004E-10</v>
      </c>
      <c r="N65" s="17">
        <f>+AVERAGE(EGSnrc!N65,Geant4!N65,Penelope!N65,MCNP!N65)</f>
        <v>9.0666287500000004E-10</v>
      </c>
      <c r="O65" s="17">
        <f>+AVERAGE(EGSnrc!O65,Geant4!O65,Penelope!O65,MCNP!O65)</f>
        <v>8.9630334999999993E-10</v>
      </c>
      <c r="P65" s="17">
        <f>+AVERAGE(EGSnrc!P65,Geant4!P65,Penelope!P65,MCNP!P65)</f>
        <v>8.8661655000000002E-10</v>
      </c>
      <c r="Q65" s="19"/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17">
        <f>+AVERAGE(EGSnrc!L66,Geant4!L66,Penelope!L66,MCNP!L66)</f>
        <v>8.8716767500000003E-10</v>
      </c>
      <c r="M66" s="17">
        <f>+AVERAGE(EGSnrc!M66,Geant4!M66,Penelope!M66,MCNP!M66)</f>
        <v>8.0307314999999997E-10</v>
      </c>
      <c r="N66" s="17">
        <f>+AVERAGE(EGSnrc!N66,Geant4!N66,Penelope!N66,MCNP!N66)</f>
        <v>8.7551637499999997E-10</v>
      </c>
      <c r="O66" s="17">
        <f>+AVERAGE(EGSnrc!O66,Geant4!O66,Penelope!O66,MCNP!O66)</f>
        <v>8.9326370000000002E-10</v>
      </c>
      <c r="P66" s="17">
        <f>+AVERAGE(EGSnrc!P66,Geant4!P66,Penelope!P66,MCNP!P66)</f>
        <v>8.9085894999999994E-10</v>
      </c>
      <c r="Q66" s="19"/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17">
        <f>+AVERAGE(EGSnrc!L67,Geant4!L67,Penelope!L67,MCNP!L67)</f>
        <v>8.5790594999999994E-10</v>
      </c>
      <c r="M67" s="17">
        <f>+AVERAGE(EGSnrc!M67,Geant4!M67,Penelope!M67,MCNP!M67)</f>
        <v>7.6613172499999995E-10</v>
      </c>
      <c r="N67" s="17">
        <f>+AVERAGE(EGSnrc!N67,Geant4!N67,Penelope!N67,MCNP!N67)</f>
        <v>8.4838872500000001E-10</v>
      </c>
      <c r="O67" s="17">
        <f>+AVERAGE(EGSnrc!O67,Geant4!O67,Penelope!O67,MCNP!O67)</f>
        <v>8.1476540000000005E-10</v>
      </c>
      <c r="P67" s="17">
        <f>+AVERAGE(EGSnrc!P67,Geant4!P67,Penelope!P67,MCNP!P67)</f>
        <v>8.4134655000000003E-10</v>
      </c>
      <c r="Q67" s="19"/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17">
        <f>+AVERAGE(EGSnrc!L68,Geant4!L68,Penelope!L68,MCNP!L68)</f>
        <v>8.3124122499999999E-10</v>
      </c>
      <c r="M68" s="17">
        <f>+AVERAGE(EGSnrc!M68,Geant4!M68,Penelope!M68,MCNP!M68)</f>
        <v>7.4729747500000002E-10</v>
      </c>
      <c r="N68" s="17">
        <f>+AVERAGE(EGSnrc!N68,Geant4!N68,Penelope!N68,MCNP!N68)</f>
        <v>8.2474639999999996E-10</v>
      </c>
      <c r="O68" s="17">
        <f>+AVERAGE(EGSnrc!O68,Geant4!O68,Penelope!O68,MCNP!O68)</f>
        <v>8.1951345000000006E-10</v>
      </c>
      <c r="P68" s="17">
        <f>+AVERAGE(EGSnrc!P68,Geant4!P68,Penelope!P68,MCNP!P68)</f>
        <v>8.2070937499999996E-10</v>
      </c>
      <c r="Q68" s="19"/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17">
        <f>+AVERAGE(EGSnrc!L69,Geant4!L69,Penelope!L69,MCNP!L69)</f>
        <v>8.0213267500000003E-10</v>
      </c>
      <c r="M69" s="17">
        <f>+AVERAGE(EGSnrc!M69,Geant4!M69,Penelope!M69,MCNP!M69)</f>
        <v>7.6435914999999997E-10</v>
      </c>
      <c r="N69" s="17">
        <f>+AVERAGE(EGSnrc!N69,Geant4!N69,Penelope!N69,MCNP!N69)</f>
        <v>7.9004555E-10</v>
      </c>
      <c r="O69" s="17">
        <f>+AVERAGE(EGSnrc!O69,Geant4!O69,Penelope!O69,MCNP!O69)</f>
        <v>7.8351127500000001E-10</v>
      </c>
      <c r="P69" s="17">
        <f>+AVERAGE(EGSnrc!P69,Geant4!P69,Penelope!P69,MCNP!P69)</f>
        <v>7.9528257499999996E-10</v>
      </c>
      <c r="Q69" s="19"/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17">
        <f>+AVERAGE(EGSnrc!L70,Geant4!L70,Penelope!L70,MCNP!L70)</f>
        <v>7.6921417500000006E-10</v>
      </c>
      <c r="M70" s="17">
        <f>+AVERAGE(EGSnrc!M70,Geant4!M70,Penelope!M70,MCNP!M70)</f>
        <v>7.0218495000000008E-10</v>
      </c>
      <c r="N70" s="17">
        <f>+AVERAGE(EGSnrc!N70,Geant4!N70,Penelope!N70,MCNP!N70)</f>
        <v>7.5291742500000013E-10</v>
      </c>
      <c r="O70" s="17">
        <f>+AVERAGE(EGSnrc!O70,Geant4!O70,Penelope!O70,MCNP!O70)</f>
        <v>7.3851165000000008E-10</v>
      </c>
      <c r="P70" s="17">
        <f>+AVERAGE(EGSnrc!P70,Geant4!P70,Penelope!P70,MCNP!P70)</f>
        <v>7.5926234999999994E-10</v>
      </c>
      <c r="Q70" s="19"/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17">
        <f>+AVERAGE(EGSnrc!L71,Geant4!L71,Penelope!L71,MCNP!L71)</f>
        <v>9.0130175000000002E-10</v>
      </c>
      <c r="M71" s="17">
        <f>+AVERAGE(EGSnrc!M71,Geant4!M71,Penelope!M71,MCNP!M71)</f>
        <v>8.0430824999999995E-10</v>
      </c>
      <c r="N71" s="17">
        <f>+AVERAGE(EGSnrc!N71,Geant4!N71,Penelope!N71,MCNP!N71)</f>
        <v>9.0628325E-10</v>
      </c>
      <c r="O71" s="17">
        <f>+AVERAGE(EGSnrc!O71,Geant4!O71,Penelope!O71,MCNP!O71)</f>
        <v>9.0431375000000011E-10</v>
      </c>
      <c r="P71" s="17">
        <f>+AVERAGE(EGSnrc!P71,Geant4!P71,Penelope!P71,MCNP!P71)</f>
        <v>8.9603600000000001E-10</v>
      </c>
      <c r="Q71" s="19"/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17">
        <f>+AVERAGE(EGSnrc!L72,Geant4!L72,Penelope!L72,MCNP!L72)</f>
        <v>1.2002244E-9</v>
      </c>
      <c r="M72" s="17">
        <f>+AVERAGE(EGSnrc!M72,Geant4!M72,Penelope!M72,MCNP!M72)</f>
        <v>1.021571875E-9</v>
      </c>
      <c r="N72" s="17">
        <f>+AVERAGE(EGSnrc!N72,Geant4!N72,Penelope!N72,MCNP!N72)</f>
        <v>1.2761528750000001E-9</v>
      </c>
      <c r="O72" s="17">
        <f>+AVERAGE(EGSnrc!O72,Geant4!O72,Penelope!O72,MCNP!O72)</f>
        <v>1.1876037000000001E-9</v>
      </c>
      <c r="P72" s="17">
        <f>+AVERAGE(EGSnrc!P72,Geant4!P72,Penelope!P72,MCNP!P72)</f>
        <v>1.1871621749999999E-9</v>
      </c>
      <c r="Q72" s="19"/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17">
        <f>+AVERAGE(EGSnrc!L73,Geant4!L73,Penelope!L73,MCNP!L73)</f>
        <v>1.8353132499999999E-9</v>
      </c>
      <c r="M73" s="17">
        <f>+AVERAGE(EGSnrc!M73,Geant4!M73,Penelope!M73,MCNP!M73)</f>
        <v>1.4815382500000001E-9</v>
      </c>
      <c r="N73" s="17">
        <f>+AVERAGE(EGSnrc!N73,Geant4!N73,Penelope!N73,MCNP!N73)</f>
        <v>1.9623897500000002E-9</v>
      </c>
      <c r="O73" s="17">
        <f>+AVERAGE(EGSnrc!O73,Geant4!O73,Penelope!O73,MCNP!O73)</f>
        <v>1.8072692500000003E-9</v>
      </c>
      <c r="P73" s="17">
        <f>+AVERAGE(EGSnrc!P73,Geant4!P73,Penelope!P73,MCNP!P73)</f>
        <v>1.7899640000000001E-9</v>
      </c>
      <c r="Q73" s="19"/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17">
        <f>+AVERAGE(EGSnrc!L74,Geant4!L74,Penelope!L74,MCNP!L74)</f>
        <v>6.5681337499999997E-10</v>
      </c>
      <c r="M74" s="17">
        <f>+AVERAGE(EGSnrc!M74,Geant4!M74,Penelope!M74,MCNP!M74)</f>
        <v>5.9981037499999993E-10</v>
      </c>
      <c r="N74" s="17">
        <f>+AVERAGE(EGSnrc!N74,Geant4!N74,Penelope!N74,MCNP!N74)</f>
        <v>6.50687875E-10</v>
      </c>
      <c r="O74" s="17">
        <f>+AVERAGE(EGSnrc!O74,Geant4!O74,Penelope!O74,MCNP!O74)</f>
        <v>6.4616212500000003E-10</v>
      </c>
      <c r="P74" s="17">
        <f>+AVERAGE(EGSnrc!P74,Geant4!P74,Penelope!P74,MCNP!P74)</f>
        <v>6.4725694999999995E-10</v>
      </c>
      <c r="Q74" s="19"/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17">
        <f>+AVERAGE(EGSnrc!L75,Geant4!L75,Penelope!L75,MCNP!L75)</f>
        <v>6.4109457500000002E-10</v>
      </c>
      <c r="M75" s="17">
        <f>+AVERAGE(EGSnrc!M75,Geant4!M75,Penelope!M75,MCNP!M75)</f>
        <v>5.9531400000000002E-10</v>
      </c>
      <c r="N75" s="17">
        <f>+AVERAGE(EGSnrc!N75,Geant4!N75,Penelope!N75,MCNP!N75)</f>
        <v>6.0254099999999998E-10</v>
      </c>
      <c r="O75" s="17">
        <f>+AVERAGE(EGSnrc!O75,Geant4!O75,Penelope!O75,MCNP!O75)</f>
        <v>6.1353407500000001E-10</v>
      </c>
      <c r="P75" s="17">
        <f>+AVERAGE(EGSnrc!P75,Geant4!P75,Penelope!P75,MCNP!P75)</f>
        <v>6.0414329999999996E-10</v>
      </c>
      <c r="Q75" s="19"/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17">
        <f>+AVERAGE(EGSnrc!L76,Geant4!L76,Penelope!L76,MCNP!L76)</f>
        <v>6.1089197500000006E-10</v>
      </c>
      <c r="M76" s="17">
        <f>+AVERAGE(EGSnrc!M76,Geant4!M76,Penelope!M76,MCNP!M76)</f>
        <v>5.9068862500000003E-10</v>
      </c>
      <c r="N76" s="17">
        <f>+AVERAGE(EGSnrc!N76,Geant4!N76,Penelope!N76,MCNP!N76)</f>
        <v>6.2675777500000003E-10</v>
      </c>
      <c r="O76" s="17">
        <f>+AVERAGE(EGSnrc!O76,Geant4!O76,Penelope!O76,MCNP!O76)</f>
        <v>6.2086902500000005E-10</v>
      </c>
      <c r="P76" s="17">
        <f>+AVERAGE(EGSnrc!P76,Geant4!P76,Penelope!P76,MCNP!P76)</f>
        <v>6.1597857500000004E-10</v>
      </c>
      <c r="Q76" s="19"/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17">
        <f>+AVERAGE(EGSnrc!L77,Geant4!L77,Penelope!L77,MCNP!L77)</f>
        <v>5.92571775E-10</v>
      </c>
      <c r="M77" s="17">
        <f>+AVERAGE(EGSnrc!M77,Geant4!M77,Penelope!M77,MCNP!M77)</f>
        <v>5.6710787500000007E-10</v>
      </c>
      <c r="N77" s="17">
        <f>+AVERAGE(EGSnrc!N77,Geant4!N77,Penelope!N77,MCNP!N77)</f>
        <v>5.8753079999999998E-10</v>
      </c>
      <c r="O77" s="17">
        <f>+AVERAGE(EGSnrc!O77,Geant4!O77,Penelope!O77,MCNP!O77)</f>
        <v>5.6746835E-10</v>
      </c>
      <c r="P77" s="17">
        <f>+AVERAGE(EGSnrc!P77,Geant4!P77,Penelope!P77,MCNP!P77)</f>
        <v>5.7922205000000002E-10</v>
      </c>
      <c r="Q77" s="19"/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17">
        <f>+AVERAGE(EGSnrc!L78,Geant4!L78,Penelope!L78,MCNP!L78)</f>
        <v>5.7269255E-10</v>
      </c>
      <c r="M78" s="17">
        <f>+AVERAGE(EGSnrc!M78,Geant4!M78,Penelope!M78,MCNP!M78)</f>
        <v>5.3472875000000009E-10</v>
      </c>
      <c r="N78" s="17">
        <f>+AVERAGE(EGSnrc!N78,Geant4!N78,Penelope!N78,MCNP!N78)</f>
        <v>5.4105230000000002E-10</v>
      </c>
      <c r="O78" s="17">
        <f>+AVERAGE(EGSnrc!O78,Geant4!O78,Penelope!O78,MCNP!O78)</f>
        <v>5.5048805000000003E-10</v>
      </c>
      <c r="P78" s="17">
        <f>+AVERAGE(EGSnrc!P78,Geant4!P78,Penelope!P78,MCNP!P78)</f>
        <v>5.4579760000000008E-10</v>
      </c>
      <c r="Q78" s="19"/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17">
        <f>+AVERAGE(EGSnrc!L79,Geant4!L79,Penelope!L79,MCNP!L79)</f>
        <v>5.4772564999999999E-10</v>
      </c>
      <c r="M79" s="17">
        <f>+AVERAGE(EGSnrc!M79,Geant4!M79,Penelope!M79,MCNP!M79)</f>
        <v>5.2517717499999997E-10</v>
      </c>
      <c r="N79" s="17">
        <f>+AVERAGE(EGSnrc!N79,Geant4!N79,Penelope!N79,MCNP!N79)</f>
        <v>5.3372367500000003E-10</v>
      </c>
      <c r="O79" s="17">
        <f>+AVERAGE(EGSnrc!O79,Geant4!O79,Penelope!O79,MCNP!O79)</f>
        <v>5.3870732500000007E-10</v>
      </c>
      <c r="P79" s="17">
        <f>+AVERAGE(EGSnrc!P79,Geant4!P79,Penelope!P79,MCNP!P79)</f>
        <v>5.5361812499999992E-10</v>
      </c>
      <c r="Q79" s="19"/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17">
        <f>+AVERAGE(EGSnrc!L80,Geant4!L80,Penelope!L80,MCNP!L80)</f>
        <v>5.9513200000000001E-10</v>
      </c>
      <c r="M80" s="17">
        <f>+AVERAGE(EGSnrc!M80,Geant4!M80,Penelope!M80,MCNP!M80)</f>
        <v>5.42937775E-10</v>
      </c>
      <c r="N80" s="17">
        <f>+AVERAGE(EGSnrc!N80,Geant4!N80,Penelope!N80,MCNP!N80)</f>
        <v>5.5766474999999998E-10</v>
      </c>
      <c r="O80" s="17">
        <f>+AVERAGE(EGSnrc!O80,Geant4!O80,Penelope!O80,MCNP!O80)</f>
        <v>5.6452117499999999E-10</v>
      </c>
      <c r="P80" s="17">
        <f>+AVERAGE(EGSnrc!P80,Geant4!P80,Penelope!P80,MCNP!P80)</f>
        <v>5.6061369999999993E-10</v>
      </c>
      <c r="Q80" s="19"/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17">
        <f>+AVERAGE(EGSnrc!L81,Geant4!L81,Penelope!L81,MCNP!L81)</f>
        <v>8.8689382500000011E-10</v>
      </c>
      <c r="M81" s="17">
        <f>+AVERAGE(EGSnrc!M81,Geant4!M81,Penelope!M81,MCNP!M81)</f>
        <v>7.7649099999999998E-10</v>
      </c>
      <c r="N81" s="17">
        <f>+AVERAGE(EGSnrc!N81,Geant4!N81,Penelope!N81,MCNP!N81)</f>
        <v>9.2684229999999999E-10</v>
      </c>
      <c r="O81" s="17">
        <f>+AVERAGE(EGSnrc!O81,Geant4!O81,Penelope!O81,MCNP!O81)</f>
        <v>8.5745119999999994E-10</v>
      </c>
      <c r="P81" s="17">
        <f>+AVERAGE(EGSnrc!P81,Geant4!P81,Penelope!P81,MCNP!P81)</f>
        <v>8.6579017499999992E-10</v>
      </c>
      <c r="Q81" s="19"/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17">
        <f>+AVERAGE(EGSnrc!L82,Geant4!L82,Penelope!L82,MCNP!L82)</f>
        <v>5.0276020000000009E-10</v>
      </c>
      <c r="M82" s="17">
        <f>+AVERAGE(EGSnrc!M82,Geant4!M82,Penelope!M82,MCNP!M82)</f>
        <v>4.9827519999999998E-10</v>
      </c>
      <c r="N82" s="17">
        <f>+AVERAGE(EGSnrc!N82,Geant4!N82,Penelope!N82,MCNP!N82)</f>
        <v>4.8739105000000003E-10</v>
      </c>
      <c r="O82" s="17">
        <f>+AVERAGE(EGSnrc!O82,Geant4!O82,Penelope!O82,MCNP!O82)</f>
        <v>4.8422592500000004E-10</v>
      </c>
      <c r="P82" s="17">
        <f>+AVERAGE(EGSnrc!P82,Geant4!P82,Penelope!P82,MCNP!P82)</f>
        <v>4.9069967500000007E-10</v>
      </c>
      <c r="Q82" s="19"/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17">
        <f>+AVERAGE(EGSnrc!L83,Geant4!L83,Penelope!L83,MCNP!L83)</f>
        <v>5.8422472500000003E-10</v>
      </c>
      <c r="M83" s="17">
        <f>+AVERAGE(EGSnrc!M83,Geant4!M83,Penelope!M83,MCNP!M83)</f>
        <v>4.9428630000000002E-10</v>
      </c>
      <c r="N83" s="17">
        <f>+AVERAGE(EGSnrc!N83,Geant4!N83,Penelope!N83,MCNP!N83)</f>
        <v>5.7310509999999999E-10</v>
      </c>
      <c r="O83" s="17">
        <f>+AVERAGE(EGSnrc!O83,Geant4!O83,Penelope!O83,MCNP!O83)</f>
        <v>5.5001987499999999E-10</v>
      </c>
      <c r="P83" s="17">
        <f>+AVERAGE(EGSnrc!P83,Geant4!P83,Penelope!P83,MCNP!P83)</f>
        <v>5.5966490000000002E-10</v>
      </c>
      <c r="Q83" s="19"/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17">
        <f>+AVERAGE(EGSnrc!L84,Geant4!L84,Penelope!L84,MCNP!L84)</f>
        <v>3.8978002499999998E-10</v>
      </c>
      <c r="M84" s="17">
        <f>+AVERAGE(EGSnrc!M84,Geant4!M84,Penelope!M84,MCNP!M84)</f>
        <v>3.4552230000000002E-10</v>
      </c>
      <c r="N84" s="17">
        <f>+AVERAGE(EGSnrc!N84,Geant4!N84,Penelope!N84,MCNP!N84)</f>
        <v>4.0482819999999998E-10</v>
      </c>
      <c r="O84" s="17">
        <f>+AVERAGE(EGSnrc!O84,Geant4!O84,Penelope!O84,MCNP!O84)</f>
        <v>3.9121802500000001E-10</v>
      </c>
      <c r="P84" s="17">
        <f>+AVERAGE(EGSnrc!P84,Geant4!P84,Penelope!P84,MCNP!P84)</f>
        <v>3.9361105000000002E-10</v>
      </c>
      <c r="Q84" s="19"/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17">
        <f>+AVERAGE(EGSnrc!L85,Geant4!L85,Penelope!L85,MCNP!L85)</f>
        <v>3.7812062500000003E-10</v>
      </c>
      <c r="M85" s="17">
        <f>+AVERAGE(EGSnrc!M85,Geant4!M85,Penelope!M85,MCNP!M85)</f>
        <v>3.1810962500000004E-10</v>
      </c>
      <c r="N85" s="17">
        <f>+AVERAGE(EGSnrc!N85,Geant4!N85,Penelope!N85,MCNP!N85)</f>
        <v>3.7656064999999999E-10</v>
      </c>
      <c r="O85" s="17">
        <f>+AVERAGE(EGSnrc!O85,Geant4!O85,Penelope!O85,MCNP!O85)</f>
        <v>3.6149845000000002E-10</v>
      </c>
      <c r="P85" s="17">
        <f>+AVERAGE(EGSnrc!P85,Geant4!P85,Penelope!P85,MCNP!P85)</f>
        <v>3.6642565E-10</v>
      </c>
      <c r="Q85" s="19"/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17">
        <f>+AVERAGE(EGSnrc!L86,Geant4!L86,Penelope!L86,MCNP!L86)</f>
        <v>3.7505987500000001E-10</v>
      </c>
      <c r="M86" s="17">
        <f>+AVERAGE(EGSnrc!M86,Geant4!M86,Penelope!M86,MCNP!M86)</f>
        <v>3.0588827500000003E-10</v>
      </c>
      <c r="N86" s="17">
        <f>+AVERAGE(EGSnrc!N86,Geant4!N86,Penelope!N86,MCNP!N86)</f>
        <v>3.5681229999999999E-10</v>
      </c>
      <c r="O86" s="17">
        <f>+AVERAGE(EGSnrc!O86,Geant4!O86,Penelope!O86,MCNP!O86)</f>
        <v>3.5783090000000002E-10</v>
      </c>
      <c r="P86" s="17">
        <f>+AVERAGE(EGSnrc!P86,Geant4!P86,Penelope!P86,MCNP!P86)</f>
        <v>3.5304187499999998E-10</v>
      </c>
      <c r="Q86" s="19"/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17">
        <f>+AVERAGE(EGSnrc!L87,Geant4!L87,Penelope!L87,MCNP!L87)</f>
        <v>3.5202475000000006E-10</v>
      </c>
      <c r="M87" s="17">
        <f>+AVERAGE(EGSnrc!M87,Geant4!M87,Penelope!M87,MCNP!M87)</f>
        <v>3.1161432500000001E-10</v>
      </c>
      <c r="N87" s="17">
        <f>+AVERAGE(EGSnrc!N87,Geant4!N87,Penelope!N87,MCNP!N87)</f>
        <v>3.5354222499999999E-10</v>
      </c>
      <c r="O87" s="17">
        <f>+AVERAGE(EGSnrc!O87,Geant4!O87,Penelope!O87,MCNP!O87)</f>
        <v>3.4801719999999999E-10</v>
      </c>
      <c r="P87" s="17">
        <f>+AVERAGE(EGSnrc!P87,Geant4!P87,Penelope!P87,MCNP!P87)</f>
        <v>3.4537602500000003E-10</v>
      </c>
      <c r="Q87" s="19"/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17">
        <f>+AVERAGE(EGSnrc!L88,Geant4!L88,Penelope!L88,MCNP!L88)</f>
        <v>3.552734E-10</v>
      </c>
      <c r="M88" s="17">
        <f>+AVERAGE(EGSnrc!M88,Geant4!M88,Penelope!M88,MCNP!M88)</f>
        <v>2.9214740000000002E-10</v>
      </c>
      <c r="N88" s="17">
        <f>+AVERAGE(EGSnrc!N88,Geant4!N88,Penelope!N88,MCNP!N88)</f>
        <v>3.1020442499999999E-10</v>
      </c>
      <c r="O88" s="17">
        <f>+AVERAGE(EGSnrc!O88,Geant4!O88,Penelope!O88,MCNP!O88)</f>
        <v>3.2565515000000005E-10</v>
      </c>
      <c r="P88" s="17">
        <f>+AVERAGE(EGSnrc!P88,Geant4!P88,Penelope!P88,MCNP!P88)</f>
        <v>3.2361354999999998E-10</v>
      </c>
      <c r="Q88" s="19"/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17">
        <f>+AVERAGE(EGSnrc!L89,Geant4!L89,Penelope!L89,MCNP!L89)</f>
        <v>3.16968725E-10</v>
      </c>
      <c r="M89" s="17">
        <f>+AVERAGE(EGSnrc!M89,Geant4!M89,Penelope!M89,MCNP!M89)</f>
        <v>2.8301334999999997E-10</v>
      </c>
      <c r="N89" s="17">
        <f>+AVERAGE(EGSnrc!N89,Geant4!N89,Penelope!N89,MCNP!N89)</f>
        <v>3.1912392499999999E-10</v>
      </c>
      <c r="O89" s="17">
        <f>+AVERAGE(EGSnrc!O89,Geant4!O89,Penelope!O89,MCNP!O89)</f>
        <v>3.2072935000000004E-10</v>
      </c>
      <c r="P89" s="17">
        <f>+AVERAGE(EGSnrc!P89,Geant4!P89,Penelope!P89,MCNP!P89)</f>
        <v>3.1720995000000002E-10</v>
      </c>
      <c r="Q89" s="19"/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17">
        <f>+AVERAGE(EGSnrc!L90,Geant4!L90,Penelope!L90,MCNP!L90)</f>
        <v>3.1384965E-10</v>
      </c>
      <c r="M90" s="17">
        <f>+AVERAGE(EGSnrc!M90,Geant4!M90,Penelope!M90,MCNP!M90)</f>
        <v>2.6771027500000003E-10</v>
      </c>
      <c r="N90" s="17">
        <f>+AVERAGE(EGSnrc!N90,Geant4!N90,Penelope!N90,MCNP!N90)</f>
        <v>3.0396057500000003E-10</v>
      </c>
      <c r="O90" s="17">
        <f>+AVERAGE(EGSnrc!O90,Geant4!O90,Penelope!O90,MCNP!O90)</f>
        <v>2.9616812499999999E-10</v>
      </c>
      <c r="P90" s="17">
        <f>+AVERAGE(EGSnrc!P90,Geant4!P90,Penelope!P90,MCNP!P90)</f>
        <v>2.97691025E-10</v>
      </c>
      <c r="Q90" s="19"/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17">
        <f>+AVERAGE(EGSnrc!L91,Geant4!L91,Penelope!L91,MCNP!L91)</f>
        <v>2.9756490000000002E-10</v>
      </c>
      <c r="M91" s="17">
        <f>+AVERAGE(EGSnrc!M91,Geant4!M91,Penelope!M91,MCNP!M91)</f>
        <v>2.6672905000000003E-10</v>
      </c>
      <c r="N91" s="17">
        <f>+AVERAGE(EGSnrc!N91,Geant4!N91,Penelope!N91,MCNP!N91)</f>
        <v>2.9030729999999997E-10</v>
      </c>
      <c r="O91" s="17">
        <f>+AVERAGE(EGSnrc!O91,Geant4!O91,Penelope!O91,MCNP!O91)</f>
        <v>3.06805475E-10</v>
      </c>
      <c r="P91" s="17">
        <f>+AVERAGE(EGSnrc!P91,Geant4!P91,Penelope!P91,MCNP!P91)</f>
        <v>3.08384775E-10</v>
      </c>
      <c r="Q91" s="19"/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17">
        <f>+AVERAGE(EGSnrc!L92,Geant4!L92,Penelope!L92,MCNP!L92)</f>
        <v>2.9033115000000002E-10</v>
      </c>
      <c r="M92" s="17">
        <f>+AVERAGE(EGSnrc!M92,Geant4!M92,Penelope!M92,MCNP!M92)</f>
        <v>2.5339310000000005E-10</v>
      </c>
      <c r="N92" s="17">
        <f>+AVERAGE(EGSnrc!N92,Geant4!N92,Penelope!N92,MCNP!N92)</f>
        <v>2.75862375E-10</v>
      </c>
      <c r="O92" s="17">
        <f>+AVERAGE(EGSnrc!O92,Geant4!O92,Penelope!O92,MCNP!O92)</f>
        <v>2.6994562500000004E-10</v>
      </c>
      <c r="P92" s="17">
        <f>+AVERAGE(EGSnrc!P92,Geant4!P92,Penelope!P92,MCNP!P92)</f>
        <v>2.7195355000000002E-10</v>
      </c>
      <c r="Q92" s="19"/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17">
        <f>+AVERAGE(EGSnrc!L93,Geant4!L93,Penelope!L93,MCNP!L93)</f>
        <v>2.8652412500000003E-10</v>
      </c>
      <c r="M93" s="17">
        <f>+AVERAGE(EGSnrc!M93,Geant4!M93,Penelope!M93,MCNP!M93)</f>
        <v>2.38983125E-10</v>
      </c>
      <c r="N93" s="17">
        <f>+AVERAGE(EGSnrc!N93,Geant4!N93,Penelope!N93,MCNP!N93)</f>
        <v>2.6088107499999996E-10</v>
      </c>
      <c r="O93" s="17">
        <f>+AVERAGE(EGSnrc!O93,Geant4!O93,Penelope!O93,MCNP!O93)</f>
        <v>2.52874775E-10</v>
      </c>
      <c r="P93" s="17">
        <f>+AVERAGE(EGSnrc!P93,Geant4!P93,Penelope!P93,MCNP!P93)</f>
        <v>2.5196317500000001E-10</v>
      </c>
      <c r="Q93" s="19"/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17">
        <f>+AVERAGE(EGSnrc!L94,Geant4!L94,Penelope!L94,MCNP!L94)</f>
        <v>2.5630062500000003E-10</v>
      </c>
      <c r="M94" s="17">
        <f>+AVERAGE(EGSnrc!M94,Geant4!M94,Penelope!M94,MCNP!M94)</f>
        <v>2.3945922499999998E-10</v>
      </c>
      <c r="N94" s="17">
        <f>+AVERAGE(EGSnrc!N94,Geant4!N94,Penelope!N94,MCNP!N94)</f>
        <v>2.5598069999999999E-10</v>
      </c>
      <c r="O94" s="17">
        <f>+AVERAGE(EGSnrc!O94,Geant4!O94,Penelope!O94,MCNP!O94)</f>
        <v>2.5096959999999999E-10</v>
      </c>
      <c r="P94" s="17">
        <f>+AVERAGE(EGSnrc!P94,Geant4!P94,Penelope!P94,MCNP!P94)</f>
        <v>2.5842365E-10</v>
      </c>
      <c r="Q94" s="19"/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17">
        <f>+AVERAGE(EGSnrc!L95,Geant4!L95,Penelope!L95,MCNP!L95)</f>
        <v>2.4544415000000001E-10</v>
      </c>
      <c r="M95" s="17">
        <f>+AVERAGE(EGSnrc!M95,Geant4!M95,Penelope!M95,MCNP!M95)</f>
        <v>2.2704247500000004E-10</v>
      </c>
      <c r="N95" s="17">
        <f>+AVERAGE(EGSnrc!N95,Geant4!N95,Penelope!N95,MCNP!N95)</f>
        <v>2.49682225E-10</v>
      </c>
      <c r="O95" s="17">
        <f>+AVERAGE(EGSnrc!O95,Geant4!O95,Penelope!O95,MCNP!O95)</f>
        <v>2.4054690000000001E-10</v>
      </c>
      <c r="P95" s="17">
        <f>+AVERAGE(EGSnrc!P95,Geant4!P95,Penelope!P95,MCNP!P95)</f>
        <v>2.3751339999999999E-10</v>
      </c>
      <c r="Q95" s="19"/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17">
        <f>+AVERAGE(EGSnrc!L96,Geant4!L96,Penelope!L96,MCNP!L96)</f>
        <v>2.2112015E-10</v>
      </c>
      <c r="M96" s="17">
        <f>+AVERAGE(EGSnrc!M96,Geant4!M96,Penelope!M96,MCNP!M96)</f>
        <v>2.2291007500000001E-10</v>
      </c>
      <c r="N96" s="17">
        <f>+AVERAGE(EGSnrc!N96,Geant4!N96,Penelope!N96,MCNP!N96)</f>
        <v>2.2990410000000002E-10</v>
      </c>
      <c r="O96" s="17">
        <f>+AVERAGE(EGSnrc!O96,Geant4!O96,Penelope!O96,MCNP!O96)</f>
        <v>2.2294137500000001E-10</v>
      </c>
      <c r="P96" s="17">
        <f>+AVERAGE(EGSnrc!P96,Geant4!P96,Penelope!P96,MCNP!P96)</f>
        <v>2.3543212500000004E-10</v>
      </c>
      <c r="Q96" s="19"/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17">
        <f>+AVERAGE(EGSnrc!L97,Geant4!L97,Penelope!L97,MCNP!L97)</f>
        <v>2.2026782499999998E-10</v>
      </c>
      <c r="M97" s="17">
        <f>+AVERAGE(EGSnrc!M97,Geant4!M97,Penelope!M97,MCNP!M97)</f>
        <v>1.9961025E-10</v>
      </c>
      <c r="N97" s="17">
        <f>+AVERAGE(EGSnrc!N97,Geant4!N97,Penelope!N97,MCNP!N97)</f>
        <v>2.0527174999999999E-10</v>
      </c>
      <c r="O97" s="17">
        <f>+AVERAGE(EGSnrc!O97,Geant4!O97,Penelope!O97,MCNP!O97)</f>
        <v>2.1003375E-10</v>
      </c>
      <c r="P97" s="17">
        <f>+AVERAGE(EGSnrc!P97,Geant4!P97,Penelope!P97,MCNP!P97)</f>
        <v>2.0544067499999997E-10</v>
      </c>
      <c r="Q97" s="19"/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17">
        <f>+AVERAGE(EGSnrc!L98,Geant4!L98,Penelope!L98,MCNP!L98)</f>
        <v>2.1651430000000004E-10</v>
      </c>
      <c r="M98" s="17">
        <f>+AVERAGE(EGSnrc!M98,Geant4!M98,Penelope!M98,MCNP!M98)</f>
        <v>1.8521420000000002E-10</v>
      </c>
      <c r="N98" s="17">
        <f>+AVERAGE(EGSnrc!N98,Geant4!N98,Penelope!N98,MCNP!N98)</f>
        <v>1.8714252500000002E-10</v>
      </c>
      <c r="O98" s="17">
        <f>+AVERAGE(EGSnrc!O98,Geant4!O98,Penelope!O98,MCNP!O98)</f>
        <v>1.8340405000000003E-10</v>
      </c>
      <c r="P98" s="17">
        <f>+AVERAGE(EGSnrc!P98,Geant4!P98,Penelope!P98,MCNP!P98)</f>
        <v>1.8835862499999998E-10</v>
      </c>
      <c r="Q98" s="19"/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17">
        <f>+AVERAGE(EGSnrc!L99,Geant4!L99,Penelope!L99,MCNP!L99)</f>
        <v>1.9436147499999999E-10</v>
      </c>
      <c r="M99" s="17">
        <f>+AVERAGE(EGSnrc!M99,Geant4!M99,Penelope!M99,MCNP!M99)</f>
        <v>1.8314250000000002E-10</v>
      </c>
      <c r="N99" s="17">
        <f>+AVERAGE(EGSnrc!N99,Geant4!N99,Penelope!N99,MCNP!N99)</f>
        <v>1.7861832500000001E-10</v>
      </c>
      <c r="O99" s="17">
        <f>+AVERAGE(EGSnrc!O99,Geant4!O99,Penelope!O99,MCNP!O99)</f>
        <v>1.78745625E-10</v>
      </c>
      <c r="P99" s="17">
        <f>+AVERAGE(EGSnrc!P99,Geant4!P99,Penelope!P99,MCNP!P99)</f>
        <v>1.9149077500000002E-10</v>
      </c>
      <c r="Q99" s="19"/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17">
        <f>+AVERAGE(EGSnrc!L100,Geant4!L100,Penelope!L100,MCNP!L100)</f>
        <v>1.7717745000000002E-10</v>
      </c>
      <c r="M100" s="17">
        <f>+AVERAGE(EGSnrc!M100,Geant4!M100,Penelope!M100,MCNP!M100)</f>
        <v>1.6737360000000002E-10</v>
      </c>
      <c r="N100" s="17">
        <f>+AVERAGE(EGSnrc!N100,Geant4!N100,Penelope!N100,MCNP!N100)</f>
        <v>1.7531570000000002E-10</v>
      </c>
      <c r="O100" s="17">
        <f>+AVERAGE(EGSnrc!O100,Geant4!O100,Penelope!O100,MCNP!O100)</f>
        <v>1.7808857499999999E-10</v>
      </c>
      <c r="P100" s="17">
        <f>+AVERAGE(EGSnrc!P100,Geant4!P100,Penelope!P100,MCNP!P100)</f>
        <v>1.7725055E-10</v>
      </c>
      <c r="Q100" s="19"/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17">
        <f>+AVERAGE(EGSnrc!L101,Geant4!L101,Penelope!L101,MCNP!L101)</f>
        <v>1.7100952500000002E-10</v>
      </c>
      <c r="M101" s="17">
        <f>+AVERAGE(EGSnrc!M101,Geant4!M101,Penelope!M101,MCNP!M101)</f>
        <v>1.5881767500000001E-10</v>
      </c>
      <c r="N101" s="17">
        <f>+AVERAGE(EGSnrc!N101,Geant4!N101,Penelope!N101,MCNP!N101)</f>
        <v>1.6098695000000001E-10</v>
      </c>
      <c r="O101" s="17">
        <f>+AVERAGE(EGSnrc!O101,Geant4!O101,Penelope!O101,MCNP!O101)</f>
        <v>1.60104075E-10</v>
      </c>
      <c r="P101" s="17">
        <f>+AVERAGE(EGSnrc!P101,Geant4!P101,Penelope!P101,MCNP!P101)</f>
        <v>1.61014975E-10</v>
      </c>
      <c r="Q101" s="19"/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17">
        <f>+AVERAGE(EGSnrc!L102,Geant4!L102,Penelope!L102,MCNP!L102)</f>
        <v>1.54088925E-10</v>
      </c>
      <c r="M102" s="17">
        <f>+AVERAGE(EGSnrc!M102,Geant4!M102,Penelope!M102,MCNP!M102)</f>
        <v>1.5012574999999999E-10</v>
      </c>
      <c r="N102" s="17">
        <f>+AVERAGE(EGSnrc!N102,Geant4!N102,Penelope!N102,MCNP!N102)</f>
        <v>1.3594925E-10</v>
      </c>
      <c r="O102" s="17">
        <f>+AVERAGE(EGSnrc!O102,Geant4!O102,Penelope!O102,MCNP!O102)</f>
        <v>1.3929669999999998E-10</v>
      </c>
      <c r="P102" s="17">
        <f>+AVERAGE(EGSnrc!P102,Geant4!P102,Penelope!P102,MCNP!P102)</f>
        <v>1.49735725E-10</v>
      </c>
      <c r="Q102" s="19"/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17">
        <f>+AVERAGE(EGSnrc!L103,Geant4!L103,Penelope!L103,MCNP!L103)</f>
        <v>1.426398E-10</v>
      </c>
      <c r="M103" s="17">
        <f>+AVERAGE(EGSnrc!M103,Geant4!M103,Penelope!M103,MCNP!M103)</f>
        <v>1.2884057499999999E-10</v>
      </c>
      <c r="N103" s="17">
        <f>+AVERAGE(EGSnrc!N103,Geant4!N103,Penelope!N103,MCNP!N103)</f>
        <v>1.2707944999999999E-10</v>
      </c>
      <c r="O103" s="17">
        <f>+AVERAGE(EGSnrc!O103,Geant4!O103,Penelope!O103,MCNP!O103)</f>
        <v>1.31260175E-10</v>
      </c>
      <c r="P103" s="17">
        <f>+AVERAGE(EGSnrc!P103,Geant4!P103,Penelope!P103,MCNP!P103)</f>
        <v>1.3776995000000002E-10</v>
      </c>
      <c r="Q103" s="19"/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17">
        <f>+AVERAGE(EGSnrc!L104,Geant4!L104,Penelope!L104,MCNP!L104)</f>
        <v>1.2188362500000002E-10</v>
      </c>
      <c r="M104" s="17">
        <f>+AVERAGE(EGSnrc!M104,Geant4!M104,Penelope!M104,MCNP!M104)</f>
        <v>1.3188025000000002E-10</v>
      </c>
      <c r="N104" s="17">
        <f>+AVERAGE(EGSnrc!N104,Geant4!N104,Penelope!N104,MCNP!N104)</f>
        <v>1.2680720000000001E-10</v>
      </c>
      <c r="O104" s="17">
        <f>+AVERAGE(EGSnrc!O104,Geant4!O104,Penelope!O104,MCNP!O104)</f>
        <v>1.2898945000000002E-10</v>
      </c>
      <c r="P104" s="17">
        <f>+AVERAGE(EGSnrc!P104,Geant4!P104,Penelope!P104,MCNP!P104)</f>
        <v>1.27756575E-10</v>
      </c>
      <c r="Q104" s="19"/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17">
        <f>+AVERAGE(EGSnrc!L105,Geant4!L105,Penelope!L105,MCNP!L105)</f>
        <v>1.1220470000000001E-10</v>
      </c>
      <c r="M105" s="17">
        <f>+AVERAGE(EGSnrc!M105,Geant4!M105,Penelope!M105,MCNP!M105)</f>
        <v>1.147755E-10</v>
      </c>
      <c r="N105" s="17">
        <f>+AVERAGE(EGSnrc!N105,Geant4!N105,Penelope!N105,MCNP!N105)</f>
        <v>1.0713515E-10</v>
      </c>
      <c r="O105" s="17">
        <f>+AVERAGE(EGSnrc!O105,Geant4!O105,Penelope!O105,MCNP!O105)</f>
        <v>1.1344532499999999E-10</v>
      </c>
      <c r="P105" s="17">
        <f>+AVERAGE(EGSnrc!P105,Geant4!P105,Penelope!P105,MCNP!P105)</f>
        <v>1.0817127499999999E-10</v>
      </c>
      <c r="Q105" s="19"/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17">
        <f>+AVERAGE(EGSnrc!L106,Geant4!L106,Penelope!L106,MCNP!L106)</f>
        <v>1.0201575E-10</v>
      </c>
      <c r="M106" s="17">
        <f>+AVERAGE(EGSnrc!M106,Geant4!M106,Penelope!M106,MCNP!M106)</f>
        <v>9.8629824999999995E-11</v>
      </c>
      <c r="N106" s="17">
        <f>+AVERAGE(EGSnrc!N106,Geant4!N106,Penelope!N106,MCNP!N106)</f>
        <v>9.6212775000000002E-11</v>
      </c>
      <c r="O106" s="17">
        <f>+AVERAGE(EGSnrc!O106,Geant4!O106,Penelope!O106,MCNP!O106)</f>
        <v>1.0037385E-10</v>
      </c>
      <c r="P106" s="17">
        <f>+AVERAGE(EGSnrc!P106,Geant4!P106,Penelope!P106,MCNP!P106)</f>
        <v>9.69095E-11</v>
      </c>
      <c r="Q106" s="19"/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17">
        <f>+AVERAGE(EGSnrc!L107,Geant4!L107,Penelope!L107,MCNP!L107)</f>
        <v>9.088235E-11</v>
      </c>
      <c r="M107" s="17">
        <f>+AVERAGE(EGSnrc!M107,Geant4!M107,Penelope!M107,MCNP!M107)</f>
        <v>8.2358385000000005E-11</v>
      </c>
      <c r="N107" s="17">
        <f>+AVERAGE(EGSnrc!N107,Geant4!N107,Penelope!N107,MCNP!N107)</f>
        <v>8.6442777500000005E-11</v>
      </c>
      <c r="O107" s="17">
        <f>+AVERAGE(EGSnrc!O107,Geant4!O107,Penelope!O107,MCNP!O107)</f>
        <v>8.6839782499999995E-11</v>
      </c>
      <c r="P107" s="17">
        <f>+AVERAGE(EGSnrc!P107,Geant4!P107,Penelope!P107,MCNP!P107)</f>
        <v>9.4712575000000008E-11</v>
      </c>
      <c r="Q107" s="19"/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17">
        <f>+AVERAGE(EGSnrc!L108,Geant4!L108,Penelope!L108,MCNP!L108)</f>
        <v>8.2196824999999994E-11</v>
      </c>
      <c r="M108" s="17">
        <f>+AVERAGE(EGSnrc!M108,Geant4!M108,Penelope!M108,MCNP!M108)</f>
        <v>7.1378152500000006E-11</v>
      </c>
      <c r="N108" s="17">
        <f>+AVERAGE(EGSnrc!N108,Geant4!N108,Penelope!N108,MCNP!N108)</f>
        <v>6.5562274999999993E-11</v>
      </c>
      <c r="O108" s="17">
        <f>+AVERAGE(EGSnrc!O108,Geant4!O108,Penelope!O108,MCNP!O108)</f>
        <v>6.4364490000000005E-11</v>
      </c>
      <c r="P108" s="17">
        <f>+AVERAGE(EGSnrc!P108,Geant4!P108,Penelope!P108,MCNP!P108)</f>
        <v>7.2834112500000001E-11</v>
      </c>
      <c r="Q108" s="19"/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17">
        <f>+AVERAGE(EGSnrc!L109,Geant4!L109,Penelope!L109,MCNP!L109)</f>
        <v>6.5403232500000003E-11</v>
      </c>
      <c r="M109" s="17">
        <f>+AVERAGE(EGSnrc!M109,Geant4!M109,Penelope!M109,MCNP!M109)</f>
        <v>6.2782657500000001E-11</v>
      </c>
      <c r="N109" s="17">
        <f>+AVERAGE(EGSnrc!N109,Geant4!N109,Penelope!N109,MCNP!N109)</f>
        <v>5.3093540000000002E-11</v>
      </c>
      <c r="O109" s="17">
        <f>+AVERAGE(EGSnrc!O109,Geant4!O109,Penelope!O109,MCNP!O109)</f>
        <v>5.7441397499999993E-11</v>
      </c>
      <c r="P109" s="17">
        <f>+AVERAGE(EGSnrc!P109,Geant4!P109,Penelope!P109,MCNP!P109)</f>
        <v>5.4692102500000003E-11</v>
      </c>
      <c r="Q109" s="19"/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17">
        <f>+AVERAGE(EGSnrc!L110,Geant4!L110,Penelope!L110,MCNP!L110)</f>
        <v>4.6628450000000008E-11</v>
      </c>
      <c r="M110" s="17">
        <f>+AVERAGE(EGSnrc!M110,Geant4!M110,Penelope!M110,MCNP!M110)</f>
        <v>5.5749267500000002E-11</v>
      </c>
      <c r="N110" s="17">
        <f>+AVERAGE(EGSnrc!N110,Geant4!N110,Penelope!N110,MCNP!N110)</f>
        <v>5.0314909999999996E-11</v>
      </c>
      <c r="O110" s="17">
        <f>+AVERAGE(EGSnrc!O110,Geant4!O110,Penelope!O110,MCNP!O110)</f>
        <v>5.9536742499999999E-11</v>
      </c>
      <c r="P110" s="17">
        <f>+AVERAGE(EGSnrc!P110,Geant4!P110,Penelope!P110,MCNP!P110)</f>
        <v>5.9177135000000003E-11</v>
      </c>
      <c r="Q110" s="19"/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17">
        <f>+AVERAGE(EGSnrc!L111,Geant4!L111,Penelope!L111,MCNP!L111)</f>
        <v>3.5681175E-11</v>
      </c>
      <c r="M111" s="17">
        <f>+AVERAGE(EGSnrc!M111,Geant4!M111,Penelope!M111,MCNP!M111)</f>
        <v>3.3512260000000002E-11</v>
      </c>
      <c r="N111" s="17">
        <f>+AVERAGE(EGSnrc!N111,Geant4!N111,Penelope!N111,MCNP!N111)</f>
        <v>3.3525367499999998E-11</v>
      </c>
      <c r="O111" s="17">
        <f>+AVERAGE(EGSnrc!O111,Geant4!O111,Penelope!O111,MCNP!O111)</f>
        <v>3.2852105000000002E-11</v>
      </c>
      <c r="P111" s="17">
        <f>+AVERAGE(EGSnrc!P111,Geant4!P111,Penelope!P111,MCNP!P111)</f>
        <v>3.5492542500000002E-11</v>
      </c>
      <c r="Q111" s="19"/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17">
        <f>+AVERAGE(EGSnrc!L112,Geant4!L112,Penelope!L112,MCNP!L112)</f>
        <v>2.4889279999999999E-11</v>
      </c>
      <c r="M112" s="17">
        <f>+AVERAGE(EGSnrc!M112,Geant4!M112,Penelope!M112,MCNP!M112)</f>
        <v>2.02666725E-11</v>
      </c>
      <c r="N112" s="17">
        <f>+AVERAGE(EGSnrc!N112,Geant4!N112,Penelope!N112,MCNP!N112)</f>
        <v>1.7275849999999999E-11</v>
      </c>
      <c r="O112" s="17">
        <f>+AVERAGE(EGSnrc!O112,Geant4!O112,Penelope!O112,MCNP!O112)</f>
        <v>1.9352864999999999E-11</v>
      </c>
      <c r="P112" s="17">
        <f>+AVERAGE(EGSnrc!P112,Geant4!P112,Penelope!P112,MCNP!P112)</f>
        <v>1.8784327499999999E-11</v>
      </c>
      <c r="Q112" s="19"/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17">
        <f>+AVERAGE(EGSnrc!L113,Geant4!L113,Penelope!L113,MCNP!L113)</f>
        <v>8.2160350000000005E-12</v>
      </c>
      <c r="M113" s="17">
        <f>+AVERAGE(EGSnrc!M113,Geant4!M113,Penelope!M113,MCNP!M113)</f>
        <v>9.3986400000000012E-12</v>
      </c>
      <c r="N113" s="17">
        <f>+AVERAGE(EGSnrc!N113,Geant4!N113,Penelope!N113,MCNP!N113)</f>
        <v>8.7107724999999999E-12</v>
      </c>
      <c r="O113" s="17">
        <f>+AVERAGE(EGSnrc!O113,Geant4!O113,Penelope!O113,MCNP!O113)</f>
        <v>9.3970850000000002E-12</v>
      </c>
      <c r="P113" s="17">
        <f>+AVERAGE(EGSnrc!P113,Geant4!P113,Penelope!P113,MCNP!P113)</f>
        <v>7.4463300000000002E-12</v>
      </c>
      <c r="Q113" s="19"/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32" t="str">
        <f>CONCATENATE(TEXT(MIN(EGSnrc!D3,Geant4!D3,Penelope!D3,MCNP!D3), "0.00E+00")," - ", TEXT(MAX(EGSnrc!D3,Geant4!D3,Penelope!D3,MCNP!D3), "0.00E+00"))</f>
        <v>1.45E-04 - 4.70E-03</v>
      </c>
      <c r="E3" s="7" t="s">
        <v>25</v>
      </c>
      <c r="F3" s="3"/>
      <c r="K3" s="7" t="s">
        <v>2</v>
      </c>
      <c r="L3" s="32" t="str">
        <f>CONCATENATE(TEXT(MIN(EGSnrc!L3,Geant4!L3,Penelope!L3,MCNP!L3), "0.00E+00")," - ", TEXT(MAX(EGSnrc!L3,Geant4!L3,Penelope!L3,MCNP!L3), "0.00E+00"))</f>
        <v>4.46E-04 - 9.70E-03</v>
      </c>
      <c r="M3" s="7" t="s">
        <v>25</v>
      </c>
      <c r="N3" s="3"/>
    </row>
    <row r="4" spans="1:25" x14ac:dyDescent="0.25">
      <c r="C4" s="13" t="s">
        <v>21</v>
      </c>
      <c r="D4" s="32" t="str">
        <f>CONCATENATE(TEXT(MIN(EGSnrc!D4,Geant4!D4,Penelope!D4,MCNP!D4), "0.00E+00")," - ", TEXT(MAX(EGSnrc!D4,Geant4!D4,Penelope!D4,MCNP!D4), "0.00E+00"))</f>
        <v>1.54E+02 - 1.83E+07</v>
      </c>
      <c r="E4" s="13" t="s">
        <v>25</v>
      </c>
      <c r="K4" s="13" t="s">
        <v>21</v>
      </c>
      <c r="L4" s="32" t="str">
        <f>CONCATENATE(TEXT(MIN(EGSnrc!L4,Geant4!L4,Penelope!L4,MCNP!L4), "0.00E+00")," - ", TEXT(MAX(EGSnrc!L4,Geant4!L4,Penelope!L4,MCNP!L4), "0.00E+00"))</f>
        <v>1.22E+02 - 1.25E+07</v>
      </c>
      <c r="M4" s="13" t="s">
        <v>25</v>
      </c>
    </row>
    <row r="5" spans="1:25" x14ac:dyDescent="0.25">
      <c r="C5" s="13" t="s">
        <v>22</v>
      </c>
      <c r="D5" s="32" t="str">
        <f>CONCATENATE(TEXT(MIN(EGSnrc!D5,Geant4!D5,Penelope!D5,MCNP!D5), "0.00E+00")," - ", TEXT(MAX(EGSnrc!D5,Geant4!D5,Penelope!D5,MCNP!D5), "0.00E+00"))</f>
        <v>5.25E+03 - 1.36E+09</v>
      </c>
      <c r="E5" s="13" t="s">
        <v>25</v>
      </c>
      <c r="K5" s="13" t="s">
        <v>22</v>
      </c>
      <c r="L5" s="32" t="str">
        <f>CONCATENATE(TEXT(MIN(EGSnrc!L5,Geant4!L5,Penelope!L5,MCNP!L5), "0.00E+00")," - ", TEXT(MAX(EGSnrc!L5,Geant4!L5,Penelope!L5,MCNP!L5), "0.00E+00"))</f>
        <v>1.23E+04 - 1.51E+09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/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/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/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/>
    </row>
    <row r="10" spans="1:25" x14ac:dyDescent="0.25">
      <c r="D10" s="32" t="str">
        <f>CONCATENATE(TEXT(MIN(EGSnrc!D10,Geant4!D10,Penelope!D10,MCNP!D10), "0.00E+00")," - ", TEXT(MAX(EGSnrc!D10,Geant4!D10,Penelope!D10,MCNP!D10), "0.00E+00"))</f>
        <v>2.93E-04 - 3.49E-04</v>
      </c>
      <c r="E10" s="32" t="str">
        <f>CONCATENATE(TEXT(MIN(EGSnrc!E10,Geant4!E10,Penelope!E10,MCNP!E10), "0.00E+00")," - ", TEXT(MAX(EGSnrc!E10,Geant4!E10,Penelope!E10,MCNP!E10), "0.00E+00"))</f>
        <v>2.55E-04 - 3.21E-04</v>
      </c>
      <c r="F10" s="32" t="str">
        <f>CONCATENATE(TEXT(MIN(EGSnrc!F10,Geant4!F10,Penelope!F10,MCNP!F10), "0.00E+00")," - ", TEXT(MAX(EGSnrc!F10,Geant4!F10,Penelope!F10,MCNP!F10), "0.00E+00"))</f>
        <v>3.10E-04 - 3.58E-04</v>
      </c>
      <c r="G10" s="32" t="str">
        <f>CONCATENATE(TEXT(MIN(EGSnrc!G10,Geant4!G10,Penelope!G10,MCNP!G10), "0.00E+00")," - ", TEXT(MAX(EGSnrc!G10,Geant4!G10,Penelope!G10,MCNP!G10), "0.00E+00"))</f>
        <v>2.91E-04 - 3.44E-04</v>
      </c>
      <c r="H10" s="32" t="str">
        <f>CONCATENATE(TEXT(MIN(EGSnrc!H10,Geant4!H10,Penelope!H10,MCNP!H10), "0.00E+00")," - ", TEXT(MAX(EGSnrc!H10,Geant4!H10,Penelope!H10,MCNP!H10), "0.00E+00"))</f>
        <v>2.88E-04 - 3.47E-04</v>
      </c>
      <c r="I10" s="19"/>
      <c r="J10" s="15"/>
      <c r="K10" s="13"/>
      <c r="L10" s="32" t="str">
        <f>CONCATENATE(TEXT(MIN(EGSnrc!L10,Geant4!L10,Penelope!L10,MCNP!L10), "0.00E+00")," - ", TEXT(MAX(EGSnrc!L10,Geant4!L10,Penelope!L10,MCNP!L10), "0.00E+00"))</f>
        <v>3.43E-03 - 3.53E-03</v>
      </c>
      <c r="M10" s="32" t="str">
        <f>CONCATENATE(TEXT(MIN(EGSnrc!M10,Geant4!M10,Penelope!M10,MCNP!M10), "0.00E+00")," - ", TEXT(MAX(EGSnrc!M10,Geant4!M10,Penelope!M10,MCNP!M10), "0.00E+00"))</f>
        <v>2.64E-03 - 2.80E-03</v>
      </c>
      <c r="N10" s="32" t="str">
        <f>CONCATENATE(TEXT(MIN(EGSnrc!N10,Geant4!N10,Penelope!N10,MCNP!N10), "0.00E+00")," - ", TEXT(MAX(EGSnrc!N10,Geant4!N10,Penelope!N10,MCNP!N10), "0.00E+00"))</f>
        <v>3.77E-03 - 3.82E-03</v>
      </c>
      <c r="O10" s="32" t="str">
        <f>CONCATENATE(TEXT(MIN(EGSnrc!O10,Geant4!O10,Penelope!O10,MCNP!O10), "0.00E+00")," - ", TEXT(MAX(EGSnrc!O10,Geant4!O10,Penelope!O10,MCNP!O10), "0.00E+00"))</f>
        <v>3.39E-03 - 3.45E-03</v>
      </c>
      <c r="P10" s="32" t="str">
        <f>CONCATENATE(TEXT(MIN(EGSnrc!P10,Geant4!P10,Penelope!P10,MCNP!P10), "0.00E+00")," - ", TEXT(MAX(EGSnrc!P10,Geant4!P10,Penelope!P10,MCNP!P10), "0.00E+00"))</f>
        <v>3.39E-03 - 3.49E-03</v>
      </c>
      <c r="Q10" s="21"/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/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/>
    </row>
    <row r="14" spans="1:25" x14ac:dyDescent="0.25">
      <c r="C14" s="7">
        <v>0.5</v>
      </c>
      <c r="D14" s="32" t="str">
        <f>CONCATENATE(TEXT(MIN(EGSnrc!D14,Geant4!D14,Penelope!D14,MCNP!D14), "0.00E+00")," - ", TEXT(MAX(EGSnrc!D14,Geant4!D14,Penelope!D14,MCNP!D14), "0.00E+00"))</f>
        <v>0.00E+00 - 3.19E-10</v>
      </c>
      <c r="E14" s="32" t="str">
        <f>CONCATENATE(TEXT(MIN(EGSnrc!E14,Geant4!E14,Penelope!E14,MCNP!E14), "0.00E+00")," - ", TEXT(MAX(EGSnrc!E14,Geant4!E14,Penelope!E14,MCNP!E14), "0.00E+00"))</f>
        <v>0.00E+00 - 1.88E-10</v>
      </c>
      <c r="F14" s="32" t="str">
        <f>CONCATENATE(TEXT(MIN(EGSnrc!F14,Geant4!F14,Penelope!F14,MCNP!F14), "0.00E+00")," - ", TEXT(MAX(EGSnrc!F14,Geant4!F14,Penelope!F14,MCNP!F14), "0.00E+00"))</f>
        <v>0.00E+00 - 4.54E-10</v>
      </c>
      <c r="G14" s="32" t="str">
        <f>CONCATENATE(TEXT(MIN(EGSnrc!G14,Geant4!G14,Penelope!G14,MCNP!G14), "0.00E+00")," - ", TEXT(MAX(EGSnrc!G14,Geant4!G14,Penelope!G14,MCNP!G14), "0.00E+00"))</f>
        <v>0.00E+00 - 3.06E-10</v>
      </c>
      <c r="H14" s="32" t="str">
        <f>CONCATENATE(TEXT(MIN(EGSnrc!H14,Geant4!H14,Penelope!H14,MCNP!H14), "0.00E+00")," - ", TEXT(MAX(EGSnrc!H14,Geant4!H14,Penelope!H14,MCNP!H14), "0.00E+00"))</f>
        <v>0.00E+00 - 2.98E-10</v>
      </c>
      <c r="I14" s="24"/>
      <c r="J14" s="15"/>
      <c r="K14" s="13">
        <v>0.5</v>
      </c>
      <c r="L14" s="32" t="str">
        <f>CONCATENATE(TEXT(MIN(EGSnrc!L14,Geant4!L14,Penelope!L14,MCNP!L14), "0.00E+00")," - ", TEXT(MAX(EGSnrc!L14,Geant4!L14,Penelope!L14,MCNP!L14), "0.00E+00"))</f>
        <v>0.00E+00 - 0.00E+00</v>
      </c>
      <c r="M14" s="32" t="str">
        <f>CONCATENATE(TEXT(MIN(EGSnrc!M14,Geant4!M14,Penelope!M14,MCNP!M14), "0.00E+00")," - ", TEXT(MAX(EGSnrc!M14,Geant4!M14,Penelope!M14,MCNP!M14), "0.00E+00"))</f>
        <v>0.00E+00 - 0.00E+00</v>
      </c>
      <c r="N14" s="32" t="str">
        <f>CONCATENATE(TEXT(MIN(EGSnrc!N14,Geant4!N14,Penelope!N14,MCNP!N14), "0.00E+00")," - ", TEXT(MAX(EGSnrc!N14,Geant4!N14,Penelope!N14,MCNP!N14), "0.00E+00"))</f>
        <v>0.00E+00 - 0.00E+00</v>
      </c>
      <c r="O14" s="32" t="str">
        <f>CONCATENATE(TEXT(MIN(EGSnrc!O14,Geant4!O14,Penelope!O14,MCNP!O14), "0.00E+00")," - ", TEXT(MAX(EGSnrc!O14,Geant4!O14,Penelope!O14,MCNP!O14), "0.00E+00"))</f>
        <v>0.00E+00 - 0.00E+00</v>
      </c>
      <c r="P14" s="32" t="str">
        <f>CONCATENATE(TEXT(MIN(EGSnrc!P14,Geant4!P14,Penelope!P14,MCNP!P14), "0.00E+00")," - ", TEXT(MAX(EGSnrc!P14,Geant4!P14,Penelope!P14,MCNP!P14), "0.00E+00"))</f>
        <v>0.00E+00 - 0.00E+00</v>
      </c>
      <c r="Q14" s="19"/>
      <c r="U14" s="12"/>
      <c r="V14" s="2"/>
      <c r="W14" s="12"/>
      <c r="Y14" s="12"/>
    </row>
    <row r="15" spans="1:25" x14ac:dyDescent="0.25">
      <c r="C15" s="7">
        <v>1.5</v>
      </c>
      <c r="D15" s="32" t="str">
        <f>CONCATENATE(TEXT(MIN(EGSnrc!D15,Geant4!D15,Penelope!D15,MCNP!D15), "0.00E+00")," - ", TEXT(MAX(EGSnrc!D15,Geant4!D15,Penelope!D15,MCNP!D15), "0.00E+00"))</f>
        <v>1.47E-09 - 2.17E-09</v>
      </c>
      <c r="E15" s="32" t="str">
        <f>CONCATENATE(TEXT(MIN(EGSnrc!E15,Geant4!E15,Penelope!E15,MCNP!E15), "0.00E+00")," - ", TEXT(MAX(EGSnrc!E15,Geant4!E15,Penelope!E15,MCNP!E15), "0.00E+00"))</f>
        <v>7.63E-10 - 1.29E-09</v>
      </c>
      <c r="F15" s="32" t="str">
        <f>CONCATENATE(TEXT(MIN(EGSnrc!F15,Geant4!F15,Penelope!F15,MCNP!F15), "0.00E+00")," - ", TEXT(MAX(EGSnrc!F15,Geant4!F15,Penelope!F15,MCNP!F15), "0.00E+00"))</f>
        <v>2.15E-09 - 2.93E-09</v>
      </c>
      <c r="G15" s="32" t="str">
        <f>CONCATENATE(TEXT(MIN(EGSnrc!G15,Geant4!G15,Penelope!G15,MCNP!G15), "0.00E+00")," - ", TEXT(MAX(EGSnrc!G15,Geant4!G15,Penelope!G15,MCNP!G15), "0.00E+00"))</f>
        <v>1.44E-09 - 2.10E-09</v>
      </c>
      <c r="H15" s="32" t="str">
        <f>CONCATENATE(TEXT(MIN(EGSnrc!H15,Geant4!H15,Penelope!H15,MCNP!H15), "0.00E+00")," - ", TEXT(MAX(EGSnrc!H15,Geant4!H15,Penelope!H15,MCNP!H15), "0.00E+00"))</f>
        <v>1.44E-09 - 2.11E-09</v>
      </c>
      <c r="I15" s="24"/>
      <c r="J15" s="15"/>
      <c r="K15" s="13">
        <v>1.5</v>
      </c>
      <c r="L15" s="32" t="str">
        <f>CONCATENATE(TEXT(MIN(EGSnrc!L15,Geant4!L15,Penelope!L15,MCNP!L15), "0.00E+00")," - ", TEXT(MAX(EGSnrc!L15,Geant4!L15,Penelope!L15,MCNP!L15), "0.00E+00"))</f>
        <v>6.93E-10 - 5.23E-09</v>
      </c>
      <c r="M15" s="32" t="str">
        <f>CONCATENATE(TEXT(MIN(EGSnrc!M15,Geant4!M15,Penelope!M15,MCNP!M15), "0.00E+00")," - ", TEXT(MAX(EGSnrc!M15,Geant4!M15,Penelope!M15,MCNP!M15), "0.00E+00"))</f>
        <v>2.70E-10 - 2.28E-09</v>
      </c>
      <c r="N15" s="32" t="str">
        <f>CONCATENATE(TEXT(MIN(EGSnrc!N15,Geant4!N15,Penelope!N15,MCNP!N15), "0.00E+00")," - ", TEXT(MAX(EGSnrc!N15,Geant4!N15,Penelope!N15,MCNP!N15), "0.00E+00"))</f>
        <v>1.20E-09 - 8.14E-09</v>
      </c>
      <c r="O15" s="32" t="str">
        <f>CONCATENATE(TEXT(MIN(EGSnrc!O15,Geant4!O15,Penelope!O15,MCNP!O15), "0.00E+00")," - ", TEXT(MAX(EGSnrc!O15,Geant4!O15,Penelope!O15,MCNP!O15), "0.00E+00"))</f>
        <v>6.85E-10 - 5.14E-09</v>
      </c>
      <c r="P15" s="32" t="str">
        <f>CONCATENATE(TEXT(MIN(EGSnrc!P15,Geant4!P15,Penelope!P15,MCNP!P15), "0.00E+00")," - ", TEXT(MAX(EGSnrc!P15,Geant4!P15,Penelope!P15,MCNP!P15), "0.00E+00"))</f>
        <v>6.89E-10 - 5.10E-09</v>
      </c>
      <c r="Q15" s="19"/>
      <c r="U15" s="12"/>
      <c r="V15" s="2"/>
      <c r="W15" s="12"/>
      <c r="Y15" s="12"/>
    </row>
    <row r="16" spans="1:25" x14ac:dyDescent="0.25">
      <c r="C16" s="7">
        <v>2.5</v>
      </c>
      <c r="D16" s="32" t="str">
        <f>CONCATENATE(TEXT(MIN(EGSnrc!D16,Geant4!D16,Penelope!D16,MCNP!D16), "0.00E+00")," - ", TEXT(MAX(EGSnrc!D16,Geant4!D16,Penelope!D16,MCNP!D16), "0.00E+00"))</f>
        <v>2.28E-09 - 2.43E-08</v>
      </c>
      <c r="E16" s="32" t="str">
        <f>CONCATENATE(TEXT(MIN(EGSnrc!E16,Geant4!E16,Penelope!E16,MCNP!E16), "0.00E+00")," - ", TEXT(MAX(EGSnrc!E16,Geant4!E16,Penelope!E16,MCNP!E16), "0.00E+00"))</f>
        <v>1.49E-09 - 1.60E-08</v>
      </c>
      <c r="F16" s="32" t="str">
        <f>CONCATENATE(TEXT(MIN(EGSnrc!F16,Geant4!F16,Penelope!F16,MCNP!F16), "0.00E+00")," - ", TEXT(MAX(EGSnrc!F16,Geant4!F16,Penelope!F16,MCNP!F16), "0.00E+00"))</f>
        <v>3.03E-09 - 3.03E-08</v>
      </c>
      <c r="G16" s="32" t="str">
        <f>CONCATENATE(TEXT(MIN(EGSnrc!G16,Geant4!G16,Penelope!G16,MCNP!G16), "0.00E+00")," - ", TEXT(MAX(EGSnrc!G16,Geant4!G16,Penelope!G16,MCNP!G16), "0.00E+00"))</f>
        <v>2.30E-09 - 2.40E-08</v>
      </c>
      <c r="H16" s="32" t="str">
        <f>CONCATENATE(TEXT(MIN(EGSnrc!H16,Geant4!H16,Penelope!H16,MCNP!H16), "0.00E+00")," - ", TEXT(MAX(EGSnrc!H16,Geant4!H16,Penelope!H16,MCNP!H16), "0.00E+00"))</f>
        <v>2.36E-09 - 2.40E-08</v>
      </c>
      <c r="I16" s="24"/>
      <c r="J16" s="15"/>
      <c r="K16" s="13">
        <v>2.5</v>
      </c>
      <c r="L16" s="32" t="str">
        <f>CONCATENATE(TEXT(MIN(EGSnrc!L16,Geant4!L16,Penelope!L16,MCNP!L16), "0.00E+00")," - ", TEXT(MAX(EGSnrc!L16,Geant4!L16,Penelope!L16,MCNP!L16), "0.00E+00"))</f>
        <v>1.99E-10 - 6.74E-10</v>
      </c>
      <c r="M16" s="32" t="str">
        <f>CONCATENATE(TEXT(MIN(EGSnrc!M16,Geant4!M16,Penelope!M16,MCNP!M16), "0.00E+00")," - ", TEXT(MAX(EGSnrc!M16,Geant4!M16,Penelope!M16,MCNP!M16), "0.00E+00"))</f>
        <v>7.79E-11 - 3.54E-10</v>
      </c>
      <c r="N16" s="32" t="str">
        <f>CONCATENATE(TEXT(MIN(EGSnrc!N16,Geant4!N16,Penelope!N16,MCNP!N16), "0.00E+00")," - ", TEXT(MAX(EGSnrc!N16,Geant4!N16,Penelope!N16,MCNP!N16), "0.00E+00"))</f>
        <v>3.41E-10 - 9.48E-10</v>
      </c>
      <c r="O16" s="32" t="str">
        <f>CONCATENATE(TEXT(MIN(EGSnrc!O16,Geant4!O16,Penelope!O16,MCNP!O16), "0.00E+00")," - ", TEXT(MAX(EGSnrc!O16,Geant4!O16,Penelope!O16,MCNP!O16), "0.00E+00"))</f>
        <v>1.98E-10 - 6.67E-10</v>
      </c>
      <c r="P16" s="32" t="str">
        <f>CONCATENATE(TEXT(MIN(EGSnrc!P16,Geant4!P16,Penelope!P16,MCNP!P16), "0.00E+00")," - ", TEXT(MAX(EGSnrc!P16,Geant4!P16,Penelope!P16,MCNP!P16), "0.00E+00"))</f>
        <v>1.92E-10 - 6.54E-10</v>
      </c>
      <c r="Q16" s="19"/>
      <c r="U16" s="12"/>
      <c r="V16" s="2"/>
      <c r="W16" s="12"/>
      <c r="Y16" s="12"/>
    </row>
    <row r="17" spans="3:31" x14ac:dyDescent="0.25">
      <c r="C17" s="7">
        <v>3.5</v>
      </c>
      <c r="D17" s="32" t="str">
        <f>CONCATENATE(TEXT(MIN(EGSnrc!D17,Geant4!D17,Penelope!D17,MCNP!D17), "0.00E+00")," - ", TEXT(MAX(EGSnrc!D17,Geant4!D17,Penelope!D17,MCNP!D17), "0.00E+00"))</f>
        <v>8.44E-10 - 1.10E-09</v>
      </c>
      <c r="E17" s="32" t="str">
        <f>CONCATENATE(TEXT(MIN(EGSnrc!E17,Geant4!E17,Penelope!E17,MCNP!E17), "0.00E+00")," - ", TEXT(MAX(EGSnrc!E17,Geant4!E17,Penelope!E17,MCNP!E17), "0.00E+00"))</f>
        <v>4.49E-10 - 6.69E-10</v>
      </c>
      <c r="F17" s="32" t="str">
        <f>CONCATENATE(TEXT(MIN(EGSnrc!F17,Geant4!F17,Penelope!F17,MCNP!F17), "0.00E+00")," - ", TEXT(MAX(EGSnrc!F17,Geant4!F17,Penelope!F17,MCNP!F17), "0.00E+00"))</f>
        <v>1.21E-09 - 1.45E-09</v>
      </c>
      <c r="G17" s="32" t="str">
        <f>CONCATENATE(TEXT(MIN(EGSnrc!G17,Geant4!G17,Penelope!G17,MCNP!G17), "0.00E+00")," - ", TEXT(MAX(EGSnrc!G17,Geant4!G17,Penelope!G17,MCNP!G17), "0.00E+00"))</f>
        <v>8.33E-10 - 1.08E-09</v>
      </c>
      <c r="H17" s="32" t="str">
        <f>CONCATENATE(TEXT(MIN(EGSnrc!H17,Geant4!H17,Penelope!H17,MCNP!H17), "0.00E+00")," - ", TEXT(MAX(EGSnrc!H17,Geant4!H17,Penelope!H17,MCNP!H17), "0.00E+00"))</f>
        <v>8.28E-10 - 1.08E-09</v>
      </c>
      <c r="I17" s="24"/>
      <c r="J17" s="15"/>
      <c r="K17" s="13">
        <v>3.5</v>
      </c>
      <c r="L17" s="32" t="str">
        <f>CONCATENATE(TEXT(MIN(EGSnrc!L17,Geant4!L17,Penelope!L17,MCNP!L17), "0.00E+00")," - ", TEXT(MAX(EGSnrc!L17,Geant4!L17,Penelope!L17,MCNP!L17), "0.00E+00"))</f>
        <v>3.35E-10 - 7.47E-10</v>
      </c>
      <c r="M17" s="32" t="str">
        <f>CONCATENATE(TEXT(MIN(EGSnrc!M17,Geant4!M17,Penelope!M17,MCNP!M17), "0.00E+00")," - ", TEXT(MAX(EGSnrc!M17,Geant4!M17,Penelope!M17,MCNP!M17), "0.00E+00"))</f>
        <v>1.20E-10 - 3.89E-10</v>
      </c>
      <c r="N17" s="32" t="str">
        <f>CONCATENATE(TEXT(MIN(EGSnrc!N17,Geant4!N17,Penelope!N17,MCNP!N17), "0.00E+00")," - ", TEXT(MAX(EGSnrc!N17,Geant4!N17,Penelope!N17,MCNP!N17), "0.00E+00"))</f>
        <v>5.88E-10 - 1.08E-09</v>
      </c>
      <c r="O17" s="32" t="str">
        <f>CONCATENATE(TEXT(MIN(EGSnrc!O17,Geant4!O17,Penelope!O17,MCNP!O17), "0.00E+00")," - ", TEXT(MAX(EGSnrc!O17,Geant4!O17,Penelope!O17,MCNP!O17), "0.00E+00"))</f>
        <v>3.30E-10 - 7.31E-10</v>
      </c>
      <c r="P17" s="32" t="str">
        <f>CONCATENATE(TEXT(MIN(EGSnrc!P17,Geant4!P17,Penelope!P17,MCNP!P17), "0.00E+00")," - ", TEXT(MAX(EGSnrc!P17,Geant4!P17,Penelope!P17,MCNP!P17), "0.00E+00"))</f>
        <v>3.31E-10 - 7.33E-10</v>
      </c>
      <c r="Q17" s="19"/>
      <c r="U17" s="12"/>
      <c r="V17" s="2"/>
      <c r="W17" s="12"/>
      <c r="Y17" s="12"/>
    </row>
    <row r="18" spans="3:31" x14ac:dyDescent="0.25">
      <c r="C18" s="7">
        <v>4.5</v>
      </c>
      <c r="D18" s="32" t="str">
        <f>CONCATENATE(TEXT(MIN(EGSnrc!D18,Geant4!D18,Penelope!D18,MCNP!D18), "0.00E+00")," - ", TEXT(MAX(EGSnrc!D18,Geant4!D18,Penelope!D18,MCNP!D18), "0.00E+00"))</f>
        <v>1.30E-09 - 1.50E-09</v>
      </c>
      <c r="E18" s="32" t="str">
        <f>CONCATENATE(TEXT(MIN(EGSnrc!E18,Geant4!E18,Penelope!E18,MCNP!E18), "0.00E+00")," - ", TEXT(MAX(EGSnrc!E18,Geant4!E18,Penelope!E18,MCNP!E18), "0.00E+00"))</f>
        <v>7.77E-10 - 9.73E-10</v>
      </c>
      <c r="F18" s="32" t="str">
        <f>CONCATENATE(TEXT(MIN(EGSnrc!F18,Geant4!F18,Penelope!F18,MCNP!F18), "0.00E+00")," - ", TEXT(MAX(EGSnrc!F18,Geant4!F18,Penelope!F18,MCNP!F18), "0.00E+00"))</f>
        <v>1.69E-09 - 1.86E-09</v>
      </c>
      <c r="G18" s="32" t="str">
        <f>CONCATENATE(TEXT(MIN(EGSnrc!G18,Geant4!G18,Penelope!G18,MCNP!G18), "0.00E+00")," - ", TEXT(MAX(EGSnrc!G18,Geant4!G18,Penelope!G18,MCNP!G18), "0.00E+00"))</f>
        <v>1.28E-09 - 1.48E-09</v>
      </c>
      <c r="H18" s="32" t="str">
        <f>CONCATENATE(TEXT(MIN(EGSnrc!H18,Geant4!H18,Penelope!H18,MCNP!H18), "0.00E+00")," - ", TEXT(MAX(EGSnrc!H18,Geant4!H18,Penelope!H18,MCNP!H18), "0.00E+00"))</f>
        <v>1.27E-09 - 1.49E-09</v>
      </c>
      <c r="I18" s="24"/>
      <c r="J18" s="15"/>
      <c r="K18" s="13">
        <v>4.5</v>
      </c>
      <c r="L18" s="32" t="str">
        <f>CONCATENATE(TEXT(MIN(EGSnrc!L18,Geant4!L18,Penelope!L18,MCNP!L18), "0.00E+00")," - ", TEXT(MAX(EGSnrc!L18,Geant4!L18,Penelope!L18,MCNP!L18), "0.00E+00"))</f>
        <v>5.79E-10 - 1.02E-09</v>
      </c>
      <c r="M18" s="32" t="str">
        <f>CONCATENATE(TEXT(MIN(EGSnrc!M18,Geant4!M18,Penelope!M18,MCNP!M18), "0.00E+00")," - ", TEXT(MAX(EGSnrc!M18,Geant4!M18,Penelope!M18,MCNP!M18), "0.00E+00"))</f>
        <v>2.15E-10 - 5.07E-10</v>
      </c>
      <c r="N18" s="32" t="str">
        <f>CONCATENATE(TEXT(MIN(EGSnrc!N18,Geant4!N18,Penelope!N18,MCNP!N18), "0.00E+00")," - ", TEXT(MAX(EGSnrc!N18,Geant4!N18,Penelope!N18,MCNP!N18), "0.00E+00"))</f>
        <v>1.01E-09 - 1.53E-09</v>
      </c>
      <c r="O18" s="32" t="str">
        <f>CONCATENATE(TEXT(MIN(EGSnrc!O18,Geant4!O18,Penelope!O18,MCNP!O18), "0.00E+00")," - ", TEXT(MAX(EGSnrc!O18,Geant4!O18,Penelope!O18,MCNP!O18), "0.00E+00"))</f>
        <v>5.75E-10 - 1.01E-09</v>
      </c>
      <c r="P18" s="32" t="str">
        <f>CONCATENATE(TEXT(MIN(EGSnrc!P18,Geant4!P18,Penelope!P18,MCNP!P18), "0.00E+00")," - ", TEXT(MAX(EGSnrc!P18,Geant4!P18,Penelope!P18,MCNP!P18), "0.00E+00"))</f>
        <v>5.80E-10 - 1.00E-09</v>
      </c>
      <c r="Q18" s="19"/>
      <c r="U18" s="12"/>
      <c r="V18" s="2"/>
      <c r="W18" s="12"/>
      <c r="Y18" s="12"/>
    </row>
    <row r="19" spans="3:31" x14ac:dyDescent="0.25">
      <c r="C19" s="7">
        <v>5.5</v>
      </c>
      <c r="D19" s="32" t="str">
        <f>CONCATENATE(TEXT(MIN(EGSnrc!D19,Geant4!D19,Penelope!D19,MCNP!D19), "0.00E+00")," - ", TEXT(MAX(EGSnrc!D19,Geant4!D19,Penelope!D19,MCNP!D19), "0.00E+00"))</f>
        <v>1.58E-09 - 1.85E-09</v>
      </c>
      <c r="E19" s="32" t="str">
        <f>CONCATENATE(TEXT(MIN(EGSnrc!E19,Geant4!E19,Penelope!E19,MCNP!E19), "0.00E+00")," - ", TEXT(MAX(EGSnrc!E19,Geant4!E19,Penelope!E19,MCNP!E19), "0.00E+00"))</f>
        <v>1.07E-09 - 1.21E-09</v>
      </c>
      <c r="F19" s="32" t="str">
        <f>CONCATENATE(TEXT(MIN(EGSnrc!F19,Geant4!F19,Penelope!F19,MCNP!F19), "0.00E+00")," - ", TEXT(MAX(EGSnrc!F19,Geant4!F19,Penelope!F19,MCNP!F19), "0.00E+00"))</f>
        <v>1.90E-09 - 2.12E-09</v>
      </c>
      <c r="G19" s="32" t="str">
        <f>CONCATENATE(TEXT(MIN(EGSnrc!G19,Geant4!G19,Penelope!G19,MCNP!G19), "0.00E+00")," - ", TEXT(MAX(EGSnrc!G19,Geant4!G19,Penelope!G19,MCNP!G19), "0.00E+00"))</f>
        <v>1.56E-09 - 1.71E-09</v>
      </c>
      <c r="H19" s="32" t="str">
        <f>CONCATENATE(TEXT(MIN(EGSnrc!H19,Geant4!H19,Penelope!H19,MCNP!H19), "0.00E+00")," - ", TEXT(MAX(EGSnrc!H19,Geant4!H19,Penelope!H19,MCNP!H19), "0.00E+00"))</f>
        <v>1.56E-09 - 1.79E-09</v>
      </c>
      <c r="I19" s="24"/>
      <c r="J19" s="15"/>
      <c r="K19" s="13">
        <v>5.5</v>
      </c>
      <c r="L19" s="32" t="str">
        <f>CONCATENATE(TEXT(MIN(EGSnrc!L19,Geant4!L19,Penelope!L19,MCNP!L19), "0.00E+00")," - ", TEXT(MAX(EGSnrc!L19,Geant4!L19,Penelope!L19,MCNP!L19), "0.00E+00"))</f>
        <v>9.21E-10 - 1.39E-09</v>
      </c>
      <c r="M19" s="32" t="str">
        <f>CONCATENATE(TEXT(MIN(EGSnrc!M19,Geant4!M19,Penelope!M19,MCNP!M19), "0.00E+00")," - ", TEXT(MAX(EGSnrc!M19,Geant4!M19,Penelope!M19,MCNP!M19), "0.00E+00"))</f>
        <v>3.46E-10 - 6.57E-10</v>
      </c>
      <c r="N19" s="32" t="str">
        <f>CONCATENATE(TEXT(MIN(EGSnrc!N19,Geant4!N19,Penelope!N19,MCNP!N19), "0.00E+00")," - ", TEXT(MAX(EGSnrc!N19,Geant4!N19,Penelope!N19,MCNP!N19), "0.00E+00"))</f>
        <v>1.56E-09 - 2.09E-09</v>
      </c>
      <c r="O19" s="32" t="str">
        <f>CONCATENATE(TEXT(MIN(EGSnrc!O19,Geant4!O19,Penelope!O19,MCNP!O19), "0.00E+00")," - ", TEXT(MAX(EGSnrc!O19,Geant4!O19,Penelope!O19,MCNP!O19), "0.00E+00"))</f>
        <v>9.15E-10 - 1.36E-09</v>
      </c>
      <c r="P19" s="32" t="str">
        <f>CONCATENATE(TEXT(MIN(EGSnrc!P19,Geant4!P19,Penelope!P19,MCNP!P19), "0.00E+00")," - ", TEXT(MAX(EGSnrc!P19,Geant4!P19,Penelope!P19,MCNP!P19), "0.00E+00"))</f>
        <v>9.09E-10 - 1.36E-09</v>
      </c>
      <c r="Q19" s="19"/>
    </row>
    <row r="20" spans="3:31" x14ac:dyDescent="0.25">
      <c r="C20" s="7">
        <v>6.5</v>
      </c>
      <c r="D20" s="32" t="str">
        <f>CONCATENATE(TEXT(MIN(EGSnrc!D20,Geant4!D20,Penelope!D20,MCNP!D20), "0.00E+00")," - ", TEXT(MAX(EGSnrc!D20,Geant4!D20,Penelope!D20,MCNP!D20), "0.00E+00"))</f>
        <v>1.66E-09 - 1.86E-09</v>
      </c>
      <c r="E20" s="32" t="str">
        <f>CONCATENATE(TEXT(MIN(EGSnrc!E20,Geant4!E20,Penelope!E20,MCNP!E20), "0.00E+00")," - ", TEXT(MAX(EGSnrc!E20,Geant4!E20,Penelope!E20,MCNP!E20), "0.00E+00"))</f>
        <v>1.24E-09 - 1.42E-09</v>
      </c>
      <c r="F20" s="32" t="str">
        <f>CONCATENATE(TEXT(MIN(EGSnrc!F20,Geant4!F20,Penelope!F20,MCNP!F20), "0.00E+00")," - ", TEXT(MAX(EGSnrc!F20,Geant4!F20,Penelope!F20,MCNP!F20), "0.00E+00"))</f>
        <v>1.88E-09 - 2.08E-09</v>
      </c>
      <c r="G20" s="32" t="str">
        <f>CONCATENATE(TEXT(MIN(EGSnrc!G20,Geant4!G20,Penelope!G20,MCNP!G20), "0.00E+00")," - ", TEXT(MAX(EGSnrc!G20,Geant4!G20,Penelope!G20,MCNP!G20), "0.00E+00"))</f>
        <v>1.64E-09 - 1.88E-09</v>
      </c>
      <c r="H20" s="32" t="str">
        <f>CONCATENATE(TEXT(MIN(EGSnrc!H20,Geant4!H20,Penelope!H20,MCNP!H20), "0.00E+00")," - ", TEXT(MAX(EGSnrc!H20,Geant4!H20,Penelope!H20,MCNP!H20), "0.00E+00"))</f>
        <v>1.65E-09 - 1.78E-09</v>
      </c>
      <c r="I20" s="24"/>
      <c r="J20" s="15"/>
      <c r="K20" s="13">
        <v>6.5</v>
      </c>
      <c r="L20" s="32" t="str">
        <f>CONCATENATE(TEXT(MIN(EGSnrc!L20,Geant4!L20,Penelope!L20,MCNP!L20), "0.00E+00")," - ", TEXT(MAX(EGSnrc!L20,Geant4!L20,Penelope!L20,MCNP!L20), "0.00E+00"))</f>
        <v>1.32E-09 - 1.81E-09</v>
      </c>
      <c r="M20" s="32" t="str">
        <f>CONCATENATE(TEXT(MIN(EGSnrc!M20,Geant4!M20,Penelope!M20,MCNP!M20), "0.00E+00")," - ", TEXT(MAX(EGSnrc!M20,Geant4!M20,Penelope!M20,MCNP!M20), "0.00E+00"))</f>
        <v>5.19E-10 - 8.38E-10</v>
      </c>
      <c r="N20" s="32" t="str">
        <f>CONCATENATE(TEXT(MIN(EGSnrc!N20,Geant4!N20,Penelope!N20,MCNP!N20), "0.00E+00")," - ", TEXT(MAX(EGSnrc!N20,Geant4!N20,Penelope!N20,MCNP!N20), "0.00E+00"))</f>
        <v>2.15E-09 - 2.69E-09</v>
      </c>
      <c r="O20" s="32" t="str">
        <f>CONCATENATE(TEXT(MIN(EGSnrc!O20,Geant4!O20,Penelope!O20,MCNP!O20), "0.00E+00")," - ", TEXT(MAX(EGSnrc!O20,Geant4!O20,Penelope!O20,MCNP!O20), "0.00E+00"))</f>
        <v>1.29E-09 - 1.77E-09</v>
      </c>
      <c r="P20" s="32" t="str">
        <f>CONCATENATE(TEXT(MIN(EGSnrc!P20,Geant4!P20,Penelope!P20,MCNP!P20), "0.00E+00")," - ", TEXT(MAX(EGSnrc!P20,Geant4!P20,Penelope!P20,MCNP!P20), "0.00E+00"))</f>
        <v>1.30E-09 - 1.77E-09</v>
      </c>
      <c r="Q20" s="19"/>
    </row>
    <row r="21" spans="3:31" x14ac:dyDescent="0.25">
      <c r="C21" s="7">
        <v>7.5</v>
      </c>
      <c r="D21" s="32" t="str">
        <f>CONCATENATE(TEXT(MIN(EGSnrc!D21,Geant4!D21,Penelope!D21,MCNP!D21), "0.00E+00")," - ", TEXT(MAX(EGSnrc!D21,Geant4!D21,Penelope!D21,MCNP!D21), "0.00E+00"))</f>
        <v>1.64E-09 - 1.75E-09</v>
      </c>
      <c r="E21" s="32" t="str">
        <f>CONCATENATE(TEXT(MIN(EGSnrc!E21,Geant4!E21,Penelope!E21,MCNP!E21), "0.00E+00")," - ", TEXT(MAX(EGSnrc!E21,Geant4!E21,Penelope!E21,MCNP!E21), "0.00E+00"))</f>
        <v>1.32E-09 - 1.46E-09</v>
      </c>
      <c r="F21" s="32" t="str">
        <f>CONCATENATE(TEXT(MIN(EGSnrc!F21,Geant4!F21,Penelope!F21,MCNP!F21), "0.00E+00")," - ", TEXT(MAX(EGSnrc!F21,Geant4!F21,Penelope!F21,MCNP!F21), "0.00E+00"))</f>
        <v>1.76E-09 - 2.00E-09</v>
      </c>
      <c r="G21" s="32" t="str">
        <f>CONCATENATE(TEXT(MIN(EGSnrc!G21,Geant4!G21,Penelope!G21,MCNP!G21), "0.00E+00")," - ", TEXT(MAX(EGSnrc!G21,Geant4!G21,Penelope!G21,MCNP!G21), "0.00E+00"))</f>
        <v>1.62E-09 - 1.83E-09</v>
      </c>
      <c r="H21" s="32" t="str">
        <f>CONCATENATE(TEXT(MIN(EGSnrc!H21,Geant4!H21,Penelope!H21,MCNP!H21), "0.00E+00")," - ", TEXT(MAX(EGSnrc!H21,Geant4!H21,Penelope!H21,MCNP!H21), "0.00E+00"))</f>
        <v>1.62E-09 - 1.71E-09</v>
      </c>
      <c r="I21" s="21"/>
      <c r="J21" s="15"/>
      <c r="K21" s="13">
        <v>7.5</v>
      </c>
      <c r="L21" s="32" t="str">
        <f>CONCATENATE(TEXT(MIN(EGSnrc!L21,Geant4!L21,Penelope!L21,MCNP!L21), "0.00E+00")," - ", TEXT(MAX(EGSnrc!L21,Geant4!L21,Penelope!L21,MCNP!L21), "0.00E+00"))</f>
        <v>1.96E-09 - 2.74E-09</v>
      </c>
      <c r="M21" s="32" t="str">
        <f>CONCATENATE(TEXT(MIN(EGSnrc!M21,Geant4!M21,Penelope!M21,MCNP!M21), "0.00E+00")," - ", TEXT(MAX(EGSnrc!M21,Geant4!M21,Penelope!M21,MCNP!M21), "0.00E+00"))</f>
        <v>8.61E-10 - 1.24E-09</v>
      </c>
      <c r="N21" s="32" t="str">
        <f>CONCATENATE(TEXT(MIN(EGSnrc!N21,Geant4!N21,Penelope!N21,MCNP!N21), "0.00E+00")," - ", TEXT(MAX(EGSnrc!N21,Geant4!N21,Penelope!N21,MCNP!N21), "0.00E+00"))</f>
        <v>3.12E-09 - 3.96E-09</v>
      </c>
      <c r="O21" s="32" t="str">
        <f>CONCATENATE(TEXT(MIN(EGSnrc!O21,Geant4!O21,Penelope!O21,MCNP!O21), "0.00E+00")," - ", TEXT(MAX(EGSnrc!O21,Geant4!O21,Penelope!O21,MCNP!O21), "0.00E+00"))</f>
        <v>1.91E-09 - 2.66E-09</v>
      </c>
      <c r="P21" s="32" t="str">
        <f>CONCATENATE(TEXT(MIN(EGSnrc!P21,Geant4!P21,Penelope!P21,MCNP!P21), "0.00E+00")," - ", TEXT(MAX(EGSnrc!P21,Geant4!P21,Penelope!P21,MCNP!P21), "0.00E+00"))</f>
        <v>1.90E-09 - 2.67E-09</v>
      </c>
      <c r="Q21" s="19"/>
    </row>
    <row r="22" spans="3:31" x14ac:dyDescent="0.25">
      <c r="C22" s="7">
        <v>8.5</v>
      </c>
      <c r="D22" s="32" t="str">
        <f>CONCATENATE(TEXT(MIN(EGSnrc!D22,Geant4!D22,Penelope!D22,MCNP!D22), "0.00E+00")," - ", TEXT(MAX(EGSnrc!D22,Geant4!D22,Penelope!D22,MCNP!D22), "0.00E+00"))</f>
        <v>1.52E-09 - 1.68E-09</v>
      </c>
      <c r="E22" s="32" t="str">
        <f>CONCATENATE(TEXT(MIN(EGSnrc!E22,Geant4!E22,Penelope!E22,MCNP!E22), "0.00E+00")," - ", TEXT(MAX(EGSnrc!E22,Geant4!E22,Penelope!E22,MCNP!E22), "0.00E+00"))</f>
        <v>1.31E-09 - 1.44E-09</v>
      </c>
      <c r="F22" s="32" t="str">
        <f>CONCATENATE(TEXT(MIN(EGSnrc!F22,Geant4!F22,Penelope!F22,MCNP!F22), "0.00E+00")," - ", TEXT(MAX(EGSnrc!F22,Geant4!F22,Penelope!F22,MCNP!F22), "0.00E+00"))</f>
        <v>1.58E-09 - 1.82E-09</v>
      </c>
      <c r="G22" s="32" t="str">
        <f>CONCATENATE(TEXT(MIN(EGSnrc!G22,Geant4!G22,Penelope!G22,MCNP!G22), "0.00E+00")," - ", TEXT(MAX(EGSnrc!G22,Geant4!G22,Penelope!G22,MCNP!G22), "0.00E+00"))</f>
        <v>1.49E-09 - 1.65E-09</v>
      </c>
      <c r="H22" s="32" t="str">
        <f>CONCATENATE(TEXT(MIN(EGSnrc!H22,Geant4!H22,Penelope!H22,MCNP!H22), "0.00E+00")," - ", TEXT(MAX(EGSnrc!H22,Geant4!H22,Penelope!H22,MCNP!H22), "0.00E+00"))</f>
        <v>1.49E-09 - 1.64E-09</v>
      </c>
      <c r="I22" s="21"/>
      <c r="J22" s="15"/>
      <c r="K22" s="13">
        <v>8.5</v>
      </c>
      <c r="L22" s="32" t="str">
        <f>CONCATENATE(TEXT(MIN(EGSnrc!L22,Geant4!L22,Penelope!L22,MCNP!L22), "0.00E+00")," - ", TEXT(MAX(EGSnrc!L22,Geant4!L22,Penelope!L22,MCNP!L22), "0.00E+00"))</f>
        <v>4.72E-09 - 1.62E-08</v>
      </c>
      <c r="M22" s="32" t="str">
        <f>CONCATENATE(TEXT(MIN(EGSnrc!M22,Geant4!M22,Penelope!M22,MCNP!M22), "0.00E+00")," - ", TEXT(MAX(EGSnrc!M22,Geant4!M22,Penelope!M22,MCNP!M22), "0.00E+00"))</f>
        <v>2.06E-09 - 7.47E-09</v>
      </c>
      <c r="N22" s="32" t="str">
        <f>CONCATENATE(TEXT(MIN(EGSnrc!N22,Geant4!N22,Penelope!N22,MCNP!N22), "0.00E+00")," - ", TEXT(MAX(EGSnrc!N22,Geant4!N22,Penelope!N22,MCNP!N22), "0.00E+00"))</f>
        <v>7.21E-09 - 2.33E-08</v>
      </c>
      <c r="O22" s="32" t="str">
        <f>CONCATENATE(TEXT(MIN(EGSnrc!O22,Geant4!O22,Penelope!O22,MCNP!O22), "0.00E+00")," - ", TEXT(MAX(EGSnrc!O22,Geant4!O22,Penelope!O22,MCNP!O22), "0.00E+00"))</f>
        <v>4.67E-09 - 1.59E-08</v>
      </c>
      <c r="P22" s="32" t="str">
        <f>CONCATENATE(TEXT(MIN(EGSnrc!P22,Geant4!P22,Penelope!P22,MCNP!P22), "0.00E+00")," - ", TEXT(MAX(EGSnrc!P22,Geant4!P22,Penelope!P22,MCNP!P22), "0.00E+00"))</f>
        <v>4.81E-09 - 1.59E-08</v>
      </c>
      <c r="Q22" s="19"/>
      <c r="V22" s="12"/>
      <c r="W22" s="2"/>
      <c r="Y22" s="12"/>
      <c r="AB22" s="12"/>
      <c r="AE22" s="12"/>
    </row>
    <row r="23" spans="3:31" x14ac:dyDescent="0.25">
      <c r="C23" s="7">
        <v>9.5</v>
      </c>
      <c r="D23" s="32" t="str">
        <f>CONCATENATE(TEXT(MIN(EGSnrc!D23,Geant4!D23,Penelope!D23,MCNP!D23), "0.00E+00")," - ", TEXT(MAX(EGSnrc!D23,Geant4!D23,Penelope!D23,MCNP!D23), "0.00E+00"))</f>
        <v>1.37E-09 - 1.53E-09</v>
      </c>
      <c r="E23" s="32" t="str">
        <f>CONCATENATE(TEXT(MIN(EGSnrc!E23,Geant4!E23,Penelope!E23,MCNP!E23), "0.00E+00")," - ", TEXT(MAX(EGSnrc!E23,Geant4!E23,Penelope!E23,MCNP!E23), "0.00E+00"))</f>
        <v>1.23E-09 - 1.32E-09</v>
      </c>
      <c r="F23" s="32" t="str">
        <f>CONCATENATE(TEXT(MIN(EGSnrc!F23,Geant4!F23,Penelope!F23,MCNP!F23), "0.00E+00")," - ", TEXT(MAX(EGSnrc!F23,Geant4!F23,Penelope!F23,MCNP!F23), "0.00E+00"))</f>
        <v>1.41E-09 - 1.54E-09</v>
      </c>
      <c r="G23" s="32" t="str">
        <f>CONCATENATE(TEXT(MIN(EGSnrc!G23,Geant4!G23,Penelope!G23,MCNP!G23), "0.00E+00")," - ", TEXT(MAX(EGSnrc!G23,Geant4!G23,Penelope!G23,MCNP!G23), "0.00E+00"))</f>
        <v>1.35E-09 - 1.58E-09</v>
      </c>
      <c r="H23" s="32" t="str">
        <f>CONCATENATE(TEXT(MIN(EGSnrc!H23,Geant4!H23,Penelope!H23,MCNP!H23), "0.00E+00")," - ", TEXT(MAX(EGSnrc!H23,Geant4!H23,Penelope!H23,MCNP!H23), "0.00E+00"))</f>
        <v>1.35E-09 - 1.52E-09</v>
      </c>
      <c r="I23" s="21"/>
      <c r="J23" s="15"/>
      <c r="K23" s="13">
        <v>9.5</v>
      </c>
      <c r="L23" s="32" t="str">
        <f>CONCATENATE(TEXT(MIN(EGSnrc!L23,Geant4!L23,Penelope!L23,MCNP!L23), "0.00E+00")," - ", TEXT(MAX(EGSnrc!L23,Geant4!L23,Penelope!L23,MCNP!L23), "0.00E+00"))</f>
        <v>3.20E-09 - 1.55E-08</v>
      </c>
      <c r="M23" s="32" t="str">
        <f>CONCATENATE(TEXT(MIN(EGSnrc!M23,Geant4!M23,Penelope!M23,MCNP!M23), "0.00E+00")," - ", TEXT(MAX(EGSnrc!M23,Geant4!M23,Penelope!M23,MCNP!M23), "0.00E+00"))</f>
        <v>1.45E-09 - 7.48E-09</v>
      </c>
      <c r="N23" s="32" t="str">
        <f>CONCATENATE(TEXT(MIN(EGSnrc!N23,Geant4!N23,Penelope!N23,MCNP!N23), "0.00E+00")," - ", TEXT(MAX(EGSnrc!N23,Geant4!N23,Penelope!N23,MCNP!N23), "0.00E+00"))</f>
        <v>4.61E-09 - 2.14E-08</v>
      </c>
      <c r="O23" s="32" t="str">
        <f>CONCATENATE(TEXT(MIN(EGSnrc!O23,Geant4!O23,Penelope!O23,MCNP!O23), "0.00E+00")," - ", TEXT(MAX(EGSnrc!O23,Geant4!O23,Penelope!O23,MCNP!O23), "0.00E+00"))</f>
        <v>3.07E-09 - 1.52E-08</v>
      </c>
      <c r="P23" s="32" t="str">
        <f>CONCATENATE(TEXT(MIN(EGSnrc!P23,Geant4!P23,Penelope!P23,MCNP!P23), "0.00E+00")," - ", TEXT(MAX(EGSnrc!P23,Geant4!P23,Penelope!P23,MCNP!P23), "0.00E+00"))</f>
        <v>3.01E-09 - 1.51E-08</v>
      </c>
      <c r="Q23" s="19"/>
      <c r="V23" s="12"/>
      <c r="W23" s="2"/>
      <c r="Y23" s="12"/>
      <c r="AB23" s="12"/>
      <c r="AE23" s="12"/>
    </row>
    <row r="24" spans="3:31" x14ac:dyDescent="0.25">
      <c r="C24" s="7">
        <v>10.5</v>
      </c>
      <c r="D24" s="32" t="str">
        <f>CONCATENATE(TEXT(MIN(EGSnrc!D24,Geant4!D24,Penelope!D24,MCNP!D24), "0.00E+00")," - ", TEXT(MAX(EGSnrc!D24,Geant4!D24,Penelope!D24,MCNP!D24), "0.00E+00"))</f>
        <v>1.23E-09 - 1.36E-09</v>
      </c>
      <c r="E24" s="32" t="str">
        <f>CONCATENATE(TEXT(MIN(EGSnrc!E24,Geant4!E24,Penelope!E24,MCNP!E24), "0.00E+00")," - ", TEXT(MAX(EGSnrc!E24,Geant4!E24,Penelope!E24,MCNP!E24), "0.00E+00"))</f>
        <v>1.12E-09 - 1.21E-09</v>
      </c>
      <c r="F24" s="32" t="str">
        <f>CONCATENATE(TEXT(MIN(EGSnrc!F24,Geant4!F24,Penelope!F24,MCNP!F24), "0.00E+00")," - ", TEXT(MAX(EGSnrc!F24,Geant4!F24,Penelope!F24,MCNP!F24), "0.00E+00"))</f>
        <v>1.24E-09 - 1.41E-09</v>
      </c>
      <c r="G24" s="32" t="str">
        <f>CONCATENATE(TEXT(MIN(EGSnrc!G24,Geant4!G24,Penelope!G24,MCNP!G24), "0.00E+00")," - ", TEXT(MAX(EGSnrc!G24,Geant4!G24,Penelope!G24,MCNP!G24), "0.00E+00"))</f>
        <v>1.21E-09 - 1.36E-09</v>
      </c>
      <c r="H24" s="32" t="str">
        <f>CONCATENATE(TEXT(MIN(EGSnrc!H24,Geant4!H24,Penelope!H24,MCNP!H24), "0.00E+00")," - ", TEXT(MAX(EGSnrc!H24,Geant4!H24,Penelope!H24,MCNP!H24), "0.00E+00"))</f>
        <v>1.21E-09 - 1.38E-09</v>
      </c>
      <c r="I24" s="21"/>
      <c r="J24" s="15"/>
      <c r="K24" s="13">
        <v>10.5</v>
      </c>
      <c r="L24" s="32" t="str">
        <f>CONCATENATE(TEXT(MIN(EGSnrc!L24,Geant4!L24,Penelope!L24,MCNP!L24), "0.00E+00")," - ", TEXT(MAX(EGSnrc!L24,Geant4!L24,Penelope!L24,MCNP!L24), "0.00E+00"))</f>
        <v>1.51E-09 - 2.00E-09</v>
      </c>
      <c r="M24" s="32" t="str">
        <f>CONCATENATE(TEXT(MIN(EGSnrc!M24,Geant4!M24,Penelope!M24,MCNP!M24), "0.00E+00")," - ", TEXT(MAX(EGSnrc!M24,Geant4!M24,Penelope!M24,MCNP!M24), "0.00E+00"))</f>
        <v>6.75E-10 - 9.51E-10</v>
      </c>
      <c r="N24" s="32" t="str">
        <f>CONCATENATE(TEXT(MIN(EGSnrc!N24,Geant4!N24,Penelope!N24,MCNP!N24), "0.00E+00")," - ", TEXT(MAX(EGSnrc!N24,Geant4!N24,Penelope!N24,MCNP!N24), "0.00E+00"))</f>
        <v>2.48E-09 - 2.79E-09</v>
      </c>
      <c r="O24" s="32" t="str">
        <f>CONCATENATE(TEXT(MIN(EGSnrc!O24,Geant4!O24,Penelope!O24,MCNP!O24), "0.00E+00")," - ", TEXT(MAX(EGSnrc!O24,Geant4!O24,Penelope!O24,MCNP!O24), "0.00E+00"))</f>
        <v>1.64E-09 - 1.95E-09</v>
      </c>
      <c r="P24" s="32" t="str">
        <f>CONCATENATE(TEXT(MIN(EGSnrc!P24,Geant4!P24,Penelope!P24,MCNP!P24), "0.00E+00")," - ", TEXT(MAX(EGSnrc!P24,Geant4!P24,Penelope!P24,MCNP!P24), "0.00E+00"))</f>
        <v>1.62E-09 - 1.93E-09</v>
      </c>
      <c r="Q24" s="19"/>
      <c r="V24" s="12"/>
      <c r="W24" s="2"/>
      <c r="Y24" s="12"/>
      <c r="AB24" s="12"/>
      <c r="AE24" s="12"/>
    </row>
    <row r="25" spans="3:31" x14ac:dyDescent="0.25">
      <c r="C25" s="7">
        <v>11.5</v>
      </c>
      <c r="D25" s="32" t="str">
        <f>CONCATENATE(TEXT(MIN(EGSnrc!D25,Geant4!D25,Penelope!D25,MCNP!D25), "0.00E+00")," - ", TEXT(MAX(EGSnrc!D25,Geant4!D25,Penelope!D25,MCNP!D25), "0.00E+00"))</f>
        <v>1.09E-09 - 1.27E-09</v>
      </c>
      <c r="E25" s="32" t="str">
        <f>CONCATENATE(TEXT(MIN(EGSnrc!E25,Geant4!E25,Penelope!E25,MCNP!E25), "0.00E+00")," - ", TEXT(MAX(EGSnrc!E25,Geant4!E25,Penelope!E25,MCNP!E25), "0.00E+00"))</f>
        <v>1.02E-09 - 1.15E-09</v>
      </c>
      <c r="F25" s="32" t="str">
        <f>CONCATENATE(TEXT(MIN(EGSnrc!F25,Geant4!F25,Penelope!F25,MCNP!F25), "0.00E+00")," - ", TEXT(MAX(EGSnrc!F25,Geant4!F25,Penelope!F25,MCNP!F25), "0.00E+00"))</f>
        <v>1.10E-09 - 1.30E-09</v>
      </c>
      <c r="G25" s="32" t="str">
        <f>CONCATENATE(TEXT(MIN(EGSnrc!G25,Geant4!G25,Penelope!G25,MCNP!G25), "0.00E+00")," - ", TEXT(MAX(EGSnrc!G25,Geant4!G25,Penelope!G25,MCNP!G25), "0.00E+00"))</f>
        <v>1.08E-09 - 1.20E-09</v>
      </c>
      <c r="H25" s="32" t="str">
        <f>CONCATENATE(TEXT(MIN(EGSnrc!H25,Geant4!H25,Penelope!H25,MCNP!H25), "0.00E+00")," - ", TEXT(MAX(EGSnrc!H25,Geant4!H25,Penelope!H25,MCNP!H25), "0.00E+00"))</f>
        <v>1.07E-09 - 1.21E-09</v>
      </c>
      <c r="I25" s="21"/>
      <c r="J25" s="15"/>
      <c r="K25" s="13">
        <v>11.5</v>
      </c>
      <c r="L25" s="32" t="str">
        <f>CONCATENATE(TEXT(MIN(EGSnrc!L25,Geant4!L25,Penelope!L25,MCNP!L25), "0.00E+00")," - ", TEXT(MAX(EGSnrc!L25,Geant4!L25,Penelope!L25,MCNP!L25), "0.00E+00"))</f>
        <v>1.29E-09 - 2.36E-09</v>
      </c>
      <c r="M25" s="32" t="str">
        <f>CONCATENATE(TEXT(MIN(EGSnrc!M25,Geant4!M25,Penelope!M25,MCNP!M25), "0.00E+00")," - ", TEXT(MAX(EGSnrc!M25,Geant4!M25,Penelope!M25,MCNP!M25), "0.00E+00"))</f>
        <v>5.00E-10 - 1.11E-09</v>
      </c>
      <c r="N25" s="32" t="str">
        <f>CONCATENATE(TEXT(MIN(EGSnrc!N25,Geant4!N25,Penelope!N25,MCNP!N25), "0.00E+00")," - ", TEXT(MAX(EGSnrc!N25,Geant4!N25,Penelope!N25,MCNP!N25), "0.00E+00"))</f>
        <v>1.97E-09 - 3.44E-09</v>
      </c>
      <c r="O25" s="32" t="str">
        <f>CONCATENATE(TEXT(MIN(EGSnrc!O25,Geant4!O25,Penelope!O25,MCNP!O25), "0.00E+00")," - ", TEXT(MAX(EGSnrc!O25,Geant4!O25,Penelope!O25,MCNP!O25), "0.00E+00"))</f>
        <v>1.21E-09 - 2.32E-09</v>
      </c>
      <c r="P25" s="32" t="str">
        <f>CONCATENATE(TEXT(MIN(EGSnrc!P25,Geant4!P25,Penelope!P25,MCNP!P25), "0.00E+00")," - ", TEXT(MAX(EGSnrc!P25,Geant4!P25,Penelope!P25,MCNP!P25), "0.00E+00"))</f>
        <v>1.17E-09 - 2.35E-09</v>
      </c>
      <c r="Q25" s="19"/>
      <c r="V25" s="12"/>
      <c r="W25" s="2"/>
      <c r="Y25" s="12"/>
      <c r="AB25" s="12"/>
      <c r="AE25" s="12"/>
    </row>
    <row r="26" spans="3:31" x14ac:dyDescent="0.25">
      <c r="C26" s="7">
        <v>12.5</v>
      </c>
      <c r="D26" s="32" t="str">
        <f>CONCATENATE(TEXT(MIN(EGSnrc!D26,Geant4!D26,Penelope!D26,MCNP!D26), "0.00E+00")," - ", TEXT(MAX(EGSnrc!D26,Geant4!D26,Penelope!D26,MCNP!D26), "0.00E+00"))</f>
        <v>9.67E-10 - 1.12E-09</v>
      </c>
      <c r="E26" s="32" t="str">
        <f>CONCATENATE(TEXT(MIN(EGSnrc!E26,Geant4!E26,Penelope!E26,MCNP!E26), "0.00E+00")," - ", TEXT(MAX(EGSnrc!E26,Geant4!E26,Penelope!E26,MCNP!E26), "0.00E+00"))</f>
        <v>9.16E-10 - 1.07E-09</v>
      </c>
      <c r="F26" s="32" t="str">
        <f>CONCATENATE(TEXT(MIN(EGSnrc!F26,Geant4!F26,Penelope!F26,MCNP!F26), "0.00E+00")," - ", TEXT(MAX(EGSnrc!F26,Geant4!F26,Penelope!F26,MCNP!F26), "0.00E+00"))</f>
        <v>9.66E-10 - 1.12E-09</v>
      </c>
      <c r="G26" s="32" t="str">
        <f>CONCATENATE(TEXT(MIN(EGSnrc!G26,Geant4!G26,Penelope!G26,MCNP!G26), "0.00E+00")," - ", TEXT(MAX(EGSnrc!G26,Geant4!G26,Penelope!G26,MCNP!G26), "0.00E+00"))</f>
        <v>9.56E-10 - 1.07E-09</v>
      </c>
      <c r="H26" s="32" t="str">
        <f>CONCATENATE(TEXT(MIN(EGSnrc!H26,Geant4!H26,Penelope!H26,MCNP!H26), "0.00E+00")," - ", TEXT(MAX(EGSnrc!H26,Geant4!H26,Penelope!H26,MCNP!H26), "0.00E+00"))</f>
        <v>9.51E-10 - 1.08E-09</v>
      </c>
      <c r="I26" s="21"/>
      <c r="J26" s="15"/>
      <c r="K26" s="13">
        <v>12.5</v>
      </c>
      <c r="L26" s="32" t="str">
        <f>CONCATENATE(TEXT(MIN(EGSnrc!L26,Geant4!L26,Penelope!L26,MCNP!L26), "0.00E+00")," - ", TEXT(MAX(EGSnrc!L26,Geant4!L26,Penelope!L26,MCNP!L26), "0.00E+00"))</f>
        <v>9.00E-10 - 1.17E-09</v>
      </c>
      <c r="M26" s="32" t="str">
        <f>CONCATENATE(TEXT(MIN(EGSnrc!M26,Geant4!M26,Penelope!M26,MCNP!M26), "0.00E+00")," - ", TEXT(MAX(EGSnrc!M26,Geant4!M26,Penelope!M26,MCNP!M26), "0.00E+00"))</f>
        <v>3.63E-10 - 5.41E-10</v>
      </c>
      <c r="N26" s="32" t="str">
        <f>CONCATENATE(TEXT(MIN(EGSnrc!N26,Geant4!N26,Penelope!N26,MCNP!N26), "0.00E+00")," - ", TEXT(MAX(EGSnrc!N26,Geant4!N26,Penelope!N26,MCNP!N26), "0.00E+00"))</f>
        <v>1.41E-09 - 1.72E-09</v>
      </c>
      <c r="O26" s="32" t="str">
        <f>CONCATENATE(TEXT(MIN(EGSnrc!O26,Geant4!O26,Penelope!O26,MCNP!O26), "0.00E+00")," - ", TEXT(MAX(EGSnrc!O26,Geant4!O26,Penelope!O26,MCNP!O26), "0.00E+00"))</f>
        <v>8.85E-10 - 1.15E-09</v>
      </c>
      <c r="P26" s="32" t="str">
        <f>CONCATENATE(TEXT(MIN(EGSnrc!P26,Geant4!P26,Penelope!P26,MCNP!P26), "0.00E+00")," - ", TEXT(MAX(EGSnrc!P26,Geant4!P26,Penelope!P26,MCNP!P26), "0.00E+00"))</f>
        <v>8.72E-10 - 1.15E-09</v>
      </c>
      <c r="Q26" s="19"/>
      <c r="V26" s="12"/>
      <c r="W26" s="2"/>
      <c r="Y26" s="12"/>
      <c r="AB26" s="12"/>
      <c r="AE26" s="12"/>
    </row>
    <row r="27" spans="3:31" x14ac:dyDescent="0.25">
      <c r="C27" s="7">
        <v>13.5</v>
      </c>
      <c r="D27" s="32" t="str">
        <f>CONCATENATE(TEXT(MIN(EGSnrc!D27,Geant4!D27,Penelope!D27,MCNP!D27), "0.00E+00")," - ", TEXT(MAX(EGSnrc!D27,Geant4!D27,Penelope!D27,MCNP!D27), "0.00E+00"))</f>
        <v>8.53E-10 - 1.00E-09</v>
      </c>
      <c r="E27" s="32" t="str">
        <f>CONCATENATE(TEXT(MIN(EGSnrc!E27,Geant4!E27,Penelope!E27,MCNP!E27), "0.00E+00")," - ", TEXT(MAX(EGSnrc!E27,Geant4!E27,Penelope!E27,MCNP!E27), "0.00E+00"))</f>
        <v>8.18E-10 - 9.56E-10</v>
      </c>
      <c r="F27" s="32" t="str">
        <f>CONCATENATE(TEXT(MIN(EGSnrc!F27,Geant4!F27,Penelope!F27,MCNP!F27), "0.00E+00")," - ", TEXT(MAX(EGSnrc!F27,Geant4!F27,Penelope!F27,MCNP!F27), "0.00E+00"))</f>
        <v>8.49E-10 - 9.73E-10</v>
      </c>
      <c r="G27" s="32" t="str">
        <f>CONCATENATE(TEXT(MIN(EGSnrc!G27,Geant4!G27,Penelope!G27,MCNP!G27), "0.00E+00")," - ", TEXT(MAX(EGSnrc!G27,Geant4!G27,Penelope!G27,MCNP!G27), "0.00E+00"))</f>
        <v>8.37E-10 - 9.69E-10</v>
      </c>
      <c r="H27" s="32" t="str">
        <f>CONCATENATE(TEXT(MIN(EGSnrc!H27,Geant4!H27,Penelope!H27,MCNP!H27), "0.00E+00")," - ", TEXT(MAX(EGSnrc!H27,Geant4!H27,Penelope!H27,MCNP!H27), "0.00E+00"))</f>
        <v>8.43E-10 - 9.83E-10</v>
      </c>
      <c r="I27" s="21"/>
      <c r="J27" s="15"/>
      <c r="K27" s="13">
        <v>13.5</v>
      </c>
      <c r="L27" s="32" t="str">
        <f>CONCATENATE(TEXT(MIN(EGSnrc!L27,Geant4!L27,Penelope!L27,MCNP!L27), "0.00E+00")," - ", TEXT(MAX(EGSnrc!L27,Geant4!L27,Penelope!L27,MCNP!L27), "0.00E+00"))</f>
        <v>9.88E-10 - 1.26E-09</v>
      </c>
      <c r="M27" s="32" t="str">
        <f>CONCATENATE(TEXT(MIN(EGSnrc!M27,Geant4!M27,Penelope!M27,MCNP!M27), "0.00E+00")," - ", TEXT(MAX(EGSnrc!M27,Geant4!M27,Penelope!M27,MCNP!M27), "0.00E+00"))</f>
        <v>4.14E-10 - 5.90E-10</v>
      </c>
      <c r="N27" s="32" t="str">
        <f>CONCATENATE(TEXT(MIN(EGSnrc!N27,Geant4!N27,Penelope!N27,MCNP!N27), "0.00E+00")," - ", TEXT(MAX(EGSnrc!N27,Geant4!N27,Penelope!N27,MCNP!N27), "0.00E+00"))</f>
        <v>1.51E-09 - 1.81E-09</v>
      </c>
      <c r="O27" s="32" t="str">
        <f>CONCATENATE(TEXT(MIN(EGSnrc!O27,Geant4!O27,Penelope!O27,MCNP!O27), "0.00E+00")," - ", TEXT(MAX(EGSnrc!O27,Geant4!O27,Penelope!O27,MCNP!O27), "0.00E+00"))</f>
        <v>9.64E-10 - 1.24E-09</v>
      </c>
      <c r="P27" s="32" t="str">
        <f>CONCATENATE(TEXT(MIN(EGSnrc!P27,Geant4!P27,Penelope!P27,MCNP!P27), "0.00E+00")," - ", TEXT(MAX(EGSnrc!P27,Geant4!P27,Penelope!P27,MCNP!P27), "0.00E+00"))</f>
        <v>9.80E-10 - 1.23E-09</v>
      </c>
      <c r="Q27" s="19"/>
      <c r="S27" s="2"/>
      <c r="T27" s="2"/>
      <c r="U27" s="2"/>
      <c r="V27" s="2"/>
      <c r="W27" s="2"/>
    </row>
    <row r="28" spans="3:31" x14ac:dyDescent="0.25">
      <c r="C28" s="7">
        <v>14.5</v>
      </c>
      <c r="D28" s="32" t="str">
        <f>CONCATENATE(TEXT(MIN(EGSnrc!D28,Geant4!D28,Penelope!D28,MCNP!D28), "0.00E+00")," - ", TEXT(MAX(EGSnrc!D28,Geant4!D28,Penelope!D28,MCNP!D28), "0.00E+00"))</f>
        <v>7.55E-10 - 8.57E-10</v>
      </c>
      <c r="E28" s="32" t="str">
        <f>CONCATENATE(TEXT(MIN(EGSnrc!E28,Geant4!E28,Penelope!E28,MCNP!E28), "0.00E+00")," - ", TEXT(MAX(EGSnrc!E28,Geant4!E28,Penelope!E28,MCNP!E28), "0.00E+00"))</f>
        <v>7.28E-10 - 8.39E-10</v>
      </c>
      <c r="F28" s="32" t="str">
        <f>CONCATENATE(TEXT(MIN(EGSnrc!F28,Geant4!F28,Penelope!F28,MCNP!F28), "0.00E+00")," - ", TEXT(MAX(EGSnrc!F28,Geant4!F28,Penelope!F28,MCNP!F28), "0.00E+00"))</f>
        <v>7.46E-10 - 8.85E-10</v>
      </c>
      <c r="G28" s="32" t="str">
        <f>CONCATENATE(TEXT(MIN(EGSnrc!G28,Geant4!G28,Penelope!G28,MCNP!G28), "0.00E+00")," - ", TEXT(MAX(EGSnrc!G28,Geant4!G28,Penelope!G28,MCNP!G28), "0.00E+00"))</f>
        <v>7.49E-10 - 8.67E-10</v>
      </c>
      <c r="H28" s="32" t="str">
        <f>CONCATENATE(TEXT(MIN(EGSnrc!H28,Geant4!H28,Penelope!H28,MCNP!H28), "0.00E+00")," - ", TEXT(MAX(EGSnrc!H28,Geant4!H28,Penelope!H28,MCNP!H28), "0.00E+00"))</f>
        <v>7.46E-10 - 8.95E-10</v>
      </c>
      <c r="I28" s="21"/>
      <c r="J28" s="15"/>
      <c r="K28" s="13">
        <v>14.5</v>
      </c>
      <c r="L28" s="32" t="str">
        <f>CONCATENATE(TEXT(MIN(EGSnrc!L28,Geant4!L28,Penelope!L28,MCNP!L28), "0.00E+00")," - ", TEXT(MAX(EGSnrc!L28,Geant4!L28,Penelope!L28,MCNP!L28), "0.00E+00"))</f>
        <v>1.11E-09 - 1.38E-09</v>
      </c>
      <c r="M28" s="32" t="str">
        <f>CONCATENATE(TEXT(MIN(EGSnrc!M28,Geant4!M28,Penelope!M28,MCNP!M28), "0.00E+00")," - ", TEXT(MAX(EGSnrc!M28,Geant4!M28,Penelope!M28,MCNP!M28), "0.00E+00"))</f>
        <v>4.73E-10 - 6.57E-10</v>
      </c>
      <c r="N28" s="32" t="str">
        <f>CONCATENATE(TEXT(MIN(EGSnrc!N28,Geant4!N28,Penelope!N28,MCNP!N28), "0.00E+00")," - ", TEXT(MAX(EGSnrc!N28,Geant4!N28,Penelope!N28,MCNP!N28), "0.00E+00"))</f>
        <v>1.67E-09 - 1.95E-09</v>
      </c>
      <c r="O28" s="32" t="str">
        <f>CONCATENATE(TEXT(MIN(EGSnrc!O28,Geant4!O28,Penelope!O28,MCNP!O28), "0.00E+00")," - ", TEXT(MAX(EGSnrc!O28,Geant4!O28,Penelope!O28,MCNP!O28), "0.00E+00"))</f>
        <v>1.08E-09 - 1.35E-09</v>
      </c>
      <c r="P28" s="32" t="str">
        <f>CONCATENATE(TEXT(MIN(EGSnrc!P28,Geant4!P28,Penelope!P28,MCNP!P28), "0.00E+00")," - ", TEXT(MAX(EGSnrc!P28,Geant4!P28,Penelope!P28,MCNP!P28), "0.00E+00"))</f>
        <v>1.09E-09 - 1.35E-09</v>
      </c>
      <c r="Q28" s="19"/>
    </row>
    <row r="29" spans="3:31" x14ac:dyDescent="0.25">
      <c r="C29" s="7">
        <v>15.5</v>
      </c>
      <c r="D29" s="32" t="str">
        <f>CONCATENATE(TEXT(MIN(EGSnrc!D29,Geant4!D29,Penelope!D29,MCNP!D29), "0.00E+00")," - ", TEXT(MAX(EGSnrc!D29,Geant4!D29,Penelope!D29,MCNP!D29), "0.00E+00"))</f>
        <v>6.68E-10 - 7.91E-10</v>
      </c>
      <c r="E29" s="32" t="str">
        <f>CONCATENATE(TEXT(MIN(EGSnrc!E29,Geant4!E29,Penelope!E29,MCNP!E29), "0.00E+00")," - ", TEXT(MAX(EGSnrc!E29,Geant4!E29,Penelope!E29,MCNP!E29), "0.00E+00"))</f>
        <v>6.48E-10 - 8.00E-10</v>
      </c>
      <c r="F29" s="32" t="str">
        <f>CONCATENATE(TEXT(MIN(EGSnrc!F29,Geant4!F29,Penelope!F29,MCNP!F29), "0.00E+00")," - ", TEXT(MAX(EGSnrc!F29,Geant4!F29,Penelope!F29,MCNP!F29), "0.00E+00"))</f>
        <v>6.55E-10 - 7.84E-10</v>
      </c>
      <c r="G29" s="32" t="str">
        <f>CONCATENATE(TEXT(MIN(EGSnrc!G29,Geant4!G29,Penelope!G29,MCNP!G29), "0.00E+00")," - ", TEXT(MAX(EGSnrc!G29,Geant4!G29,Penelope!G29,MCNP!G29), "0.00E+00"))</f>
        <v>6.57E-10 - 7.74E-10</v>
      </c>
      <c r="H29" s="32" t="str">
        <f>CONCATENATE(TEXT(MIN(EGSnrc!H29,Geant4!H29,Penelope!H29,MCNP!H29), "0.00E+00")," - ", TEXT(MAX(EGSnrc!H29,Geant4!H29,Penelope!H29,MCNP!H29), "0.00E+00"))</f>
        <v>6.61E-10 - 7.81E-10</v>
      </c>
      <c r="I29" s="21"/>
      <c r="J29" s="15"/>
      <c r="K29" s="13">
        <v>15.5</v>
      </c>
      <c r="L29" s="32" t="str">
        <f>CONCATENATE(TEXT(MIN(EGSnrc!L29,Geant4!L29,Penelope!L29,MCNP!L29), "0.00E+00")," - ", TEXT(MAX(EGSnrc!L29,Geant4!L29,Penelope!L29,MCNP!L29), "0.00E+00"))</f>
        <v>1.22E-09 - 1.49E-09</v>
      </c>
      <c r="M29" s="32" t="str">
        <f>CONCATENATE(TEXT(MIN(EGSnrc!M29,Geant4!M29,Penelope!M29,MCNP!M29), "0.00E+00")," - ", TEXT(MAX(EGSnrc!M29,Geant4!M29,Penelope!M29,MCNP!M29), "0.00E+00"))</f>
        <v>5.30E-10 - 7.22E-10</v>
      </c>
      <c r="N29" s="32" t="str">
        <f>CONCATENATE(TEXT(MIN(EGSnrc!N29,Geant4!N29,Penelope!N29,MCNP!N29), "0.00E+00")," - ", TEXT(MAX(EGSnrc!N29,Geant4!N29,Penelope!N29,MCNP!N29), "0.00E+00"))</f>
        <v>1.79E-09 - 2.06E-09</v>
      </c>
      <c r="O29" s="32" t="str">
        <f>CONCATENATE(TEXT(MIN(EGSnrc!O29,Geant4!O29,Penelope!O29,MCNP!O29), "0.00E+00")," - ", TEXT(MAX(EGSnrc!O29,Geant4!O29,Penelope!O29,MCNP!O29), "0.00E+00"))</f>
        <v>1.21E-09 - 1.45E-09</v>
      </c>
      <c r="P29" s="32" t="str">
        <f>CONCATENATE(TEXT(MIN(EGSnrc!P29,Geant4!P29,Penelope!P29,MCNP!P29), "0.00E+00")," - ", TEXT(MAX(EGSnrc!P29,Geant4!P29,Penelope!P29,MCNP!P29), "0.00E+00"))</f>
        <v>1.21E-09 - 1.46E-09</v>
      </c>
      <c r="Q29" s="19"/>
    </row>
    <row r="30" spans="3:31" x14ac:dyDescent="0.25">
      <c r="C30" s="7">
        <v>16.5</v>
      </c>
      <c r="D30" s="32" t="str">
        <f>CONCATENATE(TEXT(MIN(EGSnrc!D30,Geant4!D30,Penelope!D30,MCNP!D30), "0.00E+00")," - ", TEXT(MAX(EGSnrc!D30,Geant4!D30,Penelope!D30,MCNP!D30), "0.00E+00"))</f>
        <v>5.90E-10 - 7.07E-10</v>
      </c>
      <c r="E30" s="32" t="str">
        <f>CONCATENATE(TEXT(MIN(EGSnrc!E30,Geant4!E30,Penelope!E30,MCNP!E30), "0.00E+00")," - ", TEXT(MAX(EGSnrc!E30,Geant4!E30,Penelope!E30,MCNP!E30), "0.00E+00"))</f>
        <v>5.74E-10 - 6.50E-10</v>
      </c>
      <c r="F30" s="32" t="str">
        <f>CONCATENATE(TEXT(MIN(EGSnrc!F30,Geant4!F30,Penelope!F30,MCNP!F30), "0.00E+00")," - ", TEXT(MAX(EGSnrc!F30,Geant4!F30,Penelope!F30,MCNP!F30), "0.00E+00"))</f>
        <v>5.76E-10 - 7.13E-10</v>
      </c>
      <c r="G30" s="32" t="str">
        <f>CONCATENATE(TEXT(MIN(EGSnrc!G30,Geant4!G30,Penelope!G30,MCNP!G30), "0.00E+00")," - ", TEXT(MAX(EGSnrc!G30,Geant4!G30,Penelope!G30,MCNP!G30), "0.00E+00"))</f>
        <v>5.81E-10 - 6.94E-10</v>
      </c>
      <c r="H30" s="32" t="str">
        <f>CONCATENATE(TEXT(MIN(EGSnrc!H30,Geant4!H30,Penelope!H30,MCNP!H30), "0.00E+00")," - ", TEXT(MAX(EGSnrc!H30,Geant4!H30,Penelope!H30,MCNP!H30), "0.00E+00"))</f>
        <v>5.79E-10 - 7.01E-10</v>
      </c>
      <c r="I30" s="21"/>
      <c r="J30" s="15"/>
      <c r="K30" s="13">
        <v>16.5</v>
      </c>
      <c r="L30" s="32" t="str">
        <f>CONCATENATE(TEXT(MIN(EGSnrc!L30,Geant4!L30,Penelope!L30,MCNP!L30), "0.00E+00")," - ", TEXT(MAX(EGSnrc!L30,Geant4!L30,Penelope!L30,MCNP!L30), "0.00E+00"))</f>
        <v>1.33E-09 - 1.58E-09</v>
      </c>
      <c r="M30" s="32" t="str">
        <f>CONCATENATE(TEXT(MIN(EGSnrc!M30,Geant4!M30,Penelope!M30,MCNP!M30), "0.00E+00")," - ", TEXT(MAX(EGSnrc!M30,Geant4!M30,Penelope!M30,MCNP!M30), "0.00E+00"))</f>
        <v>6.09E-10 - 7.89E-10</v>
      </c>
      <c r="N30" s="32" t="str">
        <f>CONCATENATE(TEXT(MIN(EGSnrc!N30,Geant4!N30,Penelope!N30,MCNP!N30), "0.00E+00")," - ", TEXT(MAX(EGSnrc!N30,Geant4!N30,Penelope!N30,MCNP!N30), "0.00E+00"))</f>
        <v>1.89E-09 - 2.16E-09</v>
      </c>
      <c r="O30" s="32" t="str">
        <f>CONCATENATE(TEXT(MIN(EGSnrc!O30,Geant4!O30,Penelope!O30,MCNP!O30), "0.00E+00")," - ", TEXT(MAX(EGSnrc!O30,Geant4!O30,Penelope!O30,MCNP!O30), "0.00E+00"))</f>
        <v>1.31E-09 - 1.56E-09</v>
      </c>
      <c r="P30" s="32" t="str">
        <f>CONCATENATE(TEXT(MIN(EGSnrc!P30,Geant4!P30,Penelope!P30,MCNP!P30), "0.00E+00")," - ", TEXT(MAX(EGSnrc!P30,Geant4!P30,Penelope!P30,MCNP!P30), "0.00E+00"))</f>
        <v>1.31E-09 - 1.55E-09</v>
      </c>
      <c r="Q30" s="19"/>
    </row>
    <row r="31" spans="3:31" x14ac:dyDescent="0.25">
      <c r="C31" s="7">
        <v>17.5</v>
      </c>
      <c r="D31" s="32" t="str">
        <f>CONCATENATE(TEXT(MIN(EGSnrc!D31,Geant4!D31,Penelope!D31,MCNP!D31), "0.00E+00")," - ", TEXT(MAX(EGSnrc!D31,Geant4!D31,Penelope!D31,MCNP!D31), "0.00E+00"))</f>
        <v>1.88E-09 - 5.26E-09</v>
      </c>
      <c r="E31" s="32" t="str">
        <f>CONCATENATE(TEXT(MIN(EGSnrc!E31,Geant4!E31,Penelope!E31,MCNP!E31), "0.00E+00")," - ", TEXT(MAX(EGSnrc!E31,Geant4!E31,Penelope!E31,MCNP!E31), "0.00E+00"))</f>
        <v>1.77E-09 - 5.12E-09</v>
      </c>
      <c r="F31" s="32" t="str">
        <f>CONCATENATE(TEXT(MIN(EGSnrc!F31,Geant4!F31,Penelope!F31,MCNP!F31), "0.00E+00")," - ", TEXT(MAX(EGSnrc!F31,Geant4!F31,Penelope!F31,MCNP!F31), "0.00E+00"))</f>
        <v>1.89E-09 - 5.18E-09</v>
      </c>
      <c r="G31" s="32" t="str">
        <f>CONCATENATE(TEXT(MIN(EGSnrc!G31,Geant4!G31,Penelope!G31,MCNP!G31), "0.00E+00")," - ", TEXT(MAX(EGSnrc!G31,Geant4!G31,Penelope!G31,MCNP!G31), "0.00E+00"))</f>
        <v>1.85E-09 - 5.12E-09</v>
      </c>
      <c r="H31" s="32" t="str">
        <f>CONCATENATE(TEXT(MIN(EGSnrc!H31,Geant4!H31,Penelope!H31,MCNP!H31), "0.00E+00")," - ", TEXT(MAX(EGSnrc!H31,Geant4!H31,Penelope!H31,MCNP!H31), "0.00E+00"))</f>
        <v>1.87E-09 - 5.19E-09</v>
      </c>
      <c r="I31" s="21"/>
      <c r="J31" s="15"/>
      <c r="K31" s="13">
        <v>17.5</v>
      </c>
      <c r="L31" s="32" t="str">
        <f>CONCATENATE(TEXT(MIN(EGSnrc!L31,Geant4!L31,Penelope!L31,MCNP!L31), "0.00E+00")," - ", TEXT(MAX(EGSnrc!L31,Geant4!L31,Penelope!L31,MCNP!L31), "0.00E+00"))</f>
        <v>1.42E-09 - 1.68E-09</v>
      </c>
      <c r="M31" s="32" t="str">
        <f>CONCATENATE(TEXT(MIN(EGSnrc!M31,Geant4!M31,Penelope!M31,MCNP!M31), "0.00E+00")," - ", TEXT(MAX(EGSnrc!M31,Geant4!M31,Penelope!M31,MCNP!M31), "0.00E+00"))</f>
        <v>6.68E-10 - 8.52E-10</v>
      </c>
      <c r="N31" s="32" t="str">
        <f>CONCATENATE(TEXT(MIN(EGSnrc!N31,Geant4!N31,Penelope!N31,MCNP!N31), "0.00E+00")," - ", TEXT(MAX(EGSnrc!N31,Geant4!N31,Penelope!N31,MCNP!N31), "0.00E+00"))</f>
        <v>1.97E-09 - 2.23E-09</v>
      </c>
      <c r="O31" s="32" t="str">
        <f>CONCATENATE(TEXT(MIN(EGSnrc!O31,Geant4!O31,Penelope!O31,MCNP!O31), "0.00E+00")," - ", TEXT(MAX(EGSnrc!O31,Geant4!O31,Penelope!O31,MCNP!O31), "0.00E+00"))</f>
        <v>1.42E-09 - 1.65E-09</v>
      </c>
      <c r="P31" s="32" t="str">
        <f>CONCATENATE(TEXT(MIN(EGSnrc!P31,Geant4!P31,Penelope!P31,MCNP!P31), "0.00E+00")," - ", TEXT(MAX(EGSnrc!P31,Geant4!P31,Penelope!P31,MCNP!P31), "0.00E+00"))</f>
        <v>1.41E-09 - 1.65E-09</v>
      </c>
      <c r="Q31" s="19"/>
    </row>
    <row r="32" spans="3:31" x14ac:dyDescent="0.25">
      <c r="C32" s="7">
        <v>18.5</v>
      </c>
      <c r="D32" s="32" t="str">
        <f>CONCATENATE(TEXT(MIN(EGSnrc!D32,Geant4!D32,Penelope!D32,MCNP!D32), "0.00E+00")," - ", TEXT(MAX(EGSnrc!D32,Geant4!D32,Penelope!D32,MCNP!D32), "0.00E+00"))</f>
        <v>4.55E-10 - 5.38E-10</v>
      </c>
      <c r="E32" s="32" t="str">
        <f>CONCATENATE(TEXT(MIN(EGSnrc!E32,Geant4!E32,Penelope!E32,MCNP!E32), "0.00E+00")," - ", TEXT(MAX(EGSnrc!E32,Geant4!E32,Penelope!E32,MCNP!E32), "0.00E+00"))</f>
        <v>4.46E-10 - 5.42E-10</v>
      </c>
      <c r="F32" s="32" t="str">
        <f>CONCATENATE(TEXT(MIN(EGSnrc!F32,Geant4!F32,Penelope!F32,MCNP!F32), "0.00E+00")," - ", TEXT(MAX(EGSnrc!F32,Geant4!F32,Penelope!F32,MCNP!F32), "0.00E+00"))</f>
        <v>4.43E-10 - 5.15E-10</v>
      </c>
      <c r="G32" s="32" t="str">
        <f>CONCATENATE(TEXT(MIN(EGSnrc!G32,Geant4!G32,Penelope!G32,MCNP!G32), "0.00E+00")," - ", TEXT(MAX(EGSnrc!G32,Geant4!G32,Penelope!G32,MCNP!G32), "0.00E+00"))</f>
        <v>4.48E-10 - 5.24E-10</v>
      </c>
      <c r="H32" s="32" t="str">
        <f>CONCATENATE(TEXT(MIN(EGSnrc!H32,Geant4!H32,Penelope!H32,MCNP!H32), "0.00E+00")," - ", TEXT(MAX(EGSnrc!H32,Geant4!H32,Penelope!H32,MCNP!H32), "0.00E+00"))</f>
        <v>4.47E-10 - 5.55E-10</v>
      </c>
      <c r="I32" s="21"/>
      <c r="J32" s="15"/>
      <c r="K32" s="13">
        <v>18.5</v>
      </c>
      <c r="L32" s="32" t="str">
        <f>CONCATENATE(TEXT(MIN(EGSnrc!L32,Geant4!L32,Penelope!L32,MCNP!L32), "0.00E+00")," - ", TEXT(MAX(EGSnrc!L32,Geant4!L32,Penelope!L32,MCNP!L32), "0.00E+00"))</f>
        <v>1.52E-09 - 1.75E-09</v>
      </c>
      <c r="M32" s="32" t="str">
        <f>CONCATENATE(TEXT(MIN(EGSnrc!M32,Geant4!M32,Penelope!M32,MCNP!M32), "0.00E+00")," - ", TEXT(MAX(EGSnrc!M32,Geant4!M32,Penelope!M32,MCNP!M32), "0.00E+00"))</f>
        <v>7.44E-10 - 9.11E-10</v>
      </c>
      <c r="N32" s="32" t="str">
        <f>CONCATENATE(TEXT(MIN(EGSnrc!N32,Geant4!N32,Penelope!N32,MCNP!N32), "0.00E+00")," - ", TEXT(MAX(EGSnrc!N32,Geant4!N32,Penelope!N32,MCNP!N32), "0.00E+00"))</f>
        <v>2.05E-09 - 2.31E-09</v>
      </c>
      <c r="O32" s="32" t="str">
        <f>CONCATENATE(TEXT(MIN(EGSnrc!O32,Geant4!O32,Penelope!O32,MCNP!O32), "0.00E+00")," - ", TEXT(MAX(EGSnrc!O32,Geant4!O32,Penelope!O32,MCNP!O32), "0.00E+00"))</f>
        <v>1.49E-09 - 1.72E-09</v>
      </c>
      <c r="P32" s="32" t="str">
        <f>CONCATENATE(TEXT(MIN(EGSnrc!P32,Geant4!P32,Penelope!P32,MCNP!P32), "0.00E+00")," - ", TEXT(MAX(EGSnrc!P32,Geant4!P32,Penelope!P32,MCNP!P32), "0.00E+00"))</f>
        <v>1.50E-09 - 1.71E-09</v>
      </c>
      <c r="Q32" s="19"/>
    </row>
    <row r="33" spans="3:17" x14ac:dyDescent="0.25">
      <c r="C33" s="7">
        <v>19.5</v>
      </c>
      <c r="D33" s="32" t="str">
        <f>CONCATENATE(TEXT(MIN(EGSnrc!D33,Geant4!D33,Penelope!D33,MCNP!D33), "0.00E+00")," - ", TEXT(MAX(EGSnrc!D33,Geant4!D33,Penelope!D33,MCNP!D33), "0.00E+00"))</f>
        <v>6.81E-10 - 1.35E-09</v>
      </c>
      <c r="E33" s="32" t="str">
        <f>CONCATENATE(TEXT(MIN(EGSnrc!E33,Geant4!E33,Penelope!E33,MCNP!E33), "0.00E+00")," - ", TEXT(MAX(EGSnrc!E33,Geant4!E33,Penelope!E33,MCNP!E33), "0.00E+00"))</f>
        <v>6.57E-10 - 1.33E-09</v>
      </c>
      <c r="F33" s="32" t="str">
        <f>CONCATENATE(TEXT(MIN(EGSnrc!F33,Geant4!F33,Penelope!F33,MCNP!F33), "0.00E+00")," - ", TEXT(MAX(EGSnrc!F33,Geant4!F33,Penelope!F33,MCNP!F33), "0.00E+00"))</f>
        <v>6.97E-10 - 1.33E-09</v>
      </c>
      <c r="G33" s="32" t="str">
        <f>CONCATENATE(TEXT(MIN(EGSnrc!G33,Geant4!G33,Penelope!G33,MCNP!G33), "0.00E+00")," - ", TEXT(MAX(EGSnrc!G33,Geant4!G33,Penelope!G33,MCNP!G33), "0.00E+00"))</f>
        <v>6.77E-10 - 1.34E-09</v>
      </c>
      <c r="H33" s="32" t="str">
        <f>CONCATENATE(TEXT(MIN(EGSnrc!H33,Geant4!H33,Penelope!H33,MCNP!H33), "0.00E+00")," - ", TEXT(MAX(EGSnrc!H33,Geant4!H33,Penelope!H33,MCNP!H33), "0.00E+00"))</f>
        <v>6.90E-10 - 1.32E-09</v>
      </c>
      <c r="I33" s="21"/>
      <c r="J33" s="15"/>
      <c r="K33" s="13">
        <v>19.5</v>
      </c>
      <c r="L33" s="32" t="str">
        <f>CONCATENATE(TEXT(MIN(EGSnrc!L33,Geant4!L33,Penelope!L33,MCNP!L33), "0.00E+00")," - ", TEXT(MAX(EGSnrc!L33,Geant4!L33,Penelope!L33,MCNP!L33), "0.00E+00"))</f>
        <v>1.61E-09 - 1.86E-09</v>
      </c>
      <c r="M33" s="32" t="str">
        <f>CONCATENATE(TEXT(MIN(EGSnrc!M33,Geant4!M33,Penelope!M33,MCNP!M33), "0.00E+00")," - ", TEXT(MAX(EGSnrc!M33,Geant4!M33,Penelope!M33,MCNP!M33), "0.00E+00"))</f>
        <v>7.90E-10 - 9.70E-10</v>
      </c>
      <c r="N33" s="32" t="str">
        <f>CONCATENATE(TEXT(MIN(EGSnrc!N33,Geant4!N33,Penelope!N33,MCNP!N33), "0.00E+00")," - ", TEXT(MAX(EGSnrc!N33,Geant4!N33,Penelope!N33,MCNP!N33), "0.00E+00"))</f>
        <v>2.06E-09 - 2.33E-09</v>
      </c>
      <c r="O33" s="32" t="str">
        <f>CONCATENATE(TEXT(MIN(EGSnrc!O33,Geant4!O33,Penelope!O33,MCNP!O33), "0.00E+00")," - ", TEXT(MAX(EGSnrc!O33,Geant4!O33,Penelope!O33,MCNP!O33), "0.00E+00"))</f>
        <v>1.56E-09 - 1.78E-09</v>
      </c>
      <c r="P33" s="32" t="str">
        <f>CONCATENATE(TEXT(MIN(EGSnrc!P33,Geant4!P33,Penelope!P33,MCNP!P33), "0.00E+00")," - ", TEXT(MAX(EGSnrc!P33,Geant4!P33,Penelope!P33,MCNP!P33), "0.00E+00"))</f>
        <v>1.57E-09 - 1.77E-09</v>
      </c>
      <c r="Q33" s="19"/>
    </row>
    <row r="34" spans="3:17" x14ac:dyDescent="0.25">
      <c r="C34" s="7">
        <v>20.5</v>
      </c>
      <c r="D34" s="32" t="str">
        <f>CONCATENATE(TEXT(MIN(EGSnrc!D34,Geant4!D34,Penelope!D34,MCNP!D34), "0.00E+00")," - ", TEXT(MAX(EGSnrc!D34,Geant4!D34,Penelope!D34,MCNP!D34), "0.00E+00"))</f>
        <v>3.12E-10 - 3.77E-10</v>
      </c>
      <c r="E34" s="32" t="str">
        <f>CONCATENATE(TEXT(MIN(EGSnrc!E34,Geant4!E34,Penelope!E34,MCNP!E34), "0.00E+00")," - ", TEXT(MAX(EGSnrc!E34,Geant4!E34,Penelope!E34,MCNP!E34), "0.00E+00"))</f>
        <v>2.93E-10 - 3.48E-10</v>
      </c>
      <c r="F34" s="32" t="str">
        <f>CONCATENATE(TEXT(MIN(EGSnrc!F34,Geant4!F34,Penelope!F34,MCNP!F34), "0.00E+00")," - ", TEXT(MAX(EGSnrc!F34,Geant4!F34,Penelope!F34,MCNP!F34), "0.00E+00"))</f>
        <v>3.11E-10 - 3.54E-10</v>
      </c>
      <c r="G34" s="32" t="str">
        <f>CONCATENATE(TEXT(MIN(EGSnrc!G34,Geant4!G34,Penelope!G34,MCNP!G34), "0.00E+00")," - ", TEXT(MAX(EGSnrc!G34,Geant4!G34,Penelope!G34,MCNP!G34), "0.00E+00"))</f>
        <v>3.05E-10 - 3.66E-10</v>
      </c>
      <c r="H34" s="32" t="str">
        <f>CONCATENATE(TEXT(MIN(EGSnrc!H34,Geant4!H34,Penelope!H34,MCNP!H34), "0.00E+00")," - ", TEXT(MAX(EGSnrc!H34,Geant4!H34,Penelope!H34,MCNP!H34), "0.00E+00"))</f>
        <v>3.07E-10 - 3.72E-10</v>
      </c>
      <c r="I34" s="21"/>
      <c r="J34" s="15"/>
      <c r="K34" s="13">
        <v>20.5</v>
      </c>
      <c r="L34" s="32" t="str">
        <f>CONCATENATE(TEXT(MIN(EGSnrc!L34,Geant4!L34,Penelope!L34,MCNP!L34), "0.00E+00")," - ", TEXT(MAX(EGSnrc!L34,Geant4!L34,Penelope!L34,MCNP!L34), "0.00E+00"))</f>
        <v>1.65E-09 - 1.87E-09</v>
      </c>
      <c r="M34" s="32" t="str">
        <f>CONCATENATE(TEXT(MIN(EGSnrc!M34,Geant4!M34,Penelope!M34,MCNP!M34), "0.00E+00")," - ", TEXT(MAX(EGSnrc!M34,Geant4!M34,Penelope!M34,MCNP!M34), "0.00E+00"))</f>
        <v>8.58E-10 - 1.02E-09</v>
      </c>
      <c r="N34" s="32" t="str">
        <f>CONCATENATE(TEXT(MIN(EGSnrc!N34,Geant4!N34,Penelope!N34,MCNP!N34), "0.00E+00")," - ", TEXT(MAX(EGSnrc!N34,Geant4!N34,Penelope!N34,MCNP!N34), "0.00E+00"))</f>
        <v>2.14E-09 - 2.34E-09</v>
      </c>
      <c r="O34" s="32" t="str">
        <f>CONCATENATE(TEXT(MIN(EGSnrc!O34,Geant4!O34,Penelope!O34,MCNP!O34), "0.00E+00")," - ", TEXT(MAX(EGSnrc!O34,Geant4!O34,Penelope!O34,MCNP!O34), "0.00E+00"))</f>
        <v>1.63E-09 - 1.82E-09</v>
      </c>
      <c r="P34" s="32" t="str">
        <f>CONCATENATE(TEXT(MIN(EGSnrc!P34,Geant4!P34,Penelope!P34,MCNP!P34), "0.00E+00")," - ", TEXT(MAX(EGSnrc!P34,Geant4!P34,Penelope!P34,MCNP!P34), "0.00E+00"))</f>
        <v>1.63E-09 - 1.87E-09</v>
      </c>
      <c r="Q34" s="19"/>
    </row>
    <row r="35" spans="3:17" x14ac:dyDescent="0.25">
      <c r="C35" s="7">
        <v>21.5</v>
      </c>
      <c r="D35" s="32" t="str">
        <f>CONCATENATE(TEXT(MIN(EGSnrc!D35,Geant4!D35,Penelope!D35,MCNP!D35), "0.00E+00")," - ", TEXT(MAX(EGSnrc!D35,Geant4!D35,Penelope!D35,MCNP!D35), "0.00E+00"))</f>
        <v>2.72E-10 - 3.25E-10</v>
      </c>
      <c r="E35" s="32" t="str">
        <f>CONCATENATE(TEXT(MIN(EGSnrc!E35,Geant4!E35,Penelope!E35,MCNP!E35), "0.00E+00")," - ", TEXT(MAX(EGSnrc!E35,Geant4!E35,Penelope!E35,MCNP!E35), "0.00E+00"))</f>
        <v>2.59E-10 - 2.96E-10</v>
      </c>
      <c r="F35" s="32" t="str">
        <f>CONCATENATE(TEXT(MIN(EGSnrc!F35,Geant4!F35,Penelope!F35,MCNP!F35), "0.00E+00")," - ", TEXT(MAX(EGSnrc!F35,Geant4!F35,Penelope!F35,MCNP!F35), "0.00E+00"))</f>
        <v>2.67E-10 - 3.31E-10</v>
      </c>
      <c r="G35" s="32" t="str">
        <f>CONCATENATE(TEXT(MIN(EGSnrc!G35,Geant4!G35,Penelope!G35,MCNP!G35), "0.00E+00")," - ", TEXT(MAX(EGSnrc!G35,Geant4!G35,Penelope!G35,MCNP!G35), "0.00E+00"))</f>
        <v>2.67E-10 - 3.25E-10</v>
      </c>
      <c r="H35" s="32" t="str">
        <f>CONCATENATE(TEXT(MIN(EGSnrc!H35,Geant4!H35,Penelope!H35,MCNP!H35), "0.00E+00")," - ", TEXT(MAX(EGSnrc!H35,Geant4!H35,Penelope!H35,MCNP!H35), "0.00E+00"))</f>
        <v>2.68E-10 - 3.27E-10</v>
      </c>
      <c r="I35" s="21"/>
      <c r="J35" s="15"/>
      <c r="K35" s="13">
        <v>21.5</v>
      </c>
      <c r="L35" s="32" t="str">
        <f>CONCATENATE(TEXT(MIN(EGSnrc!L35,Geant4!L35,Penelope!L35,MCNP!L35), "0.00E+00")," - ", TEXT(MAX(EGSnrc!L35,Geant4!L35,Penelope!L35,MCNP!L35), "0.00E+00"))</f>
        <v>1.67E-09 - 1.89E-09</v>
      </c>
      <c r="M35" s="32" t="str">
        <f>CONCATENATE(TEXT(MIN(EGSnrc!M35,Geant4!M35,Penelope!M35,MCNP!M35), "0.00E+00")," - ", TEXT(MAX(EGSnrc!M35,Geant4!M35,Penelope!M35,MCNP!M35), "0.00E+00"))</f>
        <v>9.26E-10 - 1.07E-09</v>
      </c>
      <c r="N35" s="32" t="str">
        <f>CONCATENATE(TEXT(MIN(EGSnrc!N35,Geant4!N35,Penelope!N35,MCNP!N35), "0.00E+00")," - ", TEXT(MAX(EGSnrc!N35,Geant4!N35,Penelope!N35,MCNP!N35), "0.00E+00"))</f>
        <v>2.12E-09 - 2.37E-09</v>
      </c>
      <c r="O35" s="32" t="str">
        <f>CONCATENATE(TEXT(MIN(EGSnrc!O35,Geant4!O35,Penelope!O35,MCNP!O35), "0.00E+00")," - ", TEXT(MAX(EGSnrc!O35,Geant4!O35,Penelope!O35,MCNP!O35), "0.00E+00"))</f>
        <v>1.67E-09 - 1.86E-09</v>
      </c>
      <c r="P35" s="32" t="str">
        <f>CONCATENATE(TEXT(MIN(EGSnrc!P35,Geant4!P35,Penelope!P35,MCNP!P35), "0.00E+00")," - ", TEXT(MAX(EGSnrc!P35,Geant4!P35,Penelope!P35,MCNP!P35), "0.00E+00"))</f>
        <v>1.63E-09 - 1.88E-09</v>
      </c>
      <c r="Q35" s="19"/>
    </row>
    <row r="36" spans="3:17" x14ac:dyDescent="0.25">
      <c r="C36" s="7">
        <v>22.5</v>
      </c>
      <c r="D36" s="32" t="str">
        <f>CONCATENATE(TEXT(MIN(EGSnrc!D36,Geant4!D36,Penelope!D36,MCNP!D36), "0.00E+00")," - ", TEXT(MAX(EGSnrc!D36,Geant4!D36,Penelope!D36,MCNP!D36), "0.00E+00"))</f>
        <v>2.35E-10 - 2.72E-10</v>
      </c>
      <c r="E36" s="32" t="str">
        <f>CONCATENATE(TEXT(MIN(EGSnrc!E36,Geant4!E36,Penelope!E36,MCNP!E36), "0.00E+00")," - ", TEXT(MAX(EGSnrc!E36,Geant4!E36,Penelope!E36,MCNP!E36), "0.00E+00"))</f>
        <v>2.26E-10 - 2.85E-10</v>
      </c>
      <c r="F36" s="32" t="str">
        <f>CONCATENATE(TEXT(MIN(EGSnrc!F36,Geant4!F36,Penelope!F36,MCNP!F36), "0.00E+00")," - ", TEXT(MAX(EGSnrc!F36,Geant4!F36,Penelope!F36,MCNP!F36), "0.00E+00"))</f>
        <v>2.27E-10 - 2.79E-10</v>
      </c>
      <c r="G36" s="32" t="str">
        <f>CONCATENATE(TEXT(MIN(EGSnrc!G36,Geant4!G36,Penelope!G36,MCNP!G36), "0.00E+00")," - ", TEXT(MAX(EGSnrc!G36,Geant4!G36,Penelope!G36,MCNP!G36), "0.00E+00"))</f>
        <v>2.30E-10 - 3.01E-10</v>
      </c>
      <c r="H36" s="32" t="str">
        <f>CONCATENATE(TEXT(MIN(EGSnrc!H36,Geant4!H36,Penelope!H36,MCNP!H36), "0.00E+00")," - ", TEXT(MAX(EGSnrc!H36,Geant4!H36,Penelope!H36,MCNP!H36), "0.00E+00"))</f>
        <v>2.32E-10 - 3.00E-10</v>
      </c>
      <c r="I36" s="21"/>
      <c r="J36" s="15"/>
      <c r="K36" s="13">
        <v>22.5</v>
      </c>
      <c r="L36" s="32" t="str">
        <f>CONCATENATE(TEXT(MIN(EGSnrc!L36,Geant4!L36,Penelope!L36,MCNP!L36), "0.00E+00")," - ", TEXT(MAX(EGSnrc!L36,Geant4!L36,Penelope!L36,MCNP!L36), "0.00E+00"))</f>
        <v>1.74E-09 - 1.90E-09</v>
      </c>
      <c r="M36" s="32" t="str">
        <f>CONCATENATE(TEXT(MIN(EGSnrc!M36,Geant4!M36,Penelope!M36,MCNP!M36), "0.00E+00")," - ", TEXT(MAX(EGSnrc!M36,Geant4!M36,Penelope!M36,MCNP!M36), "0.00E+00"))</f>
        <v>9.70E-10 - 1.11E-09</v>
      </c>
      <c r="N36" s="32" t="str">
        <f>CONCATENATE(TEXT(MIN(EGSnrc!N36,Geant4!N36,Penelope!N36,MCNP!N36), "0.00E+00")," - ", TEXT(MAX(EGSnrc!N36,Geant4!N36,Penelope!N36,MCNP!N36), "0.00E+00"))</f>
        <v>2.13E-09 - 2.30E-09</v>
      </c>
      <c r="O36" s="32" t="str">
        <f>CONCATENATE(TEXT(MIN(EGSnrc!O36,Geant4!O36,Penelope!O36,MCNP!O36), "0.00E+00")," - ", TEXT(MAX(EGSnrc!O36,Geant4!O36,Penelope!O36,MCNP!O36), "0.00E+00"))</f>
        <v>1.70E-09 - 1.87E-09</v>
      </c>
      <c r="P36" s="32" t="str">
        <f>CONCATENATE(TEXT(MIN(EGSnrc!P36,Geant4!P36,Penelope!P36,MCNP!P36), "0.00E+00")," - ", TEXT(MAX(EGSnrc!P36,Geant4!P36,Penelope!P36,MCNP!P36), "0.00E+00"))</f>
        <v>1.70E-09 - 1.96E-09</v>
      </c>
      <c r="Q36" s="19"/>
    </row>
    <row r="37" spans="3:17" x14ac:dyDescent="0.25">
      <c r="C37" s="7">
        <v>23.5</v>
      </c>
      <c r="D37" s="32" t="str">
        <f>CONCATENATE(TEXT(MIN(EGSnrc!D37,Geant4!D37,Penelope!D37,MCNP!D37), "0.00E+00")," - ", TEXT(MAX(EGSnrc!D37,Geant4!D37,Penelope!D37,MCNP!D37), "0.00E+00"))</f>
        <v>1.98E-10 - 2.63E-10</v>
      </c>
      <c r="E37" s="32" t="str">
        <f>CONCATENATE(TEXT(MIN(EGSnrc!E37,Geant4!E37,Penelope!E37,MCNP!E37), "0.00E+00")," - ", TEXT(MAX(EGSnrc!E37,Geant4!E37,Penelope!E37,MCNP!E37), "0.00E+00"))</f>
        <v>1.96E-10 - 2.42E-10</v>
      </c>
      <c r="F37" s="32" t="str">
        <f>CONCATENATE(TEXT(MIN(EGSnrc!F37,Geant4!F37,Penelope!F37,MCNP!F37), "0.00E+00")," - ", TEXT(MAX(EGSnrc!F37,Geant4!F37,Penelope!F37,MCNP!F37), "0.00E+00"))</f>
        <v>1.95E-10 - 2.37E-10</v>
      </c>
      <c r="G37" s="32" t="str">
        <f>CONCATENATE(TEXT(MIN(EGSnrc!G37,Geant4!G37,Penelope!G37,MCNP!G37), "0.00E+00")," - ", TEXT(MAX(EGSnrc!G37,Geant4!G37,Penelope!G37,MCNP!G37), "0.00E+00"))</f>
        <v>1.97E-10 - 2.35E-10</v>
      </c>
      <c r="H37" s="32" t="str">
        <f>CONCATENATE(TEXT(MIN(EGSnrc!H37,Geant4!H37,Penelope!H37,MCNP!H37), "0.00E+00")," - ", TEXT(MAX(EGSnrc!H37,Geant4!H37,Penelope!H37,MCNP!H37), "0.00E+00"))</f>
        <v>1.98E-10 - 2.55E-10</v>
      </c>
      <c r="I37" s="21"/>
      <c r="J37" s="15"/>
      <c r="K37" s="13">
        <v>23.5</v>
      </c>
      <c r="L37" s="32" t="str">
        <f>CONCATENATE(TEXT(MIN(EGSnrc!L37,Geant4!L37,Penelope!L37,MCNP!L37), "0.00E+00")," - ", TEXT(MAX(EGSnrc!L37,Geant4!L37,Penelope!L37,MCNP!L37), "0.00E+00"))</f>
        <v>1.74E-09 - 1.91E-09</v>
      </c>
      <c r="M37" s="32" t="str">
        <f>CONCATENATE(TEXT(MIN(EGSnrc!M37,Geant4!M37,Penelope!M37,MCNP!M37), "0.00E+00")," - ", TEXT(MAX(EGSnrc!M37,Geant4!M37,Penelope!M37,MCNP!M37), "0.00E+00"))</f>
        <v>1.02E-09 - 1.15E-09</v>
      </c>
      <c r="N37" s="32" t="str">
        <f>CONCATENATE(TEXT(MIN(EGSnrc!N37,Geant4!N37,Penelope!N37,MCNP!N37), "0.00E+00")," - ", TEXT(MAX(EGSnrc!N37,Geant4!N37,Penelope!N37,MCNP!N37), "0.00E+00"))</f>
        <v>2.08E-09 - 2.36E-09</v>
      </c>
      <c r="O37" s="32" t="str">
        <f>CONCATENATE(TEXT(MIN(EGSnrc!O37,Geant4!O37,Penelope!O37,MCNP!O37), "0.00E+00")," - ", TEXT(MAX(EGSnrc!O37,Geant4!O37,Penelope!O37,MCNP!O37), "0.00E+00"))</f>
        <v>1.74E-09 - 1.94E-09</v>
      </c>
      <c r="P37" s="32" t="str">
        <f>CONCATENATE(TEXT(MIN(EGSnrc!P37,Geant4!P37,Penelope!P37,MCNP!P37), "0.00E+00")," - ", TEXT(MAX(EGSnrc!P37,Geant4!P37,Penelope!P37,MCNP!P37), "0.00E+00"))</f>
        <v>1.72E-09 - 1.88E-09</v>
      </c>
      <c r="Q37" s="19"/>
    </row>
    <row r="38" spans="3:17" x14ac:dyDescent="0.25">
      <c r="C38" s="7">
        <v>24.5</v>
      </c>
      <c r="D38" s="32" t="str">
        <f>CONCATENATE(TEXT(MIN(EGSnrc!D38,Geant4!D38,Penelope!D38,MCNP!D38), "0.00E+00")," - ", TEXT(MAX(EGSnrc!D38,Geant4!D38,Penelope!D38,MCNP!D38), "0.00E+00"))</f>
        <v>1.66E-10 - 2.11E-10</v>
      </c>
      <c r="E38" s="32" t="str">
        <f>CONCATENATE(TEXT(MIN(EGSnrc!E38,Geant4!E38,Penelope!E38,MCNP!E38), "0.00E+00")," - ", TEXT(MAX(EGSnrc!E38,Geant4!E38,Penelope!E38,MCNP!E38), "0.00E+00"))</f>
        <v>1.62E-10 - 2.06E-10</v>
      </c>
      <c r="F38" s="32" t="str">
        <f>CONCATENATE(TEXT(MIN(EGSnrc!F38,Geant4!F38,Penelope!F38,MCNP!F38), "0.00E+00")," - ", TEXT(MAX(EGSnrc!F38,Geant4!F38,Penelope!F38,MCNP!F38), "0.00E+00"))</f>
        <v>1.61E-10 - 1.92E-10</v>
      </c>
      <c r="G38" s="32" t="str">
        <f>CONCATENATE(TEXT(MIN(EGSnrc!G38,Geant4!G38,Penelope!G38,MCNP!G38), "0.00E+00")," - ", TEXT(MAX(EGSnrc!G38,Geant4!G38,Penelope!G38,MCNP!G38), "0.00E+00"))</f>
        <v>1.64E-10 - 1.95E-10</v>
      </c>
      <c r="H38" s="32" t="str">
        <f>CONCATENATE(TEXT(MIN(EGSnrc!H38,Geant4!H38,Penelope!H38,MCNP!H38), "0.00E+00")," - ", TEXT(MAX(EGSnrc!H38,Geant4!H38,Penelope!H38,MCNP!H38), "0.00E+00"))</f>
        <v>1.63E-10 - 2.20E-10</v>
      </c>
      <c r="I38" s="21"/>
      <c r="J38" s="15"/>
      <c r="K38" s="13">
        <v>24.5</v>
      </c>
      <c r="L38" s="32" t="str">
        <f>CONCATENATE(TEXT(MIN(EGSnrc!L38,Geant4!L38,Penelope!L38,MCNP!L38), "0.00E+00")," - ", TEXT(MAX(EGSnrc!L38,Geant4!L38,Penelope!L38,MCNP!L38), "0.00E+00"))</f>
        <v>1.76E-09 - 1.96E-09</v>
      </c>
      <c r="M38" s="32" t="str">
        <f>CONCATENATE(TEXT(MIN(EGSnrc!M38,Geant4!M38,Penelope!M38,MCNP!M38), "0.00E+00")," - ", TEXT(MAX(EGSnrc!M38,Geant4!M38,Penelope!M38,MCNP!M38), "0.00E+00"))</f>
        <v>1.05E-09 - 1.22E-09</v>
      </c>
      <c r="N38" s="32" t="str">
        <f>CONCATENATE(TEXT(MIN(EGSnrc!N38,Geant4!N38,Penelope!N38,MCNP!N38), "0.00E+00")," - ", TEXT(MAX(EGSnrc!N38,Geant4!N38,Penelope!N38,MCNP!N38), "0.00E+00"))</f>
        <v>2.09E-09 - 2.41E-09</v>
      </c>
      <c r="O38" s="32" t="str">
        <f>CONCATENATE(TEXT(MIN(EGSnrc!O38,Geant4!O38,Penelope!O38,MCNP!O38), "0.00E+00")," - ", TEXT(MAX(EGSnrc!O38,Geant4!O38,Penelope!O38,MCNP!O38), "0.00E+00"))</f>
        <v>1.74E-09 - 1.89E-09</v>
      </c>
      <c r="P38" s="32" t="str">
        <f>CONCATENATE(TEXT(MIN(EGSnrc!P38,Geant4!P38,Penelope!P38,MCNP!P38), "0.00E+00")," - ", TEXT(MAX(EGSnrc!P38,Geant4!P38,Penelope!P38,MCNP!P38), "0.00E+00"))</f>
        <v>1.71E-09 - 1.89E-09</v>
      </c>
      <c r="Q38" s="19"/>
    </row>
    <row r="39" spans="3:17" x14ac:dyDescent="0.25">
      <c r="C39" s="7">
        <v>25.5</v>
      </c>
      <c r="D39" s="32" t="str">
        <f>CONCATENATE(TEXT(MIN(EGSnrc!D39,Geant4!D39,Penelope!D39,MCNP!D39), "0.00E+00")," - ", TEXT(MAX(EGSnrc!D39,Geant4!D39,Penelope!D39,MCNP!D39), "0.00E+00"))</f>
        <v>1.35E-10 - 1.74E-10</v>
      </c>
      <c r="E39" s="32" t="str">
        <f>CONCATENATE(TEXT(MIN(EGSnrc!E39,Geant4!E39,Penelope!E39,MCNP!E39), "0.00E+00")," - ", TEXT(MAX(EGSnrc!E39,Geant4!E39,Penelope!E39,MCNP!E39), "0.00E+00"))</f>
        <v>1.31E-10 - 1.74E-10</v>
      </c>
      <c r="F39" s="32" t="str">
        <f>CONCATENATE(TEXT(MIN(EGSnrc!F39,Geant4!F39,Penelope!F39,MCNP!F39), "0.00E+00")," - ", TEXT(MAX(EGSnrc!F39,Geant4!F39,Penelope!F39,MCNP!F39), "0.00E+00"))</f>
        <v>1.29E-10 - 1.76E-10</v>
      </c>
      <c r="G39" s="32" t="str">
        <f>CONCATENATE(TEXT(MIN(EGSnrc!G39,Geant4!G39,Penelope!G39,MCNP!G39), "0.00E+00")," - ", TEXT(MAX(EGSnrc!G39,Geant4!G39,Penelope!G39,MCNP!G39), "0.00E+00"))</f>
        <v>1.33E-10 - 1.66E-10</v>
      </c>
      <c r="H39" s="32" t="str">
        <f>CONCATENATE(TEXT(MIN(EGSnrc!H39,Geant4!H39,Penelope!H39,MCNP!H39), "0.00E+00")," - ", TEXT(MAX(EGSnrc!H39,Geant4!H39,Penelope!H39,MCNP!H39), "0.00E+00"))</f>
        <v>1.30E-10 - 1.80E-10</v>
      </c>
      <c r="I39" s="21"/>
      <c r="J39" s="15"/>
      <c r="K39" s="13">
        <v>25.5</v>
      </c>
      <c r="L39" s="32" t="str">
        <f>CONCATENATE(TEXT(MIN(EGSnrc!L39,Geant4!L39,Penelope!L39,MCNP!L39), "0.00E+00")," - ", TEXT(MAX(EGSnrc!L39,Geant4!L39,Penelope!L39,MCNP!L39), "0.00E+00"))</f>
        <v>1.78E-09 - 1.95E-09</v>
      </c>
      <c r="M39" s="32" t="str">
        <f>CONCATENATE(TEXT(MIN(EGSnrc!M39,Geant4!M39,Penelope!M39,MCNP!M39), "0.00E+00")," - ", TEXT(MAX(EGSnrc!M39,Geant4!M39,Penelope!M39,MCNP!M39), "0.00E+00"))</f>
        <v>1.08E-09 - 1.20E-09</v>
      </c>
      <c r="N39" s="32" t="str">
        <f>CONCATENATE(TEXT(MIN(EGSnrc!N39,Geant4!N39,Penelope!N39,MCNP!N39), "0.00E+00")," - ", TEXT(MAX(EGSnrc!N39,Geant4!N39,Penelope!N39,MCNP!N39), "0.00E+00"))</f>
        <v>2.02E-09 - 2.27E-09</v>
      </c>
      <c r="O39" s="32" t="str">
        <f>CONCATENATE(TEXT(MIN(EGSnrc!O39,Geant4!O39,Penelope!O39,MCNP!O39), "0.00E+00")," - ", TEXT(MAX(EGSnrc!O39,Geant4!O39,Penelope!O39,MCNP!O39), "0.00E+00"))</f>
        <v>1.76E-09 - 1.87E-09</v>
      </c>
      <c r="P39" s="32" t="str">
        <f>CONCATENATE(TEXT(MIN(EGSnrc!P39,Geant4!P39,Penelope!P39,MCNP!P39), "0.00E+00")," - ", TEXT(MAX(EGSnrc!P39,Geant4!P39,Penelope!P39,MCNP!P39), "0.00E+00"))</f>
        <v>1.74E-09 - 1.86E-09</v>
      </c>
      <c r="Q39" s="19"/>
    </row>
    <row r="40" spans="3:17" x14ac:dyDescent="0.25">
      <c r="C40" s="7">
        <v>26.5</v>
      </c>
      <c r="D40" s="32" t="str">
        <f>CONCATENATE(TEXT(MIN(EGSnrc!D40,Geant4!D40,Penelope!D40,MCNP!D40), "0.00E+00")," - ", TEXT(MAX(EGSnrc!D40,Geant4!D40,Penelope!D40,MCNP!D40), "0.00E+00"))</f>
        <v>1.03E-10 - 1.35E-10</v>
      </c>
      <c r="E40" s="32" t="str">
        <f>CONCATENATE(TEXT(MIN(EGSnrc!E40,Geant4!E40,Penelope!E40,MCNP!E40), "0.00E+00")," - ", TEXT(MAX(EGSnrc!E40,Geant4!E40,Penelope!E40,MCNP!E40), "0.00E+00"))</f>
        <v>1.03E-10 - 1.46E-10</v>
      </c>
      <c r="F40" s="32" t="str">
        <f>CONCATENATE(TEXT(MIN(EGSnrc!F40,Geant4!F40,Penelope!F40,MCNP!F40), "0.00E+00")," - ", TEXT(MAX(EGSnrc!F40,Geant4!F40,Penelope!F40,MCNP!F40), "0.00E+00"))</f>
        <v>9.87E-11 - 1.35E-10</v>
      </c>
      <c r="G40" s="32" t="str">
        <f>CONCATENATE(TEXT(MIN(EGSnrc!G40,Geant4!G40,Penelope!G40,MCNP!G40), "0.00E+00")," - ", TEXT(MAX(EGSnrc!G40,Geant4!G40,Penelope!G40,MCNP!G40), "0.00E+00"))</f>
        <v>1.02E-10 - 1.44E-10</v>
      </c>
      <c r="H40" s="32" t="str">
        <f>CONCATENATE(TEXT(MIN(EGSnrc!H40,Geant4!H40,Penelope!H40,MCNP!H40), "0.00E+00")," - ", TEXT(MAX(EGSnrc!H40,Geant4!H40,Penelope!H40,MCNP!H40), "0.00E+00"))</f>
        <v>1.00E-10 - 1.41E-10</v>
      </c>
      <c r="I40" s="21"/>
      <c r="J40" s="15"/>
      <c r="K40" s="13">
        <v>26.5</v>
      </c>
      <c r="L40" s="32" t="str">
        <f>CONCATENATE(TEXT(MIN(EGSnrc!L40,Geant4!L40,Penelope!L40,MCNP!L40), "0.00E+00")," - ", TEXT(MAX(EGSnrc!L40,Geant4!L40,Penelope!L40,MCNP!L40), "0.00E+00"))</f>
        <v>1.73E-09 - 1.93E-09</v>
      </c>
      <c r="M40" s="32" t="str">
        <f>CONCATENATE(TEXT(MIN(EGSnrc!M40,Geant4!M40,Penelope!M40,MCNP!M40), "0.00E+00")," - ", TEXT(MAX(EGSnrc!M40,Geant4!M40,Penelope!M40,MCNP!M40), "0.00E+00"))</f>
        <v>1.10E-09 - 1.25E-09</v>
      </c>
      <c r="N40" s="32" t="str">
        <f>CONCATENATE(TEXT(MIN(EGSnrc!N40,Geant4!N40,Penelope!N40,MCNP!N40), "0.00E+00")," - ", TEXT(MAX(EGSnrc!N40,Geant4!N40,Penelope!N40,MCNP!N40), "0.00E+00"))</f>
        <v>2.06E-09 - 2.26E-09</v>
      </c>
      <c r="O40" s="32" t="str">
        <f>CONCATENATE(TEXT(MIN(EGSnrc!O40,Geant4!O40,Penelope!O40,MCNP!O40), "0.00E+00")," - ", TEXT(MAX(EGSnrc!O40,Geant4!O40,Penelope!O40,MCNP!O40), "0.00E+00"))</f>
        <v>1.74E-09 - 1.94E-09</v>
      </c>
      <c r="P40" s="32" t="str">
        <f>CONCATENATE(TEXT(MIN(EGSnrc!P40,Geant4!P40,Penelope!P40,MCNP!P40), "0.00E+00")," - ", TEXT(MAX(EGSnrc!P40,Geant4!P40,Penelope!P40,MCNP!P40), "0.00E+00"))</f>
        <v>1.74E-09 - 1.96E-09</v>
      </c>
      <c r="Q40" s="19"/>
    </row>
    <row r="41" spans="3:17" x14ac:dyDescent="0.25">
      <c r="C41" s="7">
        <v>27.5</v>
      </c>
      <c r="D41" s="32" t="str">
        <f>CONCATENATE(TEXT(MIN(EGSnrc!D41,Geant4!D41,Penelope!D41,MCNP!D41), "0.00E+00")," - ", TEXT(MAX(EGSnrc!D41,Geant4!D41,Penelope!D41,MCNP!D41), "0.00E+00"))</f>
        <v>7.24E-11 - 1.05E-10</v>
      </c>
      <c r="E41" s="32" t="str">
        <f>CONCATENATE(TEXT(MIN(EGSnrc!E41,Geant4!E41,Penelope!E41,MCNP!E41), "0.00E+00")," - ", TEXT(MAX(EGSnrc!E41,Geant4!E41,Penelope!E41,MCNP!E41), "0.00E+00"))</f>
        <v>7.33E-11 - 1.06E-10</v>
      </c>
      <c r="F41" s="32" t="str">
        <f>CONCATENATE(TEXT(MIN(EGSnrc!F41,Geant4!F41,Penelope!F41,MCNP!F41), "0.00E+00")," - ", TEXT(MAX(EGSnrc!F41,Geant4!F41,Penelope!F41,MCNP!F41), "0.00E+00"))</f>
        <v>6.88E-11 - 8.74E-11</v>
      </c>
      <c r="G41" s="32" t="str">
        <f>CONCATENATE(TEXT(MIN(EGSnrc!G41,Geant4!G41,Penelope!G41,MCNP!G41), "0.00E+00")," - ", TEXT(MAX(EGSnrc!G41,Geant4!G41,Penelope!G41,MCNP!G41), "0.00E+00"))</f>
        <v>7.23E-11 - 1.03E-10</v>
      </c>
      <c r="H41" s="32" t="str">
        <f>CONCATENATE(TEXT(MIN(EGSnrc!H41,Geant4!H41,Penelope!H41,MCNP!H41), "0.00E+00")," - ", TEXT(MAX(EGSnrc!H41,Geant4!H41,Penelope!H41,MCNP!H41), "0.00E+00"))</f>
        <v>7.13E-11 - 1.01E-10</v>
      </c>
      <c r="I41" s="21"/>
      <c r="J41" s="15"/>
      <c r="K41" s="13">
        <v>27.5</v>
      </c>
      <c r="L41" s="32" t="str">
        <f>CONCATENATE(TEXT(MIN(EGSnrc!L41,Geant4!L41,Penelope!L41,MCNP!L41), "0.00E+00")," - ", TEXT(MAX(EGSnrc!L41,Geant4!L41,Penelope!L41,MCNP!L41), "0.00E+00"))</f>
        <v>1.74E-09 - 1.90E-09</v>
      </c>
      <c r="M41" s="32" t="str">
        <f>CONCATENATE(TEXT(MIN(EGSnrc!M41,Geant4!M41,Penelope!M41,MCNP!M41), "0.00E+00")," - ", TEXT(MAX(EGSnrc!M41,Geant4!M41,Penelope!M41,MCNP!M41), "0.00E+00"))</f>
        <v>1.13E-09 - 1.24E-09</v>
      </c>
      <c r="N41" s="32" t="str">
        <f>CONCATENATE(TEXT(MIN(EGSnrc!N41,Geant4!N41,Penelope!N41,MCNP!N41), "0.00E+00")," - ", TEXT(MAX(EGSnrc!N41,Geant4!N41,Penelope!N41,MCNP!N41), "0.00E+00"))</f>
        <v>2.00E-09 - 2.09E-09</v>
      </c>
      <c r="O41" s="32" t="str">
        <f>CONCATENATE(TEXT(MIN(EGSnrc!O41,Geant4!O41,Penelope!O41,MCNP!O41), "0.00E+00")," - ", TEXT(MAX(EGSnrc!O41,Geant4!O41,Penelope!O41,MCNP!O41), "0.00E+00"))</f>
        <v>1.71E-09 - 1.83E-09</v>
      </c>
      <c r="P41" s="32" t="str">
        <f>CONCATENATE(TEXT(MIN(EGSnrc!P41,Geant4!P41,Penelope!P41,MCNP!P41), "0.00E+00")," - ", TEXT(MAX(EGSnrc!P41,Geant4!P41,Penelope!P41,MCNP!P41), "0.00E+00"))</f>
        <v>1.73E-09 - 1.86E-09</v>
      </c>
      <c r="Q41" s="19"/>
    </row>
    <row r="42" spans="3:17" x14ac:dyDescent="0.25">
      <c r="C42" s="7">
        <v>28.5</v>
      </c>
      <c r="D42" s="32" t="str">
        <f>CONCATENATE(TEXT(MIN(EGSnrc!D42,Geant4!D42,Penelope!D42,MCNP!D42), "0.00E+00")," - ", TEXT(MAX(EGSnrc!D42,Geant4!D42,Penelope!D42,MCNP!D42), "0.00E+00"))</f>
        <v>4.42E-11 - 6.97E-11</v>
      </c>
      <c r="E42" s="32" t="str">
        <f>CONCATENATE(TEXT(MIN(EGSnrc!E42,Geant4!E42,Penelope!E42,MCNP!E42), "0.00E+00")," - ", TEXT(MAX(EGSnrc!E42,Geant4!E42,Penelope!E42,MCNP!E42), "0.00E+00"))</f>
        <v>4.54E-11 - 6.88E-11</v>
      </c>
      <c r="F42" s="32" t="str">
        <f>CONCATENATE(TEXT(MIN(EGSnrc!F42,Geant4!F42,Penelope!F42,MCNP!F42), "0.00E+00")," - ", TEXT(MAX(EGSnrc!F42,Geant4!F42,Penelope!F42,MCNP!F42), "0.00E+00"))</f>
        <v>4.08E-11 - 6.02E-11</v>
      </c>
      <c r="G42" s="32" t="str">
        <f>CONCATENATE(TEXT(MIN(EGSnrc!G42,Geant4!G42,Penelope!G42,MCNP!G42), "0.00E+00")," - ", TEXT(MAX(EGSnrc!G42,Geant4!G42,Penelope!G42,MCNP!G42), "0.00E+00"))</f>
        <v>4.34E-11 - 6.62E-11</v>
      </c>
      <c r="H42" s="32" t="str">
        <f>CONCATENATE(TEXT(MIN(EGSnrc!H42,Geant4!H42,Penelope!H42,MCNP!H42), "0.00E+00")," - ", TEXT(MAX(EGSnrc!H42,Geant4!H42,Penelope!H42,MCNP!H42), "0.00E+00"))</f>
        <v>4.37E-11 - 6.97E-11</v>
      </c>
      <c r="I42" s="21"/>
      <c r="J42" s="15"/>
      <c r="K42" s="13">
        <v>28.5</v>
      </c>
      <c r="L42" s="32" t="str">
        <f>CONCATENATE(TEXT(MIN(EGSnrc!L42,Geant4!L42,Penelope!L42,MCNP!L42), "0.00E+00")," - ", TEXT(MAX(EGSnrc!L42,Geant4!L42,Penelope!L42,MCNP!L42), "0.00E+00"))</f>
        <v>1.70E-09 - 1.87E-09</v>
      </c>
      <c r="M42" s="32" t="str">
        <f>CONCATENATE(TEXT(MIN(EGSnrc!M42,Geant4!M42,Penelope!M42,MCNP!M42), "0.00E+00")," - ", TEXT(MAX(EGSnrc!M42,Geant4!M42,Penelope!M42,MCNP!M42), "0.00E+00"))</f>
        <v>1.16E-09 - 1.25E-09</v>
      </c>
      <c r="N42" s="32" t="str">
        <f>CONCATENATE(TEXT(MIN(EGSnrc!N42,Geant4!N42,Penelope!N42,MCNP!N42), "0.00E+00")," - ", TEXT(MAX(EGSnrc!N42,Geant4!N42,Penelope!N42,MCNP!N42), "0.00E+00"))</f>
        <v>1.94E-09 - 2.10E-09</v>
      </c>
      <c r="O42" s="32" t="str">
        <f>CONCATENATE(TEXT(MIN(EGSnrc!O42,Geant4!O42,Penelope!O42,MCNP!O42), "0.00E+00")," - ", TEXT(MAX(EGSnrc!O42,Geant4!O42,Penelope!O42,MCNP!O42), "0.00E+00"))</f>
        <v>1.70E-09 - 1.83E-09</v>
      </c>
      <c r="P42" s="32" t="str">
        <f>CONCATENATE(TEXT(MIN(EGSnrc!P42,Geant4!P42,Penelope!P42,MCNP!P42), "0.00E+00")," - ", TEXT(MAX(EGSnrc!P42,Geant4!P42,Penelope!P42,MCNP!P42), "0.00E+00"))</f>
        <v>1.69E-09 - 1.85E-09</v>
      </c>
      <c r="Q42" s="19"/>
    </row>
    <row r="43" spans="3:17" x14ac:dyDescent="0.25">
      <c r="C43" s="7">
        <v>29.5</v>
      </c>
      <c r="D43" s="32" t="str">
        <f>CONCATENATE(TEXT(MIN(EGSnrc!D43,Geant4!D43,Penelope!D43,MCNP!D43), "0.00E+00")," - ", TEXT(MAX(EGSnrc!D43,Geant4!D43,Penelope!D43,MCNP!D43), "0.00E+00"))</f>
        <v>1.56E-11 - 2.51E-11</v>
      </c>
      <c r="E43" s="32" t="str">
        <f>CONCATENATE(TEXT(MIN(EGSnrc!E43,Geant4!E43,Penelope!E43,MCNP!E43), "0.00E+00")," - ", TEXT(MAX(EGSnrc!E43,Geant4!E43,Penelope!E43,MCNP!E43), "0.00E+00"))</f>
        <v>1.60E-11 - 3.10E-11</v>
      </c>
      <c r="F43" s="32" t="str">
        <f>CONCATENATE(TEXT(MIN(EGSnrc!F43,Geant4!F43,Penelope!F43,MCNP!F43), "0.00E+00")," - ", TEXT(MAX(EGSnrc!F43,Geant4!F43,Penelope!F43,MCNP!F43), "0.00E+00"))</f>
        <v>1.49E-11 - 2.75E-11</v>
      </c>
      <c r="G43" s="32" t="str">
        <f>CONCATENATE(TEXT(MIN(EGSnrc!G43,Geant4!G43,Penelope!G43,MCNP!G43), "0.00E+00")," - ", TEXT(MAX(EGSnrc!G43,Geant4!G43,Penelope!G43,MCNP!G43), "0.00E+00"))</f>
        <v>1.53E-11 - 2.67E-11</v>
      </c>
      <c r="H43" s="32" t="str">
        <f>CONCATENATE(TEXT(MIN(EGSnrc!H43,Geant4!H43,Penelope!H43,MCNP!H43), "0.00E+00")," - ", TEXT(MAX(EGSnrc!H43,Geant4!H43,Penelope!H43,MCNP!H43), "0.00E+00"))</f>
        <v>1.52E-11 - 2.88E-11</v>
      </c>
      <c r="I43" s="21"/>
      <c r="J43" s="15"/>
      <c r="K43" s="13">
        <v>29.5</v>
      </c>
      <c r="L43" s="32" t="str">
        <f>CONCATENATE(TEXT(MIN(EGSnrc!L43,Geant4!L43,Penelope!L43,MCNP!L43), "0.00E+00")," - ", TEXT(MAX(EGSnrc!L43,Geant4!L43,Penelope!L43,MCNP!L43), "0.00E+00"))</f>
        <v>1.66E-09 - 1.83E-09</v>
      </c>
      <c r="M43" s="32" t="str">
        <f>CONCATENATE(TEXT(MIN(EGSnrc!M43,Geant4!M43,Penelope!M43,MCNP!M43), "0.00E+00")," - ", TEXT(MAX(EGSnrc!M43,Geant4!M43,Penelope!M43,MCNP!M43), "0.00E+00"))</f>
        <v>1.13E-09 - 1.25E-09</v>
      </c>
      <c r="N43" s="32" t="str">
        <f>CONCATENATE(TEXT(MIN(EGSnrc!N43,Geant4!N43,Penelope!N43,MCNP!N43), "0.00E+00")," - ", TEXT(MAX(EGSnrc!N43,Geant4!N43,Penelope!N43,MCNP!N43), "0.00E+00"))</f>
        <v>1.84E-09 - 2.02E-09</v>
      </c>
      <c r="O43" s="32" t="str">
        <f>CONCATENATE(TEXT(MIN(EGSnrc!O43,Geant4!O43,Penelope!O43,MCNP!O43), "0.00E+00")," - ", TEXT(MAX(EGSnrc!O43,Geant4!O43,Penelope!O43,MCNP!O43), "0.00E+00"))</f>
        <v>1.66E-09 - 1.80E-09</v>
      </c>
      <c r="P43" s="32" t="str">
        <f>CONCATENATE(TEXT(MIN(EGSnrc!P43,Geant4!P43,Penelope!P43,MCNP!P43), "0.00E+00")," - ", TEXT(MAX(EGSnrc!P43,Geant4!P43,Penelope!P43,MCNP!P43), "0.00E+00"))</f>
        <v>1.63E-09 - 1.77E-09</v>
      </c>
      <c r="Q43" s="19"/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32" t="str">
        <f>CONCATENATE(TEXT(MIN(EGSnrc!L44,Geant4!L44,Penelope!L44,MCNP!L44), "0.00E+00")," - ", TEXT(MAX(EGSnrc!L44,Geant4!L44,Penelope!L44,MCNP!L44), "0.00E+00"))</f>
        <v>1.69E-09 - 1.81E-09</v>
      </c>
      <c r="M44" s="32" t="str">
        <f>CONCATENATE(TEXT(MIN(EGSnrc!M44,Geant4!M44,Penelope!M44,MCNP!M44), "0.00E+00")," - ", TEXT(MAX(EGSnrc!M44,Geant4!M44,Penelope!M44,MCNP!M44), "0.00E+00"))</f>
        <v>1.17E-09 - 1.25E-09</v>
      </c>
      <c r="N44" s="32" t="str">
        <f>CONCATENATE(TEXT(MIN(EGSnrc!N44,Geant4!N44,Penelope!N44,MCNP!N44), "0.00E+00")," - ", TEXT(MAX(EGSnrc!N44,Geant4!N44,Penelope!N44,MCNP!N44), "0.00E+00"))</f>
        <v>1.85E-09 - 2.04E-09</v>
      </c>
      <c r="O44" s="32" t="str">
        <f>CONCATENATE(TEXT(MIN(EGSnrc!O44,Geant4!O44,Penelope!O44,MCNP!O44), "0.00E+00")," - ", TEXT(MAX(EGSnrc!O44,Geant4!O44,Penelope!O44,MCNP!O44), "0.00E+00"))</f>
        <v>1.61E-09 - 1.81E-09</v>
      </c>
      <c r="P44" s="32" t="str">
        <f>CONCATENATE(TEXT(MIN(EGSnrc!P44,Geant4!P44,Penelope!P44,MCNP!P44), "0.00E+00")," - ", TEXT(MAX(EGSnrc!P44,Geant4!P44,Penelope!P44,MCNP!P44), "0.00E+00"))</f>
        <v>1.65E-09 - 1.83E-09</v>
      </c>
      <c r="Q44" s="19"/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32" t="str">
        <f>CONCATENATE(TEXT(MIN(EGSnrc!L45,Geant4!L45,Penelope!L45,MCNP!L45), "0.00E+00")," - ", TEXT(MAX(EGSnrc!L45,Geant4!L45,Penelope!L45,MCNP!L45), "0.00E+00"))</f>
        <v>1.65E-09 - 1.75E-09</v>
      </c>
      <c r="M45" s="32" t="str">
        <f>CONCATENATE(TEXT(MIN(EGSnrc!M45,Geant4!M45,Penelope!M45,MCNP!M45), "0.00E+00")," - ", TEXT(MAX(EGSnrc!M45,Geant4!M45,Penelope!M45,MCNP!M45), "0.00E+00"))</f>
        <v>1.10E-09 - 1.25E-09</v>
      </c>
      <c r="N45" s="32" t="str">
        <f>CONCATENATE(TEXT(MIN(EGSnrc!N45,Geant4!N45,Penelope!N45,MCNP!N45), "0.00E+00")," - ", TEXT(MAX(EGSnrc!N45,Geant4!N45,Penelope!N45,MCNP!N45), "0.00E+00"))</f>
        <v>1.79E-09 - 1.90E-09</v>
      </c>
      <c r="O45" s="32" t="str">
        <f>CONCATENATE(TEXT(MIN(EGSnrc!O45,Geant4!O45,Penelope!O45,MCNP!O45), "0.00E+00")," - ", TEXT(MAX(EGSnrc!O45,Geant4!O45,Penelope!O45,MCNP!O45), "0.00E+00"))</f>
        <v>1.63E-09 - 1.71E-09</v>
      </c>
      <c r="P45" s="32" t="str">
        <f>CONCATENATE(TEXT(MIN(EGSnrc!P45,Geant4!P45,Penelope!P45,MCNP!P45), "0.00E+00")," - ", TEXT(MAX(EGSnrc!P45,Geant4!P45,Penelope!P45,MCNP!P45), "0.00E+00"))</f>
        <v>1.63E-09 - 1.69E-09</v>
      </c>
      <c r="Q45" s="19"/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32" t="str">
        <f>CONCATENATE(TEXT(MIN(EGSnrc!L46,Geant4!L46,Penelope!L46,MCNP!L46), "0.00E+00")," - ", TEXT(MAX(EGSnrc!L46,Geant4!L46,Penelope!L46,MCNP!L46), "0.00E+00"))</f>
        <v>1.61E-09 - 1.72E-09</v>
      </c>
      <c r="M46" s="32" t="str">
        <f>CONCATENATE(TEXT(MIN(EGSnrc!M46,Geant4!M46,Penelope!M46,MCNP!M46), "0.00E+00")," - ", TEXT(MAX(EGSnrc!M46,Geant4!M46,Penelope!M46,MCNP!M46), "0.00E+00"))</f>
        <v>1.17E-09 - 1.24E-09</v>
      </c>
      <c r="N46" s="32" t="str">
        <f>CONCATENATE(TEXT(MIN(EGSnrc!N46,Geant4!N46,Penelope!N46,MCNP!N46), "0.00E+00")," - ", TEXT(MAX(EGSnrc!N46,Geant4!N46,Penelope!N46,MCNP!N46), "0.00E+00"))</f>
        <v>1.75E-09 - 1.88E-09</v>
      </c>
      <c r="O46" s="32" t="str">
        <f>CONCATENATE(TEXT(MIN(EGSnrc!O46,Geant4!O46,Penelope!O46,MCNP!O46), "0.00E+00")," - ", TEXT(MAX(EGSnrc!O46,Geant4!O46,Penelope!O46,MCNP!O46), "0.00E+00"))</f>
        <v>1.57E-09 - 1.76E-09</v>
      </c>
      <c r="P46" s="32" t="str">
        <f>CONCATENATE(TEXT(MIN(EGSnrc!P46,Geant4!P46,Penelope!P46,MCNP!P46), "0.00E+00")," - ", TEXT(MAX(EGSnrc!P46,Geant4!P46,Penelope!P46,MCNP!P46), "0.00E+00"))</f>
        <v>1.59E-09 - 1.75E-09</v>
      </c>
      <c r="Q46" s="19"/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32" t="str">
        <f>CONCATENATE(TEXT(MIN(EGSnrc!L47,Geant4!L47,Penelope!L47,MCNP!L47), "0.00E+00")," - ", TEXT(MAX(EGSnrc!L47,Geant4!L47,Penelope!L47,MCNP!L47), "0.00E+00"))</f>
        <v>1.57E-09 - 1.66E-09</v>
      </c>
      <c r="M47" s="32" t="str">
        <f>CONCATENATE(TEXT(MIN(EGSnrc!M47,Geant4!M47,Penelope!M47,MCNP!M47), "0.00E+00")," - ", TEXT(MAX(EGSnrc!M47,Geant4!M47,Penelope!M47,MCNP!M47), "0.00E+00"))</f>
        <v>1.17E-09 - 1.23E-09</v>
      </c>
      <c r="N47" s="32" t="str">
        <f>CONCATENATE(TEXT(MIN(EGSnrc!N47,Geant4!N47,Penelope!N47,MCNP!N47), "0.00E+00")," - ", TEXT(MAX(EGSnrc!N47,Geant4!N47,Penelope!N47,MCNP!N47), "0.00E+00"))</f>
        <v>1.69E-09 - 1.74E-09</v>
      </c>
      <c r="O47" s="32" t="str">
        <f>CONCATENATE(TEXT(MIN(EGSnrc!O47,Geant4!O47,Penelope!O47,MCNP!O47), "0.00E+00")," - ", TEXT(MAX(EGSnrc!O47,Geant4!O47,Penelope!O47,MCNP!O47), "0.00E+00"))</f>
        <v>1.53E-09 - 1.62E-09</v>
      </c>
      <c r="P47" s="32" t="str">
        <f>CONCATENATE(TEXT(MIN(EGSnrc!P47,Geant4!P47,Penelope!P47,MCNP!P47), "0.00E+00")," - ", TEXT(MAX(EGSnrc!P47,Geant4!P47,Penelope!P47,MCNP!P47), "0.00E+00"))</f>
        <v>1.53E-09 - 1.61E-09</v>
      </c>
      <c r="Q47" s="19"/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32" t="str">
        <f>CONCATENATE(TEXT(MIN(EGSnrc!L48,Geant4!L48,Penelope!L48,MCNP!L48), "0.00E+00")," - ", TEXT(MAX(EGSnrc!L48,Geant4!L48,Penelope!L48,MCNP!L48), "0.00E+00"))</f>
        <v>1.55E-09 - 1.62E-09</v>
      </c>
      <c r="M48" s="32" t="str">
        <f>CONCATENATE(TEXT(MIN(EGSnrc!M48,Geant4!M48,Penelope!M48,MCNP!M48), "0.00E+00")," - ", TEXT(MAX(EGSnrc!M48,Geant4!M48,Penelope!M48,MCNP!M48), "0.00E+00"))</f>
        <v>1.15E-09 - 1.39E-09</v>
      </c>
      <c r="N48" s="32" t="str">
        <f>CONCATENATE(TEXT(MIN(EGSnrc!N48,Geant4!N48,Penelope!N48,MCNP!N48), "0.00E+00")," - ", TEXT(MAX(EGSnrc!N48,Geant4!N48,Penelope!N48,MCNP!N48), "0.00E+00"))</f>
        <v>1.63E-09 - 1.82E-09</v>
      </c>
      <c r="O48" s="32" t="str">
        <f>CONCATENATE(TEXT(MIN(EGSnrc!O48,Geant4!O48,Penelope!O48,MCNP!O48), "0.00E+00")," - ", TEXT(MAX(EGSnrc!O48,Geant4!O48,Penelope!O48,MCNP!O48), "0.00E+00"))</f>
        <v>1.53E-09 - 1.62E-09</v>
      </c>
      <c r="P48" s="32" t="str">
        <f>CONCATENATE(TEXT(MIN(EGSnrc!P48,Geant4!P48,Penelope!P48,MCNP!P48), "0.00E+00")," - ", TEXT(MAX(EGSnrc!P48,Geant4!P48,Penelope!P48,MCNP!P48), "0.00E+00"))</f>
        <v>1.53E-09 - 1.74E-09</v>
      </c>
      <c r="Q48" s="19"/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32" t="str">
        <f>CONCATENATE(TEXT(MIN(EGSnrc!L49,Geant4!L49,Penelope!L49,MCNP!L49), "0.00E+00")," - ", TEXT(MAX(EGSnrc!L49,Geant4!L49,Penelope!L49,MCNP!L49), "0.00E+00"))</f>
        <v>1.53E-09 - 1.59E-09</v>
      </c>
      <c r="M49" s="32" t="str">
        <f>CONCATENATE(TEXT(MIN(EGSnrc!M49,Geant4!M49,Penelope!M49,MCNP!M49), "0.00E+00")," - ", TEXT(MAX(EGSnrc!M49,Geant4!M49,Penelope!M49,MCNP!M49), "0.00E+00"))</f>
        <v>1.13E-09 - 1.25E-09</v>
      </c>
      <c r="N49" s="32" t="str">
        <f>CONCATENATE(TEXT(MIN(EGSnrc!N49,Geant4!N49,Penelope!N49,MCNP!N49), "0.00E+00")," - ", TEXT(MAX(EGSnrc!N49,Geant4!N49,Penelope!N49,MCNP!N49), "0.00E+00"))</f>
        <v>1.60E-09 - 1.73E-09</v>
      </c>
      <c r="O49" s="32" t="str">
        <f>CONCATENATE(TEXT(MIN(EGSnrc!O49,Geant4!O49,Penelope!O49,MCNP!O49), "0.00E+00")," - ", TEXT(MAX(EGSnrc!O49,Geant4!O49,Penelope!O49,MCNP!O49), "0.00E+00"))</f>
        <v>1.49E-09 - 1.58E-09</v>
      </c>
      <c r="P49" s="32" t="str">
        <f>CONCATENATE(TEXT(MIN(EGSnrc!P49,Geant4!P49,Penelope!P49,MCNP!P49), "0.00E+00")," - ", TEXT(MAX(EGSnrc!P49,Geant4!P49,Penelope!P49,MCNP!P49), "0.00E+00"))</f>
        <v>1.45E-09 - 1.60E-09</v>
      </c>
      <c r="Q49" s="19"/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32" t="str">
        <f>CONCATENATE(TEXT(MIN(EGSnrc!L50,Geant4!L50,Penelope!L50,MCNP!L50), "0.00E+00")," - ", TEXT(MAX(EGSnrc!L50,Geant4!L50,Penelope!L50,MCNP!L50), "0.00E+00"))</f>
        <v>1.46E-09 - 1.54E-09</v>
      </c>
      <c r="M50" s="32" t="str">
        <f>CONCATENATE(TEXT(MIN(EGSnrc!M50,Geant4!M50,Penelope!M50,MCNP!M50), "0.00E+00")," - ", TEXT(MAX(EGSnrc!M50,Geant4!M50,Penelope!M50,MCNP!M50), "0.00E+00"))</f>
        <v>1.15E-09 - 1.26E-09</v>
      </c>
      <c r="N50" s="32" t="str">
        <f>CONCATENATE(TEXT(MIN(EGSnrc!N50,Geant4!N50,Penelope!N50,MCNP!N50), "0.00E+00")," - ", TEXT(MAX(EGSnrc!N50,Geant4!N50,Penelope!N50,MCNP!N50), "0.00E+00"))</f>
        <v>1.54E-09 - 1.69E-09</v>
      </c>
      <c r="O50" s="32" t="str">
        <f>CONCATENATE(TEXT(MIN(EGSnrc!O50,Geant4!O50,Penelope!O50,MCNP!O50), "0.00E+00")," - ", TEXT(MAX(EGSnrc!O50,Geant4!O50,Penelope!O50,MCNP!O50), "0.00E+00"))</f>
        <v>1.47E-09 - 1.56E-09</v>
      </c>
      <c r="P50" s="32" t="str">
        <f>CONCATENATE(TEXT(MIN(EGSnrc!P50,Geant4!P50,Penelope!P50,MCNP!P50), "0.00E+00")," - ", TEXT(MAX(EGSnrc!P50,Geant4!P50,Penelope!P50,MCNP!P50), "0.00E+00"))</f>
        <v>1.42E-09 - 1.58E-09</v>
      </c>
      <c r="Q50" s="19"/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32" t="str">
        <f>CONCATENATE(TEXT(MIN(EGSnrc!L51,Geant4!L51,Penelope!L51,MCNP!L51), "0.00E+00")," - ", TEXT(MAX(EGSnrc!L51,Geant4!L51,Penelope!L51,MCNP!L51), "0.00E+00"))</f>
        <v>1.38E-09 - 1.47E-09</v>
      </c>
      <c r="M51" s="32" t="str">
        <f>CONCATENATE(TEXT(MIN(EGSnrc!M51,Geant4!M51,Penelope!M51,MCNP!M51), "0.00E+00")," - ", TEXT(MAX(EGSnrc!M51,Geant4!M51,Penelope!M51,MCNP!M51), "0.00E+00"))</f>
        <v>1.11E-09 - 1.17E-09</v>
      </c>
      <c r="N51" s="32" t="str">
        <f>CONCATENATE(TEXT(MIN(EGSnrc!N51,Geant4!N51,Penelope!N51,MCNP!N51), "0.00E+00")," - ", TEXT(MAX(EGSnrc!N51,Geant4!N51,Penelope!N51,MCNP!N51), "0.00E+00"))</f>
        <v>1.44E-09 - 1.67E-09</v>
      </c>
      <c r="O51" s="32" t="str">
        <f>CONCATENATE(TEXT(MIN(EGSnrc!O51,Geant4!O51,Penelope!O51,MCNP!O51), "0.00E+00")," - ", TEXT(MAX(EGSnrc!O51,Geant4!O51,Penelope!O51,MCNP!O51), "0.00E+00"))</f>
        <v>1.38E-09 - 1.56E-09</v>
      </c>
      <c r="P51" s="32" t="str">
        <f>CONCATENATE(TEXT(MIN(EGSnrc!P51,Geant4!P51,Penelope!P51,MCNP!P51), "0.00E+00")," - ", TEXT(MAX(EGSnrc!P51,Geant4!P51,Penelope!P51,MCNP!P51), "0.00E+00"))</f>
        <v>1.41E-09 - 1.63E-09</v>
      </c>
      <c r="Q51" s="19"/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32" t="str">
        <f>CONCATENATE(TEXT(MIN(EGSnrc!L52,Geant4!L52,Penelope!L52,MCNP!L52), "0.00E+00")," - ", TEXT(MAX(EGSnrc!L52,Geant4!L52,Penelope!L52,MCNP!L52), "0.00E+00"))</f>
        <v>1.39E-09 - 1.46E-09</v>
      </c>
      <c r="M52" s="32" t="str">
        <f>CONCATENATE(TEXT(MIN(EGSnrc!M52,Geant4!M52,Penelope!M52,MCNP!M52), "0.00E+00")," - ", TEXT(MAX(EGSnrc!M52,Geant4!M52,Penelope!M52,MCNP!M52), "0.00E+00"))</f>
        <v>1.11E-09 - 1.17E-09</v>
      </c>
      <c r="N52" s="32" t="str">
        <f>CONCATENATE(TEXT(MIN(EGSnrc!N52,Geant4!N52,Penelope!N52,MCNP!N52), "0.00E+00")," - ", TEXT(MAX(EGSnrc!N52,Geant4!N52,Penelope!N52,MCNP!N52), "0.00E+00"))</f>
        <v>1.44E-09 - 1.55E-09</v>
      </c>
      <c r="O52" s="32" t="str">
        <f>CONCATENATE(TEXT(MIN(EGSnrc!O52,Geant4!O52,Penelope!O52,MCNP!O52), "0.00E+00")," - ", TEXT(MAX(EGSnrc!O52,Geant4!O52,Penelope!O52,MCNP!O52), "0.00E+00"))</f>
        <v>1.35E-09 - 1.40E-09</v>
      </c>
      <c r="P52" s="32" t="str">
        <f>CONCATENATE(TEXT(MIN(EGSnrc!P52,Geant4!P52,Penelope!P52,MCNP!P52), "0.00E+00")," - ", TEXT(MAX(EGSnrc!P52,Geant4!P52,Penelope!P52,MCNP!P52), "0.00E+00"))</f>
        <v>1.37E-09 - 1.39E-09</v>
      </c>
      <c r="Q52" s="19"/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32" t="str">
        <f>CONCATENATE(TEXT(MIN(EGSnrc!L53,Geant4!L53,Penelope!L53,MCNP!L53), "0.00E+00")," - ", TEXT(MAX(EGSnrc!L53,Geant4!L53,Penelope!L53,MCNP!L53), "0.00E+00"))</f>
        <v>1.32E-09 - 1.41E-09</v>
      </c>
      <c r="M53" s="32" t="str">
        <f>CONCATENATE(TEXT(MIN(EGSnrc!M53,Geant4!M53,Penelope!M53,MCNP!M53), "0.00E+00")," - ", TEXT(MAX(EGSnrc!M53,Geant4!M53,Penelope!M53,MCNP!M53), "0.00E+00"))</f>
        <v>1.05E-09 - 1.12E-09</v>
      </c>
      <c r="N53" s="32" t="str">
        <f>CONCATENATE(TEXT(MIN(EGSnrc!N53,Geant4!N53,Penelope!N53,MCNP!N53), "0.00E+00")," - ", TEXT(MAX(EGSnrc!N53,Geant4!N53,Penelope!N53,MCNP!N53), "0.00E+00"))</f>
        <v>1.41E-09 - 1.42E-09</v>
      </c>
      <c r="O53" s="32" t="str">
        <f>CONCATENATE(TEXT(MIN(EGSnrc!O53,Geant4!O53,Penelope!O53,MCNP!O53), "0.00E+00")," - ", TEXT(MAX(EGSnrc!O53,Geant4!O53,Penelope!O53,MCNP!O53), "0.00E+00"))</f>
        <v>1.30E-09 - 1.36E-09</v>
      </c>
      <c r="P53" s="32" t="str">
        <f>CONCATENATE(TEXT(MIN(EGSnrc!P53,Geant4!P53,Penelope!P53,MCNP!P53), "0.00E+00")," - ", TEXT(MAX(EGSnrc!P53,Geant4!P53,Penelope!P53,MCNP!P53), "0.00E+00"))</f>
        <v>1.30E-09 - 1.35E-09</v>
      </c>
      <c r="Q53" s="19"/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32" t="str">
        <f>CONCATENATE(TEXT(MIN(EGSnrc!L54,Geant4!L54,Penelope!L54,MCNP!L54), "0.00E+00")," - ", TEXT(MAX(EGSnrc!L54,Geant4!L54,Penelope!L54,MCNP!L54), "0.00E+00"))</f>
        <v>1.28E-09 - 1.35E-09</v>
      </c>
      <c r="M54" s="32" t="str">
        <f>CONCATENATE(TEXT(MIN(EGSnrc!M54,Geant4!M54,Penelope!M54,MCNP!M54), "0.00E+00")," - ", TEXT(MAX(EGSnrc!M54,Geant4!M54,Penelope!M54,MCNP!M54), "0.00E+00"))</f>
        <v>1.06E-09 - 1.11E-09</v>
      </c>
      <c r="N54" s="32" t="str">
        <f>CONCATENATE(TEXT(MIN(EGSnrc!N54,Geant4!N54,Penelope!N54,MCNP!N54), "0.00E+00")," - ", TEXT(MAX(EGSnrc!N54,Geant4!N54,Penelope!N54,MCNP!N54), "0.00E+00"))</f>
        <v>1.36E-09 - 1.48E-09</v>
      </c>
      <c r="O54" s="32" t="str">
        <f>CONCATENATE(TEXT(MIN(EGSnrc!O54,Geant4!O54,Penelope!O54,MCNP!O54), "0.00E+00")," - ", TEXT(MAX(EGSnrc!O54,Geant4!O54,Penelope!O54,MCNP!O54), "0.00E+00"))</f>
        <v>1.27E-09 - 1.34E-09</v>
      </c>
      <c r="P54" s="32" t="str">
        <f>CONCATENATE(TEXT(MIN(EGSnrc!P54,Geant4!P54,Penelope!P54,MCNP!P54), "0.00E+00")," - ", TEXT(MAX(EGSnrc!P54,Geant4!P54,Penelope!P54,MCNP!P54), "0.00E+00"))</f>
        <v>1.24E-09 - 1.42E-09</v>
      </c>
      <c r="Q54" s="19"/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32" t="str">
        <f>CONCATENATE(TEXT(MIN(EGSnrc!L55,Geant4!L55,Penelope!L55,MCNP!L55), "0.00E+00")," - ", TEXT(MAX(EGSnrc!L55,Geant4!L55,Penelope!L55,MCNP!L55), "0.00E+00"))</f>
        <v>1.26E-09 - 1.31E-09</v>
      </c>
      <c r="M55" s="32" t="str">
        <f>CONCATENATE(TEXT(MIN(EGSnrc!M55,Geant4!M55,Penelope!M55,MCNP!M55), "0.00E+00")," - ", TEXT(MAX(EGSnrc!M55,Geant4!M55,Penelope!M55,MCNP!M55), "0.00E+00"))</f>
        <v>9.85E-10 - 1.07E-09</v>
      </c>
      <c r="N55" s="32" t="str">
        <f>CONCATENATE(TEXT(MIN(EGSnrc!N55,Geant4!N55,Penelope!N55,MCNP!N55), "0.00E+00")," - ", TEXT(MAX(EGSnrc!N55,Geant4!N55,Penelope!N55,MCNP!N55), "0.00E+00"))</f>
        <v>1.31E-09 - 1.34E-09</v>
      </c>
      <c r="O55" s="32" t="str">
        <f>CONCATENATE(TEXT(MIN(EGSnrc!O55,Geant4!O55,Penelope!O55,MCNP!O55), "0.00E+00")," - ", TEXT(MAX(EGSnrc!O55,Geant4!O55,Penelope!O55,MCNP!O55), "0.00E+00"))</f>
        <v>1.21E-09 - 1.35E-09</v>
      </c>
      <c r="P55" s="32" t="str">
        <f>CONCATENATE(TEXT(MIN(EGSnrc!P55,Geant4!P55,Penelope!P55,MCNP!P55), "0.00E+00")," - ", TEXT(MAX(EGSnrc!P55,Geant4!P55,Penelope!P55,MCNP!P55), "0.00E+00"))</f>
        <v>1.24E-09 - 1.27E-09</v>
      </c>
      <c r="Q55" s="19"/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32" t="str">
        <f>CONCATENATE(TEXT(MIN(EGSnrc!L56,Geant4!L56,Penelope!L56,MCNP!L56), "0.00E+00")," - ", TEXT(MAX(EGSnrc!L56,Geant4!L56,Penelope!L56,MCNP!L56), "0.00E+00"))</f>
        <v>1.21E-09 - 1.27E-09</v>
      </c>
      <c r="M56" s="32" t="str">
        <f>CONCATENATE(TEXT(MIN(EGSnrc!M56,Geant4!M56,Penelope!M56,MCNP!M56), "0.00E+00")," - ", TEXT(MAX(EGSnrc!M56,Geant4!M56,Penelope!M56,MCNP!M56), "0.00E+00"))</f>
        <v>1.04E-09 - 1.12E-09</v>
      </c>
      <c r="N56" s="32" t="str">
        <f>CONCATENATE(TEXT(MIN(EGSnrc!N56,Geant4!N56,Penelope!N56,MCNP!N56), "0.00E+00")," - ", TEXT(MAX(EGSnrc!N56,Geant4!N56,Penelope!N56,MCNP!N56), "0.00E+00"))</f>
        <v>1.25E-09 - 1.39E-09</v>
      </c>
      <c r="O56" s="32" t="str">
        <f>CONCATENATE(TEXT(MIN(EGSnrc!O56,Geant4!O56,Penelope!O56,MCNP!O56), "0.00E+00")," - ", TEXT(MAX(EGSnrc!O56,Geant4!O56,Penelope!O56,MCNP!O56), "0.00E+00"))</f>
        <v>1.21E-09 - 1.33E-09</v>
      </c>
      <c r="P56" s="32" t="str">
        <f>CONCATENATE(TEXT(MIN(EGSnrc!P56,Geant4!P56,Penelope!P56,MCNP!P56), "0.00E+00")," - ", TEXT(MAX(EGSnrc!P56,Geant4!P56,Penelope!P56,MCNP!P56), "0.00E+00"))</f>
        <v>1.22E-09 - 1.33E-09</v>
      </c>
      <c r="Q56" s="19"/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32" t="str">
        <f>CONCATENATE(TEXT(MIN(EGSnrc!L57,Geant4!L57,Penelope!L57,MCNP!L57), "0.00E+00")," - ", TEXT(MAX(EGSnrc!L57,Geant4!L57,Penelope!L57,MCNP!L57), "0.00E+00"))</f>
        <v>1.18E-09 - 1.23E-09</v>
      </c>
      <c r="M57" s="32" t="str">
        <f>CONCATENATE(TEXT(MIN(EGSnrc!M57,Geant4!M57,Penelope!M57,MCNP!M57), "0.00E+00")," - ", TEXT(MAX(EGSnrc!M57,Geant4!M57,Penelope!M57,MCNP!M57), "0.00E+00"))</f>
        <v>9.51E-10 - 1.10E-09</v>
      </c>
      <c r="N57" s="32" t="str">
        <f>CONCATENATE(TEXT(MIN(EGSnrc!N57,Geant4!N57,Penelope!N57,MCNP!N57), "0.00E+00")," - ", TEXT(MAX(EGSnrc!N57,Geant4!N57,Penelope!N57,MCNP!N57), "0.00E+00"))</f>
        <v>1.21E-09 - 1.28E-09</v>
      </c>
      <c r="O57" s="32" t="str">
        <f>CONCATENATE(TEXT(MIN(EGSnrc!O57,Geant4!O57,Penelope!O57,MCNP!O57), "0.00E+00")," - ", TEXT(MAX(EGSnrc!O57,Geant4!O57,Penelope!O57,MCNP!O57), "0.00E+00"))</f>
        <v>1.16E-09 - 1.24E-09</v>
      </c>
      <c r="P57" s="32" t="str">
        <f>CONCATENATE(TEXT(MIN(EGSnrc!P57,Geant4!P57,Penelope!P57,MCNP!P57), "0.00E+00")," - ", TEXT(MAX(EGSnrc!P57,Geant4!P57,Penelope!P57,MCNP!P57), "0.00E+00"))</f>
        <v>1.18E-09 - 1.20E-09</v>
      </c>
      <c r="Q57" s="19"/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32" t="str">
        <f>CONCATENATE(TEXT(MIN(EGSnrc!L58,Geant4!L58,Penelope!L58,MCNP!L58), "0.00E+00")," - ", TEXT(MAX(EGSnrc!L58,Geant4!L58,Penelope!L58,MCNP!L58), "0.00E+00"))</f>
        <v>1.13E-09 - 1.19E-09</v>
      </c>
      <c r="M58" s="32" t="str">
        <f>CONCATENATE(TEXT(MIN(EGSnrc!M58,Geant4!M58,Penelope!M58,MCNP!M58), "0.00E+00")," - ", TEXT(MAX(EGSnrc!M58,Geant4!M58,Penelope!M58,MCNP!M58), "0.00E+00"))</f>
        <v>9.57E-10 - 9.96E-10</v>
      </c>
      <c r="N58" s="32" t="str">
        <f>CONCATENATE(TEXT(MIN(EGSnrc!N58,Geant4!N58,Penelope!N58,MCNP!N58), "0.00E+00")," - ", TEXT(MAX(EGSnrc!N58,Geant4!N58,Penelope!N58,MCNP!N58), "0.00E+00"))</f>
        <v>1.12E-09 - 1.23E-09</v>
      </c>
      <c r="O58" s="32" t="str">
        <f>CONCATENATE(TEXT(MIN(EGSnrc!O58,Geant4!O58,Penelope!O58,MCNP!O58), "0.00E+00")," - ", TEXT(MAX(EGSnrc!O58,Geant4!O58,Penelope!O58,MCNP!O58), "0.00E+00"))</f>
        <v>1.12E-09 - 1.15E-09</v>
      </c>
      <c r="P58" s="32" t="str">
        <f>CONCATENATE(TEXT(MIN(EGSnrc!P58,Geant4!P58,Penelope!P58,MCNP!P58), "0.00E+00")," - ", TEXT(MAX(EGSnrc!P58,Geant4!P58,Penelope!P58,MCNP!P58), "0.00E+00"))</f>
        <v>1.13E-09 - 1.16E-09</v>
      </c>
      <c r="Q58" s="19"/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32" t="str">
        <f>CONCATENATE(TEXT(MIN(EGSnrc!L59,Geant4!L59,Penelope!L59,MCNP!L59), "0.00E+00")," - ", TEXT(MAX(EGSnrc!L59,Geant4!L59,Penelope!L59,MCNP!L59), "0.00E+00"))</f>
        <v>1.11E-09 - 1.14E-09</v>
      </c>
      <c r="M59" s="32" t="str">
        <f>CONCATENATE(TEXT(MIN(EGSnrc!M59,Geant4!M59,Penelope!M59,MCNP!M59), "0.00E+00")," - ", TEXT(MAX(EGSnrc!M59,Geant4!M59,Penelope!M59,MCNP!M59), "0.00E+00"))</f>
        <v>9.50E-10 - 1.01E-09</v>
      </c>
      <c r="N59" s="32" t="str">
        <f>CONCATENATE(TEXT(MIN(EGSnrc!N59,Geant4!N59,Penelope!N59,MCNP!N59), "0.00E+00")," - ", TEXT(MAX(EGSnrc!N59,Geant4!N59,Penelope!N59,MCNP!N59), "0.00E+00"))</f>
        <v>1.09E-09 - 1.25E-09</v>
      </c>
      <c r="O59" s="32" t="str">
        <f>CONCATENATE(TEXT(MIN(EGSnrc!O59,Geant4!O59,Penelope!O59,MCNP!O59), "0.00E+00")," - ", TEXT(MAX(EGSnrc!O59,Geant4!O59,Penelope!O59,MCNP!O59), "0.00E+00"))</f>
        <v>1.08E-09 - 1.25E-09</v>
      </c>
      <c r="P59" s="32" t="str">
        <f>CONCATENATE(TEXT(MIN(EGSnrc!P59,Geant4!P59,Penelope!P59,MCNP!P59), "0.00E+00")," - ", TEXT(MAX(EGSnrc!P59,Geant4!P59,Penelope!P59,MCNP!P59), "0.00E+00"))</f>
        <v>1.10E-09 - 1.21E-09</v>
      </c>
      <c r="Q59" s="19"/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32" t="str">
        <f>CONCATENATE(TEXT(MIN(EGSnrc!L60,Geant4!L60,Penelope!L60,MCNP!L60), "0.00E+00")," - ", TEXT(MAX(EGSnrc!L60,Geant4!L60,Penelope!L60,MCNP!L60), "0.00E+00"))</f>
        <v>1.08E-09 - 1.11E-09</v>
      </c>
      <c r="M60" s="32" t="str">
        <f>CONCATENATE(TEXT(MIN(EGSnrc!M60,Geant4!M60,Penelope!M60,MCNP!M60), "0.00E+00")," - ", TEXT(MAX(EGSnrc!M60,Geant4!M60,Penelope!M60,MCNP!M60), "0.00E+00"))</f>
        <v>9.09E-10 - 9.49E-10</v>
      </c>
      <c r="N60" s="32" t="str">
        <f>CONCATENATE(TEXT(MIN(EGSnrc!N60,Geant4!N60,Penelope!N60,MCNP!N60), "0.00E+00")," - ", TEXT(MAX(EGSnrc!N60,Geant4!N60,Penelope!N60,MCNP!N60), "0.00E+00"))</f>
        <v>1.08E-09 - 1.11E-09</v>
      </c>
      <c r="O60" s="32" t="str">
        <f>CONCATENATE(TEXT(MIN(EGSnrc!O60,Geant4!O60,Penelope!O60,MCNP!O60), "0.00E+00")," - ", TEXT(MAX(EGSnrc!O60,Geant4!O60,Penelope!O60,MCNP!O60), "0.00E+00"))</f>
        <v>1.04E-09 - 1.08E-09</v>
      </c>
      <c r="P60" s="32" t="str">
        <f>CONCATENATE(TEXT(MIN(EGSnrc!P60,Geant4!P60,Penelope!P60,MCNP!P60), "0.00E+00")," - ", TEXT(MAX(EGSnrc!P60,Geant4!P60,Penelope!P60,MCNP!P60), "0.00E+00"))</f>
        <v>1.06E-09 - 1.08E-09</v>
      </c>
      <c r="Q60" s="19"/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32" t="str">
        <f>CONCATENATE(TEXT(MIN(EGSnrc!L61,Geant4!L61,Penelope!L61,MCNP!L61), "0.00E+00")," - ", TEXT(MAX(EGSnrc!L61,Geant4!L61,Penelope!L61,MCNP!L61), "0.00E+00"))</f>
        <v>1.04E-09 - 1.08E-09</v>
      </c>
      <c r="M61" s="32" t="str">
        <f>CONCATENATE(TEXT(MIN(EGSnrc!M61,Geant4!M61,Penelope!M61,MCNP!M61), "0.00E+00")," - ", TEXT(MAX(EGSnrc!M61,Geant4!M61,Penelope!M61,MCNP!M61), "0.00E+00"))</f>
        <v>8.90E-10 - 1.00E-09</v>
      </c>
      <c r="N61" s="32" t="str">
        <f>CONCATENATE(TEXT(MIN(EGSnrc!N61,Geant4!N61,Penelope!N61,MCNP!N61), "0.00E+00")," - ", TEXT(MAX(EGSnrc!N61,Geant4!N61,Penelope!N61,MCNP!N61), "0.00E+00"))</f>
        <v>1.05E-09 - 1.13E-09</v>
      </c>
      <c r="O61" s="32" t="str">
        <f>CONCATENATE(TEXT(MIN(EGSnrc!O61,Geant4!O61,Penelope!O61,MCNP!O61), "0.00E+00")," - ", TEXT(MAX(EGSnrc!O61,Geant4!O61,Penelope!O61,MCNP!O61), "0.00E+00"))</f>
        <v>1.03E-09 - 1.09E-09</v>
      </c>
      <c r="P61" s="32" t="str">
        <f>CONCATENATE(TEXT(MIN(EGSnrc!P61,Geant4!P61,Penelope!P61,MCNP!P61), "0.00E+00")," - ", TEXT(MAX(EGSnrc!P61,Geant4!P61,Penelope!P61,MCNP!P61), "0.00E+00"))</f>
        <v>1.03E-09 - 1.11E-09</v>
      </c>
      <c r="Q61" s="19"/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32" t="str">
        <f>CONCATENATE(TEXT(MIN(EGSnrc!L62,Geant4!L62,Penelope!L62,MCNP!L62), "0.00E+00")," - ", TEXT(MAX(EGSnrc!L62,Geant4!L62,Penelope!L62,MCNP!L62), "0.00E+00"))</f>
        <v>1.01E-09 - 1.05E-09</v>
      </c>
      <c r="M62" s="32" t="str">
        <f>CONCATENATE(TEXT(MIN(EGSnrc!M62,Geant4!M62,Penelope!M62,MCNP!M62), "0.00E+00")," - ", TEXT(MAX(EGSnrc!M62,Geant4!M62,Penelope!M62,MCNP!M62), "0.00E+00"))</f>
        <v>8.67E-10 - 9.22E-10</v>
      </c>
      <c r="N62" s="32" t="str">
        <f>CONCATENATE(TEXT(MIN(EGSnrc!N62,Geant4!N62,Penelope!N62,MCNP!N62), "0.00E+00")," - ", TEXT(MAX(EGSnrc!N62,Geant4!N62,Penelope!N62,MCNP!N62), "0.00E+00"))</f>
        <v>9.90E-10 - 1.04E-09</v>
      </c>
      <c r="O62" s="32" t="str">
        <f>CONCATENATE(TEXT(MIN(EGSnrc!O62,Geant4!O62,Penelope!O62,MCNP!O62), "0.00E+00")," - ", TEXT(MAX(EGSnrc!O62,Geant4!O62,Penelope!O62,MCNP!O62), "0.00E+00"))</f>
        <v>9.66E-10 - 1.02E-09</v>
      </c>
      <c r="P62" s="32" t="str">
        <f>CONCATENATE(TEXT(MIN(EGSnrc!P62,Geant4!P62,Penelope!P62,MCNP!P62), "0.00E+00")," - ", TEXT(MAX(EGSnrc!P62,Geant4!P62,Penelope!P62,MCNP!P62), "0.00E+00"))</f>
        <v>9.57E-10 - 1.02E-09</v>
      </c>
      <c r="Q62" s="19"/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32" t="str">
        <f>CONCATENATE(TEXT(MIN(EGSnrc!L63,Geant4!L63,Penelope!L63,MCNP!L63), "0.00E+00")," - ", TEXT(MAX(EGSnrc!L63,Geant4!L63,Penelope!L63,MCNP!L63), "0.00E+00"))</f>
        <v>9.44E-10 - 9.97E-10</v>
      </c>
      <c r="M63" s="32" t="str">
        <f>CONCATENATE(TEXT(MIN(EGSnrc!M63,Geant4!M63,Penelope!M63,MCNP!M63), "0.00E+00")," - ", TEXT(MAX(EGSnrc!M63,Geant4!M63,Penelope!M63,MCNP!M63), "0.00E+00"))</f>
        <v>8.31E-10 - 8.83E-10</v>
      </c>
      <c r="N63" s="32" t="str">
        <f>CONCATENATE(TEXT(MIN(EGSnrc!N63,Geant4!N63,Penelope!N63,MCNP!N63), "0.00E+00")," - ", TEXT(MAX(EGSnrc!N63,Geant4!N63,Penelope!N63,MCNP!N63), "0.00E+00"))</f>
        <v>9.62E-10 - 9.91E-10</v>
      </c>
      <c r="O63" s="32" t="str">
        <f>CONCATENATE(TEXT(MIN(EGSnrc!O63,Geant4!O63,Penelope!O63,MCNP!O63), "0.00E+00")," - ", TEXT(MAX(EGSnrc!O63,Geant4!O63,Penelope!O63,MCNP!O63), "0.00E+00"))</f>
        <v>9.58E-10 - 1.01E-09</v>
      </c>
      <c r="P63" s="32" t="str">
        <f>CONCATENATE(TEXT(MIN(EGSnrc!P63,Geant4!P63,Penelope!P63,MCNP!P63), "0.00E+00")," - ", TEXT(MAX(EGSnrc!P63,Geant4!P63,Penelope!P63,MCNP!P63), "0.00E+00"))</f>
        <v>9.45E-10 - 1.02E-09</v>
      </c>
      <c r="Q63" s="19"/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32" t="str">
        <f>CONCATENATE(TEXT(MIN(EGSnrc!L64,Geant4!L64,Penelope!L64,MCNP!L64), "0.00E+00")," - ", TEXT(MAX(EGSnrc!L64,Geant4!L64,Penelope!L64,MCNP!L64), "0.00E+00"))</f>
        <v>9.38E-10 - 9.67E-10</v>
      </c>
      <c r="M64" s="32" t="str">
        <f>CONCATENATE(TEXT(MIN(EGSnrc!M64,Geant4!M64,Penelope!M64,MCNP!M64), "0.00E+00")," - ", TEXT(MAX(EGSnrc!M64,Geant4!M64,Penelope!M64,MCNP!M64), "0.00E+00"))</f>
        <v>8.23E-10 - 8.47E-10</v>
      </c>
      <c r="N64" s="32" t="str">
        <f>CONCATENATE(TEXT(MIN(EGSnrc!N64,Geant4!N64,Penelope!N64,MCNP!N64), "0.00E+00")," - ", TEXT(MAX(EGSnrc!N64,Geant4!N64,Penelope!N64,MCNP!N64), "0.00E+00"))</f>
        <v>9.14E-10 - 9.71E-10</v>
      </c>
      <c r="O64" s="32" t="str">
        <f>CONCATENATE(TEXT(MIN(EGSnrc!O64,Geant4!O64,Penelope!O64,MCNP!O64), "0.00E+00")," - ", TEXT(MAX(EGSnrc!O64,Geant4!O64,Penelope!O64,MCNP!O64), "0.00E+00"))</f>
        <v>9.15E-10 - 9.51E-10</v>
      </c>
      <c r="P64" s="32" t="str">
        <f>CONCATENATE(TEXT(MIN(EGSnrc!P64,Geant4!P64,Penelope!P64,MCNP!P64), "0.00E+00")," - ", TEXT(MAX(EGSnrc!P64,Geant4!P64,Penelope!P64,MCNP!P64), "0.00E+00"))</f>
        <v>9.27E-10 - 1.00E-09</v>
      </c>
      <c r="Q64" s="19"/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32" t="str">
        <f>CONCATENATE(TEXT(MIN(EGSnrc!L65,Geant4!L65,Penelope!L65,MCNP!L65), "0.00E+00")," - ", TEXT(MAX(EGSnrc!L65,Geant4!L65,Penelope!L65,MCNP!L65), "0.00E+00"))</f>
        <v>9.04E-10 - 9.31E-10</v>
      </c>
      <c r="M65" s="32" t="str">
        <f>CONCATENATE(TEXT(MIN(EGSnrc!M65,Geant4!M65,Penelope!M65,MCNP!M65), "0.00E+00")," - ", TEXT(MAX(EGSnrc!M65,Geant4!M65,Penelope!M65,MCNP!M65), "0.00E+00"))</f>
        <v>7.95E-10 - 8.34E-10</v>
      </c>
      <c r="N65" s="32" t="str">
        <f>CONCATENATE(TEXT(MIN(EGSnrc!N65,Geant4!N65,Penelope!N65,MCNP!N65), "0.00E+00")," - ", TEXT(MAX(EGSnrc!N65,Geant4!N65,Penelope!N65,MCNP!N65), "0.00E+00"))</f>
        <v>8.94E-10 - 9.27E-10</v>
      </c>
      <c r="O65" s="32" t="str">
        <f>CONCATENATE(TEXT(MIN(EGSnrc!O65,Geant4!O65,Penelope!O65,MCNP!O65), "0.00E+00")," - ", TEXT(MAX(EGSnrc!O65,Geant4!O65,Penelope!O65,MCNP!O65), "0.00E+00"))</f>
        <v>8.91E-10 - 9.08E-10</v>
      </c>
      <c r="P65" s="32" t="str">
        <f>CONCATENATE(TEXT(MIN(EGSnrc!P65,Geant4!P65,Penelope!P65,MCNP!P65), "0.00E+00")," - ", TEXT(MAX(EGSnrc!P65,Geant4!P65,Penelope!P65,MCNP!P65), "0.00E+00"))</f>
        <v>8.35E-10 - 9.19E-10</v>
      </c>
      <c r="Q65" s="19"/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32" t="str">
        <f>CONCATENATE(TEXT(MIN(EGSnrc!L66,Geant4!L66,Penelope!L66,MCNP!L66), "0.00E+00")," - ", TEXT(MAX(EGSnrc!L66,Geant4!L66,Penelope!L66,MCNP!L66), "0.00E+00"))</f>
        <v>8.74E-10 - 9.01E-10</v>
      </c>
      <c r="M66" s="32" t="str">
        <f>CONCATENATE(TEXT(MIN(EGSnrc!M66,Geant4!M66,Penelope!M66,MCNP!M66), "0.00E+00")," - ", TEXT(MAX(EGSnrc!M66,Geant4!M66,Penelope!M66,MCNP!M66), "0.00E+00"))</f>
        <v>7.96E-10 - 8.12E-10</v>
      </c>
      <c r="N66" s="32" t="str">
        <f>CONCATENATE(TEXT(MIN(EGSnrc!N66,Geant4!N66,Penelope!N66,MCNP!N66), "0.00E+00")," - ", TEXT(MAX(EGSnrc!N66,Geant4!N66,Penelope!N66,MCNP!N66), "0.00E+00"))</f>
        <v>8.61E-10 - 8.90E-10</v>
      </c>
      <c r="O66" s="32" t="str">
        <f>CONCATENATE(TEXT(MIN(EGSnrc!O66,Geant4!O66,Penelope!O66,MCNP!O66), "0.00E+00")," - ", TEXT(MAX(EGSnrc!O66,Geant4!O66,Penelope!O66,MCNP!O66), "0.00E+00"))</f>
        <v>8.58E-10 - 9.67E-10</v>
      </c>
      <c r="P66" s="32" t="str">
        <f>CONCATENATE(TEXT(MIN(EGSnrc!P66,Geant4!P66,Penelope!P66,MCNP!P66), "0.00E+00")," - ", TEXT(MAX(EGSnrc!P66,Geant4!P66,Penelope!P66,MCNP!P66), "0.00E+00"))</f>
        <v>8.55E-10 - 9.67E-10</v>
      </c>
      <c r="Q66" s="19"/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32" t="str">
        <f>CONCATENATE(TEXT(MIN(EGSnrc!L67,Geant4!L67,Penelope!L67,MCNP!L67), "0.00E+00")," - ", TEXT(MAX(EGSnrc!L67,Geant4!L67,Penelope!L67,MCNP!L67), "0.00E+00"))</f>
        <v>8.43E-10 - 8.71E-10</v>
      </c>
      <c r="M67" s="32" t="str">
        <f>CONCATENATE(TEXT(MIN(EGSnrc!M67,Geant4!M67,Penelope!M67,MCNP!M67), "0.00E+00")," - ", TEXT(MAX(EGSnrc!M67,Geant4!M67,Penelope!M67,MCNP!M67), "0.00E+00"))</f>
        <v>7.28E-10 - 7.90E-10</v>
      </c>
      <c r="N67" s="32" t="str">
        <f>CONCATENATE(TEXT(MIN(EGSnrc!N67,Geant4!N67,Penelope!N67,MCNP!N67), "0.00E+00")," - ", TEXT(MAX(EGSnrc!N67,Geant4!N67,Penelope!N67,MCNP!N67), "0.00E+00"))</f>
        <v>8.31E-10 - 8.69E-10</v>
      </c>
      <c r="O67" s="32" t="str">
        <f>CONCATENATE(TEXT(MIN(EGSnrc!O67,Geant4!O67,Penelope!O67,MCNP!O67), "0.00E+00")," - ", TEXT(MAX(EGSnrc!O67,Geant4!O67,Penelope!O67,MCNP!O67), "0.00E+00"))</f>
        <v>7.66E-10 - 8.43E-10</v>
      </c>
      <c r="P67" s="32" t="str">
        <f>CONCATENATE(TEXT(MIN(EGSnrc!P67,Geant4!P67,Penelope!P67,MCNP!P67), "0.00E+00")," - ", TEXT(MAX(EGSnrc!P67,Geant4!P67,Penelope!P67,MCNP!P67), "0.00E+00"))</f>
        <v>8.25E-10 - 8.54E-10</v>
      </c>
      <c r="Q67" s="19"/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32" t="str">
        <f>CONCATENATE(TEXT(MIN(EGSnrc!L68,Geant4!L68,Penelope!L68,MCNP!L68), "0.00E+00")," - ", TEXT(MAX(EGSnrc!L68,Geant4!L68,Penelope!L68,MCNP!L68), "0.00E+00"))</f>
        <v>8.11E-10 - 8.44E-10</v>
      </c>
      <c r="M68" s="32" t="str">
        <f>CONCATENATE(TEXT(MIN(EGSnrc!M68,Geant4!M68,Penelope!M68,MCNP!M68), "0.00E+00")," - ", TEXT(MAX(EGSnrc!M68,Geant4!M68,Penelope!M68,MCNP!M68), "0.00E+00"))</f>
        <v>7.43E-10 - 7.54E-10</v>
      </c>
      <c r="N68" s="32" t="str">
        <f>CONCATENATE(TEXT(MIN(EGSnrc!N68,Geant4!N68,Penelope!N68,MCNP!N68), "0.00E+00")," - ", TEXT(MAX(EGSnrc!N68,Geant4!N68,Penelope!N68,MCNP!N68), "0.00E+00"))</f>
        <v>8.09E-10 - 8.40E-10</v>
      </c>
      <c r="O68" s="32" t="str">
        <f>CONCATENATE(TEXT(MIN(EGSnrc!O68,Geant4!O68,Penelope!O68,MCNP!O68), "0.00E+00")," - ", TEXT(MAX(EGSnrc!O68,Geant4!O68,Penelope!O68,MCNP!O68), "0.00E+00"))</f>
        <v>8.01E-10 - 8.34E-10</v>
      </c>
      <c r="P68" s="32" t="str">
        <f>CONCATENATE(TEXT(MIN(EGSnrc!P68,Geant4!P68,Penelope!P68,MCNP!P68), "0.00E+00")," - ", TEXT(MAX(EGSnrc!P68,Geant4!P68,Penelope!P68,MCNP!P68), "0.00E+00"))</f>
        <v>8.00E-10 - 8.50E-10</v>
      </c>
      <c r="Q68" s="19"/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32" t="str">
        <f>CONCATENATE(TEXT(MIN(EGSnrc!L69,Geant4!L69,Penelope!L69,MCNP!L69), "0.00E+00")," - ", TEXT(MAX(EGSnrc!L69,Geant4!L69,Penelope!L69,MCNP!L69), "0.00E+00"))</f>
        <v>7.87E-10 - 8.08E-10</v>
      </c>
      <c r="M69" s="32" t="str">
        <f>CONCATENATE(TEXT(MIN(EGSnrc!M69,Geant4!M69,Penelope!M69,MCNP!M69), "0.00E+00")," - ", TEXT(MAX(EGSnrc!M69,Geant4!M69,Penelope!M69,MCNP!M69), "0.00E+00"))</f>
        <v>7.21E-10 - 8.52E-10</v>
      </c>
      <c r="N69" s="32" t="str">
        <f>CONCATENATE(TEXT(MIN(EGSnrc!N69,Geant4!N69,Penelope!N69,MCNP!N69), "0.00E+00")," - ", TEXT(MAX(EGSnrc!N69,Geant4!N69,Penelope!N69,MCNP!N69), "0.00E+00"))</f>
        <v>7.60E-10 - 8.18E-10</v>
      </c>
      <c r="O69" s="32" t="str">
        <f>CONCATENATE(TEXT(MIN(EGSnrc!O69,Geant4!O69,Penelope!O69,MCNP!O69), "0.00E+00")," - ", TEXT(MAX(EGSnrc!O69,Geant4!O69,Penelope!O69,MCNP!O69), "0.00E+00"))</f>
        <v>7.42E-10 - 8.25E-10</v>
      </c>
      <c r="P69" s="32" t="str">
        <f>CONCATENATE(TEXT(MIN(EGSnrc!P69,Geant4!P69,Penelope!P69,MCNP!P69), "0.00E+00")," - ", TEXT(MAX(EGSnrc!P69,Geant4!P69,Penelope!P69,MCNP!P69), "0.00E+00"))</f>
        <v>7.70E-10 - 8.30E-10</v>
      </c>
      <c r="Q69" s="19"/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32" t="str">
        <f>CONCATENATE(TEXT(MIN(EGSnrc!L70,Geant4!L70,Penelope!L70,MCNP!L70), "0.00E+00")," - ", TEXT(MAX(EGSnrc!L70,Geant4!L70,Penelope!L70,MCNP!L70), "0.00E+00"))</f>
        <v>7.57E-10 - 7.77E-10</v>
      </c>
      <c r="M70" s="32" t="str">
        <f>CONCATENATE(TEXT(MIN(EGSnrc!M70,Geant4!M70,Penelope!M70,MCNP!M70), "0.00E+00")," - ", TEXT(MAX(EGSnrc!M70,Geant4!M70,Penelope!M70,MCNP!M70), "0.00E+00"))</f>
        <v>6.84E-10 - 7.30E-10</v>
      </c>
      <c r="N70" s="32" t="str">
        <f>CONCATENATE(TEXT(MIN(EGSnrc!N70,Geant4!N70,Penelope!N70,MCNP!N70), "0.00E+00")," - ", TEXT(MAX(EGSnrc!N70,Geant4!N70,Penelope!N70,MCNP!N70), "0.00E+00"))</f>
        <v>7.41E-10 - 7.76E-10</v>
      </c>
      <c r="O70" s="32" t="str">
        <f>CONCATENATE(TEXT(MIN(EGSnrc!O70,Geant4!O70,Penelope!O70,MCNP!O70), "0.00E+00")," - ", TEXT(MAX(EGSnrc!O70,Geant4!O70,Penelope!O70,MCNP!O70), "0.00E+00"))</f>
        <v>6.95E-10 - 7.71E-10</v>
      </c>
      <c r="P70" s="32" t="str">
        <f>CONCATENATE(TEXT(MIN(EGSnrc!P70,Geant4!P70,Penelope!P70,MCNP!P70), "0.00E+00")," - ", TEXT(MAX(EGSnrc!P70,Geant4!P70,Penelope!P70,MCNP!P70), "0.00E+00"))</f>
        <v>7.27E-10 - 7.86E-10</v>
      </c>
      <c r="Q70" s="19"/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32" t="str">
        <f>CONCATENATE(TEXT(MIN(EGSnrc!L71,Geant4!L71,Penelope!L71,MCNP!L71), "0.00E+00")," - ", TEXT(MAX(EGSnrc!L71,Geant4!L71,Penelope!L71,MCNP!L71), "0.00E+00"))</f>
        <v>7.27E-10 - 1.39E-09</v>
      </c>
      <c r="M71" s="32" t="str">
        <f>CONCATENATE(TEXT(MIN(EGSnrc!M71,Geant4!M71,Penelope!M71,MCNP!M71), "0.00E+00")," - ", TEXT(MAX(EGSnrc!M71,Geant4!M71,Penelope!M71,MCNP!M71), "0.00E+00"))</f>
        <v>6.71E-10 - 1.15E-09</v>
      </c>
      <c r="N71" s="32" t="str">
        <f>CONCATENATE(TEXT(MIN(EGSnrc!N71,Geant4!N71,Penelope!N71,MCNP!N71), "0.00E+00")," - ", TEXT(MAX(EGSnrc!N71,Geant4!N71,Penelope!N71,MCNP!N71), "0.00E+00"))</f>
        <v>7.07E-10 - 1.45E-09</v>
      </c>
      <c r="O71" s="32" t="str">
        <f>CONCATENATE(TEXT(MIN(EGSnrc!O71,Geant4!O71,Penelope!O71,MCNP!O71), "0.00E+00")," - ", TEXT(MAX(EGSnrc!O71,Geant4!O71,Penelope!O71,MCNP!O71), "0.00E+00"))</f>
        <v>7.20E-10 - 1.42E-09</v>
      </c>
      <c r="P71" s="32" t="str">
        <f>CONCATENATE(TEXT(MIN(EGSnrc!P71,Geant4!P71,Penelope!P71,MCNP!P71), "0.00E+00")," - ", TEXT(MAX(EGSnrc!P71,Geant4!P71,Penelope!P71,MCNP!P71), "0.00E+00"))</f>
        <v>7.17E-10 - 1.37E-09</v>
      </c>
      <c r="Q71" s="19"/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32" t="str">
        <f>CONCATENATE(TEXT(MIN(EGSnrc!L72,Geant4!L72,Penelope!L72,MCNP!L72), "0.00E+00")," - ", TEXT(MAX(EGSnrc!L72,Geant4!L72,Penelope!L72,MCNP!L72), "0.00E+00"))</f>
        <v>7.29E-10 - 1.46E-09</v>
      </c>
      <c r="M72" s="32" t="str">
        <f>CONCATENATE(TEXT(MIN(EGSnrc!M72,Geant4!M72,Penelope!M72,MCNP!M72), "0.00E+00")," - ", TEXT(MAX(EGSnrc!M72,Geant4!M72,Penelope!M72,MCNP!M72), "0.00E+00"))</f>
        <v>6.57E-10 - 1.22E-09</v>
      </c>
      <c r="N72" s="32" t="str">
        <f>CONCATENATE(TEXT(MIN(EGSnrc!N72,Geant4!N72,Penelope!N72,MCNP!N72), "0.00E+00")," - ", TEXT(MAX(EGSnrc!N72,Geant4!N72,Penelope!N72,MCNP!N72), "0.00E+00"))</f>
        <v>7.22E-10 - 1.55E-09</v>
      </c>
      <c r="O72" s="32" t="str">
        <f>CONCATENATE(TEXT(MIN(EGSnrc!O72,Geant4!O72,Penelope!O72,MCNP!O72), "0.00E+00")," - ", TEXT(MAX(EGSnrc!O72,Geant4!O72,Penelope!O72,MCNP!O72), "0.00E+00"))</f>
        <v>6.98E-10 - 1.44E-09</v>
      </c>
      <c r="P72" s="32" t="str">
        <f>CONCATENATE(TEXT(MIN(EGSnrc!P72,Geant4!P72,Penelope!P72,MCNP!P72), "0.00E+00")," - ", TEXT(MAX(EGSnrc!P72,Geant4!P72,Penelope!P72,MCNP!P72), "0.00E+00"))</f>
        <v>6.88E-10 - 1.45E-09</v>
      </c>
      <c r="Q72" s="19"/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32" t="str">
        <f>CONCATENATE(TEXT(MIN(EGSnrc!L73,Geant4!L73,Penelope!L73,MCNP!L73), "0.00E+00")," - ", TEXT(MAX(EGSnrc!L73,Geant4!L73,Penelope!L73,MCNP!L73), "0.00E+00"))</f>
        <v>1.72E-09 - 2.01E-09</v>
      </c>
      <c r="M73" s="32" t="str">
        <f>CONCATENATE(TEXT(MIN(EGSnrc!M73,Geant4!M73,Penelope!M73,MCNP!M73), "0.00E+00")," - ", TEXT(MAX(EGSnrc!M73,Geant4!M73,Penelope!M73,MCNP!M73), "0.00E+00"))</f>
        <v>1.35E-09 - 1.64E-09</v>
      </c>
      <c r="N73" s="32" t="str">
        <f>CONCATENATE(TEXT(MIN(EGSnrc!N73,Geant4!N73,Penelope!N73,MCNP!N73), "0.00E+00")," - ", TEXT(MAX(EGSnrc!N73,Geant4!N73,Penelope!N73,MCNP!N73), "0.00E+00"))</f>
        <v>1.91E-09 - 2.11E-09</v>
      </c>
      <c r="O73" s="32" t="str">
        <f>CONCATENATE(TEXT(MIN(EGSnrc!O73,Geant4!O73,Penelope!O73,MCNP!O73), "0.00E+00")," - ", TEXT(MAX(EGSnrc!O73,Geant4!O73,Penelope!O73,MCNP!O73), "0.00E+00"))</f>
        <v>1.67E-09 - 1.97E-09</v>
      </c>
      <c r="P73" s="32" t="str">
        <f>CONCATENATE(TEXT(MIN(EGSnrc!P73,Geant4!P73,Penelope!P73,MCNP!P73), "0.00E+00")," - ", TEXT(MAX(EGSnrc!P73,Geant4!P73,Penelope!P73,MCNP!P73), "0.00E+00"))</f>
        <v>1.60E-09 - 1.97E-09</v>
      </c>
      <c r="Q73" s="19"/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32" t="str">
        <f>CONCATENATE(TEXT(MIN(EGSnrc!L74,Geant4!L74,Penelope!L74,MCNP!L74), "0.00E+00")," - ", TEXT(MAX(EGSnrc!L74,Geant4!L74,Penelope!L74,MCNP!L74), "0.00E+00"))</f>
        <v>6.42E-10 - 6.68E-10</v>
      </c>
      <c r="M74" s="32" t="str">
        <f>CONCATENATE(TEXT(MIN(EGSnrc!M74,Geant4!M74,Penelope!M74,MCNP!M74), "0.00E+00")," - ", TEXT(MAX(EGSnrc!M74,Geant4!M74,Penelope!M74,MCNP!M74), "0.00E+00"))</f>
        <v>5.61E-10 - 6.28E-10</v>
      </c>
      <c r="N74" s="32" t="str">
        <f>CONCATENATE(TEXT(MIN(EGSnrc!N74,Geant4!N74,Penelope!N74,MCNP!N74), "0.00E+00")," - ", TEXT(MAX(EGSnrc!N74,Geant4!N74,Penelope!N74,MCNP!N74), "0.00E+00"))</f>
        <v>6.26E-10 - 6.72E-10</v>
      </c>
      <c r="O74" s="32" t="str">
        <f>CONCATENATE(TEXT(MIN(EGSnrc!O74,Geant4!O74,Penelope!O74,MCNP!O74), "0.00E+00")," - ", TEXT(MAX(EGSnrc!O74,Geant4!O74,Penelope!O74,MCNP!O74), "0.00E+00"))</f>
        <v>6.34E-10 - 6.68E-10</v>
      </c>
      <c r="P74" s="32" t="str">
        <f>CONCATENATE(TEXT(MIN(EGSnrc!P74,Geant4!P74,Penelope!P74,MCNP!P74), "0.00E+00")," - ", TEXT(MAX(EGSnrc!P74,Geant4!P74,Penelope!P74,MCNP!P74), "0.00E+00"))</f>
        <v>6.09E-10 - 6.78E-10</v>
      </c>
      <c r="Q74" s="19"/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32" t="str">
        <f>CONCATENATE(TEXT(MIN(EGSnrc!L75,Geant4!L75,Penelope!L75,MCNP!L75), "0.00E+00")," - ", TEXT(MAX(EGSnrc!L75,Geant4!L75,Penelope!L75,MCNP!L75), "0.00E+00"))</f>
        <v>6.24E-10 - 6.58E-10</v>
      </c>
      <c r="M75" s="32" t="str">
        <f>CONCATENATE(TEXT(MIN(EGSnrc!M75,Geant4!M75,Penelope!M75,MCNP!M75), "0.00E+00")," - ", TEXT(MAX(EGSnrc!M75,Geant4!M75,Penelope!M75,MCNP!M75), "0.00E+00"))</f>
        <v>5.73E-10 - 6.13E-10</v>
      </c>
      <c r="N75" s="32" t="str">
        <f>CONCATENATE(TEXT(MIN(EGSnrc!N75,Geant4!N75,Penelope!N75,MCNP!N75), "0.00E+00")," - ", TEXT(MAX(EGSnrc!N75,Geant4!N75,Penelope!N75,MCNP!N75), "0.00E+00"))</f>
        <v>5.24E-10 - 6.38E-10</v>
      </c>
      <c r="O75" s="32" t="str">
        <f>CONCATENATE(TEXT(MIN(EGSnrc!O75,Geant4!O75,Penelope!O75,MCNP!O75), "0.00E+00")," - ", TEXT(MAX(EGSnrc!O75,Geant4!O75,Penelope!O75,MCNP!O75), "0.00E+00"))</f>
        <v>5.62E-10 - 6.55E-10</v>
      </c>
      <c r="P75" s="32" t="str">
        <f>CONCATENATE(TEXT(MIN(EGSnrc!P75,Geant4!P75,Penelope!P75,MCNP!P75), "0.00E+00")," - ", TEXT(MAX(EGSnrc!P75,Geant4!P75,Penelope!P75,MCNP!P75), "0.00E+00"))</f>
        <v>5.32E-10 - 6.51E-10</v>
      </c>
      <c r="Q75" s="19"/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32" t="str">
        <f>CONCATENATE(TEXT(MIN(EGSnrc!L76,Geant4!L76,Penelope!L76,MCNP!L76), "0.00E+00")," - ", TEXT(MAX(EGSnrc!L76,Geant4!L76,Penelope!L76,MCNP!L76), "0.00E+00"))</f>
        <v>6.01E-10 - 6.21E-10</v>
      </c>
      <c r="M76" s="32" t="str">
        <f>CONCATENATE(TEXT(MIN(EGSnrc!M76,Geant4!M76,Penelope!M76,MCNP!M76), "0.00E+00")," - ", TEXT(MAX(EGSnrc!M76,Geant4!M76,Penelope!M76,MCNP!M76), "0.00E+00"))</f>
        <v>5.53E-10 - 6.64E-10</v>
      </c>
      <c r="N76" s="32" t="str">
        <f>CONCATENATE(TEXT(MIN(EGSnrc!N76,Geant4!N76,Penelope!N76,MCNP!N76), "0.00E+00")," - ", TEXT(MAX(EGSnrc!N76,Geant4!N76,Penelope!N76,MCNP!N76), "0.00E+00"))</f>
        <v>5.88E-10 - 7.02E-10</v>
      </c>
      <c r="O76" s="32" t="str">
        <f>CONCATENATE(TEXT(MIN(EGSnrc!O76,Geant4!O76,Penelope!O76,MCNP!O76), "0.00E+00")," - ", TEXT(MAX(EGSnrc!O76,Geant4!O76,Penelope!O76,MCNP!O76), "0.00E+00"))</f>
        <v>5.89E-10 - 6.72E-10</v>
      </c>
      <c r="P76" s="32" t="str">
        <f>CONCATENATE(TEXT(MIN(EGSnrc!P76,Geant4!P76,Penelope!P76,MCNP!P76), "0.00E+00")," - ", TEXT(MAX(EGSnrc!P76,Geant4!P76,Penelope!P76,MCNP!P76), "0.00E+00"))</f>
        <v>5.90E-10 - 6.53E-10</v>
      </c>
      <c r="Q76" s="19"/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32" t="str">
        <f>CONCATENATE(TEXT(MIN(EGSnrc!L77,Geant4!L77,Penelope!L77,MCNP!L77), "0.00E+00")," - ", TEXT(MAX(EGSnrc!L77,Geant4!L77,Penelope!L77,MCNP!L77), "0.00E+00"))</f>
        <v>5.75E-10 - 6.13E-10</v>
      </c>
      <c r="M77" s="32" t="str">
        <f>CONCATENATE(TEXT(MIN(EGSnrc!M77,Geant4!M77,Penelope!M77,MCNP!M77), "0.00E+00")," - ", TEXT(MAX(EGSnrc!M77,Geant4!M77,Penelope!M77,MCNP!M77), "0.00E+00"))</f>
        <v>5.47E-10 - 5.84E-10</v>
      </c>
      <c r="N77" s="32" t="str">
        <f>CONCATENATE(TEXT(MIN(EGSnrc!N77,Geant4!N77,Penelope!N77,MCNP!N77), "0.00E+00")," - ", TEXT(MAX(EGSnrc!N77,Geant4!N77,Penelope!N77,MCNP!N77), "0.00E+00"))</f>
        <v>5.65E-10 - 6.04E-10</v>
      </c>
      <c r="O77" s="32" t="str">
        <f>CONCATENATE(TEXT(MIN(EGSnrc!O77,Geant4!O77,Penelope!O77,MCNP!O77), "0.00E+00")," - ", TEXT(MAX(EGSnrc!O77,Geant4!O77,Penelope!O77,MCNP!O77), "0.00E+00"))</f>
        <v>5.34E-10 - 5.96E-10</v>
      </c>
      <c r="P77" s="32" t="str">
        <f>CONCATENATE(TEXT(MIN(EGSnrc!P77,Geant4!P77,Penelope!P77,MCNP!P77), "0.00E+00")," - ", TEXT(MAX(EGSnrc!P77,Geant4!P77,Penelope!P77,MCNP!P77), "0.00E+00"))</f>
        <v>5.48E-10 - 6.11E-10</v>
      </c>
      <c r="Q77" s="19"/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32" t="str">
        <f>CONCATENATE(TEXT(MIN(EGSnrc!L78,Geant4!L78,Penelope!L78,MCNP!L78), "0.00E+00")," - ", TEXT(MAX(EGSnrc!L78,Geant4!L78,Penelope!L78,MCNP!L78), "0.00E+00"))</f>
        <v>5.53E-10 - 5.92E-10</v>
      </c>
      <c r="M78" s="32" t="str">
        <f>CONCATENATE(TEXT(MIN(EGSnrc!M78,Geant4!M78,Penelope!M78,MCNP!M78), "0.00E+00")," - ", TEXT(MAX(EGSnrc!M78,Geant4!M78,Penelope!M78,MCNP!M78), "0.00E+00"))</f>
        <v>5.17E-10 - 5.48E-10</v>
      </c>
      <c r="N78" s="32" t="str">
        <f>CONCATENATE(TEXT(MIN(EGSnrc!N78,Geant4!N78,Penelope!N78,MCNP!N78), "0.00E+00")," - ", TEXT(MAX(EGSnrc!N78,Geant4!N78,Penelope!N78,MCNP!N78), "0.00E+00"))</f>
        <v>5.16E-10 - 5.73E-10</v>
      </c>
      <c r="O78" s="32" t="str">
        <f>CONCATENATE(TEXT(MIN(EGSnrc!O78,Geant4!O78,Penelope!O78,MCNP!O78), "0.00E+00")," - ", TEXT(MAX(EGSnrc!O78,Geant4!O78,Penelope!O78,MCNP!O78), "0.00E+00"))</f>
        <v>5.19E-10 - 5.76E-10</v>
      </c>
      <c r="P78" s="32" t="str">
        <f>CONCATENATE(TEXT(MIN(EGSnrc!P78,Geant4!P78,Penelope!P78,MCNP!P78), "0.00E+00")," - ", TEXT(MAX(EGSnrc!P78,Geant4!P78,Penelope!P78,MCNP!P78), "0.00E+00"))</f>
        <v>4.96E-10 - 5.78E-10</v>
      </c>
      <c r="Q78" s="19"/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32" t="str">
        <f>CONCATENATE(TEXT(MIN(EGSnrc!L79,Geant4!L79,Penelope!L79,MCNP!L79), "0.00E+00")," - ", TEXT(MAX(EGSnrc!L79,Geant4!L79,Penelope!L79,MCNP!L79), "0.00E+00"))</f>
        <v>5.35E-10 - 5.56E-10</v>
      </c>
      <c r="M79" s="32" t="str">
        <f>CONCATENATE(TEXT(MIN(EGSnrc!M79,Geant4!M79,Penelope!M79,MCNP!M79), "0.00E+00")," - ", TEXT(MAX(EGSnrc!M79,Geant4!M79,Penelope!M79,MCNP!M79), "0.00E+00"))</f>
        <v>5.08E-10 - 5.40E-10</v>
      </c>
      <c r="N79" s="32" t="str">
        <f>CONCATENATE(TEXT(MIN(EGSnrc!N79,Geant4!N79,Penelope!N79,MCNP!N79), "0.00E+00")," - ", TEXT(MAX(EGSnrc!N79,Geant4!N79,Penelope!N79,MCNP!N79), "0.00E+00"))</f>
        <v>5.19E-10 - 5.51E-10</v>
      </c>
      <c r="O79" s="32" t="str">
        <f>CONCATENATE(TEXT(MIN(EGSnrc!O79,Geant4!O79,Penelope!O79,MCNP!O79), "0.00E+00")," - ", TEXT(MAX(EGSnrc!O79,Geant4!O79,Penelope!O79,MCNP!O79), "0.00E+00"))</f>
        <v>5.24E-10 - 5.56E-10</v>
      </c>
      <c r="P79" s="32" t="str">
        <f>CONCATENATE(TEXT(MIN(EGSnrc!P79,Geant4!P79,Penelope!P79,MCNP!P79), "0.00E+00")," - ", TEXT(MAX(EGSnrc!P79,Geant4!P79,Penelope!P79,MCNP!P79), "0.00E+00"))</f>
        <v>5.25E-10 - 6.09E-10</v>
      </c>
      <c r="Q79" s="19"/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32" t="str">
        <f>CONCATENATE(TEXT(MIN(EGSnrc!L80,Geant4!L80,Penelope!L80,MCNP!L80), "0.00E+00")," - ", TEXT(MAX(EGSnrc!L80,Geant4!L80,Penelope!L80,MCNP!L80), "0.00E+00"))</f>
        <v>5.09E-10 - 6.98E-10</v>
      </c>
      <c r="M80" s="32" t="str">
        <f>CONCATENATE(TEXT(MIN(EGSnrc!M80,Geant4!M80,Penelope!M80,MCNP!M80), "0.00E+00")," - ", TEXT(MAX(EGSnrc!M80,Geant4!M80,Penelope!M80,MCNP!M80), "0.00E+00"))</f>
        <v>4.86E-10 - 6.03E-10</v>
      </c>
      <c r="N80" s="32" t="str">
        <f>CONCATENATE(TEXT(MIN(EGSnrc!N80,Geant4!N80,Penelope!N80,MCNP!N80), "0.00E+00")," - ", TEXT(MAX(EGSnrc!N80,Geant4!N80,Penelope!N80,MCNP!N80), "0.00E+00"))</f>
        <v>4.96E-10 - 6.34E-10</v>
      </c>
      <c r="O80" s="32" t="str">
        <f>CONCATENATE(TEXT(MIN(EGSnrc!O80,Geant4!O80,Penelope!O80,MCNP!O80), "0.00E+00")," - ", TEXT(MAX(EGSnrc!O80,Geant4!O80,Penelope!O80,MCNP!O80), "0.00E+00"))</f>
        <v>4.98E-10 - 6.73E-10</v>
      </c>
      <c r="P80" s="32" t="str">
        <f>CONCATENATE(TEXT(MIN(EGSnrc!P80,Geant4!P80,Penelope!P80,MCNP!P80), "0.00E+00")," - ", TEXT(MAX(EGSnrc!P80,Geant4!P80,Penelope!P80,MCNP!P80), "0.00E+00"))</f>
        <v>5.00E-10 - 6.47E-10</v>
      </c>
      <c r="Q80" s="19"/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32" t="str">
        <f>CONCATENATE(TEXT(MIN(EGSnrc!L81,Geant4!L81,Penelope!L81,MCNP!L81), "0.00E+00")," - ", TEXT(MAX(EGSnrc!L81,Geant4!L81,Penelope!L81,MCNP!L81), "0.00E+00"))</f>
        <v>7.89E-10 - 9.71E-10</v>
      </c>
      <c r="M81" s="32" t="str">
        <f>CONCATENATE(TEXT(MIN(EGSnrc!M81,Geant4!M81,Penelope!M81,MCNP!M81), "0.00E+00")," - ", TEXT(MAX(EGSnrc!M81,Geant4!M81,Penelope!M81,MCNP!M81), "0.00E+00"))</f>
        <v>6.85E-10 - 8.35E-10</v>
      </c>
      <c r="N81" s="32" t="str">
        <f>CONCATENATE(TEXT(MIN(EGSnrc!N81,Geant4!N81,Penelope!N81,MCNP!N81), "0.00E+00")," - ", TEXT(MAX(EGSnrc!N81,Geant4!N81,Penelope!N81,MCNP!N81), "0.00E+00"))</f>
        <v>7.80E-10 - 1.01E-09</v>
      </c>
      <c r="O81" s="32" t="str">
        <f>CONCATENATE(TEXT(MIN(EGSnrc!O81,Geant4!O81,Penelope!O81,MCNP!O81), "0.00E+00")," - ", TEXT(MAX(EGSnrc!O81,Geant4!O81,Penelope!O81,MCNP!O81), "0.00E+00"))</f>
        <v>7.71E-10 - 9.59E-10</v>
      </c>
      <c r="P81" s="32" t="str">
        <f>CONCATENATE(TEXT(MIN(EGSnrc!P81,Geant4!P81,Penelope!P81,MCNP!P81), "0.00E+00")," - ", TEXT(MAX(EGSnrc!P81,Geant4!P81,Penelope!P81,MCNP!P81), "0.00E+00"))</f>
        <v>7.57E-10 - 9.50E-10</v>
      </c>
      <c r="Q81" s="19"/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32" t="str">
        <f>CONCATENATE(TEXT(MIN(EGSnrc!L82,Geant4!L82,Penelope!L82,MCNP!L82), "0.00E+00")," - ", TEXT(MAX(EGSnrc!L82,Geant4!L82,Penelope!L82,MCNP!L82), "0.00E+00"))</f>
        <v>4.67E-10 - 5.71E-10</v>
      </c>
      <c r="M82" s="32" t="str">
        <f>CONCATENATE(TEXT(MIN(EGSnrc!M82,Geant4!M82,Penelope!M82,MCNP!M82), "0.00E+00")," - ", TEXT(MAX(EGSnrc!M82,Geant4!M82,Penelope!M82,MCNP!M82), "0.00E+00"))</f>
        <v>4.50E-10 - 6.09E-10</v>
      </c>
      <c r="N82" s="32" t="str">
        <f>CONCATENATE(TEXT(MIN(EGSnrc!N82,Geant4!N82,Penelope!N82,MCNP!N82), "0.00E+00")," - ", TEXT(MAX(EGSnrc!N82,Geant4!N82,Penelope!N82,MCNP!N82), "0.00E+00"))</f>
        <v>4.53E-10 - 5.35E-10</v>
      </c>
      <c r="O82" s="32" t="str">
        <f>CONCATENATE(TEXT(MIN(EGSnrc!O82,Geant4!O82,Penelope!O82,MCNP!O82), "0.00E+00")," - ", TEXT(MAX(EGSnrc!O82,Geant4!O82,Penelope!O82,MCNP!O82), "0.00E+00"))</f>
        <v>4.60E-10 - 5.04E-10</v>
      </c>
      <c r="P82" s="32" t="str">
        <f>CONCATENATE(TEXT(MIN(EGSnrc!P82,Geant4!P82,Penelope!P82,MCNP!P82), "0.00E+00")," - ", TEXT(MAX(EGSnrc!P82,Geant4!P82,Penelope!P82,MCNP!P82), "0.00E+00"))</f>
        <v>4.60E-10 - 5.24E-10</v>
      </c>
      <c r="Q82" s="19"/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32" t="str">
        <f>CONCATENATE(TEXT(MIN(EGSnrc!L83,Geant4!L83,Penelope!L83,MCNP!L83), "0.00E+00")," - ", TEXT(MAX(EGSnrc!L83,Geant4!L83,Penelope!L83,MCNP!L83), "0.00E+00"))</f>
        <v>5.43E-10 - 6.67E-10</v>
      </c>
      <c r="M83" s="32" t="str">
        <f>CONCATENATE(TEXT(MIN(EGSnrc!M83,Geant4!M83,Penelope!M83,MCNP!M83), "0.00E+00")," - ", TEXT(MAX(EGSnrc!M83,Geant4!M83,Penelope!M83,MCNP!M83), "0.00E+00"))</f>
        <v>4.91E-10 - 4.98E-10</v>
      </c>
      <c r="N83" s="32" t="str">
        <f>CONCATENATE(TEXT(MIN(EGSnrc!N83,Geant4!N83,Penelope!N83,MCNP!N83), "0.00E+00")," - ", TEXT(MAX(EGSnrc!N83,Geant4!N83,Penelope!N83,MCNP!N83), "0.00E+00"))</f>
        <v>5.56E-10 - 6.05E-10</v>
      </c>
      <c r="O83" s="32" t="str">
        <f>CONCATENATE(TEXT(MIN(EGSnrc!O83,Geant4!O83,Penelope!O83,MCNP!O83), "0.00E+00")," - ", TEXT(MAX(EGSnrc!O83,Geant4!O83,Penelope!O83,MCNP!O83), "0.00E+00"))</f>
        <v>5.41E-10 - 5.63E-10</v>
      </c>
      <c r="P83" s="32" t="str">
        <f>CONCATENATE(TEXT(MIN(EGSnrc!P83,Geant4!P83,Penelope!P83,MCNP!P83), "0.00E+00")," - ", TEXT(MAX(EGSnrc!P83,Geant4!P83,Penelope!P83,MCNP!P83), "0.00E+00"))</f>
        <v>5.39E-10 - 5.81E-10</v>
      </c>
      <c r="Q83" s="19"/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32" t="str">
        <f>CONCATENATE(TEXT(MIN(EGSnrc!L84,Geant4!L84,Penelope!L84,MCNP!L84), "0.00E+00")," - ", TEXT(MAX(EGSnrc!L84,Geant4!L84,Penelope!L84,MCNP!L84), "0.00E+00"))</f>
        <v>3.82E-10 - 3.95E-10</v>
      </c>
      <c r="M84" s="32" t="str">
        <f>CONCATENATE(TEXT(MIN(EGSnrc!M84,Geant4!M84,Penelope!M84,MCNP!M84), "0.00E+00")," - ", TEXT(MAX(EGSnrc!M84,Geant4!M84,Penelope!M84,MCNP!M84), "0.00E+00"))</f>
        <v>3.28E-10 - 3.80E-10</v>
      </c>
      <c r="N84" s="32" t="str">
        <f>CONCATENATE(TEXT(MIN(EGSnrc!N84,Geant4!N84,Penelope!N84,MCNP!N84), "0.00E+00")," - ", TEXT(MAX(EGSnrc!N84,Geant4!N84,Penelope!N84,MCNP!N84), "0.00E+00"))</f>
        <v>3.82E-10 - 4.34E-10</v>
      </c>
      <c r="O84" s="32" t="str">
        <f>CONCATENATE(TEXT(MIN(EGSnrc!O84,Geant4!O84,Penelope!O84,MCNP!O84), "0.00E+00")," - ", TEXT(MAX(EGSnrc!O84,Geant4!O84,Penelope!O84,MCNP!O84), "0.00E+00"))</f>
        <v>3.74E-10 - 4.11E-10</v>
      </c>
      <c r="P84" s="32" t="str">
        <f>CONCATENATE(TEXT(MIN(EGSnrc!P84,Geant4!P84,Penelope!P84,MCNP!P84), "0.00E+00")," - ", TEXT(MAX(EGSnrc!P84,Geant4!P84,Penelope!P84,MCNP!P84), "0.00E+00"))</f>
        <v>3.73E-10 - 4.28E-10</v>
      </c>
      <c r="Q84" s="19"/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32" t="str">
        <f>CONCATENATE(TEXT(MIN(EGSnrc!L85,Geant4!L85,Penelope!L85,MCNP!L85), "0.00E+00")," - ", TEXT(MAX(EGSnrc!L85,Geant4!L85,Penelope!L85,MCNP!L85), "0.00E+00"))</f>
        <v>3.68E-10 - 3.85E-10</v>
      </c>
      <c r="M85" s="32" t="str">
        <f>CONCATENATE(TEXT(MIN(EGSnrc!M85,Geant4!M85,Penelope!M85,MCNP!M85), "0.00E+00")," - ", TEXT(MAX(EGSnrc!M85,Geant4!M85,Penelope!M85,MCNP!M85), "0.00E+00"))</f>
        <v>3.07E-10 - 3.31E-10</v>
      </c>
      <c r="N85" s="32" t="str">
        <f>CONCATENATE(TEXT(MIN(EGSnrc!N85,Geant4!N85,Penelope!N85,MCNP!N85), "0.00E+00")," - ", TEXT(MAX(EGSnrc!N85,Geant4!N85,Penelope!N85,MCNP!N85), "0.00E+00"))</f>
        <v>3.59E-10 - 3.95E-10</v>
      </c>
      <c r="O85" s="32" t="str">
        <f>CONCATENATE(TEXT(MIN(EGSnrc!O85,Geant4!O85,Penelope!O85,MCNP!O85), "0.00E+00")," - ", TEXT(MAX(EGSnrc!O85,Geant4!O85,Penelope!O85,MCNP!O85), "0.00E+00"))</f>
        <v>3.43E-10 - 3.80E-10</v>
      </c>
      <c r="P85" s="32" t="str">
        <f>CONCATENATE(TEXT(MIN(EGSnrc!P85,Geant4!P85,Penelope!P85,MCNP!P85), "0.00E+00")," - ", TEXT(MAX(EGSnrc!P85,Geant4!P85,Penelope!P85,MCNP!P85), "0.00E+00"))</f>
        <v>3.39E-10 - 3.84E-10</v>
      </c>
      <c r="Q85" s="19"/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32" t="str">
        <f>CONCATENATE(TEXT(MIN(EGSnrc!L86,Geant4!L86,Penelope!L86,MCNP!L86), "0.00E+00")," - ", TEXT(MAX(EGSnrc!L86,Geant4!L86,Penelope!L86,MCNP!L86), "0.00E+00"))</f>
        <v>3.52E-10 - 4.08E-10</v>
      </c>
      <c r="M86" s="32" t="str">
        <f>CONCATENATE(TEXT(MIN(EGSnrc!M86,Geant4!M86,Penelope!M86,MCNP!M86), "0.00E+00")," - ", TEXT(MAX(EGSnrc!M86,Geant4!M86,Penelope!M86,MCNP!M86), "0.00E+00"))</f>
        <v>2.75E-10 - 3.25E-10</v>
      </c>
      <c r="N86" s="32" t="str">
        <f>CONCATENATE(TEXT(MIN(EGSnrc!N86,Geant4!N86,Penelope!N86,MCNP!N86), "0.00E+00")," - ", TEXT(MAX(EGSnrc!N86,Geant4!N86,Penelope!N86,MCNP!N86), "0.00E+00"))</f>
        <v>3.43E-10 - 3.73E-10</v>
      </c>
      <c r="O86" s="32" t="str">
        <f>CONCATENATE(TEXT(MIN(EGSnrc!O86,Geant4!O86,Penelope!O86,MCNP!O86), "0.00E+00")," - ", TEXT(MAX(EGSnrc!O86,Geant4!O86,Penelope!O86,MCNP!O86), "0.00E+00"))</f>
        <v>3.27E-10 - 3.92E-10</v>
      </c>
      <c r="P86" s="32" t="str">
        <f>CONCATENATE(TEXT(MIN(EGSnrc!P86,Geant4!P86,Penelope!P86,MCNP!P86), "0.00E+00")," - ", TEXT(MAX(EGSnrc!P86,Geant4!P86,Penelope!P86,MCNP!P86), "0.00E+00"))</f>
        <v>3.45E-10 - 3.60E-10</v>
      </c>
      <c r="Q86" s="19"/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32" t="str">
        <f>CONCATENATE(TEXT(MIN(EGSnrc!L87,Geant4!L87,Penelope!L87,MCNP!L87), "0.00E+00")," - ", TEXT(MAX(EGSnrc!L87,Geant4!L87,Penelope!L87,MCNP!L87), "0.00E+00"))</f>
        <v>3.37E-10 - 3.69E-10</v>
      </c>
      <c r="M87" s="32" t="str">
        <f>CONCATENATE(TEXT(MIN(EGSnrc!M87,Geant4!M87,Penelope!M87,MCNP!M87), "0.00E+00")," - ", TEXT(MAX(EGSnrc!M87,Geant4!M87,Penelope!M87,MCNP!M87), "0.00E+00"))</f>
        <v>2.96E-10 - 3.31E-10</v>
      </c>
      <c r="N87" s="32" t="str">
        <f>CONCATENATE(TEXT(MIN(EGSnrc!N87,Geant4!N87,Penelope!N87,MCNP!N87), "0.00E+00")," - ", TEXT(MAX(EGSnrc!N87,Geant4!N87,Penelope!N87,MCNP!N87), "0.00E+00"))</f>
        <v>3.37E-10 - 3.65E-10</v>
      </c>
      <c r="O87" s="32" t="str">
        <f>CONCATENATE(TEXT(MIN(EGSnrc!O87,Geant4!O87,Penelope!O87,MCNP!O87), "0.00E+00")," - ", TEXT(MAX(EGSnrc!O87,Geant4!O87,Penelope!O87,MCNP!O87), "0.00E+00"))</f>
        <v>3.32E-10 - 3.62E-10</v>
      </c>
      <c r="P87" s="32" t="str">
        <f>CONCATENATE(TEXT(MIN(EGSnrc!P87,Geant4!P87,Penelope!P87,MCNP!P87), "0.00E+00")," - ", TEXT(MAX(EGSnrc!P87,Geant4!P87,Penelope!P87,MCNP!P87), "0.00E+00"))</f>
        <v>3.31E-10 - 3.60E-10</v>
      </c>
      <c r="Q87" s="19"/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32" t="str">
        <f>CONCATENATE(TEXT(MIN(EGSnrc!L88,Geant4!L88,Penelope!L88,MCNP!L88), "0.00E+00")," - ", TEXT(MAX(EGSnrc!L88,Geant4!L88,Penelope!L88,MCNP!L88), "0.00E+00"))</f>
        <v>3.20E-10 - 4.14E-10</v>
      </c>
      <c r="M88" s="32" t="str">
        <f>CONCATENATE(TEXT(MIN(EGSnrc!M88,Geant4!M88,Penelope!M88,MCNP!M88), "0.00E+00")," - ", TEXT(MAX(EGSnrc!M88,Geant4!M88,Penelope!M88,MCNP!M88), "0.00E+00"))</f>
        <v>2.85E-10 - 3.04E-10</v>
      </c>
      <c r="N88" s="32" t="str">
        <f>CONCATENATE(TEXT(MIN(EGSnrc!N88,Geant4!N88,Penelope!N88,MCNP!N88), "0.00E+00")," - ", TEXT(MAX(EGSnrc!N88,Geant4!N88,Penelope!N88,MCNP!N88), "0.00E+00"))</f>
        <v>2.48E-10 - 3.39E-10</v>
      </c>
      <c r="O88" s="32" t="str">
        <f>CONCATENATE(TEXT(MIN(EGSnrc!O88,Geant4!O88,Penelope!O88,MCNP!O88), "0.00E+00")," - ", TEXT(MAX(EGSnrc!O88,Geant4!O88,Penelope!O88,MCNP!O88), "0.00E+00"))</f>
        <v>3.13E-10 - 3.39E-10</v>
      </c>
      <c r="P88" s="32" t="str">
        <f>CONCATENATE(TEXT(MIN(EGSnrc!P88,Geant4!P88,Penelope!P88,MCNP!P88), "0.00E+00")," - ", TEXT(MAX(EGSnrc!P88,Geant4!P88,Penelope!P88,MCNP!P88), "0.00E+00"))</f>
        <v>3.02E-10 - 3.41E-10</v>
      </c>
      <c r="Q88" s="19"/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32" t="str">
        <f>CONCATENATE(TEXT(MIN(EGSnrc!L89,Geant4!L89,Penelope!L89,MCNP!L89), "0.00E+00")," - ", TEXT(MAX(EGSnrc!L89,Geant4!L89,Penelope!L89,MCNP!L89), "0.00E+00"))</f>
        <v>3.08E-10 - 3.25E-10</v>
      </c>
      <c r="M89" s="32" t="str">
        <f>CONCATENATE(TEXT(MIN(EGSnrc!M89,Geant4!M89,Penelope!M89,MCNP!M89), "0.00E+00")," - ", TEXT(MAX(EGSnrc!M89,Geant4!M89,Penelope!M89,MCNP!M89), "0.00E+00"))</f>
        <v>2.72E-10 - 2.97E-10</v>
      </c>
      <c r="N89" s="32" t="str">
        <f>CONCATENATE(TEXT(MIN(EGSnrc!N89,Geant4!N89,Penelope!N89,MCNP!N89), "0.00E+00")," - ", TEXT(MAX(EGSnrc!N89,Geant4!N89,Penelope!N89,MCNP!N89), "0.00E+00"))</f>
        <v>3.08E-10 - 3.29E-10</v>
      </c>
      <c r="O89" s="32" t="str">
        <f>CONCATENATE(TEXT(MIN(EGSnrc!O89,Geant4!O89,Penelope!O89,MCNP!O89), "0.00E+00")," - ", TEXT(MAX(EGSnrc!O89,Geant4!O89,Penelope!O89,MCNP!O89), "0.00E+00"))</f>
        <v>3.03E-10 - 3.46E-10</v>
      </c>
      <c r="P89" s="32" t="str">
        <f>CONCATENATE(TEXT(MIN(EGSnrc!P89,Geant4!P89,Penelope!P89,MCNP!P89), "0.00E+00")," - ", TEXT(MAX(EGSnrc!P89,Geant4!P89,Penelope!P89,MCNP!P89), "0.00E+00"))</f>
        <v>3.01E-10 - 3.41E-10</v>
      </c>
      <c r="Q89" s="19"/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32" t="str">
        <f>CONCATENATE(TEXT(MIN(EGSnrc!L90,Geant4!L90,Penelope!L90,MCNP!L90), "0.00E+00")," - ", TEXT(MAX(EGSnrc!L90,Geant4!L90,Penelope!L90,MCNP!L90), "0.00E+00"))</f>
        <v>2.95E-10 - 3.33E-10</v>
      </c>
      <c r="M90" s="32" t="str">
        <f>CONCATENATE(TEXT(MIN(EGSnrc!M90,Geant4!M90,Penelope!M90,MCNP!M90), "0.00E+00")," - ", TEXT(MAX(EGSnrc!M90,Geant4!M90,Penelope!M90,MCNP!M90), "0.00E+00"))</f>
        <v>2.49E-10 - 2.81E-10</v>
      </c>
      <c r="N90" s="32" t="str">
        <f>CONCATENATE(TEXT(MIN(EGSnrc!N90,Geant4!N90,Penelope!N90,MCNP!N90), "0.00E+00")," - ", TEXT(MAX(EGSnrc!N90,Geant4!N90,Penelope!N90,MCNP!N90), "0.00E+00"))</f>
        <v>2.93E-10 - 3.14E-10</v>
      </c>
      <c r="O90" s="32" t="str">
        <f>CONCATENATE(TEXT(MIN(EGSnrc!O90,Geant4!O90,Penelope!O90,MCNP!O90), "0.00E+00")," - ", TEXT(MAX(EGSnrc!O90,Geant4!O90,Penelope!O90,MCNP!O90), "0.00E+00"))</f>
        <v>2.75E-10 - 3.10E-10</v>
      </c>
      <c r="P90" s="32" t="str">
        <f>CONCATENATE(TEXT(MIN(EGSnrc!P90,Geant4!P90,Penelope!P90,MCNP!P90), "0.00E+00")," - ", TEXT(MAX(EGSnrc!P90,Geant4!P90,Penelope!P90,MCNP!P90), "0.00E+00"))</f>
        <v>2.82E-10 - 3.11E-10</v>
      </c>
      <c r="Q90" s="19"/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32" t="str">
        <f>CONCATENATE(TEXT(MIN(EGSnrc!L91,Geant4!L91,Penelope!L91,MCNP!L91), "0.00E+00")," - ", TEXT(MAX(EGSnrc!L91,Geant4!L91,Penelope!L91,MCNP!L91), "0.00E+00"))</f>
        <v>2.82E-10 - 3.11E-10</v>
      </c>
      <c r="M91" s="32" t="str">
        <f>CONCATENATE(TEXT(MIN(EGSnrc!M91,Geant4!M91,Penelope!M91,MCNP!M91), "0.00E+00")," - ", TEXT(MAX(EGSnrc!M91,Geant4!M91,Penelope!M91,MCNP!M91), "0.00E+00"))</f>
        <v>2.54E-10 - 2.80E-10</v>
      </c>
      <c r="N91" s="32" t="str">
        <f>CONCATENATE(TEXT(MIN(EGSnrc!N91,Geant4!N91,Penelope!N91,MCNP!N91), "0.00E+00")," - ", TEXT(MAX(EGSnrc!N91,Geant4!N91,Penelope!N91,MCNP!N91), "0.00E+00"))</f>
        <v>2.80E-10 - 3.03E-10</v>
      </c>
      <c r="O91" s="32" t="str">
        <f>CONCATENATE(TEXT(MIN(EGSnrc!O91,Geant4!O91,Penelope!O91,MCNP!O91), "0.00E+00")," - ", TEXT(MAX(EGSnrc!O91,Geant4!O91,Penelope!O91,MCNP!O91), "0.00E+00"))</f>
        <v>2.77E-10 - 3.35E-10</v>
      </c>
      <c r="P91" s="32" t="str">
        <f>CONCATENATE(TEXT(MIN(EGSnrc!P91,Geant4!P91,Penelope!P91,MCNP!P91), "0.00E+00")," - ", TEXT(MAX(EGSnrc!P91,Geant4!P91,Penelope!P91,MCNP!P91), "0.00E+00"))</f>
        <v>2.76E-10 - 3.54E-10</v>
      </c>
      <c r="Q91" s="19"/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32" t="str">
        <f>CONCATENATE(TEXT(MIN(EGSnrc!L92,Geant4!L92,Penelope!L92,MCNP!L92), "0.00E+00")," - ", TEXT(MAX(EGSnrc!L92,Geant4!L92,Penelope!L92,MCNP!L92), "0.00E+00"))</f>
        <v>2.66E-10 - 3.06E-10</v>
      </c>
      <c r="M92" s="32" t="str">
        <f>CONCATENATE(TEXT(MIN(EGSnrc!M92,Geant4!M92,Penelope!M92,MCNP!M92), "0.00E+00")," - ", TEXT(MAX(EGSnrc!M92,Geant4!M92,Penelope!M92,MCNP!M92), "0.00E+00"))</f>
        <v>2.42E-10 - 2.62E-10</v>
      </c>
      <c r="N92" s="32" t="str">
        <f>CONCATENATE(TEXT(MIN(EGSnrc!N92,Geant4!N92,Penelope!N92,MCNP!N92), "0.00E+00")," - ", TEXT(MAX(EGSnrc!N92,Geant4!N92,Penelope!N92,MCNP!N92), "0.00E+00"))</f>
        <v>2.66E-10 - 2.80E-10</v>
      </c>
      <c r="O92" s="32" t="str">
        <f>CONCATENATE(TEXT(MIN(EGSnrc!O92,Geant4!O92,Penelope!O92,MCNP!O92), "0.00E+00")," - ", TEXT(MAX(EGSnrc!O92,Geant4!O92,Penelope!O92,MCNP!O92), "0.00E+00"))</f>
        <v>2.61E-10 - 2.84E-10</v>
      </c>
      <c r="P92" s="32" t="str">
        <f>CONCATENATE(TEXT(MIN(EGSnrc!P92,Geant4!P92,Penelope!P92,MCNP!P92), "0.00E+00")," - ", TEXT(MAX(EGSnrc!P92,Geant4!P92,Penelope!P92,MCNP!P92), "0.00E+00"))</f>
        <v>2.59E-10 - 2.84E-10</v>
      </c>
      <c r="Q92" s="19"/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32" t="str">
        <f>CONCATENATE(TEXT(MIN(EGSnrc!L93,Geant4!L93,Penelope!L93,MCNP!L93), "0.00E+00")," - ", TEXT(MAX(EGSnrc!L93,Geant4!L93,Penelope!L93,MCNP!L93), "0.00E+00"))</f>
        <v>2.57E-10 - 3.44E-10</v>
      </c>
      <c r="M93" s="32" t="str">
        <f>CONCATENATE(TEXT(MIN(EGSnrc!M93,Geant4!M93,Penelope!M93,MCNP!M93), "0.00E+00")," - ", TEXT(MAX(EGSnrc!M93,Geant4!M93,Penelope!M93,MCNP!M93), "0.00E+00"))</f>
        <v>2.15E-10 - 2.61E-10</v>
      </c>
      <c r="N93" s="32" t="str">
        <f>CONCATENATE(TEXT(MIN(EGSnrc!N93,Geant4!N93,Penelope!N93,MCNP!N93), "0.00E+00")," - ", TEXT(MAX(EGSnrc!N93,Geant4!N93,Penelope!N93,MCNP!N93), "0.00E+00"))</f>
        <v>2.37E-10 - 2.83E-10</v>
      </c>
      <c r="O93" s="32" t="str">
        <f>CONCATENATE(TEXT(MIN(EGSnrc!O93,Geant4!O93,Penelope!O93,MCNP!O93), "0.00E+00")," - ", TEXT(MAX(EGSnrc!O93,Geant4!O93,Penelope!O93,MCNP!O93), "0.00E+00"))</f>
        <v>2.30E-10 - 2.69E-10</v>
      </c>
      <c r="P93" s="32" t="str">
        <f>CONCATENATE(TEXT(MIN(EGSnrc!P93,Geant4!P93,Penelope!P93,MCNP!P93), "0.00E+00")," - ", TEXT(MAX(EGSnrc!P93,Geant4!P93,Penelope!P93,MCNP!P93), "0.00E+00"))</f>
        <v>2.12E-10 - 2.82E-10</v>
      </c>
      <c r="Q93" s="19"/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32" t="str">
        <f>CONCATENATE(TEXT(MIN(EGSnrc!L94,Geant4!L94,Penelope!L94,MCNP!L94), "0.00E+00")," - ", TEXT(MAX(EGSnrc!L94,Geant4!L94,Penelope!L94,MCNP!L94), "0.00E+00"))</f>
        <v>2.41E-10 - 2.71E-10</v>
      </c>
      <c r="M94" s="32" t="str">
        <f>CONCATENATE(TEXT(MIN(EGSnrc!M94,Geant4!M94,Penelope!M94,MCNP!M94), "0.00E+00")," - ", TEXT(MAX(EGSnrc!M94,Geant4!M94,Penelope!M94,MCNP!M94), "0.00E+00"))</f>
        <v>2.22E-10 - 2.56E-10</v>
      </c>
      <c r="N94" s="32" t="str">
        <f>CONCATENATE(TEXT(MIN(EGSnrc!N94,Geant4!N94,Penelope!N94,MCNP!N94), "0.00E+00")," - ", TEXT(MAX(EGSnrc!N94,Geant4!N94,Penelope!N94,MCNP!N94), "0.00E+00"))</f>
        <v>2.38E-10 - 2.75E-10</v>
      </c>
      <c r="O94" s="32" t="str">
        <f>CONCATENATE(TEXT(MIN(EGSnrc!O94,Geant4!O94,Penelope!O94,MCNP!O94), "0.00E+00")," - ", TEXT(MAX(EGSnrc!O94,Geant4!O94,Penelope!O94,MCNP!O94), "0.00E+00"))</f>
        <v>2.37E-10 - 2.68E-10</v>
      </c>
      <c r="P94" s="32" t="str">
        <f>CONCATENATE(TEXT(MIN(EGSnrc!P94,Geant4!P94,Penelope!P94,MCNP!P94), "0.00E+00")," - ", TEXT(MAX(EGSnrc!P94,Geant4!P94,Penelope!P94,MCNP!P94), "0.00E+00"))</f>
        <v>2.37E-10 - 2.93E-10</v>
      </c>
      <c r="Q94" s="19"/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32" t="str">
        <f>CONCATENATE(TEXT(MIN(EGSnrc!L95,Geant4!L95,Penelope!L95,MCNP!L95), "0.00E+00")," - ", TEXT(MAX(EGSnrc!L95,Geant4!L95,Penelope!L95,MCNP!L95), "0.00E+00"))</f>
        <v>2.29E-10 - 2.59E-10</v>
      </c>
      <c r="M95" s="32" t="str">
        <f>CONCATENATE(TEXT(MIN(EGSnrc!M95,Geant4!M95,Penelope!M95,MCNP!M95), "0.00E+00")," - ", TEXT(MAX(EGSnrc!M95,Geant4!M95,Penelope!M95,MCNP!M95), "0.00E+00"))</f>
        <v>2.11E-10 - 2.49E-10</v>
      </c>
      <c r="N95" s="32" t="str">
        <f>CONCATENATE(TEXT(MIN(EGSnrc!N95,Geant4!N95,Penelope!N95,MCNP!N95), "0.00E+00")," - ", TEXT(MAX(EGSnrc!N95,Geant4!N95,Penelope!N95,MCNP!N95), "0.00E+00"))</f>
        <v>2.26E-10 - 2.69E-10</v>
      </c>
      <c r="O95" s="32" t="str">
        <f>CONCATENATE(TEXT(MIN(EGSnrc!O95,Geant4!O95,Penelope!O95,MCNP!O95), "0.00E+00")," - ", TEXT(MAX(EGSnrc!O95,Geant4!O95,Penelope!O95,MCNP!O95), "0.00E+00"))</f>
        <v>2.26E-10 - 2.59E-10</v>
      </c>
      <c r="P95" s="32" t="str">
        <f>CONCATENATE(TEXT(MIN(EGSnrc!P95,Geant4!P95,Penelope!P95,MCNP!P95), "0.00E+00")," - ", TEXT(MAX(EGSnrc!P95,Geant4!P95,Penelope!P95,MCNP!P95), "0.00E+00"))</f>
        <v>2.24E-10 - 2.44E-10</v>
      </c>
      <c r="Q95" s="19"/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32" t="str">
        <f>CONCATENATE(TEXT(MIN(EGSnrc!L96,Geant4!L96,Penelope!L96,MCNP!L96), "0.00E+00")," - ", TEXT(MAX(EGSnrc!L96,Geant4!L96,Penelope!L96,MCNP!L96), "0.00E+00"))</f>
        <v>2.15E-10 - 2.34E-10</v>
      </c>
      <c r="M96" s="32" t="str">
        <f>CONCATENATE(TEXT(MIN(EGSnrc!M96,Geant4!M96,Penelope!M96,MCNP!M96), "0.00E+00")," - ", TEXT(MAX(EGSnrc!M96,Geant4!M96,Penelope!M96,MCNP!M96), "0.00E+00"))</f>
        <v>2.01E-10 - 2.62E-10</v>
      </c>
      <c r="N96" s="32" t="str">
        <f>CONCATENATE(TEXT(MIN(EGSnrc!N96,Geant4!N96,Penelope!N96,MCNP!N96), "0.00E+00")," - ", TEXT(MAX(EGSnrc!N96,Geant4!N96,Penelope!N96,MCNP!N96), "0.00E+00"))</f>
        <v>2.12E-10 - 2.57E-10</v>
      </c>
      <c r="O96" s="32" t="str">
        <f>CONCATENATE(TEXT(MIN(EGSnrc!O96,Geant4!O96,Penelope!O96,MCNP!O96), "0.00E+00")," - ", TEXT(MAX(EGSnrc!O96,Geant4!O96,Penelope!O96,MCNP!O96), "0.00E+00"))</f>
        <v>2.13E-10 - 2.34E-10</v>
      </c>
      <c r="P96" s="32" t="str">
        <f>CONCATENATE(TEXT(MIN(EGSnrc!P96,Geant4!P96,Penelope!P96,MCNP!P96), "0.00E+00")," - ", TEXT(MAX(EGSnrc!P96,Geant4!P96,Penelope!P96,MCNP!P96), "0.00E+00"))</f>
        <v>2.12E-10 - 2.53E-10</v>
      </c>
      <c r="Q96" s="19"/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32" t="str">
        <f>CONCATENATE(TEXT(MIN(EGSnrc!L97,Geant4!L97,Penelope!L97,MCNP!L97), "0.00E+00")," - ", TEXT(MAX(EGSnrc!L97,Geant4!L97,Penelope!L97,MCNP!L97), "0.00E+00"))</f>
        <v>2.03E-10 - 2.29E-10</v>
      </c>
      <c r="M97" s="32" t="str">
        <f>CONCATENATE(TEXT(MIN(EGSnrc!M97,Geant4!M97,Penelope!M97,MCNP!M97), "0.00E+00")," - ", TEXT(MAX(EGSnrc!M97,Geant4!M97,Penelope!M97,MCNP!M97), "0.00E+00"))</f>
        <v>1.88E-10 - 2.08E-10</v>
      </c>
      <c r="N97" s="32" t="str">
        <f>CONCATENATE(TEXT(MIN(EGSnrc!N97,Geant4!N97,Penelope!N97,MCNP!N97), "0.00E+00")," - ", TEXT(MAX(EGSnrc!N97,Geant4!N97,Penelope!N97,MCNP!N97), "0.00E+00"))</f>
        <v>1.88E-10 - 2.18E-10</v>
      </c>
      <c r="O97" s="32" t="str">
        <f>CONCATENATE(TEXT(MIN(EGSnrc!O97,Geant4!O97,Penelope!O97,MCNP!O97), "0.00E+00")," - ", TEXT(MAX(EGSnrc!O97,Geant4!O97,Penelope!O97,MCNP!O97), "0.00E+00"))</f>
        <v>1.96E-10 - 2.23E-10</v>
      </c>
      <c r="P97" s="32" t="str">
        <f>CONCATENATE(TEXT(MIN(EGSnrc!P97,Geant4!P97,Penelope!P97,MCNP!P97), "0.00E+00")," - ", TEXT(MAX(EGSnrc!P97,Geant4!P97,Penelope!P97,MCNP!P97), "0.00E+00"))</f>
        <v>1.98E-10 - 2.17E-10</v>
      </c>
      <c r="Q97" s="19"/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32" t="str">
        <f>CONCATENATE(TEXT(MIN(EGSnrc!L98,Geant4!L98,Penelope!L98,MCNP!L98), "0.00E+00")," - ", TEXT(MAX(EGSnrc!L98,Geant4!L98,Penelope!L98,MCNP!L98), "0.00E+00"))</f>
        <v>1.90E-10 - 2.61E-10</v>
      </c>
      <c r="M98" s="32" t="str">
        <f>CONCATENATE(TEXT(MIN(EGSnrc!M98,Geant4!M98,Penelope!M98,MCNP!M98), "0.00E+00")," - ", TEXT(MAX(EGSnrc!M98,Geant4!M98,Penelope!M98,MCNP!M98), "0.00E+00"))</f>
        <v>1.77E-10 - 1.97E-10</v>
      </c>
      <c r="N98" s="32" t="str">
        <f>CONCATENATE(TEXT(MIN(EGSnrc!N98,Geant4!N98,Penelope!N98,MCNP!N98), "0.00E+00")," - ", TEXT(MAX(EGSnrc!N98,Geant4!N98,Penelope!N98,MCNP!N98), "0.00E+00"))</f>
        <v>1.66E-10 - 1.99E-10</v>
      </c>
      <c r="O98" s="32" t="str">
        <f>CONCATENATE(TEXT(MIN(EGSnrc!O98,Geant4!O98,Penelope!O98,MCNP!O98), "0.00E+00")," - ", TEXT(MAX(EGSnrc!O98,Geant4!O98,Penelope!O98,MCNP!O98), "0.00E+00"))</f>
        <v>1.44E-10 - 2.05E-10</v>
      </c>
      <c r="P98" s="32" t="str">
        <f>CONCATENATE(TEXT(MIN(EGSnrc!P98,Geant4!P98,Penelope!P98,MCNP!P98), "0.00E+00")," - ", TEXT(MAX(EGSnrc!P98,Geant4!P98,Penelope!P98,MCNP!P98), "0.00E+00"))</f>
        <v>1.62E-10 - 2.05E-10</v>
      </c>
      <c r="Q98" s="19"/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32" t="str">
        <f>CONCATENATE(TEXT(MIN(EGSnrc!L99,Geant4!L99,Penelope!L99,MCNP!L99), "0.00E+00")," - ", TEXT(MAX(EGSnrc!L99,Geant4!L99,Penelope!L99,MCNP!L99), "0.00E+00"))</f>
        <v>1.78E-10 - 2.10E-10</v>
      </c>
      <c r="M99" s="32" t="str">
        <f>CONCATENATE(TEXT(MIN(EGSnrc!M99,Geant4!M99,Penelope!M99,MCNP!M99), "0.00E+00")," - ", TEXT(MAX(EGSnrc!M99,Geant4!M99,Penelope!M99,MCNP!M99), "0.00E+00"))</f>
        <v>1.67E-10 - 1.98E-10</v>
      </c>
      <c r="N99" s="32" t="str">
        <f>CONCATENATE(TEXT(MIN(EGSnrc!N99,Geant4!N99,Penelope!N99,MCNP!N99), "0.00E+00")," - ", TEXT(MAX(EGSnrc!N99,Geant4!N99,Penelope!N99,MCNP!N99), "0.00E+00"))</f>
        <v>1.72E-10 - 1.88E-10</v>
      </c>
      <c r="O99" s="32" t="str">
        <f>CONCATENATE(TEXT(MIN(EGSnrc!O99,Geant4!O99,Penelope!O99,MCNP!O99), "0.00E+00")," - ", TEXT(MAX(EGSnrc!O99,Geant4!O99,Penelope!O99,MCNP!O99), "0.00E+00"))</f>
        <v>1.71E-10 - 1.86E-10</v>
      </c>
      <c r="P99" s="32" t="str">
        <f>CONCATENATE(TEXT(MIN(EGSnrc!P99,Geant4!P99,Penelope!P99,MCNP!P99), "0.00E+00")," - ", TEXT(MAX(EGSnrc!P99,Geant4!P99,Penelope!P99,MCNP!P99), "0.00E+00"))</f>
        <v>1.75E-10 - 2.02E-10</v>
      </c>
      <c r="Q99" s="19"/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32" t="str">
        <f>CONCATENATE(TEXT(MIN(EGSnrc!L100,Geant4!L100,Penelope!L100,MCNP!L100), "0.00E+00")," - ", TEXT(MAX(EGSnrc!L100,Geant4!L100,Penelope!L100,MCNP!L100), "0.00E+00"))</f>
        <v>1.64E-10 - 1.94E-10</v>
      </c>
      <c r="M100" s="32" t="str">
        <f>CONCATENATE(TEXT(MIN(EGSnrc!M100,Geant4!M100,Penelope!M100,MCNP!M100), "0.00E+00")," - ", TEXT(MAX(EGSnrc!M100,Geant4!M100,Penelope!M100,MCNP!M100), "0.00E+00"))</f>
        <v>1.56E-10 - 1.82E-10</v>
      </c>
      <c r="N100" s="32" t="str">
        <f>CONCATENATE(TEXT(MIN(EGSnrc!N100,Geant4!N100,Penelope!N100,MCNP!N100), "0.00E+00")," - ", TEXT(MAX(EGSnrc!N100,Geant4!N100,Penelope!N100,MCNP!N100), "0.00E+00"))</f>
        <v>1.60E-10 - 1.82E-10</v>
      </c>
      <c r="O100" s="32" t="str">
        <f>CONCATENATE(TEXT(MIN(EGSnrc!O100,Geant4!O100,Penelope!O100,MCNP!O100), "0.00E+00")," - ", TEXT(MAX(EGSnrc!O100,Geant4!O100,Penelope!O100,MCNP!O100), "0.00E+00"))</f>
        <v>1.63E-10 - 1.90E-10</v>
      </c>
      <c r="P100" s="32" t="str">
        <f>CONCATENATE(TEXT(MIN(EGSnrc!P100,Geant4!P100,Penelope!P100,MCNP!P100), "0.00E+00")," - ", TEXT(MAX(EGSnrc!P100,Geant4!P100,Penelope!P100,MCNP!P100), "0.00E+00"))</f>
        <v>1.63E-10 - 1.91E-10</v>
      </c>
      <c r="Q100" s="19"/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32" t="str">
        <f>CONCATENATE(TEXT(MIN(EGSnrc!L101,Geant4!L101,Penelope!L101,MCNP!L101), "0.00E+00")," - ", TEXT(MAX(EGSnrc!L101,Geant4!L101,Penelope!L101,MCNP!L101), "0.00E+00"))</f>
        <v>1.52E-10 - 1.92E-10</v>
      </c>
      <c r="M101" s="32" t="str">
        <f>CONCATENATE(TEXT(MIN(EGSnrc!M101,Geant4!M101,Penelope!M101,MCNP!M101), "0.00E+00")," - ", TEXT(MAX(EGSnrc!M101,Geant4!M101,Penelope!M101,MCNP!M101), "0.00E+00"))</f>
        <v>1.45E-10 - 1.70E-10</v>
      </c>
      <c r="N101" s="32" t="str">
        <f>CONCATENATE(TEXT(MIN(EGSnrc!N101,Geant4!N101,Penelope!N101,MCNP!N101), "0.00E+00")," - ", TEXT(MAX(EGSnrc!N101,Geant4!N101,Penelope!N101,MCNP!N101), "0.00E+00"))</f>
        <v>1.47E-10 - 1.82E-10</v>
      </c>
      <c r="O101" s="32" t="str">
        <f>CONCATENATE(TEXT(MIN(EGSnrc!O101,Geant4!O101,Penelope!O101,MCNP!O101), "0.00E+00")," - ", TEXT(MAX(EGSnrc!O101,Geant4!O101,Penelope!O101,MCNP!O101), "0.00E+00"))</f>
        <v>1.50E-10 - 1.79E-10</v>
      </c>
      <c r="P101" s="32" t="str">
        <f>CONCATENATE(TEXT(MIN(EGSnrc!P101,Geant4!P101,Penelope!P101,MCNP!P101), "0.00E+00")," - ", TEXT(MAX(EGSnrc!P101,Geant4!P101,Penelope!P101,MCNP!P101), "0.00E+00"))</f>
        <v>1.50E-10 - 1.76E-10</v>
      </c>
      <c r="Q101" s="19"/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32" t="str">
        <f>CONCATENATE(TEXT(MIN(EGSnrc!L102,Geant4!L102,Penelope!L102,MCNP!L102), "0.00E+00")," - ", TEXT(MAX(EGSnrc!L102,Geant4!L102,Penelope!L102,MCNP!L102), "0.00E+00"))</f>
        <v>1.41E-10 - 1.63E-10</v>
      </c>
      <c r="M102" s="32" t="str">
        <f>CONCATENATE(TEXT(MIN(EGSnrc!M102,Geant4!M102,Penelope!M102,MCNP!M102), "0.00E+00")," - ", TEXT(MAX(EGSnrc!M102,Geant4!M102,Penelope!M102,MCNP!M102), "0.00E+00"))</f>
        <v>1.36E-10 - 1.60E-10</v>
      </c>
      <c r="N102" s="32" t="str">
        <f>CONCATENATE(TEXT(MIN(EGSnrc!N102,Geant4!N102,Penelope!N102,MCNP!N102), "0.00E+00")," - ", TEXT(MAX(EGSnrc!N102,Geant4!N102,Penelope!N102,MCNP!N102), "0.00E+00"))</f>
        <v>1.20E-10 - 1.44E-10</v>
      </c>
      <c r="O102" s="32" t="str">
        <f>CONCATENATE(TEXT(MIN(EGSnrc!O102,Geant4!O102,Penelope!O102,MCNP!O102), "0.00E+00")," - ", TEXT(MAX(EGSnrc!O102,Geant4!O102,Penelope!O102,MCNP!O102), "0.00E+00"))</f>
        <v>1.24E-10 - 1.48E-10</v>
      </c>
      <c r="P102" s="32" t="str">
        <f>CONCATENATE(TEXT(MIN(EGSnrc!P102,Geant4!P102,Penelope!P102,MCNP!P102), "0.00E+00")," - ", TEXT(MAX(EGSnrc!P102,Geant4!P102,Penelope!P102,MCNP!P102), "0.00E+00"))</f>
        <v>1.39E-10 - 1.56E-10</v>
      </c>
      <c r="Q102" s="19"/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32" t="str">
        <f>CONCATENATE(TEXT(MIN(EGSnrc!L103,Geant4!L103,Penelope!L103,MCNP!L103), "0.00E+00")," - ", TEXT(MAX(EGSnrc!L103,Geant4!L103,Penelope!L103,MCNP!L103), "0.00E+00"))</f>
        <v>1.28E-10 - 1.69E-10</v>
      </c>
      <c r="M103" s="32" t="str">
        <f>CONCATENATE(TEXT(MIN(EGSnrc!M103,Geant4!M103,Penelope!M103,MCNP!M103), "0.00E+00")," - ", TEXT(MAX(EGSnrc!M103,Geant4!M103,Penelope!M103,MCNP!M103), "0.00E+00"))</f>
        <v>1.15E-10 - 1.39E-10</v>
      </c>
      <c r="N103" s="32" t="str">
        <f>CONCATENATE(TEXT(MIN(EGSnrc!N103,Geant4!N103,Penelope!N103,MCNP!N103), "0.00E+00")," - ", TEXT(MAX(EGSnrc!N103,Geant4!N103,Penelope!N103,MCNP!N103), "0.00E+00"))</f>
        <v>1.15E-10 - 1.37E-10</v>
      </c>
      <c r="O103" s="32" t="str">
        <f>CONCATENATE(TEXT(MIN(EGSnrc!O103,Geant4!O103,Penelope!O103,MCNP!O103), "0.00E+00")," - ", TEXT(MAX(EGSnrc!O103,Geant4!O103,Penelope!O103,MCNP!O103), "0.00E+00"))</f>
        <v>1.22E-10 - 1.39E-10</v>
      </c>
      <c r="P103" s="32" t="str">
        <f>CONCATENATE(TEXT(MIN(EGSnrc!P103,Geant4!P103,Penelope!P103,MCNP!P103), "0.00E+00")," - ", TEXT(MAX(EGSnrc!P103,Geant4!P103,Penelope!P103,MCNP!P103), "0.00E+00"))</f>
        <v>1.25E-10 - 1.51E-10</v>
      </c>
      <c r="Q103" s="19"/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32" t="str">
        <f>CONCATENATE(TEXT(MIN(EGSnrc!L104,Geant4!L104,Penelope!L104,MCNP!L104), "0.00E+00")," - ", TEXT(MAX(EGSnrc!L104,Geant4!L104,Penelope!L104,MCNP!L104), "0.00E+00"))</f>
        <v>1.15E-10 - 1.31E-10</v>
      </c>
      <c r="M104" s="32" t="str">
        <f>CONCATENATE(TEXT(MIN(EGSnrc!M104,Geant4!M104,Penelope!M104,MCNP!M104), "0.00E+00")," - ", TEXT(MAX(EGSnrc!M104,Geant4!M104,Penelope!M104,MCNP!M104), "0.00E+00"))</f>
        <v>1.14E-10 - 1.52E-10</v>
      </c>
      <c r="N104" s="32" t="str">
        <f>CONCATENATE(TEXT(MIN(EGSnrc!N104,Geant4!N104,Penelope!N104,MCNP!N104), "0.00E+00")," - ", TEXT(MAX(EGSnrc!N104,Geant4!N104,Penelope!N104,MCNP!N104), "0.00E+00"))</f>
        <v>1.11E-10 - 1.59E-10</v>
      </c>
      <c r="O104" s="32" t="str">
        <f>CONCATENATE(TEXT(MIN(EGSnrc!O104,Geant4!O104,Penelope!O104,MCNP!O104), "0.00E+00")," - ", TEXT(MAX(EGSnrc!O104,Geant4!O104,Penelope!O104,MCNP!O104), "0.00E+00"))</f>
        <v>1.15E-10 - 1.47E-10</v>
      </c>
      <c r="P104" s="32" t="str">
        <f>CONCATENATE(TEXT(MIN(EGSnrc!P104,Geant4!P104,Penelope!P104,MCNP!P104), "0.00E+00")," - ", TEXT(MAX(EGSnrc!P104,Geant4!P104,Penelope!P104,MCNP!P104), "0.00E+00"))</f>
        <v>1.14E-10 - 1.40E-10</v>
      </c>
      <c r="Q104" s="19"/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32" t="str">
        <f>CONCATENATE(TEXT(MIN(EGSnrc!L105,Geant4!L105,Penelope!L105,MCNP!L105), "0.00E+00")," - ", TEXT(MAX(EGSnrc!L105,Geant4!L105,Penelope!L105,MCNP!L105), "0.00E+00"))</f>
        <v>1.04E-10 - 1.17E-10</v>
      </c>
      <c r="M105" s="32" t="str">
        <f>CONCATENATE(TEXT(MIN(EGSnrc!M105,Geant4!M105,Penelope!M105,MCNP!M105), "0.00E+00")," - ", TEXT(MAX(EGSnrc!M105,Geant4!M105,Penelope!M105,MCNP!M105), "0.00E+00"))</f>
        <v>1.01E-10 - 1.28E-10</v>
      </c>
      <c r="N105" s="32" t="str">
        <f>CONCATENATE(TEXT(MIN(EGSnrc!N105,Geant4!N105,Penelope!N105,MCNP!N105), "0.00E+00")," - ", TEXT(MAX(EGSnrc!N105,Geant4!N105,Penelope!N105,MCNP!N105), "0.00E+00"))</f>
        <v>9.91E-11 - 1.15E-10</v>
      </c>
      <c r="O105" s="32" t="str">
        <f>CONCATENATE(TEXT(MIN(EGSnrc!O105,Geant4!O105,Penelope!O105,MCNP!O105), "0.00E+00")," - ", TEXT(MAX(EGSnrc!O105,Geant4!O105,Penelope!O105,MCNP!O105), "0.00E+00"))</f>
        <v>1.02E-10 - 1.29E-10</v>
      </c>
      <c r="P105" s="32" t="str">
        <f>CONCATENATE(TEXT(MIN(EGSnrc!P105,Geant4!P105,Penelope!P105,MCNP!P105), "0.00E+00")," - ", TEXT(MAX(EGSnrc!P105,Geant4!P105,Penelope!P105,MCNP!P105), "0.00E+00"))</f>
        <v>9.40E-11 - 1.23E-10</v>
      </c>
      <c r="Q105" s="19"/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32" t="str">
        <f>CONCATENATE(TEXT(MIN(EGSnrc!L106,Geant4!L106,Penelope!L106,MCNP!L106), "0.00E+00")," - ", TEXT(MAX(EGSnrc!L106,Geant4!L106,Penelope!L106,MCNP!L106), "0.00E+00"))</f>
        <v>9.15E-11 - 1.10E-10</v>
      </c>
      <c r="M106" s="32" t="str">
        <f>CONCATENATE(TEXT(MIN(EGSnrc!M106,Geant4!M106,Penelope!M106,MCNP!M106), "0.00E+00")," - ", TEXT(MAX(EGSnrc!M106,Geant4!M106,Penelope!M106,MCNP!M106), "0.00E+00"))</f>
        <v>8.94E-11 - 1.10E-10</v>
      </c>
      <c r="N106" s="32" t="str">
        <f>CONCATENATE(TEXT(MIN(EGSnrc!N106,Geant4!N106,Penelope!N106,MCNP!N106), "0.00E+00")," - ", TEXT(MAX(EGSnrc!N106,Geant4!N106,Penelope!N106,MCNP!N106), "0.00E+00"))</f>
        <v>8.63E-11 - 1.07E-10</v>
      </c>
      <c r="O106" s="32" t="str">
        <f>CONCATENATE(TEXT(MIN(EGSnrc!O106,Geant4!O106,Penelope!O106,MCNP!O106), "0.00E+00")," - ", TEXT(MAX(EGSnrc!O106,Geant4!O106,Penelope!O106,MCNP!O106), "0.00E+00"))</f>
        <v>9.06E-11 - 1.09E-10</v>
      </c>
      <c r="P106" s="32" t="str">
        <f>CONCATENATE(TEXT(MIN(EGSnrc!P106,Geant4!P106,Penelope!P106,MCNP!P106), "0.00E+00")," - ", TEXT(MAX(EGSnrc!P106,Geant4!P106,Penelope!P106,MCNP!P106), "0.00E+00"))</f>
        <v>8.70E-11 - 1.13E-10</v>
      </c>
      <c r="Q106" s="19"/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32" t="str">
        <f>CONCATENATE(TEXT(MIN(EGSnrc!L107,Geant4!L107,Penelope!L107,MCNP!L107), "0.00E+00")," - ", TEXT(MAX(EGSnrc!L107,Geant4!L107,Penelope!L107,MCNP!L107), "0.00E+00"))</f>
        <v>7.94E-11 - 1.08E-10</v>
      </c>
      <c r="M107" s="32" t="str">
        <f>CONCATENATE(TEXT(MIN(EGSnrc!M107,Geant4!M107,Penelope!M107,MCNP!M107), "0.00E+00")," - ", TEXT(MAX(EGSnrc!M107,Geant4!M107,Penelope!M107,MCNP!M107), "0.00E+00"))</f>
        <v>6.90E-11 - 9.60E-11</v>
      </c>
      <c r="N107" s="32" t="str">
        <f>CONCATENATE(TEXT(MIN(EGSnrc!N107,Geant4!N107,Penelope!N107,MCNP!N107), "0.00E+00")," - ", TEXT(MAX(EGSnrc!N107,Geant4!N107,Penelope!N107,MCNP!N107), "0.00E+00"))</f>
        <v>7.53E-11 - 9.76E-11</v>
      </c>
      <c r="O107" s="32" t="str">
        <f>CONCATENATE(TEXT(MIN(EGSnrc!O107,Geant4!O107,Penelope!O107,MCNP!O107), "0.00E+00")," - ", TEXT(MAX(EGSnrc!O107,Geant4!O107,Penelope!O107,MCNP!O107), "0.00E+00"))</f>
        <v>7.83E-11 - 9.23E-11</v>
      </c>
      <c r="P107" s="32" t="str">
        <f>CONCATENATE(TEXT(MIN(EGSnrc!P107,Geant4!P107,Penelope!P107,MCNP!P107), "0.00E+00")," - ", TEXT(MAX(EGSnrc!P107,Geant4!P107,Penelope!P107,MCNP!P107), "0.00E+00"))</f>
        <v>7.69E-11 - 1.09E-10</v>
      </c>
      <c r="Q107" s="19"/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32" t="str">
        <f>CONCATENATE(TEXT(MIN(EGSnrc!L108,Geant4!L108,Penelope!L108,MCNP!L108), "0.00E+00")," - ", TEXT(MAX(EGSnrc!L108,Geant4!L108,Penelope!L108,MCNP!L108), "0.00E+00"))</f>
        <v>6.72E-11 - 1.05E-10</v>
      </c>
      <c r="M108" s="32" t="str">
        <f>CONCATENATE(TEXT(MIN(EGSnrc!M108,Geant4!M108,Penelope!M108,MCNP!M108), "0.00E+00")," - ", TEXT(MAX(EGSnrc!M108,Geant4!M108,Penelope!M108,MCNP!M108), "0.00E+00"))</f>
        <v>6.10E-11 - 8.02E-11</v>
      </c>
      <c r="N108" s="32" t="str">
        <f>CONCATENATE(TEXT(MIN(EGSnrc!N108,Geant4!N108,Penelope!N108,MCNP!N108), "0.00E+00")," - ", TEXT(MAX(EGSnrc!N108,Geant4!N108,Penelope!N108,MCNP!N108), "0.00E+00"))</f>
        <v>5.00E-11 - 8.29E-11</v>
      </c>
      <c r="O108" s="32" t="str">
        <f>CONCATENATE(TEXT(MIN(EGSnrc!O108,Geant4!O108,Penelope!O108,MCNP!O108), "0.00E+00")," - ", TEXT(MAX(EGSnrc!O108,Geant4!O108,Penelope!O108,MCNP!O108), "0.00E+00"))</f>
        <v>4.11E-11 - 7.98E-11</v>
      </c>
      <c r="P108" s="32" t="str">
        <f>CONCATENATE(TEXT(MIN(EGSnrc!P108,Geant4!P108,Penelope!P108,MCNP!P108), "0.00E+00")," - ", TEXT(MAX(EGSnrc!P108,Geant4!P108,Penelope!P108,MCNP!P108), "0.00E+00"))</f>
        <v>6.54E-11 - 8.25E-11</v>
      </c>
      <c r="Q108" s="19"/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32" t="str">
        <f>CONCATENATE(TEXT(MIN(EGSnrc!L109,Geant4!L109,Penelope!L109,MCNP!L109), "0.00E+00")," - ", TEXT(MAX(EGSnrc!L109,Geant4!L109,Penelope!L109,MCNP!L109), "0.00E+00"))</f>
        <v>5.40E-11 - 7.67E-11</v>
      </c>
      <c r="M109" s="32" t="str">
        <f>CONCATENATE(TEXT(MIN(EGSnrc!M109,Geant4!M109,Penelope!M109,MCNP!M109), "0.00E+00")," - ", TEXT(MAX(EGSnrc!M109,Geant4!M109,Penelope!M109,MCNP!M109), "0.00E+00"))</f>
        <v>5.51E-11 - 7.50E-11</v>
      </c>
      <c r="N109" s="32" t="str">
        <f>CONCATENATE(TEXT(MIN(EGSnrc!N109,Geant4!N109,Penelope!N109,MCNP!N109), "0.00E+00")," - ", TEXT(MAX(EGSnrc!N109,Geant4!N109,Penelope!N109,MCNP!N109), "0.00E+00"))</f>
        <v>4.00E-11 - 6.70E-11</v>
      </c>
      <c r="O109" s="32" t="str">
        <f>CONCATENATE(TEXT(MIN(EGSnrc!O109,Geant4!O109,Penelope!O109,MCNP!O109), "0.00E+00")," - ", TEXT(MAX(EGSnrc!O109,Geant4!O109,Penelope!O109,MCNP!O109), "0.00E+00"))</f>
        <v>4.80E-11 - 6.55E-11</v>
      </c>
      <c r="P109" s="32" t="str">
        <f>CONCATENATE(TEXT(MIN(EGSnrc!P109,Geant4!P109,Penelope!P109,MCNP!P109), "0.00E+00")," - ", TEXT(MAX(EGSnrc!P109,Geant4!P109,Penelope!P109,MCNP!P109), "0.00E+00"))</f>
        <v>4.70E-11 - 5.92E-11</v>
      </c>
      <c r="Q109" s="19"/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32" t="str">
        <f>CONCATENATE(TEXT(MIN(EGSnrc!L110,Geant4!L110,Penelope!L110,MCNP!L110), "0.00E+00")," - ", TEXT(MAX(EGSnrc!L110,Geant4!L110,Penelope!L110,MCNP!L110), "0.00E+00"))</f>
        <v>3.07E-11 - 6.74E-11</v>
      </c>
      <c r="M110" s="32" t="str">
        <f>CONCATENATE(TEXT(MIN(EGSnrc!M110,Geant4!M110,Penelope!M110,MCNP!M110), "0.00E+00")," - ", TEXT(MAX(EGSnrc!M110,Geant4!M110,Penelope!M110,MCNP!M110), "0.00E+00"))</f>
        <v>4.32E-11 - 7.60E-11</v>
      </c>
      <c r="N110" s="32" t="str">
        <f>CONCATENATE(TEXT(MIN(EGSnrc!N110,Geant4!N110,Penelope!N110,MCNP!N110), "0.00E+00")," - ", TEXT(MAX(EGSnrc!N110,Geant4!N110,Penelope!N110,MCNP!N110), "0.00E+00"))</f>
        <v>4.02E-11 - 6.50E-11</v>
      </c>
      <c r="O110" s="32" t="str">
        <f>CONCATENATE(TEXT(MIN(EGSnrc!O110,Geant4!O110,Penelope!O110,MCNP!O110), "0.00E+00")," - ", TEXT(MAX(EGSnrc!O110,Geant4!O110,Penelope!O110,MCNP!O110), "0.00E+00"))</f>
        <v>4.18E-11 - 8.75E-11</v>
      </c>
      <c r="P110" s="32" t="str">
        <f>CONCATENATE(TEXT(MIN(EGSnrc!P110,Geant4!P110,Penelope!P110,MCNP!P110), "0.00E+00")," - ", TEXT(MAX(EGSnrc!P110,Geant4!P110,Penelope!P110,MCNP!P110), "0.00E+00"))</f>
        <v>4.09E-11 - 8.80E-11</v>
      </c>
      <c r="Q110" s="19"/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32" t="str">
        <f>CONCATENATE(TEXT(MIN(EGSnrc!L111,Geant4!L111,Penelope!L111,MCNP!L111), "0.00E+00")," - ", TEXT(MAX(EGSnrc!L111,Geant4!L111,Penelope!L111,MCNP!L111), "0.00E+00"))</f>
        <v>3.02E-11 - 4.06E-11</v>
      </c>
      <c r="M111" s="32" t="str">
        <f>CONCATENATE(TEXT(MIN(EGSnrc!M111,Geant4!M111,Penelope!M111,MCNP!M111), "0.00E+00")," - ", TEXT(MAX(EGSnrc!M111,Geant4!M111,Penelope!M111,MCNP!M111), "0.00E+00"))</f>
        <v>2.40E-11 - 4.41E-11</v>
      </c>
      <c r="N111" s="32" t="str">
        <f>CONCATENATE(TEXT(MIN(EGSnrc!N111,Geant4!N111,Penelope!N111,MCNP!N111), "0.00E+00")," - ", TEXT(MAX(EGSnrc!N111,Geant4!N111,Penelope!N111,MCNP!N111), "0.00E+00"))</f>
        <v>2.78E-11 - 4.26E-11</v>
      </c>
      <c r="O111" s="32" t="str">
        <f>CONCATENATE(TEXT(MIN(EGSnrc!O111,Geant4!O111,Penelope!O111,MCNP!O111), "0.00E+00")," - ", TEXT(MAX(EGSnrc!O111,Geant4!O111,Penelope!O111,MCNP!O111), "0.00E+00"))</f>
        <v>2.98E-11 - 3.84E-11</v>
      </c>
      <c r="P111" s="32" t="str">
        <f>CONCATENATE(TEXT(MIN(EGSnrc!P111,Geant4!P111,Penelope!P111,MCNP!P111), "0.00E+00")," - ", TEXT(MAX(EGSnrc!P111,Geant4!P111,Penelope!P111,MCNP!P111), "0.00E+00"))</f>
        <v>2.97E-11 - 4.71E-11</v>
      </c>
      <c r="Q111" s="19"/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32" t="str">
        <f>CONCATENATE(TEXT(MIN(EGSnrc!L112,Geant4!L112,Penelope!L112,MCNP!L112), "0.00E+00")," - ", TEXT(MAX(EGSnrc!L112,Geant4!L112,Penelope!L112,MCNP!L112), "0.00E+00"))</f>
        <v>1.85E-11 - 3.88E-11</v>
      </c>
      <c r="M112" s="32" t="str">
        <f>CONCATENATE(TEXT(MIN(EGSnrc!M112,Geant4!M112,Penelope!M112,MCNP!M112), "0.00E+00")," - ", TEXT(MAX(EGSnrc!M112,Geant4!M112,Penelope!M112,MCNP!M112), "0.00E+00"))</f>
        <v>1.60E-11 - 2.45E-11</v>
      </c>
      <c r="N112" s="32" t="str">
        <f>CONCATENATE(TEXT(MIN(EGSnrc!N112,Geant4!N112,Penelope!N112,MCNP!N112), "0.00E+00")," - ", TEXT(MAX(EGSnrc!N112,Geant4!N112,Penelope!N112,MCNP!N112), "0.00E+00"))</f>
        <v>9.00E-12 - 2.37E-11</v>
      </c>
      <c r="O112" s="32" t="str">
        <f>CONCATENATE(TEXT(MIN(EGSnrc!O112,Geant4!O112,Penelope!O112,MCNP!O112), "0.00E+00")," - ", TEXT(MAX(EGSnrc!O112,Geant4!O112,Penelope!O112,MCNP!O112), "0.00E+00"))</f>
        <v>1.11E-11 - 2.79E-11</v>
      </c>
      <c r="P112" s="32" t="str">
        <f>CONCATENATE(TEXT(MIN(EGSnrc!P112,Geant4!P112,Penelope!P112,MCNP!P112), "0.00E+00")," - ", TEXT(MAX(EGSnrc!P112,Geant4!P112,Penelope!P112,MCNP!P112), "0.00E+00"))</f>
        <v>8.00E-12 - 3.01E-11</v>
      </c>
      <c r="Q112" s="19"/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32" t="str">
        <f>CONCATENATE(TEXT(MIN(EGSnrc!L113,Geant4!L113,Penelope!L113,MCNP!L113), "0.00E+00")," - ", TEXT(MAX(EGSnrc!L113,Geant4!L113,Penelope!L113,MCNP!L113), "0.00E+00"))</f>
        <v>5.60E-12 - 1.13E-11</v>
      </c>
      <c r="M113" s="32" t="str">
        <f>CONCATENATE(TEXT(MIN(EGSnrc!M113,Geant4!M113,Penelope!M113,MCNP!M113), "0.00E+00")," - ", TEXT(MAX(EGSnrc!M113,Geant4!M113,Penelope!M113,MCNP!M113), "0.00E+00"))</f>
        <v>6.96E-12 - 1.24E-11</v>
      </c>
      <c r="N113" s="32" t="str">
        <f>CONCATENATE(TEXT(MIN(EGSnrc!N113,Geant4!N113,Penelope!N113,MCNP!N113), "0.00E+00")," - ", TEXT(MAX(EGSnrc!N113,Geant4!N113,Penelope!N113,MCNP!N113), "0.00E+00"))</f>
        <v>6.07E-12 - 1.36E-11</v>
      </c>
      <c r="O113" s="32" t="str">
        <f>CONCATENATE(TEXT(MIN(EGSnrc!O113,Geant4!O113,Penelope!O113,MCNP!O113), "0.00E+00")," - ", TEXT(MAX(EGSnrc!O113,Geant4!O113,Penelope!O113,MCNP!O113), "0.00E+00"))</f>
        <v>6.08E-12 - 1.34E-11</v>
      </c>
      <c r="P113" s="32" t="str">
        <f>CONCATENATE(TEXT(MIN(EGSnrc!P113,Geant4!P113,Penelope!P113,MCNP!P113), "0.00E+00")," - ", TEXT(MAX(EGSnrc!P113,Geant4!P113,Penelope!P113,MCNP!P113), "0.00E+00"))</f>
        <v>4.00E-12 - 1.21E-11</v>
      </c>
      <c r="Q113" s="19"/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42" t="str">
        <f>CONCATENATE(FIXED(MIN(EGSnrc_over_Mean!D3,Geant4_over_Mean!D3,Penelope_over_Mean!D3,MCNP_over_Mean!D3),2)," - ", FIXED(MAX(EGSnrc_over_Mean!D3,Geant4_over_Mean!D3,Penelope_over_Mean!D3,MCNP_over_Mean!D3),2))</f>
        <v>0.11 - 3.54</v>
      </c>
      <c r="E3" s="7" t="s">
        <v>25</v>
      </c>
      <c r="F3" s="3"/>
      <c r="K3" s="7" t="s">
        <v>2</v>
      </c>
      <c r="L3" s="42" t="str">
        <f>CONCATENATE(FIXED(MIN(EGSnrc_over_Mean!L3,Geant4_over_Mean!L3,Penelope_over_Mean!L3,MCNP_over_Mean!L3),2)," - ", FIXED(MAX(EGSnrc_over_Mean!L3,Geant4_over_Mean!L3,Penelope_over_Mean!L3,MCNP_over_Mean!L3),2))</f>
        <v>0.15 - 3.28</v>
      </c>
      <c r="M3" s="7" t="s">
        <v>25</v>
      </c>
      <c r="N3" s="3"/>
    </row>
    <row r="4" spans="1:25" x14ac:dyDescent="0.25">
      <c r="C4" s="13" t="s">
        <v>21</v>
      </c>
      <c r="D4" s="42" t="str">
        <f>CONCATENATE(FIXED(MIN(EGSnrc_over_Mean!D4,Geant4_over_Mean!D4,Penelope_over_Mean!D4,MCNP_over_Mean!D4),6)," - ", FIXED(MAX(EGSnrc_over_Mean!D4,Geant4_over_Mean!D4,Penelope_over_Mean!D4,MCNP_over_Mean!D4),2))</f>
        <v>0.000030 - 3.52</v>
      </c>
      <c r="E4" s="13" t="s">
        <v>25</v>
      </c>
      <c r="K4" s="13" t="s">
        <v>21</v>
      </c>
      <c r="L4" s="42" t="str">
        <f>CONCATENATE(FIXED(MIN(EGSnrc_over_Mean!L4,Geant4_over_Mean!L4,Penelope_over_Mean!L4,MCNP_over_Mean!L4),6)," - ", FIXED(MAX(EGSnrc_over_Mean!L4,Geant4_over_Mean!L4,Penelope_over_Mean!L4,MCNP_over_Mean!L4),2))</f>
        <v>0.000028 - 2.89</v>
      </c>
      <c r="M4" s="13" t="s">
        <v>25</v>
      </c>
    </row>
    <row r="5" spans="1:25" x14ac:dyDescent="0.25">
      <c r="C5" s="13" t="s">
        <v>22</v>
      </c>
      <c r="D5" s="42" t="str">
        <f>CONCATENATE(FIXED(MIN(EGSnrc_over_Mean!D5,Geant4_over_Mean!D5,Penelope_over_Mean!D5,MCNP_over_Mean!D5),6)," - ", FIXED(MAX(EGSnrc_over_Mean!D5,Geant4_over_Mean!D5,Penelope_over_Mean!D5,MCNP_over_Mean!D5),2))</f>
        <v>0.000015 - 3.91</v>
      </c>
      <c r="E5" s="13" t="s">
        <v>25</v>
      </c>
      <c r="K5" s="13" t="s">
        <v>22</v>
      </c>
      <c r="L5" s="42" t="str">
        <f>CONCATENATE(FIXED(MIN(EGSnrc_over_Mean!L5,Geant4_over_Mean!L5,Penelope_over_Mean!L5,MCNP_over_Mean!L5),6)," - ", FIXED(MAX(EGSnrc_over_Mean!L5,Geant4_over_Mean!L5,Penelope_over_Mean!L5,MCNP_over_Mean!L5),2))</f>
        <v>0.000030 - 3.72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/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/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/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/>
    </row>
    <row r="10" spans="1:25" x14ac:dyDescent="0.25">
      <c r="D10" s="43" t="str">
        <f>CONCATENATE(FIXED(MIN(EGSnrc_over_Mean!D10,Geant4_over_Mean!D10,Penelope_over_Mean!D10,MCNP_over_Mean!D10),3)," - ", FIXED(MAX(EGSnrc_over_Mean!D10,Geant4_over_Mean!D10,Penelope_over_Mean!D10,MCNP_over_Mean!D10),3))</f>
        <v>0.924 - 1.101</v>
      </c>
      <c r="E10" s="43" t="str">
        <f>CONCATENATE(FIXED(MIN(EGSnrc_over_Mean!E10,Geant4_over_Mean!E10,Penelope_over_Mean!E10,MCNP_over_Mean!E10),3)," - ", FIXED(MAX(EGSnrc_over_Mean!E10,Geant4_over_Mean!E10,Penelope_over_Mean!E10,MCNP_over_Mean!E10),3))</f>
        <v>0.918 - 1.155</v>
      </c>
      <c r="F10" s="43" t="str">
        <f>CONCATENATE(FIXED(MIN(EGSnrc_over_Mean!F10,Geant4_over_Mean!F10,Penelope_over_Mean!F10,MCNP_over_Mean!F10),3)," - ", FIXED(MAX(EGSnrc_over_Mean!F10,Geant4_over_Mean!F10,Penelope_over_Mean!F10,MCNP_over_Mean!F10),3))</f>
        <v>0.925 - 1.067</v>
      </c>
      <c r="G10" s="43" t="str">
        <f>CONCATENATE(FIXED(MIN(EGSnrc_over_Mean!G10,Geant4_over_Mean!G10,Penelope_over_Mean!G10,MCNP_over_Mean!G10),3)," - ", FIXED(MAX(EGSnrc_over_Mean!G10,Geant4_over_Mean!G10,Penelope_over_Mean!G10,MCNP_over_Mean!G10),3))</f>
        <v>0.929 - 1.099</v>
      </c>
      <c r="H10" s="43" t="str">
        <f>CONCATENATE(FIXED(MIN(EGSnrc_over_Mean!H10,Geant4_over_Mean!H10,Penelope_over_Mean!H10,MCNP_over_Mean!H10),3)," - ", FIXED(MAX(EGSnrc_over_Mean!H10,Geant4_over_Mean!H10,Penelope_over_Mean!H10,MCNP_over_Mean!H10),3))</f>
        <v>0.920 - 1.107</v>
      </c>
      <c r="I10" s="19"/>
      <c r="J10" s="15"/>
      <c r="K10" s="13"/>
      <c r="L10" s="43" t="str">
        <f>CONCATENATE(FIXED(MIN(EGSnrc_over_Mean!L10,Geant4_over_Mean!L10,Penelope_over_Mean!L10,MCNP_over_Mean!L10),3)," - ", FIXED(MAX(EGSnrc_over_Mean!L10,Geant4_over_Mean!L10,Penelope_over_Mean!L10,MCNP_over_Mean!L10),3))</f>
        <v>0.990 - 1.017</v>
      </c>
      <c r="M10" s="43" t="str">
        <f>CONCATENATE(FIXED(MIN(EGSnrc_over_Mean!M10,Geant4_over_Mean!M10,Penelope_over_Mean!M10,MCNP_over_Mean!M10),3)," - ", FIXED(MAX(EGSnrc_over_Mean!M10,Geant4_over_Mean!M10,Penelope_over_Mean!M10,MCNP_over_Mean!M10),3))</f>
        <v>0.980 - 1.039</v>
      </c>
      <c r="N10" s="43" t="str">
        <f>CONCATENATE(FIXED(MIN(EGSnrc_over_Mean!N10,Geant4_over_Mean!N10,Penelope_over_Mean!N10,MCNP_over_Mean!N10),3)," - ", FIXED(MAX(EGSnrc_over_Mean!N10,Geant4_over_Mean!N10,Penelope_over_Mean!N10,MCNP_over_Mean!N10),3))</f>
        <v>0.994 - 1.007</v>
      </c>
      <c r="O10" s="43" t="str">
        <f>CONCATENATE(FIXED(MIN(EGSnrc_over_Mean!O10,Geant4_over_Mean!O10,Penelope_over_Mean!O10,MCNP_over_Mean!O10),3)," - ", FIXED(MAX(EGSnrc_over_Mean!O10,Geant4_over_Mean!O10,Penelope_over_Mean!O10,MCNP_over_Mean!O10),3))</f>
        <v>0.995 - 1.011</v>
      </c>
      <c r="P10" s="43" t="str">
        <f>CONCATENATE(FIXED(MIN(EGSnrc_over_Mean!P10,Geant4_over_Mean!P10,Penelope_over_Mean!P10,MCNP_over_Mean!P10),3)," - ", FIXED(MAX(EGSnrc_over_Mean!P10,Geant4_over_Mean!P10,Penelope_over_Mean!P10,MCNP_over_Mean!P10),3))</f>
        <v>0.992 - 1.020</v>
      </c>
      <c r="Q10" s="21"/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/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/>
    </row>
    <row r="14" spans="1:25" x14ac:dyDescent="0.25">
      <c r="C14" s="7">
        <v>0.5</v>
      </c>
      <c r="D14" s="43" t="str">
        <f>CONCATENATE(FIXED(MIN(EGSnrc_over_Mean!D14,Geant4_over_Mean!D14,Penelope_over_Mean!D14,MCNP_over_Mean!D14),2)," - ", FIXED(MAX(EGSnrc_over_Mean!D14,Geant4_over_Mean!D14,Penelope_over_Mean!D14,MCNP_over_Mean!D14),2))</f>
        <v>0.00 - 4.00</v>
      </c>
      <c r="E14" s="43" t="str">
        <f>CONCATENATE(FIXED(MIN(EGSnrc_over_Mean!E14,Geant4_over_Mean!E14,Penelope_over_Mean!E14,MCNP_over_Mean!E14),2)," - ", FIXED(MAX(EGSnrc_over_Mean!E14,Geant4_over_Mean!E14,Penelope_over_Mean!E14,MCNP_over_Mean!E14),2))</f>
        <v>0.00 - 4.00</v>
      </c>
      <c r="F14" s="43" t="str">
        <f>CONCATENATE(FIXED(MIN(EGSnrc_over_Mean!F14,Geant4_over_Mean!F14,Penelope_over_Mean!F14,MCNP_over_Mean!F14),2)," - ", FIXED(MAX(EGSnrc_over_Mean!F14,Geant4_over_Mean!F14,Penelope_over_Mean!F14,MCNP_over_Mean!F14),2))</f>
        <v>0.00 - 4.00</v>
      </c>
      <c r="G14" s="43" t="str">
        <f>CONCATENATE(FIXED(MIN(EGSnrc_over_Mean!G14,Geant4_over_Mean!G14,Penelope_over_Mean!G14,MCNP_over_Mean!G14),2)," - ", FIXED(MAX(EGSnrc_over_Mean!G14,Geant4_over_Mean!G14,Penelope_over_Mean!G14,MCNP_over_Mean!G14),2))</f>
        <v>0.00 - 4.00</v>
      </c>
      <c r="H14" s="43" t="str">
        <f>CONCATENATE(FIXED(MIN(EGSnrc_over_Mean!H14,Geant4_over_Mean!H14,Penelope_over_Mean!H14,MCNP_over_Mean!H14),2)," - ", FIXED(MAX(EGSnrc_over_Mean!H14,Geant4_over_Mean!H14,Penelope_over_Mean!H14,MCNP_over_Mean!H14),2))</f>
        <v>0.00 - 4.00</v>
      </c>
      <c r="I14" s="24"/>
      <c r="J14" s="15"/>
      <c r="K14" s="13">
        <v>0.5</v>
      </c>
      <c r="L14" s="43" t="e">
        <f>CONCATENATE(FIXED(MIN(EGSnrc_over_Mean!L14,Geant4_over_Mean!L14,Penelope_over_Mean!L14,MCNP_over_Mean!L14),2)," - ", FIXED(MAX(EGSnrc_over_Mean!L14,Geant4_over_Mean!L14,Penelope_over_Mean!L14,MCNP_over_Mean!L14),2))</f>
        <v>#DIV/0!</v>
      </c>
      <c r="M14" s="43" t="e">
        <f>CONCATENATE(FIXED(MIN(EGSnrc_over_Mean!M14,Geant4_over_Mean!M14,Penelope_over_Mean!M14,MCNP_over_Mean!M14),2)," - ", FIXED(MAX(EGSnrc_over_Mean!M14,Geant4_over_Mean!M14,Penelope_over_Mean!M14,MCNP_over_Mean!M14),2))</f>
        <v>#DIV/0!</v>
      </c>
      <c r="N14" s="43" t="e">
        <f>CONCATENATE(FIXED(MIN(EGSnrc_over_Mean!N14,Geant4_over_Mean!N14,Penelope_over_Mean!N14,MCNP_over_Mean!N14),2)," - ", FIXED(MAX(EGSnrc_over_Mean!N14,Geant4_over_Mean!N14,Penelope_over_Mean!N14,MCNP_over_Mean!N14),2))</f>
        <v>#DIV/0!</v>
      </c>
      <c r="O14" s="43" t="e">
        <f>CONCATENATE(FIXED(MIN(EGSnrc_over_Mean!O14,Geant4_over_Mean!O14,Penelope_over_Mean!O14,MCNP_over_Mean!O14),2)," - ", FIXED(MAX(EGSnrc_over_Mean!O14,Geant4_over_Mean!O14,Penelope_over_Mean!O14,MCNP_over_Mean!O14),2))</f>
        <v>#DIV/0!</v>
      </c>
      <c r="P14" s="43" t="e">
        <f>CONCATENATE(FIXED(MIN(EGSnrc_over_Mean!P14,Geant4_over_Mean!P14,Penelope_over_Mean!P14,MCNP_over_Mean!P14),2)," - ", FIXED(MAX(EGSnrc_over_Mean!P14,Geant4_over_Mean!P14,Penelope_over_Mean!P14,MCNP_over_Mean!P14),2))</f>
        <v>#DIV/0!</v>
      </c>
      <c r="Q14" s="19"/>
      <c r="U14" s="12"/>
      <c r="V14" s="2"/>
      <c r="W14" s="12"/>
      <c r="Y14" s="12"/>
    </row>
    <row r="15" spans="1:25" x14ac:dyDescent="0.25">
      <c r="C15" s="7">
        <v>1.5</v>
      </c>
      <c r="D15" s="43" t="str">
        <f>CONCATENATE(FIXED(MIN(EGSnrc_over_Mean!D15,Geant4_over_Mean!D15,Penelope_over_Mean!D15,MCNP_over_Mean!D15),2)," - ", FIXED(MAX(EGSnrc_over_Mean!D15,Geant4_over_Mean!D15,Penelope_over_Mean!D15,MCNP_over_Mean!D15),2))</f>
        <v>0.79 - 1.16</v>
      </c>
      <c r="E15" s="43" t="str">
        <f>CONCATENATE(FIXED(MIN(EGSnrc_over_Mean!E15,Geant4_over_Mean!E15,Penelope_over_Mean!E15,MCNP_over_Mean!E15),2)," - ", FIXED(MAX(EGSnrc_over_Mean!E15,Geant4_over_Mean!E15,Penelope_over_Mean!E15,MCNP_over_Mean!E15),2))</f>
        <v>0.71 - 1.20</v>
      </c>
      <c r="F15" s="43" t="str">
        <f>CONCATENATE(FIXED(MIN(EGSnrc_over_Mean!F15,Geant4_over_Mean!F15,Penelope_over_Mean!F15,MCNP_over_Mean!F15),2)," - ", FIXED(MAX(EGSnrc_over_Mean!F15,Geant4_over_Mean!F15,Penelope_over_Mean!F15,MCNP_over_Mean!F15),2))</f>
        <v>0.84 - 1.15</v>
      </c>
      <c r="G15" s="43" t="str">
        <f>CONCATENATE(FIXED(MIN(EGSnrc_over_Mean!G15,Geant4_over_Mean!G15,Penelope_over_Mean!G15,MCNP_over_Mean!G15),2)," - ", FIXED(MAX(EGSnrc_over_Mean!G15,Geant4_over_Mean!G15,Penelope_over_Mean!G15,MCNP_over_Mean!G15),2))</f>
        <v>0.80 - 1.16</v>
      </c>
      <c r="H15" s="43" t="str">
        <f>CONCATENATE(FIXED(MIN(EGSnrc_over_Mean!H15,Geant4_over_Mean!H15,Penelope_over_Mean!H15,MCNP_over_Mean!H15),2)," - ", FIXED(MAX(EGSnrc_over_Mean!H15,Geant4_over_Mean!H15,Penelope_over_Mean!H15,MCNP_over_Mean!H15),2))</f>
        <v>0.79 - 1.17</v>
      </c>
      <c r="I15" s="24"/>
      <c r="J15" s="15"/>
      <c r="K15" s="13">
        <v>1.5</v>
      </c>
      <c r="L15" s="43" t="str">
        <f>CONCATENATE(FIXED(MIN(EGSnrc_over_Mean!L15,Geant4_over_Mean!L15,Penelope_over_Mean!L15,MCNP_over_Mean!L15),2)," - ", FIXED(MAX(EGSnrc_over_Mean!L15,Geant4_over_Mean!L15,Penelope_over_Mean!L15,MCNP_over_Mean!L15),2))</f>
        <v>0.27 - 2.06</v>
      </c>
      <c r="M15" s="43" t="str">
        <f>CONCATENATE(FIXED(MIN(EGSnrc_over_Mean!M15,Geant4_over_Mean!M15,Penelope_over_Mean!M15,MCNP_over_Mean!M15),2)," - ", FIXED(MAX(EGSnrc_over_Mean!M15,Geant4_over_Mean!M15,Penelope_over_Mean!M15,MCNP_over_Mean!M15),2))</f>
        <v>0.24 - 1.99</v>
      </c>
      <c r="N15" s="43" t="str">
        <f>CONCATENATE(FIXED(MIN(EGSnrc_over_Mean!N15,Geant4_over_Mean!N15,Penelope_over_Mean!N15,MCNP_over_Mean!N15),2)," - ", FIXED(MAX(EGSnrc_over_Mean!N15,Geant4_over_Mean!N15,Penelope_over_Mean!N15,MCNP_over_Mean!N15),2))</f>
        <v>0.30 - 2.06</v>
      </c>
      <c r="O15" s="43" t="str">
        <f>CONCATENATE(FIXED(MIN(EGSnrc_over_Mean!O15,Geant4_over_Mean!O15,Penelope_over_Mean!O15,MCNP_over_Mean!O15),2)," - ", FIXED(MAX(EGSnrc_over_Mean!O15,Geant4_over_Mean!O15,Penelope_over_Mean!O15,MCNP_over_Mean!O15),2))</f>
        <v>0.28 - 2.07</v>
      </c>
      <c r="P15" s="43" t="str">
        <f>CONCATENATE(FIXED(MIN(EGSnrc_over_Mean!P15,Geant4_over_Mean!P15,Penelope_over_Mean!P15,MCNP_over_Mean!P15),2)," - ", FIXED(MAX(EGSnrc_over_Mean!P15,Geant4_over_Mean!P15,Penelope_over_Mean!P15,MCNP_over_Mean!P15),2))</f>
        <v>0.27 - 2.03</v>
      </c>
      <c r="Q15" s="19"/>
      <c r="U15" s="12"/>
      <c r="V15" s="2"/>
      <c r="W15" s="12"/>
      <c r="Y15" s="12"/>
    </row>
    <row r="16" spans="1:25" x14ac:dyDescent="0.25">
      <c r="C16" s="7">
        <v>2.5</v>
      </c>
      <c r="D16" s="43" t="str">
        <f>CONCATENATE(FIXED(MIN(EGSnrc_over_Mean!D16,Geant4_over_Mean!D16,Penelope_over_Mean!D16,MCNP_over_Mean!D16),2)," - ", FIXED(MAX(EGSnrc_over_Mean!D16,Geant4_over_Mean!D16,Penelope_over_Mean!D16,MCNP_over_Mean!D16),2))</f>
        <v>0.13 - 1.43</v>
      </c>
      <c r="E16" s="43" t="str">
        <f>CONCATENATE(FIXED(MIN(EGSnrc_over_Mean!E16,Geant4_over_Mean!E16,Penelope_over_Mean!E16,MCNP_over_Mean!E16),2)," - ", FIXED(MAX(EGSnrc_over_Mean!E16,Geant4_over_Mean!E16,Penelope_over_Mean!E16,MCNP_over_Mean!E16),2))</f>
        <v>0.14 - 1.47</v>
      </c>
      <c r="F16" s="43" t="str">
        <f>CONCATENATE(FIXED(MIN(EGSnrc_over_Mean!F16,Geant4_over_Mean!F16,Penelope_over_Mean!F16,MCNP_over_Mean!F16),2)," - ", FIXED(MAX(EGSnrc_over_Mean!F16,Geant4_over_Mean!F16,Penelope_over_Mean!F16,MCNP_over_Mean!F16),2))</f>
        <v>0.14 - 1.41</v>
      </c>
      <c r="G16" s="43" t="str">
        <f>CONCATENATE(FIXED(MIN(EGSnrc_over_Mean!G16,Geant4_over_Mean!G16,Penelope_over_Mean!G16,MCNP_over_Mean!G16),2)," - ", FIXED(MAX(EGSnrc_over_Mean!G16,Geant4_over_Mean!G16,Penelope_over_Mean!G16,MCNP_over_Mean!G16),2))</f>
        <v>0.14 - 1.43</v>
      </c>
      <c r="H16" s="43" t="str">
        <f>CONCATENATE(FIXED(MIN(EGSnrc_over_Mean!H16,Geant4_over_Mean!H16,Penelope_over_Mean!H16,MCNP_over_Mean!H16),2)," - ", FIXED(MAX(EGSnrc_over_Mean!H16,Geant4_over_Mean!H16,Penelope_over_Mean!H16,MCNP_over_Mean!H16),2))</f>
        <v>0.14 - 1.43</v>
      </c>
      <c r="I16" s="24"/>
      <c r="J16" s="15"/>
      <c r="K16" s="13">
        <v>2.5</v>
      </c>
      <c r="L16" s="43" t="str">
        <f>CONCATENATE(FIXED(MIN(EGSnrc_over_Mean!L16,Geant4_over_Mean!L16,Penelope_over_Mean!L16,MCNP_over_Mean!L16),2)," - ", FIXED(MAX(EGSnrc_over_Mean!L16,Geant4_over_Mean!L16,Penelope_over_Mean!L16,MCNP_over_Mean!L16),2))</f>
        <v>0.50 - 1.71</v>
      </c>
      <c r="M16" s="43" t="str">
        <f>CONCATENATE(FIXED(MIN(EGSnrc_over_Mean!M16,Geant4_over_Mean!M16,Penelope_over_Mean!M16,MCNP_over_Mean!M16),2)," - ", FIXED(MAX(EGSnrc_over_Mean!M16,Geant4_over_Mean!M16,Penelope_over_Mean!M16,MCNP_over_Mean!M16),2))</f>
        <v>0.42 - 1.92</v>
      </c>
      <c r="N16" s="43" t="str">
        <f>CONCATENATE(FIXED(MIN(EGSnrc_over_Mean!N16,Geant4_over_Mean!N16,Penelope_over_Mean!N16,MCNP_over_Mean!N16),2)," - ", FIXED(MAX(EGSnrc_over_Mean!N16,Geant4_over_Mean!N16,Penelope_over_Mean!N16,MCNP_over_Mean!N16),2))</f>
        <v>0.58 - 1.62</v>
      </c>
      <c r="O16" s="43" t="str">
        <f>CONCATENATE(FIXED(MIN(EGSnrc_over_Mean!O16,Geant4_over_Mean!O16,Penelope_over_Mean!O16,MCNP_over_Mean!O16),2)," - ", FIXED(MAX(EGSnrc_over_Mean!O16,Geant4_over_Mean!O16,Penelope_over_Mean!O16,MCNP_over_Mean!O16),2))</f>
        <v>0.51 - 1.73</v>
      </c>
      <c r="P16" s="43" t="str">
        <f>CONCATENATE(FIXED(MIN(EGSnrc_over_Mean!P16,Geant4_over_Mean!P16,Penelope_over_Mean!P16,MCNP_over_Mean!P16),2)," - ", FIXED(MAX(EGSnrc_over_Mean!P16,Geant4_over_Mean!P16,Penelope_over_Mean!P16,MCNP_over_Mean!P16),2))</f>
        <v>0.50 - 1.71</v>
      </c>
      <c r="Q16" s="19"/>
      <c r="U16" s="12"/>
      <c r="V16" s="2"/>
      <c r="W16" s="12"/>
      <c r="Y16" s="12"/>
    </row>
    <row r="17" spans="3:31" x14ac:dyDescent="0.25">
      <c r="C17" s="7">
        <v>3.5</v>
      </c>
      <c r="D17" s="43" t="str">
        <f>CONCATENATE(FIXED(MIN(EGSnrc_over_Mean!D17,Geant4_over_Mean!D17,Penelope_over_Mean!D17,MCNP_over_Mean!D17),2)," - ", FIXED(MAX(EGSnrc_over_Mean!D17,Geant4_over_Mean!D17,Penelope_over_Mean!D17,MCNP_over_Mean!D17),2))</f>
        <v>0.82 - 1.07</v>
      </c>
      <c r="E17" s="43" t="str">
        <f>CONCATENATE(FIXED(MIN(EGSnrc_over_Mean!E17,Geant4_over_Mean!E17,Penelope_over_Mean!E17,MCNP_over_Mean!E17),2)," - ", FIXED(MAX(EGSnrc_over_Mean!E17,Geant4_over_Mean!E17,Penelope_over_Mean!E17,MCNP_over_Mean!E17),2))</f>
        <v>0.74 - 1.11</v>
      </c>
      <c r="F17" s="43" t="str">
        <f>CONCATENATE(FIXED(MIN(EGSnrc_over_Mean!F17,Geant4_over_Mean!F17,Penelope_over_Mean!F17,MCNP_over_Mean!F17),2)," - ", FIXED(MAX(EGSnrc_over_Mean!F17,Geant4_over_Mean!F17,Penelope_over_Mean!F17,MCNP_over_Mean!F17),2))</f>
        <v>0.88 - 1.06</v>
      </c>
      <c r="G17" s="43" t="str">
        <f>CONCATENATE(FIXED(MIN(EGSnrc_over_Mean!G17,Geant4_over_Mean!G17,Penelope_over_Mean!G17,MCNP_over_Mean!G17),2)," - ", FIXED(MAX(EGSnrc_over_Mean!G17,Geant4_over_Mean!G17,Penelope_over_Mean!G17,MCNP_over_Mean!G17),2))</f>
        <v>0.83 - 1.08</v>
      </c>
      <c r="H17" s="43" t="str">
        <f>CONCATENATE(FIXED(MIN(EGSnrc_over_Mean!H17,Geant4_over_Mean!H17,Penelope_over_Mean!H17,MCNP_over_Mean!H17),2)," - ", FIXED(MAX(EGSnrc_over_Mean!H17,Geant4_over_Mean!H17,Penelope_over_Mean!H17,MCNP_over_Mean!H17),2))</f>
        <v>0.83 - 1.09</v>
      </c>
      <c r="I17" s="24"/>
      <c r="J17" s="15"/>
      <c r="K17" s="13">
        <v>3.5</v>
      </c>
      <c r="L17" s="43" t="str">
        <f>CONCATENATE(FIXED(MIN(EGSnrc_over_Mean!L17,Geant4_over_Mean!L17,Penelope_over_Mean!L17,MCNP_over_Mean!L17),2)," - ", FIXED(MAX(EGSnrc_over_Mean!L17,Geant4_over_Mean!L17,Penelope_over_Mean!L17,MCNP_over_Mean!L17),2))</f>
        <v>0.67 - 1.49</v>
      </c>
      <c r="M17" s="43" t="str">
        <f>CONCATENATE(FIXED(MIN(EGSnrc_over_Mean!M17,Geant4_over_Mean!M17,Penelope_over_Mean!M17,MCNP_over_Mean!M17),2)," - ", FIXED(MAX(EGSnrc_over_Mean!M17,Geant4_over_Mean!M17,Penelope_over_Mean!M17,MCNP_over_Mean!M17),2))</f>
        <v>0.51 - 1.66</v>
      </c>
      <c r="N17" s="43" t="str">
        <f>CONCATENATE(FIXED(MIN(EGSnrc_over_Mean!N17,Geant4_over_Mean!N17,Penelope_over_Mean!N17,MCNP_over_Mean!N17),2)," - ", FIXED(MAX(EGSnrc_over_Mean!N17,Geant4_over_Mean!N17,Penelope_over_Mean!N17,MCNP_over_Mean!N17),2))</f>
        <v>0.74 - 1.37</v>
      </c>
      <c r="O17" s="43" t="str">
        <f>CONCATENATE(FIXED(MIN(EGSnrc_over_Mean!O17,Geant4_over_Mean!O17,Penelope_over_Mean!O17,MCNP_over_Mean!O17),2)," - ", FIXED(MAX(EGSnrc_over_Mean!O17,Geant4_over_Mean!O17,Penelope_over_Mean!O17,MCNP_over_Mean!O17),2))</f>
        <v>0.66 - 1.46</v>
      </c>
      <c r="P17" s="43" t="str">
        <f>CONCATENATE(FIXED(MIN(EGSnrc_over_Mean!P17,Geant4_over_Mean!P17,Penelope_over_Mean!P17,MCNP_over_Mean!P17),2)," - ", FIXED(MAX(EGSnrc_over_Mean!P17,Geant4_over_Mean!P17,Penelope_over_Mean!P17,MCNP_over_Mean!P17),2))</f>
        <v>0.66 - 1.46</v>
      </c>
      <c r="Q17" s="19"/>
      <c r="U17" s="12"/>
      <c r="V17" s="2"/>
      <c r="W17" s="12"/>
      <c r="Y17" s="12"/>
    </row>
    <row r="18" spans="3:31" x14ac:dyDescent="0.25">
      <c r="C18" s="7">
        <v>4.5</v>
      </c>
      <c r="D18" s="43" t="str">
        <f>CONCATENATE(FIXED(MIN(EGSnrc_over_Mean!D18,Geant4_over_Mean!D18,Penelope_over_Mean!D18,MCNP_over_Mean!D18),2)," - ", FIXED(MAX(EGSnrc_over_Mean!D18,Geant4_over_Mean!D18,Penelope_over_Mean!D18,MCNP_over_Mean!D18),2))</f>
        <v>0.91 - 1.05</v>
      </c>
      <c r="E18" s="43" t="str">
        <f>CONCATENATE(FIXED(MIN(EGSnrc_over_Mean!E18,Geant4_over_Mean!E18,Penelope_over_Mean!E18,MCNP_over_Mean!E18),2)," - ", FIXED(MAX(EGSnrc_over_Mean!E18,Geant4_over_Mean!E18,Penelope_over_Mean!E18,MCNP_over_Mean!E18),2))</f>
        <v>0.85 - 1.07</v>
      </c>
      <c r="F18" s="43" t="str">
        <f>CONCATENATE(FIXED(MIN(EGSnrc_over_Mean!F18,Geant4_over_Mean!F18,Penelope_over_Mean!F18,MCNP_over_Mean!F18),2)," - ", FIXED(MAX(EGSnrc_over_Mean!F18,Geant4_over_Mean!F18,Penelope_over_Mean!F18,MCNP_over_Mean!F18),2))</f>
        <v>0.94 - 1.04</v>
      </c>
      <c r="G18" s="43" t="str">
        <f>CONCATENATE(FIXED(MIN(EGSnrc_over_Mean!G18,Geant4_over_Mean!G18,Penelope_over_Mean!G18,MCNP_over_Mean!G18),2)," - ", FIXED(MAX(EGSnrc_over_Mean!G18,Geant4_over_Mean!G18,Penelope_over_Mean!G18,MCNP_over_Mean!G18),2))</f>
        <v>0.91 - 1.05</v>
      </c>
      <c r="H18" s="43" t="str">
        <f>CONCATENATE(FIXED(MIN(EGSnrc_over_Mean!H18,Geant4_over_Mean!H18,Penelope_over_Mean!H18,MCNP_over_Mean!H18),2)," - ", FIXED(MAX(EGSnrc_over_Mean!H18,Geant4_over_Mean!H18,Penelope_over_Mean!H18,MCNP_over_Mean!H18),2))</f>
        <v>0.91 - 1.06</v>
      </c>
      <c r="I18" s="24"/>
      <c r="J18" s="15"/>
      <c r="K18" s="13">
        <v>4.5</v>
      </c>
      <c r="L18" s="43" t="str">
        <f>CONCATENATE(FIXED(MIN(EGSnrc_over_Mean!L18,Geant4_over_Mean!L18,Penelope_over_Mean!L18,MCNP_over_Mean!L18),2)," - ", FIXED(MAX(EGSnrc_over_Mean!L18,Geant4_over_Mean!L18,Penelope_over_Mean!L18,MCNP_over_Mean!L18),2))</f>
        <v>0.74 - 1.31</v>
      </c>
      <c r="M18" s="43" t="str">
        <f>CONCATENATE(FIXED(MIN(EGSnrc_over_Mean!M18,Geant4_over_Mean!M18,Penelope_over_Mean!M18,MCNP_over_Mean!M18),2)," - ", FIXED(MAX(EGSnrc_over_Mean!M18,Geant4_over_Mean!M18,Penelope_over_Mean!M18,MCNP_over_Mean!M18),2))</f>
        <v>0.64 - 1.52</v>
      </c>
      <c r="N18" s="43" t="str">
        <f>CONCATENATE(FIXED(MIN(EGSnrc_over_Mean!N18,Geant4_over_Mean!N18,Penelope_over_Mean!N18,MCNP_over_Mean!N18),2)," - ", FIXED(MAX(EGSnrc_over_Mean!N18,Geant4_over_Mean!N18,Penelope_over_Mean!N18,MCNP_over_Mean!N18),2))</f>
        <v>0.84 - 1.27</v>
      </c>
      <c r="O18" s="43" t="str">
        <f>CONCATENATE(FIXED(MIN(EGSnrc_over_Mean!O18,Geant4_over_Mean!O18,Penelope_over_Mean!O18,MCNP_over_Mean!O18),2)," - ", FIXED(MAX(EGSnrc_over_Mean!O18,Geant4_over_Mean!O18,Penelope_over_Mean!O18,MCNP_over_Mean!O18),2))</f>
        <v>0.74 - 1.30</v>
      </c>
      <c r="P18" s="43" t="str">
        <f>CONCATENATE(FIXED(MIN(EGSnrc_over_Mean!P18,Geant4_over_Mean!P18,Penelope_over_Mean!P18,MCNP_over_Mean!P18),2)," - ", FIXED(MAX(EGSnrc_over_Mean!P18,Geant4_over_Mean!P18,Penelope_over_Mean!P18,MCNP_over_Mean!P18),2))</f>
        <v>0.75 - 1.31</v>
      </c>
      <c r="Q18" s="19"/>
      <c r="U18" s="12"/>
      <c r="V18" s="2"/>
      <c r="W18" s="12"/>
      <c r="Y18" s="12"/>
    </row>
    <row r="19" spans="3:31" x14ac:dyDescent="0.25">
      <c r="C19" s="7">
        <v>5.5</v>
      </c>
      <c r="D19" s="43" t="str">
        <f>CONCATENATE(FIXED(MIN(EGSnrc_over_Mean!D19,Geant4_over_Mean!D19,Penelope_over_Mean!D19,MCNP_over_Mean!D19),2)," - ", FIXED(MAX(EGSnrc_over_Mean!D19,Geant4_over_Mean!D19,Penelope_over_Mean!D19,MCNP_over_Mean!D19),2))</f>
        <v>0.94 - 1.10</v>
      </c>
      <c r="E19" s="43" t="str">
        <f>CONCATENATE(FIXED(MIN(EGSnrc_over_Mean!E19,Geant4_over_Mean!E19,Penelope_over_Mean!E19,MCNP_over_Mean!E19),2)," - ", FIXED(MAX(EGSnrc_over_Mean!E19,Geant4_over_Mean!E19,Penelope_over_Mean!E19,MCNP_over_Mean!E19),2))</f>
        <v>0.92 - 1.04</v>
      </c>
      <c r="F19" s="43" t="str">
        <f>CONCATENATE(FIXED(MIN(EGSnrc_over_Mean!F19,Geant4_over_Mean!F19,Penelope_over_Mean!F19,MCNP_over_Mean!F19),2)," - ", FIXED(MAX(EGSnrc_over_Mean!F19,Geant4_over_Mean!F19,Penelope_over_Mean!F19,MCNP_over_Mean!F19),2))</f>
        <v>0.96 - 1.07</v>
      </c>
      <c r="G19" s="43" t="str">
        <f>CONCATENATE(FIXED(MIN(EGSnrc_over_Mean!G19,Geant4_over_Mean!G19,Penelope_over_Mean!G19,MCNP_over_Mean!G19),2)," - ", FIXED(MAX(EGSnrc_over_Mean!G19,Geant4_over_Mean!G19,Penelope_over_Mean!G19,MCNP_over_Mean!G19),2))</f>
        <v>0.95 - 1.05</v>
      </c>
      <c r="H19" s="43" t="str">
        <f>CONCATENATE(FIXED(MIN(EGSnrc_over_Mean!H19,Geant4_over_Mean!H19,Penelope_over_Mean!H19,MCNP_over_Mean!H19),2)," - ", FIXED(MAX(EGSnrc_over_Mean!H19,Geant4_over_Mean!H19,Penelope_over_Mean!H19,MCNP_over_Mean!H19),2))</f>
        <v>0.94 - 1.08</v>
      </c>
      <c r="I19" s="24"/>
      <c r="J19" s="15"/>
      <c r="K19" s="13">
        <v>5.5</v>
      </c>
      <c r="L19" s="43" t="str">
        <f>CONCATENATE(FIXED(MIN(EGSnrc_over_Mean!L19,Geant4_over_Mean!L19,Penelope_over_Mean!L19,MCNP_over_Mean!L19),2)," - ", FIXED(MAX(EGSnrc_over_Mean!L19,Geant4_over_Mean!L19,Penelope_over_Mean!L19,MCNP_over_Mean!L19),2))</f>
        <v>0.83 - 1.26</v>
      </c>
      <c r="M19" s="43" t="str">
        <f>CONCATENATE(FIXED(MIN(EGSnrc_over_Mean!M19,Geant4_over_Mean!M19,Penelope_over_Mean!M19,MCNP_over_Mean!M19),2)," - ", FIXED(MAX(EGSnrc_over_Mean!M19,Geant4_over_Mean!M19,Penelope_over_Mean!M19,MCNP_over_Mean!M19),2))</f>
        <v>0.74 - 1.41</v>
      </c>
      <c r="N19" s="43" t="str">
        <f>CONCATENATE(FIXED(MIN(EGSnrc_over_Mean!N19,Geant4_over_Mean!N19,Penelope_over_Mean!N19,MCNP_over_Mean!N19),2)," - ", FIXED(MAX(EGSnrc_over_Mean!N19,Geant4_over_Mean!N19,Penelope_over_Mean!N19,MCNP_over_Mean!N19),2))</f>
        <v>0.88 - 1.17</v>
      </c>
      <c r="O19" s="43" t="str">
        <f>CONCATENATE(FIXED(MIN(EGSnrc_over_Mean!O19,Geant4_over_Mean!O19,Penelope_over_Mean!O19,MCNP_over_Mean!O19),2)," - ", FIXED(MAX(EGSnrc_over_Mean!O19,Geant4_over_Mean!O19,Penelope_over_Mean!O19,MCNP_over_Mean!O19),2))</f>
        <v>0.84 - 1.25</v>
      </c>
      <c r="P19" s="43" t="str">
        <f>CONCATENATE(FIXED(MIN(EGSnrc_over_Mean!P19,Geant4_over_Mean!P19,Penelope_over_Mean!P19,MCNP_over_Mean!P19),2)," - ", FIXED(MAX(EGSnrc_over_Mean!P19,Geant4_over_Mean!P19,Penelope_over_Mean!P19,MCNP_over_Mean!P19),2))</f>
        <v>0.80 - 1.20</v>
      </c>
      <c r="Q19" s="19"/>
    </row>
    <row r="20" spans="3:31" x14ac:dyDescent="0.25">
      <c r="C20" s="7">
        <v>6.5</v>
      </c>
      <c r="D20" s="43" t="str">
        <f>CONCATENATE(FIXED(MIN(EGSnrc_over_Mean!D20,Geant4_over_Mean!D20,Penelope_over_Mean!D20,MCNP_over_Mean!D20),2)," - ", FIXED(MAX(EGSnrc_over_Mean!D20,Geant4_over_Mean!D20,Penelope_over_Mean!D20,MCNP_over_Mean!D20),2))</f>
        <v>0.96 - 1.07</v>
      </c>
      <c r="E20" s="43" t="str">
        <f>CONCATENATE(FIXED(MIN(EGSnrc_over_Mean!E20,Geant4_over_Mean!E20,Penelope_over_Mean!E20,MCNP_over_Mean!E20),2)," - ", FIXED(MAX(EGSnrc_over_Mean!E20,Geant4_over_Mean!E20,Penelope_over_Mean!E20,MCNP_over_Mean!E20),2))</f>
        <v>0.94 - 1.07</v>
      </c>
      <c r="F20" s="43" t="str">
        <f>CONCATENATE(FIXED(MIN(EGSnrc_over_Mean!F20,Geant4_over_Mean!F20,Penelope_over_Mean!F20,MCNP_over_Mean!F20),2)," - ", FIXED(MAX(EGSnrc_over_Mean!F20,Geant4_over_Mean!F20,Penelope_over_Mean!F20,MCNP_over_Mean!F20),2))</f>
        <v>0.97 - 1.07</v>
      </c>
      <c r="G20" s="43" t="str">
        <f>CONCATENATE(FIXED(MIN(EGSnrc_over_Mean!G20,Geant4_over_Mean!G20,Penelope_over_Mean!G20,MCNP_over_Mean!G20),2)," - ", FIXED(MAX(EGSnrc_over_Mean!G20,Geant4_over_Mean!G20,Penelope_over_Mean!G20,MCNP_over_Mean!G20),2))</f>
        <v>0.96 - 1.09</v>
      </c>
      <c r="H20" s="43" t="str">
        <f>CONCATENATE(FIXED(MIN(EGSnrc_over_Mean!H20,Geant4_over_Mean!H20,Penelope_over_Mean!H20,MCNP_over_Mean!H20),2)," - ", FIXED(MAX(EGSnrc_over_Mean!H20,Geant4_over_Mean!H20,Penelope_over_Mean!H20,MCNP_over_Mean!H20),2))</f>
        <v>0.97 - 1.05</v>
      </c>
      <c r="I20" s="24"/>
      <c r="J20" s="15"/>
      <c r="K20" s="13">
        <v>6.5</v>
      </c>
      <c r="L20" s="43" t="str">
        <f>CONCATENATE(FIXED(MIN(EGSnrc_over_Mean!L20,Geant4_over_Mean!L20,Penelope_over_Mean!L20,MCNP_over_Mean!L20),2)," - ", FIXED(MAX(EGSnrc_over_Mean!L20,Geant4_over_Mean!L20,Penelope_over_Mean!L20,MCNP_over_Mean!L20),2))</f>
        <v>0.88 - 1.20</v>
      </c>
      <c r="M20" s="43" t="str">
        <f>CONCATENATE(FIXED(MIN(EGSnrc_over_Mean!M20,Geant4_over_Mean!M20,Penelope_over_Mean!M20,MCNP_over_Mean!M20),2)," - ", FIXED(MAX(EGSnrc_over_Mean!M20,Geant4_over_Mean!M20,Penelope_over_Mean!M20,MCNP_over_Mean!M20),2))</f>
        <v>0.78 - 1.26</v>
      </c>
      <c r="N20" s="43" t="str">
        <f>CONCATENATE(FIXED(MIN(EGSnrc_over_Mean!N20,Geant4_over_Mean!N20,Penelope_over_Mean!N20,MCNP_over_Mean!N20),2)," - ", FIXED(MAX(EGSnrc_over_Mean!N20,Geant4_over_Mean!N20,Penelope_over_Mean!N20,MCNP_over_Mean!N20),2))</f>
        <v>0.91 - 1.15</v>
      </c>
      <c r="O20" s="43" t="str">
        <f>CONCATENATE(FIXED(MIN(EGSnrc_over_Mean!O20,Geant4_over_Mean!O20,Penelope_over_Mean!O20,MCNP_over_Mean!O20),2)," - ", FIXED(MAX(EGSnrc_over_Mean!O20,Geant4_over_Mean!O20,Penelope_over_Mean!O20,MCNP_over_Mean!O20),2))</f>
        <v>0.86 - 1.18</v>
      </c>
      <c r="P20" s="43" t="str">
        <f>CONCATENATE(FIXED(MIN(EGSnrc_over_Mean!P20,Geant4_over_Mean!P20,Penelope_over_Mean!P20,MCNP_over_Mean!P20),2)," - ", FIXED(MAX(EGSnrc_over_Mean!P20,Geant4_over_Mean!P20,Penelope_over_Mean!P20,MCNP_over_Mean!P20),2))</f>
        <v>0.86 - 1.17</v>
      </c>
      <c r="Q20" s="19"/>
    </row>
    <row r="21" spans="3:31" x14ac:dyDescent="0.25">
      <c r="C21" s="7">
        <v>7.5</v>
      </c>
      <c r="D21" s="43" t="str">
        <f>CONCATENATE(FIXED(MIN(EGSnrc_over_Mean!D21,Geant4_over_Mean!D21,Penelope_over_Mean!D21,MCNP_over_Mean!D21),2)," - ", FIXED(MAX(EGSnrc_over_Mean!D21,Geant4_over_Mean!D21,Penelope_over_Mean!D21,MCNP_over_Mean!D21),2))</f>
        <v>0.98 - 1.05</v>
      </c>
      <c r="E21" s="43" t="str">
        <f>CONCATENATE(FIXED(MIN(EGSnrc_over_Mean!E21,Geant4_over_Mean!E21,Penelope_over_Mean!E21,MCNP_over_Mean!E21),2)," - ", FIXED(MAX(EGSnrc_over_Mean!E21,Geant4_over_Mean!E21,Penelope_over_Mean!E21,MCNP_over_Mean!E21),2))</f>
        <v>0.96 - 1.06</v>
      </c>
      <c r="F21" s="43" t="str">
        <f>CONCATENATE(FIXED(MIN(EGSnrc_over_Mean!F21,Geant4_over_Mean!F21,Penelope_over_Mean!F21,MCNP_over_Mean!F21),2)," - ", FIXED(MAX(EGSnrc_over_Mean!F21,Geant4_over_Mean!F21,Penelope_over_Mean!F21,MCNP_over_Mean!F21),2))</f>
        <v>0.96 - 1.09</v>
      </c>
      <c r="G21" s="43" t="str">
        <f>CONCATENATE(FIXED(MIN(EGSnrc_over_Mean!G21,Geant4_over_Mean!G21,Penelope_over_Mean!G21,MCNP_over_Mean!G21),2)," - ", FIXED(MAX(EGSnrc_over_Mean!G21,Geant4_over_Mean!G21,Penelope_over_Mean!G21,MCNP_over_Mean!G21),2))</f>
        <v>0.97 - 1.09</v>
      </c>
      <c r="H21" s="43" t="str">
        <f>CONCATENATE(FIXED(MIN(EGSnrc_over_Mean!H21,Geant4_over_Mean!H21,Penelope_over_Mean!H21,MCNP_over_Mean!H21),2)," - ", FIXED(MAX(EGSnrc_over_Mean!H21,Geant4_over_Mean!H21,Penelope_over_Mean!H21,MCNP_over_Mean!H21),2))</f>
        <v>0.98 - 1.04</v>
      </c>
      <c r="I21" s="21"/>
      <c r="J21" s="15"/>
      <c r="K21" s="13">
        <v>7.5</v>
      </c>
      <c r="L21" s="43" t="str">
        <f>CONCATENATE(FIXED(MIN(EGSnrc_over_Mean!L21,Geant4_over_Mean!L21,Penelope_over_Mean!L21,MCNP_over_Mean!L21),2)," - ", FIXED(MAX(EGSnrc_over_Mean!L21,Geant4_over_Mean!L21,Penelope_over_Mean!L21,MCNP_over_Mean!L21),2))</f>
        <v>0.83 - 1.16</v>
      </c>
      <c r="M21" s="43" t="str">
        <f>CONCATENATE(FIXED(MIN(EGSnrc_over_Mean!M21,Geant4_over_Mean!M21,Penelope_over_Mean!M21,MCNP_over_Mean!M21),2)," - ", FIXED(MAX(EGSnrc_over_Mean!M21,Geant4_over_Mean!M21,Penelope_over_Mean!M21,MCNP_over_Mean!M21),2))</f>
        <v>0.84 - 1.21</v>
      </c>
      <c r="N21" s="43" t="str">
        <f>CONCATENATE(FIXED(MIN(EGSnrc_over_Mean!N21,Geant4_over_Mean!N21,Penelope_over_Mean!N21,MCNP_over_Mean!N21),2)," - ", FIXED(MAX(EGSnrc_over_Mean!N21,Geant4_over_Mean!N21,Penelope_over_Mean!N21,MCNP_over_Mean!N21),2))</f>
        <v>0.87 - 1.11</v>
      </c>
      <c r="O21" s="43" t="str">
        <f>CONCATENATE(FIXED(MIN(EGSnrc_over_Mean!O21,Geant4_over_Mean!O21,Penelope_over_Mean!O21,MCNP_over_Mean!O21),2)," - ", FIXED(MAX(EGSnrc_over_Mean!O21,Geant4_over_Mean!O21,Penelope_over_Mean!O21,MCNP_over_Mean!O21),2))</f>
        <v>0.83 - 1.16</v>
      </c>
      <c r="P21" s="43" t="str">
        <f>CONCATENATE(FIXED(MIN(EGSnrc_over_Mean!P21,Geant4_over_Mean!P21,Penelope_over_Mean!P21,MCNP_over_Mean!P21),2)," - ", FIXED(MAX(EGSnrc_over_Mean!P21,Geant4_over_Mean!P21,Penelope_over_Mean!P21,MCNP_over_Mean!P21),2))</f>
        <v>0.82 - 1.16</v>
      </c>
      <c r="Q21" s="19"/>
    </row>
    <row r="22" spans="3:31" x14ac:dyDescent="0.25">
      <c r="C22" s="7">
        <v>8.5</v>
      </c>
      <c r="D22" s="43" t="str">
        <f>CONCATENATE(FIXED(MIN(EGSnrc_over_Mean!D22,Geant4_over_Mean!D22,Penelope_over_Mean!D22,MCNP_over_Mean!D22),2)," - ", FIXED(MAX(EGSnrc_over_Mean!D22,Geant4_over_Mean!D22,Penelope_over_Mean!D22,MCNP_over_Mean!D22),2))</f>
        <v>0.94 - 1.05</v>
      </c>
      <c r="E22" s="43" t="str">
        <f>CONCATENATE(FIXED(MIN(EGSnrc_over_Mean!E22,Geant4_over_Mean!E22,Penelope_over_Mean!E22,MCNP_over_Mean!E22),2)," - ", FIXED(MAX(EGSnrc_over_Mean!E22,Geant4_over_Mean!E22,Penelope_over_Mean!E22,MCNP_over_Mean!E22),2))</f>
        <v>0.95 - 1.05</v>
      </c>
      <c r="F22" s="43" t="str">
        <f>CONCATENATE(FIXED(MIN(EGSnrc_over_Mean!F22,Geant4_over_Mean!F22,Penelope_over_Mean!F22,MCNP_over_Mean!F22),2)," - ", FIXED(MAX(EGSnrc_over_Mean!F22,Geant4_over_Mean!F22,Penelope_over_Mean!F22,MCNP_over_Mean!F22),2))</f>
        <v>0.93 - 1.07</v>
      </c>
      <c r="G22" s="43" t="str">
        <f>CONCATENATE(FIXED(MIN(EGSnrc_over_Mean!G22,Geant4_over_Mean!G22,Penelope_over_Mean!G22,MCNP_over_Mean!G22),2)," - ", FIXED(MAX(EGSnrc_over_Mean!G22,Geant4_over_Mean!G22,Penelope_over_Mean!G22,MCNP_over_Mean!G22),2))</f>
        <v>0.94 - 1.05</v>
      </c>
      <c r="H22" s="43" t="str">
        <f>CONCATENATE(FIXED(MIN(EGSnrc_over_Mean!H22,Geant4_over_Mean!H22,Penelope_over_Mean!H22,MCNP_over_Mean!H22),2)," - ", FIXED(MAX(EGSnrc_over_Mean!H22,Geant4_over_Mean!H22,Penelope_over_Mean!H22,MCNP_over_Mean!H22),2))</f>
        <v>0.95 - 1.04</v>
      </c>
      <c r="I22" s="21"/>
      <c r="J22" s="15"/>
      <c r="K22" s="13">
        <v>8.5</v>
      </c>
      <c r="L22" s="43" t="str">
        <f>CONCATENATE(FIXED(MIN(EGSnrc_over_Mean!L22,Geant4_over_Mean!L22,Penelope_over_Mean!L22,MCNP_over_Mean!L22),2)," - ", FIXED(MAX(EGSnrc_over_Mean!L22,Geant4_over_Mean!L22,Penelope_over_Mean!L22,MCNP_over_Mean!L22),2))</f>
        <v>0.39 - 1.34</v>
      </c>
      <c r="M22" s="43" t="str">
        <f>CONCATENATE(FIXED(MIN(EGSnrc_over_Mean!M22,Geant4_over_Mean!M22,Penelope_over_Mean!M22,MCNP_over_Mean!M22),2)," - ", FIXED(MAX(EGSnrc_over_Mean!M22,Geant4_over_Mean!M22,Penelope_over_Mean!M22,MCNP_over_Mean!M22),2))</f>
        <v>0.38 - 1.36</v>
      </c>
      <c r="N22" s="43" t="str">
        <f>CONCATENATE(FIXED(MIN(EGSnrc_over_Mean!N22,Geant4_over_Mean!N22,Penelope_over_Mean!N22,MCNP_over_Mean!N22),2)," - ", FIXED(MAX(EGSnrc_over_Mean!N22,Geant4_over_Mean!N22,Penelope_over_Mean!N22,MCNP_over_Mean!N22),2))</f>
        <v>0.41 - 1.31</v>
      </c>
      <c r="O22" s="43" t="str">
        <f>CONCATENATE(FIXED(MIN(EGSnrc_over_Mean!O22,Geant4_over_Mean!O22,Penelope_over_Mean!O22,MCNP_over_Mean!O22),2)," - ", FIXED(MAX(EGSnrc_over_Mean!O22,Geant4_over_Mean!O22,Penelope_over_Mean!O22,MCNP_over_Mean!O22),2))</f>
        <v>0.39 - 1.33</v>
      </c>
      <c r="P22" s="43" t="str">
        <f>CONCATENATE(FIXED(MIN(EGSnrc_over_Mean!P22,Geant4_over_Mean!P22,Penelope_over_Mean!P22,MCNP_over_Mean!P22),2)," - ", FIXED(MAX(EGSnrc_over_Mean!P22,Geant4_over_Mean!P22,Penelope_over_Mean!P22,MCNP_over_Mean!P22),2))</f>
        <v>0.40 - 1.33</v>
      </c>
      <c r="Q22" s="19"/>
      <c r="V22" s="12"/>
      <c r="W22" s="2"/>
      <c r="Y22" s="12"/>
      <c r="AB22" s="12"/>
      <c r="AE22" s="12"/>
    </row>
    <row r="23" spans="3:31" x14ac:dyDescent="0.25">
      <c r="C23" s="7">
        <v>9.5</v>
      </c>
      <c r="D23" s="43" t="str">
        <f>CONCATENATE(FIXED(MIN(EGSnrc_over_Mean!D23,Geant4_over_Mean!D23,Penelope_over_Mean!D23,MCNP_over_Mean!D23),2)," - ", FIXED(MAX(EGSnrc_over_Mean!D23,Geant4_over_Mean!D23,Penelope_over_Mean!D23,MCNP_over_Mean!D23),2))</f>
        <v>0.94 - 1.05</v>
      </c>
      <c r="E23" s="43" t="str">
        <f>CONCATENATE(FIXED(MIN(EGSnrc_over_Mean!E23,Geant4_over_Mean!E23,Penelope_over_Mean!E23,MCNP_over_Mean!E23),2)," - ", FIXED(MAX(EGSnrc_over_Mean!E23,Geant4_over_Mean!E23,Penelope_over_Mean!E23,MCNP_over_Mean!E23),2))</f>
        <v>0.96 - 1.03</v>
      </c>
      <c r="F23" s="43" t="str">
        <f>CONCATENATE(FIXED(MIN(EGSnrc_over_Mean!F23,Geant4_over_Mean!F23,Penelope_over_Mean!F23,MCNP_over_Mean!F23),2)," - ", FIXED(MAX(EGSnrc_over_Mean!F23,Geant4_over_Mean!F23,Penelope_over_Mean!F23,MCNP_over_Mean!F23),2))</f>
        <v>0.95 - 1.04</v>
      </c>
      <c r="G23" s="43" t="str">
        <f>CONCATENATE(FIXED(MIN(EGSnrc_over_Mean!G23,Geant4_over_Mean!G23,Penelope_over_Mean!G23,MCNP_over_Mean!G23),2)," - ", FIXED(MAX(EGSnrc_over_Mean!G23,Geant4_over_Mean!G23,Penelope_over_Mean!G23,MCNP_over_Mean!G23),2))</f>
        <v>0.93 - 1.09</v>
      </c>
      <c r="H23" s="43" t="str">
        <f>CONCATENATE(FIXED(MIN(EGSnrc_over_Mean!H23,Geant4_over_Mean!H23,Penelope_over_Mean!H23,MCNP_over_Mean!H23),2)," - ", FIXED(MAX(EGSnrc_over_Mean!H23,Geant4_over_Mean!H23,Penelope_over_Mean!H23,MCNP_over_Mean!H23),2))</f>
        <v>0.94 - 1.06</v>
      </c>
      <c r="I23" s="21"/>
      <c r="J23" s="15"/>
      <c r="K23" s="13">
        <v>9.5</v>
      </c>
      <c r="L23" s="43" t="str">
        <f>CONCATENATE(FIXED(MIN(EGSnrc_over_Mean!L23,Geant4_over_Mean!L23,Penelope_over_Mean!L23,MCNP_over_Mean!L23),2)," - ", FIXED(MAX(EGSnrc_over_Mean!L23,Geant4_over_Mean!L23,Penelope_over_Mean!L23,MCNP_over_Mean!L23),2))</f>
        <v>0.27 - 1.32</v>
      </c>
      <c r="M23" s="43" t="str">
        <f>CONCATENATE(FIXED(MIN(EGSnrc_over_Mean!M23,Geant4_over_Mean!M23,Penelope_over_Mean!M23,MCNP_over_Mean!M23),2)," - ", FIXED(MAX(EGSnrc_over_Mean!M23,Geant4_over_Mean!M23,Penelope_over_Mean!M23,MCNP_over_Mean!M23),2))</f>
        <v>0.26 - 1.34</v>
      </c>
      <c r="N23" s="43" t="str">
        <f>CONCATENATE(FIXED(MIN(EGSnrc_over_Mean!N23,Geant4_over_Mean!N23,Penelope_over_Mean!N23,MCNP_over_Mean!N23),2)," - ", FIXED(MAX(EGSnrc_over_Mean!N23,Geant4_over_Mean!N23,Penelope_over_Mean!N23,MCNP_over_Mean!N23),2))</f>
        <v>0.28 - 1.31</v>
      </c>
      <c r="O23" s="43" t="str">
        <f>CONCATENATE(FIXED(MIN(EGSnrc_over_Mean!O23,Geant4_over_Mean!O23,Penelope_over_Mean!O23,MCNP_over_Mean!O23),2)," - ", FIXED(MAX(EGSnrc_over_Mean!O23,Geant4_over_Mean!O23,Penelope_over_Mean!O23,MCNP_over_Mean!O23),2))</f>
        <v>0.27 - 1.32</v>
      </c>
      <c r="P23" s="43" t="str">
        <f>CONCATENATE(FIXED(MIN(EGSnrc_over_Mean!P23,Geant4_over_Mean!P23,Penelope_over_Mean!P23,MCNP_over_Mean!P23),2)," - ", FIXED(MAX(EGSnrc_over_Mean!P23,Geant4_over_Mean!P23,Penelope_over_Mean!P23,MCNP_over_Mean!P23),2))</f>
        <v>0.26 - 1.31</v>
      </c>
      <c r="Q23" s="19"/>
      <c r="V23" s="12"/>
      <c r="W23" s="2"/>
      <c r="Y23" s="12"/>
      <c r="AB23" s="12"/>
      <c r="AE23" s="12"/>
    </row>
    <row r="24" spans="3:31" x14ac:dyDescent="0.25">
      <c r="C24" s="7">
        <v>10.5</v>
      </c>
      <c r="D24" s="43" t="str">
        <f>CONCATENATE(FIXED(MIN(EGSnrc_over_Mean!D24,Geant4_over_Mean!D24,Penelope_over_Mean!D24,MCNP_over_Mean!D24),2)," - ", FIXED(MAX(EGSnrc_over_Mean!D24,Geant4_over_Mean!D24,Penelope_over_Mean!D24,MCNP_over_Mean!D24),2))</f>
        <v>0.96 - 1.07</v>
      </c>
      <c r="E24" s="43" t="str">
        <f>CONCATENATE(FIXED(MIN(EGSnrc_over_Mean!E24,Geant4_over_Mean!E24,Penelope_over_Mean!E24,MCNP_over_Mean!E24),2)," - ", FIXED(MAX(EGSnrc_over_Mean!E24,Geant4_over_Mean!E24,Penelope_over_Mean!E24,MCNP_over_Mean!E24),2))</f>
        <v>0.97 - 1.04</v>
      </c>
      <c r="F24" s="43" t="str">
        <f>CONCATENATE(FIXED(MIN(EGSnrc_over_Mean!F24,Geant4_over_Mean!F24,Penelope_over_Mean!F24,MCNP_over_Mean!F24),2)," - ", FIXED(MAX(EGSnrc_over_Mean!F24,Geant4_over_Mean!F24,Penelope_over_Mean!F24,MCNP_over_Mean!F24),2))</f>
        <v>0.95 - 1.08</v>
      </c>
      <c r="G24" s="43" t="str">
        <f>CONCATENATE(FIXED(MIN(EGSnrc_over_Mean!G24,Geant4_over_Mean!G24,Penelope_over_Mean!G24,MCNP_over_Mean!G24),2)," - ", FIXED(MAX(EGSnrc_over_Mean!G24,Geant4_over_Mean!G24,Penelope_over_Mean!G24,MCNP_over_Mean!G24),2))</f>
        <v>0.96 - 1.07</v>
      </c>
      <c r="H24" s="43" t="str">
        <f>CONCATENATE(FIXED(MIN(EGSnrc_over_Mean!H24,Geant4_over_Mean!H24,Penelope_over_Mean!H24,MCNP_over_Mean!H24),2)," - ", FIXED(MAX(EGSnrc_over_Mean!H24,Geant4_over_Mean!H24,Penelope_over_Mean!H24,MCNP_over_Mean!H24),2))</f>
        <v>0.95 - 1.08</v>
      </c>
      <c r="I24" s="21"/>
      <c r="J24" s="15"/>
      <c r="K24" s="13">
        <v>10.5</v>
      </c>
      <c r="L24" s="43" t="str">
        <f>CONCATENATE(FIXED(MIN(EGSnrc_over_Mean!L24,Geant4_over_Mean!L24,Penelope_over_Mean!L24,MCNP_over_Mean!L24),2)," - ", FIXED(MAX(EGSnrc_over_Mean!L24,Geant4_over_Mean!L24,Penelope_over_Mean!L24,MCNP_over_Mean!L24),2))</f>
        <v>0.88 - 1.17</v>
      </c>
      <c r="M24" s="43" t="str">
        <f>CONCATENATE(FIXED(MIN(EGSnrc_over_Mean!M24,Geant4_over_Mean!M24,Penelope_over_Mean!M24,MCNP_over_Mean!M24),2)," - ", FIXED(MAX(EGSnrc_over_Mean!M24,Geant4_over_Mean!M24,Penelope_over_Mean!M24,MCNP_over_Mean!M24),2))</f>
        <v>0.86 - 1.21</v>
      </c>
      <c r="N24" s="43" t="str">
        <f>CONCATENATE(FIXED(MIN(EGSnrc_over_Mean!N24,Geant4_over_Mean!N24,Penelope_over_Mean!N24,MCNP_over_Mean!N24),2)," - ", FIXED(MAX(EGSnrc_over_Mean!N24,Geant4_over_Mean!N24,Penelope_over_Mean!N24,MCNP_over_Mean!N24),2))</f>
        <v>0.96 - 1.08</v>
      </c>
      <c r="O24" s="43" t="str">
        <f>CONCATENATE(FIXED(MIN(EGSnrc_over_Mean!O24,Geant4_over_Mean!O24,Penelope_over_Mean!O24,MCNP_over_Mean!O24),2)," - ", FIXED(MAX(EGSnrc_over_Mean!O24,Geant4_over_Mean!O24,Penelope_over_Mean!O24,MCNP_over_Mean!O24),2))</f>
        <v>0.94 - 1.13</v>
      </c>
      <c r="P24" s="43" t="str">
        <f>CONCATENATE(FIXED(MIN(EGSnrc_over_Mean!P24,Geant4_over_Mean!P24,Penelope_over_Mean!P24,MCNP_over_Mean!P24),2)," - ", FIXED(MAX(EGSnrc_over_Mean!P24,Geant4_over_Mean!P24,Penelope_over_Mean!P24,MCNP_over_Mean!P24),2))</f>
        <v>0.94 - 1.13</v>
      </c>
      <c r="Q24" s="19"/>
      <c r="V24" s="12"/>
      <c r="W24" s="2"/>
      <c r="Y24" s="12"/>
      <c r="AB24" s="12"/>
      <c r="AE24" s="12"/>
    </row>
    <row r="25" spans="3:31" x14ac:dyDescent="0.25">
      <c r="C25" s="7">
        <v>11.5</v>
      </c>
      <c r="D25" s="43" t="str">
        <f>CONCATENATE(FIXED(MIN(EGSnrc_over_Mean!D25,Geant4_over_Mean!D25,Penelope_over_Mean!D25,MCNP_over_Mean!D25),2)," - ", FIXED(MAX(EGSnrc_over_Mean!D25,Geant4_over_Mean!D25,Penelope_over_Mean!D25,MCNP_over_Mean!D25),2))</f>
        <v>0.94 - 1.10</v>
      </c>
      <c r="E25" s="43" t="str">
        <f>CONCATENATE(FIXED(MIN(EGSnrc_over_Mean!E25,Geant4_over_Mean!E25,Penelope_over_Mean!E25,MCNP_over_Mean!E25),2)," - ", FIXED(MAX(EGSnrc_over_Mean!E25,Geant4_over_Mean!E25,Penelope_over_Mean!E25,MCNP_over_Mean!E25),2))</f>
        <v>0.95 - 1.07</v>
      </c>
      <c r="F25" s="43" t="str">
        <f>CONCATENATE(FIXED(MIN(EGSnrc_over_Mean!F25,Geant4_over_Mean!F25,Penelope_over_Mean!F25,MCNP_over_Mean!F25),2)," - ", FIXED(MAX(EGSnrc_over_Mean!F25,Geant4_over_Mean!F25,Penelope_over_Mean!F25,MCNP_over_Mean!F25),2))</f>
        <v>0.94 - 1.11</v>
      </c>
      <c r="G25" s="43" t="str">
        <f>CONCATENATE(FIXED(MIN(EGSnrc_over_Mean!G25,Geant4_over_Mean!G25,Penelope_over_Mean!G25,MCNP_over_Mean!G25),2)," - ", FIXED(MAX(EGSnrc_over_Mean!G25,Geant4_over_Mean!G25,Penelope_over_Mean!G25,MCNP_over_Mean!G25),2))</f>
        <v>0.95 - 1.06</v>
      </c>
      <c r="H25" s="43" t="str">
        <f>CONCATENATE(FIXED(MIN(EGSnrc_over_Mean!H25,Geant4_over_Mean!H25,Penelope_over_Mean!H25,MCNP_over_Mean!H25),2)," - ", FIXED(MAX(EGSnrc_over_Mean!H25,Geant4_over_Mean!H25,Penelope_over_Mean!H25,MCNP_over_Mean!H25),2))</f>
        <v>0.94 - 1.06</v>
      </c>
      <c r="I25" s="21"/>
      <c r="J25" s="15"/>
      <c r="K25" s="13">
        <v>11.5</v>
      </c>
      <c r="L25" s="43" t="str">
        <f>CONCATENATE(FIXED(MIN(EGSnrc_over_Mean!L25,Geant4_over_Mean!L25,Penelope_over_Mean!L25,MCNP_over_Mean!L25),2)," - ", FIXED(MAX(EGSnrc_over_Mean!L25,Geant4_over_Mean!L25,Penelope_over_Mean!L25,MCNP_over_Mean!L25),2))</f>
        <v>0.66 - 1.20</v>
      </c>
      <c r="M25" s="43" t="str">
        <f>CONCATENATE(FIXED(MIN(EGSnrc_over_Mean!M25,Geant4_over_Mean!M25,Penelope_over_Mean!M25,MCNP_over_Mean!M25),2)," - ", FIXED(MAX(EGSnrc_over_Mean!M25,Geant4_over_Mean!M25,Penelope_over_Mean!M25,MCNP_over_Mean!M25),2))</f>
        <v>0.58 - 1.29</v>
      </c>
      <c r="N25" s="43" t="str">
        <f>CONCATENATE(FIXED(MIN(EGSnrc_over_Mean!N25,Geant4_over_Mean!N25,Penelope_over_Mean!N25,MCNP_over_Mean!N25),2)," - ", FIXED(MAX(EGSnrc_over_Mean!N25,Geant4_over_Mean!N25,Penelope_over_Mean!N25,MCNP_over_Mean!N25),2))</f>
        <v>0.67 - 1.17</v>
      </c>
      <c r="O25" s="43" t="str">
        <f>CONCATENATE(FIXED(MIN(EGSnrc_over_Mean!O25,Geant4_over_Mean!O25,Penelope_over_Mean!O25,MCNP_over_Mean!O25),2)," - ", FIXED(MAX(EGSnrc_over_Mean!O25,Geant4_over_Mean!O25,Penelope_over_Mean!O25,MCNP_over_Mean!O25),2))</f>
        <v>0.63 - 1.22</v>
      </c>
      <c r="P25" s="43" t="str">
        <f>CONCATENATE(FIXED(MIN(EGSnrc_over_Mean!P25,Geant4_over_Mean!P25,Penelope_over_Mean!P25,MCNP_over_Mean!P25),2)," - ", FIXED(MAX(EGSnrc_over_Mean!P25,Geant4_over_Mean!P25,Penelope_over_Mean!P25,MCNP_over_Mean!P25),2))</f>
        <v>0.61 - 1.23</v>
      </c>
      <c r="Q25" s="19"/>
      <c r="V25" s="12"/>
      <c r="W25" s="2"/>
      <c r="Y25" s="12"/>
      <c r="AB25" s="12"/>
      <c r="AE25" s="12"/>
    </row>
    <row r="26" spans="3:31" x14ac:dyDescent="0.25">
      <c r="C26" s="7">
        <v>12.5</v>
      </c>
      <c r="D26" s="43" t="str">
        <f>CONCATENATE(FIXED(MIN(EGSnrc_over_Mean!D26,Geant4_over_Mean!D26,Penelope_over_Mean!D26,MCNP_over_Mean!D26),2)," - ", FIXED(MAX(EGSnrc_over_Mean!D26,Geant4_over_Mean!D26,Penelope_over_Mean!D26,MCNP_over_Mean!D26),2))</f>
        <v>0.94 - 1.09</v>
      </c>
      <c r="E26" s="43" t="str">
        <f>CONCATENATE(FIXED(MIN(EGSnrc_over_Mean!E26,Geant4_over_Mean!E26,Penelope_over_Mean!E26,MCNP_over_Mean!E26),2)," - ", FIXED(MAX(EGSnrc_over_Mean!E26,Geant4_over_Mean!E26,Penelope_over_Mean!E26,MCNP_over_Mean!E26),2))</f>
        <v>0.94 - 1.09</v>
      </c>
      <c r="F26" s="43" t="str">
        <f>CONCATENATE(FIXED(MIN(EGSnrc_over_Mean!F26,Geant4_over_Mean!F26,Penelope_over_Mean!F26,MCNP_over_Mean!F26),2)," - ", FIXED(MAX(EGSnrc_over_Mean!F26,Geant4_over_Mean!F26,Penelope_over_Mean!F26,MCNP_over_Mean!F26),2))</f>
        <v>0.94 - 1.08</v>
      </c>
      <c r="G26" s="43" t="str">
        <f>CONCATENATE(FIXED(MIN(EGSnrc_over_Mean!G26,Geant4_over_Mean!G26,Penelope_over_Mean!G26,MCNP_over_Mean!G26),2)," - ", FIXED(MAX(EGSnrc_over_Mean!G26,Geant4_over_Mean!G26,Penelope_over_Mean!G26,MCNP_over_Mean!G26),2))</f>
        <v>0.95 - 1.06</v>
      </c>
      <c r="H26" s="43" t="str">
        <f>CONCATENATE(FIXED(MIN(EGSnrc_over_Mean!H26,Geant4_over_Mean!H26,Penelope_over_Mean!H26,MCNP_over_Mean!H26),2)," - ", FIXED(MAX(EGSnrc_over_Mean!H26,Geant4_over_Mean!H26,Penelope_over_Mean!H26,MCNP_over_Mean!H26),2))</f>
        <v>0.95 - 1.07</v>
      </c>
      <c r="I26" s="21"/>
      <c r="J26" s="15"/>
      <c r="K26" s="13">
        <v>12.5</v>
      </c>
      <c r="L26" s="43" t="str">
        <f>CONCATENATE(FIXED(MIN(EGSnrc_over_Mean!L26,Geant4_over_Mean!L26,Penelope_over_Mean!L26,MCNP_over_Mean!L26),2)," - ", FIXED(MAX(EGSnrc_over_Mean!L26,Geant4_over_Mean!L26,Penelope_over_Mean!L26,MCNP_over_Mean!L26),2))</f>
        <v>0.90 - 1.16</v>
      </c>
      <c r="M26" s="43" t="str">
        <f>CONCATENATE(FIXED(MIN(EGSnrc_over_Mean!M26,Geant4_over_Mean!M26,Penelope_over_Mean!M26,MCNP_over_Mean!M26),2)," - ", FIXED(MAX(EGSnrc_over_Mean!M26,Geant4_over_Mean!M26,Penelope_over_Mean!M26,MCNP_over_Mean!M26),2))</f>
        <v>0.83 - 1.24</v>
      </c>
      <c r="N26" s="43" t="str">
        <f>CONCATENATE(FIXED(MIN(EGSnrc_over_Mean!N26,Geant4_over_Mean!N26,Penelope_over_Mean!N26,MCNP_over_Mean!N26),2)," - ", FIXED(MAX(EGSnrc_over_Mean!N26,Geant4_over_Mean!N26,Penelope_over_Mean!N26,MCNP_over_Mean!N26),2))</f>
        <v>0.94 - 1.14</v>
      </c>
      <c r="O26" s="43" t="str">
        <f>CONCATENATE(FIXED(MIN(EGSnrc_over_Mean!O26,Geant4_over_Mean!O26,Penelope_over_Mean!O26,MCNP_over_Mean!O26),2)," - ", FIXED(MAX(EGSnrc_over_Mean!O26,Geant4_over_Mean!O26,Penelope_over_Mean!O26,MCNP_over_Mean!O26),2))</f>
        <v>0.90 - 1.16</v>
      </c>
      <c r="P26" s="43" t="str">
        <f>CONCATENATE(FIXED(MIN(EGSnrc_over_Mean!P26,Geant4_over_Mean!P26,Penelope_over_Mean!P26,MCNP_over_Mean!P26),2)," - ", FIXED(MAX(EGSnrc_over_Mean!P26,Geant4_over_Mean!P26,Penelope_over_Mean!P26,MCNP_over_Mean!P26),2))</f>
        <v>0.88 - 1.17</v>
      </c>
      <c r="Q26" s="19"/>
      <c r="V26" s="12"/>
      <c r="W26" s="2"/>
      <c r="Y26" s="12"/>
      <c r="AB26" s="12"/>
      <c r="AE26" s="12"/>
    </row>
    <row r="27" spans="3:31" x14ac:dyDescent="0.25">
      <c r="C27" s="7">
        <v>13.5</v>
      </c>
      <c r="D27" s="43" t="str">
        <f>CONCATENATE(FIXED(MIN(EGSnrc_over_Mean!D27,Geant4_over_Mean!D27,Penelope_over_Mean!D27,MCNP_over_Mean!D27),2)," - ", FIXED(MAX(EGSnrc_over_Mean!D27,Geant4_over_Mean!D27,Penelope_over_Mean!D27,MCNP_over_Mean!D27),2))</f>
        <v>0.93 - 1.09</v>
      </c>
      <c r="E27" s="43" t="str">
        <f>CONCATENATE(FIXED(MIN(EGSnrc_over_Mean!E27,Geant4_over_Mean!E27,Penelope_over_Mean!E27,MCNP_over_Mean!E27),2)," - ", FIXED(MAX(EGSnrc_over_Mean!E27,Geant4_over_Mean!E27,Penelope_over_Mean!E27,MCNP_over_Mean!E27),2))</f>
        <v>0.93 - 1.09</v>
      </c>
      <c r="F27" s="43" t="str">
        <f>CONCATENATE(FIXED(MIN(EGSnrc_over_Mean!F27,Geant4_over_Mean!F27,Penelope_over_Mean!F27,MCNP_over_Mean!F27),2)," - ", FIXED(MAX(EGSnrc_over_Mean!F27,Geant4_over_Mean!F27,Penelope_over_Mean!F27,MCNP_over_Mean!F27),2))</f>
        <v>0.94 - 1.07</v>
      </c>
      <c r="G27" s="43" t="str">
        <f>CONCATENATE(FIXED(MIN(EGSnrc_over_Mean!G27,Geant4_over_Mean!G27,Penelope_over_Mean!G27,MCNP_over_Mean!G27),2)," - ", FIXED(MAX(EGSnrc_over_Mean!G27,Geant4_over_Mean!G27,Penelope_over_Mean!G27,MCNP_over_Mean!G27),2))</f>
        <v>0.93 - 1.08</v>
      </c>
      <c r="H27" s="43" t="str">
        <f>CONCATENATE(FIXED(MIN(EGSnrc_over_Mean!H27,Geant4_over_Mean!H27,Penelope_over_Mean!H27,MCNP_over_Mean!H27),2)," - ", FIXED(MAX(EGSnrc_over_Mean!H27,Geant4_over_Mean!H27,Penelope_over_Mean!H27,MCNP_over_Mean!H27),2))</f>
        <v>0.93 - 1.09</v>
      </c>
      <c r="I27" s="21"/>
      <c r="J27" s="15"/>
      <c r="K27" s="13">
        <v>13.5</v>
      </c>
      <c r="L27" s="43" t="str">
        <f>CONCATENATE(FIXED(MIN(EGSnrc_over_Mean!L27,Geant4_over_Mean!L27,Penelope_over_Mean!L27,MCNP_over_Mean!L27),2)," - ", FIXED(MAX(EGSnrc_over_Mean!L27,Geant4_over_Mean!L27,Penelope_over_Mean!L27,MCNP_over_Mean!L27),2))</f>
        <v>0.89 - 1.14</v>
      </c>
      <c r="M27" s="43" t="str">
        <f>CONCATENATE(FIXED(MIN(EGSnrc_over_Mean!M27,Geant4_over_Mean!M27,Penelope_over_Mean!M27,MCNP_over_Mean!M27),2)," - ", FIXED(MAX(EGSnrc_over_Mean!M27,Geant4_over_Mean!M27,Penelope_over_Mean!M27,MCNP_over_Mean!M27),2))</f>
        <v>0.87 - 1.23</v>
      </c>
      <c r="N27" s="43" t="str">
        <f>CONCATENATE(FIXED(MIN(EGSnrc_over_Mean!N27,Geant4_over_Mean!N27,Penelope_over_Mean!N27,MCNP_over_Mean!N27),2)," - ", FIXED(MAX(EGSnrc_over_Mean!N27,Geant4_over_Mean!N27,Penelope_over_Mean!N27,MCNP_over_Mean!N27),2))</f>
        <v>0.93 - 1.12</v>
      </c>
      <c r="O27" s="43" t="str">
        <f>CONCATENATE(FIXED(MIN(EGSnrc_over_Mean!O27,Geant4_over_Mean!O27,Penelope_over_Mean!O27,MCNP_over_Mean!O27),2)," - ", FIXED(MAX(EGSnrc_over_Mean!O27,Geant4_over_Mean!O27,Penelope_over_Mean!O27,MCNP_over_Mean!O27),2))</f>
        <v>0.90 - 1.15</v>
      </c>
      <c r="P27" s="43" t="str">
        <f>CONCATENATE(FIXED(MIN(EGSnrc_over_Mean!P27,Geant4_over_Mean!P27,Penelope_over_Mean!P27,MCNP_over_Mean!P27),2)," - ", FIXED(MAX(EGSnrc_over_Mean!P27,Geant4_over_Mean!P27,Penelope_over_Mean!P27,MCNP_over_Mean!P27),2))</f>
        <v>0.89 - 1.13</v>
      </c>
      <c r="Q27" s="19"/>
      <c r="S27" s="2"/>
      <c r="T27" s="2"/>
      <c r="U27" s="2"/>
      <c r="V27" s="2"/>
      <c r="W27" s="2"/>
    </row>
    <row r="28" spans="3:31" x14ac:dyDescent="0.25">
      <c r="C28" s="7">
        <v>14.5</v>
      </c>
      <c r="D28" s="43" t="str">
        <f>CONCATENATE(FIXED(MIN(EGSnrc_over_Mean!D28,Geant4_over_Mean!D28,Penelope_over_Mean!D28,MCNP_over_Mean!D28),2)," - ", FIXED(MAX(EGSnrc_over_Mean!D28,Geant4_over_Mean!D28,Penelope_over_Mean!D28,MCNP_over_Mean!D28),2))</f>
        <v>0.93 - 1.06</v>
      </c>
      <c r="E28" s="43" t="str">
        <f>CONCATENATE(FIXED(MIN(EGSnrc_over_Mean!E28,Geant4_over_Mean!E28,Penelope_over_Mean!E28,MCNP_over_Mean!E28),2)," - ", FIXED(MAX(EGSnrc_over_Mean!E28,Geant4_over_Mean!E28,Penelope_over_Mean!E28,MCNP_over_Mean!E28),2))</f>
        <v>0.93 - 1.07</v>
      </c>
      <c r="F28" s="43" t="str">
        <f>CONCATENATE(FIXED(MIN(EGSnrc_over_Mean!F28,Geant4_over_Mean!F28,Penelope_over_Mean!F28,MCNP_over_Mean!F28),2)," - ", FIXED(MAX(EGSnrc_over_Mean!F28,Geant4_over_Mean!F28,Penelope_over_Mean!F28,MCNP_over_Mean!F28),2))</f>
        <v>0.92 - 1.09</v>
      </c>
      <c r="G28" s="43" t="str">
        <f>CONCATENATE(FIXED(MIN(EGSnrc_over_Mean!G28,Geant4_over_Mean!G28,Penelope_over_Mean!G28,MCNP_over_Mean!G28),2)," - ", FIXED(MAX(EGSnrc_over_Mean!G28,Geant4_over_Mean!G28,Penelope_over_Mean!G28,MCNP_over_Mean!G28),2))</f>
        <v>0.93 - 1.08</v>
      </c>
      <c r="H28" s="43" t="str">
        <f>CONCATENATE(FIXED(MIN(EGSnrc_over_Mean!H28,Geant4_over_Mean!H28,Penelope_over_Mean!H28,MCNP_over_Mean!H28),2)," - ", FIXED(MAX(EGSnrc_over_Mean!H28,Geant4_over_Mean!H28,Penelope_over_Mean!H28,MCNP_over_Mean!H28),2))</f>
        <v>0.92 - 1.10</v>
      </c>
      <c r="I28" s="21"/>
      <c r="J28" s="15"/>
      <c r="K28" s="13">
        <v>14.5</v>
      </c>
      <c r="L28" s="43" t="str">
        <f>CONCATENATE(FIXED(MIN(EGSnrc_over_Mean!L28,Geant4_over_Mean!L28,Penelope_over_Mean!L28,MCNP_over_Mean!L28),2)," - ", FIXED(MAX(EGSnrc_over_Mean!L28,Geant4_over_Mean!L28,Penelope_over_Mean!L28,MCNP_over_Mean!L28),2))</f>
        <v>0.90 - 1.12</v>
      </c>
      <c r="M28" s="43" t="str">
        <f>CONCATENATE(FIXED(MIN(EGSnrc_over_Mean!M28,Geant4_over_Mean!M28,Penelope_over_Mean!M28,MCNP_over_Mean!M28),2)," - ", FIXED(MAX(EGSnrc_over_Mean!M28,Geant4_over_Mean!M28,Penelope_over_Mean!M28,MCNP_over_Mean!M28),2))</f>
        <v>0.86 - 1.19</v>
      </c>
      <c r="N28" s="43" t="str">
        <f>CONCATENATE(FIXED(MIN(EGSnrc_over_Mean!N28,Geant4_over_Mean!N28,Penelope_over_Mean!N28,MCNP_over_Mean!N28),2)," - ", FIXED(MAX(EGSnrc_over_Mean!N28,Geant4_over_Mean!N28,Penelope_over_Mean!N28,MCNP_over_Mean!N28),2))</f>
        <v>0.94 - 1.09</v>
      </c>
      <c r="O28" s="43" t="str">
        <f>CONCATENATE(FIXED(MIN(EGSnrc_over_Mean!O28,Geant4_over_Mean!O28,Penelope_over_Mean!O28,MCNP_over_Mean!O28),2)," - ", FIXED(MAX(EGSnrc_over_Mean!O28,Geant4_over_Mean!O28,Penelope_over_Mean!O28,MCNP_over_Mean!O28),2))</f>
        <v>0.91 - 1.14</v>
      </c>
      <c r="P28" s="43" t="str">
        <f>CONCATENATE(FIXED(MIN(EGSnrc_over_Mean!P28,Geant4_over_Mean!P28,Penelope_over_Mean!P28,MCNP_over_Mean!P28),2)," - ", FIXED(MAX(EGSnrc_over_Mean!P28,Geant4_over_Mean!P28,Penelope_over_Mean!P28,MCNP_over_Mean!P28),2))</f>
        <v>0.90 - 1.11</v>
      </c>
      <c r="Q28" s="19"/>
    </row>
    <row r="29" spans="3:31" x14ac:dyDescent="0.25">
      <c r="C29" s="7">
        <v>15.5</v>
      </c>
      <c r="D29" s="43" t="str">
        <f>CONCATENATE(FIXED(MIN(EGSnrc_over_Mean!D29,Geant4_over_Mean!D29,Penelope_over_Mean!D29,MCNP_over_Mean!D29),2)," - ", FIXED(MAX(EGSnrc_over_Mean!D29,Geant4_over_Mean!D29,Penelope_over_Mean!D29,MCNP_over_Mean!D29),2))</f>
        <v>0.92 - 1.09</v>
      </c>
      <c r="E29" s="43" t="str">
        <f>CONCATENATE(FIXED(MIN(EGSnrc_over_Mean!E29,Geant4_over_Mean!E29,Penelope_over_Mean!E29,MCNP_over_Mean!E29),2)," - ", FIXED(MAX(EGSnrc_over_Mean!E29,Geant4_over_Mean!E29,Penelope_over_Mean!E29,MCNP_over_Mean!E29),2))</f>
        <v>0.91 - 1.12</v>
      </c>
      <c r="F29" s="43" t="str">
        <f>CONCATENATE(FIXED(MIN(EGSnrc_over_Mean!F29,Geant4_over_Mean!F29,Penelope_over_Mean!F29,MCNP_over_Mean!F29),2)," - ", FIXED(MAX(EGSnrc_over_Mean!F29,Geant4_over_Mean!F29,Penelope_over_Mean!F29,MCNP_over_Mean!F29),2))</f>
        <v>0.92 - 1.10</v>
      </c>
      <c r="G29" s="43" t="str">
        <f>CONCATENATE(FIXED(MIN(EGSnrc_over_Mean!G29,Geant4_over_Mean!G29,Penelope_over_Mean!G29,MCNP_over_Mean!G29),2)," - ", FIXED(MAX(EGSnrc_over_Mean!G29,Geant4_over_Mean!G29,Penelope_over_Mean!G29,MCNP_over_Mean!G29),2))</f>
        <v>0.92 - 1.09</v>
      </c>
      <c r="H29" s="43" t="str">
        <f>CONCATENATE(FIXED(MIN(EGSnrc_over_Mean!H29,Geant4_over_Mean!H29,Penelope_over_Mean!H29,MCNP_over_Mean!H29),2)," - ", FIXED(MAX(EGSnrc_over_Mean!H29,Geant4_over_Mean!H29,Penelope_over_Mean!H29,MCNP_over_Mean!H29),2))</f>
        <v>0.92 - 1.09</v>
      </c>
      <c r="I29" s="21"/>
      <c r="J29" s="15"/>
      <c r="K29" s="13">
        <v>15.5</v>
      </c>
      <c r="L29" s="43" t="str">
        <f>CONCATENATE(FIXED(MIN(EGSnrc_over_Mean!L29,Geant4_over_Mean!L29,Penelope_over_Mean!L29,MCNP_over_Mean!L29),2)," - ", FIXED(MAX(EGSnrc_over_Mean!L29,Geant4_over_Mean!L29,Penelope_over_Mean!L29,MCNP_over_Mean!L29),2))</f>
        <v>0.92 - 1.12</v>
      </c>
      <c r="M29" s="43" t="str">
        <f>CONCATENATE(FIXED(MIN(EGSnrc_over_Mean!M29,Geant4_over_Mean!M29,Penelope_over_Mean!M29,MCNP_over_Mean!M29),2)," - ", FIXED(MAX(EGSnrc_over_Mean!M29,Geant4_over_Mean!M29,Penelope_over_Mean!M29,MCNP_over_Mean!M29),2))</f>
        <v>0.85 - 1.15</v>
      </c>
      <c r="N29" s="43" t="str">
        <f>CONCATENATE(FIXED(MIN(EGSnrc_over_Mean!N29,Geant4_over_Mean!N29,Penelope_over_Mean!N29,MCNP_over_Mean!N29),2)," - ", FIXED(MAX(EGSnrc_over_Mean!N29,Geant4_over_Mean!N29,Penelope_over_Mean!N29,MCNP_over_Mean!N29),2))</f>
        <v>0.93 - 1.08</v>
      </c>
      <c r="O29" s="43" t="str">
        <f>CONCATENATE(FIXED(MIN(EGSnrc_over_Mean!O29,Geant4_over_Mean!O29,Penelope_over_Mean!O29,MCNP_over_Mean!O29),2)," - ", FIXED(MAX(EGSnrc_over_Mean!O29,Geant4_over_Mean!O29,Penelope_over_Mean!O29,MCNP_over_Mean!O29),2))</f>
        <v>0.91 - 1.10</v>
      </c>
      <c r="P29" s="43" t="str">
        <f>CONCATENATE(FIXED(MIN(EGSnrc_over_Mean!P29,Geant4_over_Mean!P29,Penelope_over_Mean!P29,MCNP_over_Mean!P29),2)," - ", FIXED(MAX(EGSnrc_over_Mean!P29,Geant4_over_Mean!P29,Penelope_over_Mean!P29,MCNP_over_Mean!P29),2))</f>
        <v>0.93 - 1.12</v>
      </c>
      <c r="Q29" s="19"/>
    </row>
    <row r="30" spans="3:31" x14ac:dyDescent="0.25">
      <c r="C30" s="7">
        <v>16.5</v>
      </c>
      <c r="D30" s="43" t="str">
        <f>CONCATENATE(FIXED(MIN(EGSnrc_over_Mean!D30,Geant4_over_Mean!D30,Penelope_over_Mean!D30,MCNP_over_Mean!D30),2)," - ", FIXED(MAX(EGSnrc_over_Mean!D30,Geant4_over_Mean!D30,Penelope_over_Mean!D30,MCNP_over_Mean!D30),2))</f>
        <v>0.91 - 1.09</v>
      </c>
      <c r="E30" s="43" t="str">
        <f>CONCATENATE(FIXED(MIN(EGSnrc_over_Mean!E30,Geant4_over_Mean!E30,Penelope_over_Mean!E30,MCNP_over_Mean!E30),2)," - ", FIXED(MAX(EGSnrc_over_Mean!E30,Geant4_over_Mean!E30,Penelope_over_Mean!E30,MCNP_over_Mean!E30),2))</f>
        <v>0.93 - 1.05</v>
      </c>
      <c r="F30" s="43" t="str">
        <f>CONCATENATE(FIXED(MIN(EGSnrc_over_Mean!F30,Geant4_over_Mean!F30,Penelope_over_Mean!F30,MCNP_over_Mean!F30),2)," - ", FIXED(MAX(EGSnrc_over_Mean!F30,Geant4_over_Mean!F30,Penelope_over_Mean!F30,MCNP_over_Mean!F30),2))</f>
        <v>0.91 - 1.12</v>
      </c>
      <c r="G30" s="43" t="str">
        <f>CONCATENATE(FIXED(MIN(EGSnrc_over_Mean!G30,Geant4_over_Mean!G30,Penelope_over_Mean!G30,MCNP_over_Mean!G30),2)," - ", FIXED(MAX(EGSnrc_over_Mean!G30,Geant4_over_Mean!G30,Penelope_over_Mean!G30,MCNP_over_Mean!G30),2))</f>
        <v>0.92 - 1.10</v>
      </c>
      <c r="H30" s="43" t="str">
        <f>CONCATENATE(FIXED(MIN(EGSnrc_over_Mean!H30,Geant4_over_Mean!H30,Penelope_over_Mean!H30,MCNP_over_Mean!H30),2)," - ", FIXED(MAX(EGSnrc_over_Mean!H30,Geant4_over_Mean!H30,Penelope_over_Mean!H30,MCNP_over_Mean!H30),2))</f>
        <v>0.90 - 1.09</v>
      </c>
      <c r="I30" s="21"/>
      <c r="J30" s="15"/>
      <c r="K30" s="13">
        <v>16.5</v>
      </c>
      <c r="L30" s="43" t="str">
        <f>CONCATENATE(FIXED(MIN(EGSnrc_over_Mean!L30,Geant4_over_Mean!L30,Penelope_over_Mean!L30,MCNP_over_Mean!L30),2)," - ", FIXED(MAX(EGSnrc_over_Mean!L30,Geant4_over_Mean!L30,Penelope_over_Mean!L30,MCNP_over_Mean!L30),2))</f>
        <v>0.92 - 1.10</v>
      </c>
      <c r="M30" s="43" t="str">
        <f>CONCATENATE(FIXED(MIN(EGSnrc_over_Mean!M30,Geant4_over_Mean!M30,Penelope_over_Mean!M30,MCNP_over_Mean!M30),2)," - ", FIXED(MAX(EGSnrc_over_Mean!M30,Geant4_over_Mean!M30,Penelope_over_Mean!M30,MCNP_over_Mean!M30),2))</f>
        <v>0.90 - 1.16</v>
      </c>
      <c r="N30" s="43" t="str">
        <f>CONCATENATE(FIXED(MIN(EGSnrc_over_Mean!N30,Geant4_over_Mean!N30,Penelope_over_Mean!N30,MCNP_over_Mean!N30),2)," - ", FIXED(MAX(EGSnrc_over_Mean!N30,Geant4_over_Mean!N30,Penelope_over_Mean!N30,MCNP_over_Mean!N30),2))</f>
        <v>0.94 - 1.07</v>
      </c>
      <c r="O30" s="43" t="str">
        <f>CONCATENATE(FIXED(MIN(EGSnrc_over_Mean!O30,Geant4_over_Mean!O30,Penelope_over_Mean!O30,MCNP_over_Mean!O30),2)," - ", FIXED(MAX(EGSnrc_over_Mean!O30,Geant4_over_Mean!O30,Penelope_over_Mean!O30,MCNP_over_Mean!O30),2))</f>
        <v>0.95 - 1.12</v>
      </c>
      <c r="P30" s="43" t="str">
        <f>CONCATENATE(FIXED(MIN(EGSnrc_over_Mean!P30,Geant4_over_Mean!P30,Penelope_over_Mean!P30,MCNP_over_Mean!P30),2)," - ", FIXED(MAX(EGSnrc_over_Mean!P30,Geant4_over_Mean!P30,Penelope_over_Mean!P30,MCNP_over_Mean!P30),2))</f>
        <v>0.93 - 1.10</v>
      </c>
      <c r="Q30" s="19"/>
    </row>
    <row r="31" spans="3:31" x14ac:dyDescent="0.25">
      <c r="C31" s="7">
        <v>17.5</v>
      </c>
      <c r="D31" s="43" t="str">
        <f>CONCATENATE(FIXED(MIN(EGSnrc_over_Mean!D31,Geant4_over_Mean!D31,Penelope_over_Mean!D31,MCNP_over_Mean!D31),2)," - ", FIXED(MAX(EGSnrc_over_Mean!D31,Geant4_over_Mean!D31,Penelope_over_Mean!D31,MCNP_over_Mean!D31),2))</f>
        <v>0.64 - 1.79</v>
      </c>
      <c r="E31" s="43" t="str">
        <f>CONCATENATE(FIXED(MIN(EGSnrc_over_Mean!E31,Geant4_over_Mean!E31,Penelope_over_Mean!E31,MCNP_over_Mean!E31),2)," - ", FIXED(MAX(EGSnrc_over_Mean!E31,Geant4_over_Mean!E31,Penelope_over_Mean!E31,MCNP_over_Mean!E31),2))</f>
        <v>0.63 - 1.82</v>
      </c>
      <c r="F31" s="43" t="str">
        <f>CONCATENATE(FIXED(MIN(EGSnrc_over_Mean!F31,Geant4_over_Mean!F31,Penelope_over_Mean!F31,MCNP_over_Mean!F31),2)," - ", FIXED(MAX(EGSnrc_over_Mean!F31,Geant4_over_Mean!F31,Penelope_over_Mean!F31,MCNP_over_Mean!F31),2))</f>
        <v>0.64 - 1.77</v>
      </c>
      <c r="G31" s="43" t="str">
        <f>CONCATENATE(FIXED(MIN(EGSnrc_over_Mean!G31,Geant4_over_Mean!G31,Penelope_over_Mean!G31,MCNP_over_Mean!G31),2)," - ", FIXED(MAX(EGSnrc_over_Mean!G31,Geant4_over_Mean!G31,Penelope_over_Mean!G31,MCNP_over_Mean!G31),2))</f>
        <v>0.64 - 1.77</v>
      </c>
      <c r="H31" s="43" t="str">
        <f>CONCATENATE(FIXED(MIN(EGSnrc_over_Mean!H31,Geant4_over_Mean!H31,Penelope_over_Mean!H31,MCNP_over_Mean!H31),2)," - ", FIXED(MAX(EGSnrc_over_Mean!H31,Geant4_over_Mean!H31,Penelope_over_Mean!H31,MCNP_over_Mean!H31),2))</f>
        <v>0.65 - 1.79</v>
      </c>
      <c r="I31" s="21"/>
      <c r="J31" s="15"/>
      <c r="K31" s="13">
        <v>17.5</v>
      </c>
      <c r="L31" s="43" t="str">
        <f>CONCATENATE(FIXED(MIN(EGSnrc_over_Mean!L31,Geant4_over_Mean!L31,Penelope_over_Mean!L31,MCNP_over_Mean!L31),2)," - ", FIXED(MAX(EGSnrc_over_Mean!L31,Geant4_over_Mean!L31,Penelope_over_Mean!L31,MCNP_over_Mean!L31),2))</f>
        <v>0.93 - 1.10</v>
      </c>
      <c r="M31" s="43" t="str">
        <f>CONCATENATE(FIXED(MIN(EGSnrc_over_Mean!M31,Geant4_over_Mean!M31,Penelope_over_Mean!M31,MCNP_over_Mean!M31),2)," - ", FIXED(MAX(EGSnrc_over_Mean!M31,Geant4_over_Mean!M31,Penelope_over_Mean!M31,MCNP_over_Mean!M31),2))</f>
        <v>0.88 - 1.13</v>
      </c>
      <c r="N31" s="43" t="str">
        <f>CONCATENATE(FIXED(MIN(EGSnrc_over_Mean!N31,Geant4_over_Mean!N31,Penelope_over_Mean!N31,MCNP_over_Mean!N31),2)," - ", FIXED(MAX(EGSnrc_over_Mean!N31,Geant4_over_Mean!N31,Penelope_over_Mean!N31,MCNP_over_Mean!N31),2))</f>
        <v>0.94 - 1.06</v>
      </c>
      <c r="O31" s="43" t="str">
        <f>CONCATENATE(FIXED(MIN(EGSnrc_over_Mean!O31,Geant4_over_Mean!O31,Penelope_over_Mean!O31,MCNP_over_Mean!O31),2)," - ", FIXED(MAX(EGSnrc_over_Mean!O31,Geant4_over_Mean!O31,Penelope_over_Mean!O31,MCNP_over_Mean!O31),2))</f>
        <v>0.93 - 1.08</v>
      </c>
      <c r="P31" s="43" t="str">
        <f>CONCATENATE(FIXED(MIN(EGSnrc_over_Mean!P31,Geant4_over_Mean!P31,Penelope_over_Mean!P31,MCNP_over_Mean!P31),2)," - ", FIXED(MAX(EGSnrc_over_Mean!P31,Geant4_over_Mean!P31,Penelope_over_Mean!P31,MCNP_over_Mean!P31),2))</f>
        <v>0.94 - 1.10</v>
      </c>
      <c r="Q31" s="19"/>
    </row>
    <row r="32" spans="3:31" x14ac:dyDescent="0.25">
      <c r="C32" s="7">
        <v>18.5</v>
      </c>
      <c r="D32" s="43" t="str">
        <f>CONCATENATE(FIXED(MIN(EGSnrc_over_Mean!D32,Geant4_over_Mean!D32,Penelope_over_Mean!D32,MCNP_over_Mean!D32),2)," - ", FIXED(MAX(EGSnrc_over_Mean!D32,Geant4_over_Mean!D32,Penelope_over_Mean!D32,MCNP_over_Mean!D32),2))</f>
        <v>0.91 - 1.08</v>
      </c>
      <c r="E32" s="43" t="str">
        <f>CONCATENATE(FIXED(MIN(EGSnrc_over_Mean!E32,Geant4_over_Mean!E32,Penelope_over_Mean!E32,MCNP_over_Mean!E32),2)," - ", FIXED(MAX(EGSnrc_over_Mean!E32,Geant4_over_Mean!E32,Penelope_over_Mean!E32,MCNP_over_Mean!E32),2))</f>
        <v>0.91 - 1.11</v>
      </c>
      <c r="F32" s="43" t="str">
        <f>CONCATENATE(FIXED(MIN(EGSnrc_over_Mean!F32,Geant4_over_Mean!F32,Penelope_over_Mean!F32,MCNP_over_Mean!F32),2)," - ", FIXED(MAX(EGSnrc_over_Mean!F32,Geant4_over_Mean!F32,Penelope_over_Mean!F32,MCNP_over_Mean!F32),2))</f>
        <v>0.91 - 1.06</v>
      </c>
      <c r="G32" s="43" t="str">
        <f>CONCATENATE(FIXED(MIN(EGSnrc_over_Mean!G32,Geant4_over_Mean!G32,Penelope_over_Mean!G32,MCNP_over_Mean!G32),2)," - ", FIXED(MAX(EGSnrc_over_Mean!G32,Geant4_over_Mean!G32,Penelope_over_Mean!G32,MCNP_over_Mean!G32),2))</f>
        <v>0.92 - 1.08</v>
      </c>
      <c r="H32" s="43" t="str">
        <f>CONCATENATE(FIXED(MIN(EGSnrc_over_Mean!H32,Geant4_over_Mean!H32,Penelope_over_Mean!H32,MCNP_over_Mean!H32),2)," - ", FIXED(MAX(EGSnrc_over_Mean!H32,Geant4_over_Mean!H32,Penelope_over_Mean!H32,MCNP_over_Mean!H32),2))</f>
        <v>0.90 - 1.12</v>
      </c>
      <c r="I32" s="21"/>
      <c r="J32" s="15"/>
      <c r="K32" s="13">
        <v>18.5</v>
      </c>
      <c r="L32" s="43" t="str">
        <f>CONCATENATE(FIXED(MIN(EGSnrc_over_Mean!L32,Geant4_over_Mean!L32,Penelope_over_Mean!L32,MCNP_over_Mean!L32),2)," - ", FIXED(MAX(EGSnrc_over_Mean!L32,Geant4_over_Mean!L32,Penelope_over_Mean!L32,MCNP_over_Mean!L32),2))</f>
        <v>0.93 - 1.07</v>
      </c>
      <c r="M32" s="43" t="str">
        <f>CONCATENATE(FIXED(MIN(EGSnrc_over_Mean!M32,Geant4_over_Mean!M32,Penelope_over_Mean!M32,MCNP_over_Mean!M32),2)," - ", FIXED(MAX(EGSnrc_over_Mean!M32,Geant4_over_Mean!M32,Penelope_over_Mean!M32,MCNP_over_Mean!M32),2))</f>
        <v>0.91 - 1.11</v>
      </c>
      <c r="N32" s="43" t="str">
        <f>CONCATENATE(FIXED(MIN(EGSnrc_over_Mean!N32,Geant4_over_Mean!N32,Penelope_over_Mean!N32,MCNP_over_Mean!N32),2)," - ", FIXED(MAX(EGSnrc_over_Mean!N32,Geant4_over_Mean!N32,Penelope_over_Mean!N32,MCNP_over_Mean!N32),2))</f>
        <v>0.94 - 1.06</v>
      </c>
      <c r="O32" s="43" t="str">
        <f>CONCATENATE(FIXED(MIN(EGSnrc_over_Mean!O32,Geant4_over_Mean!O32,Penelope_over_Mean!O32,MCNP_over_Mean!O32),2)," - ", FIXED(MAX(EGSnrc_over_Mean!O32,Geant4_over_Mean!O32,Penelope_over_Mean!O32,MCNP_over_Mean!O32),2))</f>
        <v>0.95 - 1.09</v>
      </c>
      <c r="P32" s="43" t="str">
        <f>CONCATENATE(FIXED(MIN(EGSnrc_over_Mean!P32,Geant4_over_Mean!P32,Penelope_over_Mean!P32,MCNP_over_Mean!P32),2)," - ", FIXED(MAX(EGSnrc_over_Mean!P32,Geant4_over_Mean!P32,Penelope_over_Mean!P32,MCNP_over_Mean!P32),2))</f>
        <v>0.95 - 1.08</v>
      </c>
      <c r="Q32" s="19"/>
    </row>
    <row r="33" spans="3:17" x14ac:dyDescent="0.25">
      <c r="C33" s="7">
        <v>19.5</v>
      </c>
      <c r="D33" s="43" t="str">
        <f>CONCATENATE(FIXED(MIN(EGSnrc_over_Mean!D33,Geant4_over_Mean!D33,Penelope_over_Mean!D33,MCNP_over_Mean!D33),2)," - ", FIXED(MAX(EGSnrc_over_Mean!D33,Geant4_over_Mean!D33,Penelope_over_Mean!D33,MCNP_over_Mean!D33),2))</f>
        <v>0.77 - 1.54</v>
      </c>
      <c r="E33" s="43" t="str">
        <f>CONCATENATE(FIXED(MIN(EGSnrc_over_Mean!E33,Geant4_over_Mean!E33,Penelope_over_Mean!E33,MCNP_over_Mean!E33),2)," - ", FIXED(MAX(EGSnrc_over_Mean!E33,Geant4_over_Mean!E33,Penelope_over_Mean!E33,MCNP_over_Mean!E33),2))</f>
        <v>0.76 - 1.54</v>
      </c>
      <c r="F33" s="43" t="str">
        <f>CONCATENATE(FIXED(MIN(EGSnrc_over_Mean!F33,Geant4_over_Mean!F33,Penelope_over_Mean!F33,MCNP_over_Mean!F33),2)," - ", FIXED(MAX(EGSnrc_over_Mean!F33,Geant4_over_Mean!F33,Penelope_over_Mean!F33,MCNP_over_Mean!F33),2))</f>
        <v>0.79 - 1.52</v>
      </c>
      <c r="G33" s="43" t="str">
        <f>CONCATENATE(FIXED(MIN(EGSnrc_over_Mean!G33,Geant4_over_Mean!G33,Penelope_over_Mean!G33,MCNP_over_Mean!G33),2)," - ", FIXED(MAX(EGSnrc_over_Mean!G33,Geant4_over_Mean!G33,Penelope_over_Mean!G33,MCNP_over_Mean!G33),2))</f>
        <v>0.77 - 1.52</v>
      </c>
      <c r="H33" s="43" t="str">
        <f>CONCATENATE(FIXED(MIN(EGSnrc_over_Mean!H33,Geant4_over_Mean!H33,Penelope_over_Mean!H33,MCNP_over_Mean!H33),2)," - ", FIXED(MAX(EGSnrc_over_Mean!H33,Geant4_over_Mean!H33,Penelope_over_Mean!H33,MCNP_over_Mean!H33),2))</f>
        <v>0.79 - 1.51</v>
      </c>
      <c r="I33" s="21"/>
      <c r="J33" s="15"/>
      <c r="K33" s="13">
        <v>19.5</v>
      </c>
      <c r="L33" s="43" t="str">
        <f>CONCATENATE(FIXED(MIN(EGSnrc_over_Mean!L33,Geant4_over_Mean!L33,Penelope_over_Mean!L33,MCNP_over_Mean!L33),2)," - ", FIXED(MAX(EGSnrc_over_Mean!L33,Geant4_over_Mean!L33,Penelope_over_Mean!L33,MCNP_over_Mean!L33),2))</f>
        <v>0.93 - 1.07</v>
      </c>
      <c r="M33" s="43" t="str">
        <f>CONCATENATE(FIXED(MIN(EGSnrc_over_Mean!M33,Geant4_over_Mean!M33,Penelope_over_Mean!M33,MCNP_over_Mean!M33),2)," - ", FIXED(MAX(EGSnrc_over_Mean!M33,Geant4_over_Mean!M33,Penelope_over_Mean!M33,MCNP_over_Mean!M33),2))</f>
        <v>0.91 - 1.11</v>
      </c>
      <c r="N33" s="43" t="str">
        <f>CONCATENATE(FIXED(MIN(EGSnrc_over_Mean!N33,Geant4_over_Mean!N33,Penelope_over_Mean!N33,MCNP_over_Mean!N33),2)," - ", FIXED(MAX(EGSnrc_over_Mean!N33,Geant4_over_Mean!N33,Penelope_over_Mean!N33,MCNP_over_Mean!N33),2))</f>
        <v>0.94 - 1.06</v>
      </c>
      <c r="O33" s="43" t="str">
        <f>CONCATENATE(FIXED(MIN(EGSnrc_over_Mean!O33,Geant4_over_Mean!O33,Penelope_over_Mean!O33,MCNP_over_Mean!O33),2)," - ", FIXED(MAX(EGSnrc_over_Mean!O33,Geant4_over_Mean!O33,Penelope_over_Mean!O33,MCNP_over_Mean!O33),2))</f>
        <v>0.94 - 1.08</v>
      </c>
      <c r="P33" s="43" t="str">
        <f>CONCATENATE(FIXED(MIN(EGSnrc_over_Mean!P33,Geant4_over_Mean!P33,Penelope_over_Mean!P33,MCNP_over_Mean!P33),2)," - ", FIXED(MAX(EGSnrc_over_Mean!P33,Geant4_over_Mean!P33,Penelope_over_Mean!P33,MCNP_over_Mean!P33),2))</f>
        <v>0.95 - 1.07</v>
      </c>
      <c r="Q33" s="19"/>
    </row>
    <row r="34" spans="3:17" x14ac:dyDescent="0.25">
      <c r="C34" s="7">
        <v>20.5</v>
      </c>
      <c r="D34" s="43" t="str">
        <f>CONCATENATE(FIXED(MIN(EGSnrc_over_Mean!D34,Geant4_over_Mean!D34,Penelope_over_Mean!D34,MCNP_over_Mean!D34),2)," - ", FIXED(MAX(EGSnrc_over_Mean!D34,Geant4_over_Mean!D34,Penelope_over_Mean!D34,MCNP_over_Mean!D34),2))</f>
        <v>0.91 - 1.10</v>
      </c>
      <c r="E34" s="43" t="str">
        <f>CONCATENATE(FIXED(MIN(EGSnrc_over_Mean!E34,Geant4_over_Mean!E34,Penelope_over_Mean!E34,MCNP_over_Mean!E34),2)," - ", FIXED(MAX(EGSnrc_over_Mean!E34,Geant4_over_Mean!E34,Penelope_over_Mean!E34,MCNP_over_Mean!E34),2))</f>
        <v>0.93 - 1.10</v>
      </c>
      <c r="F34" s="43" t="str">
        <f>CONCATENATE(FIXED(MIN(EGSnrc_over_Mean!F34,Geant4_over_Mean!F34,Penelope_over_Mean!F34,MCNP_over_Mean!F34),2)," - ", FIXED(MAX(EGSnrc_over_Mean!F34,Geant4_over_Mean!F34,Penelope_over_Mean!F34,MCNP_over_Mean!F34),2))</f>
        <v>0.92 - 1.05</v>
      </c>
      <c r="G34" s="43" t="str">
        <f>CONCATENATE(FIXED(MIN(EGSnrc_over_Mean!G34,Geant4_over_Mean!G34,Penelope_over_Mean!G34,MCNP_over_Mean!G34),2)," - ", FIXED(MAX(EGSnrc_over_Mean!G34,Geant4_over_Mean!G34,Penelope_over_Mean!G34,MCNP_over_Mean!G34),2))</f>
        <v>0.91 - 1.10</v>
      </c>
      <c r="H34" s="43" t="str">
        <f>CONCATENATE(FIXED(MIN(EGSnrc_over_Mean!H34,Geant4_over_Mean!H34,Penelope_over_Mean!H34,MCNP_over_Mean!H34),2)," - ", FIXED(MAX(EGSnrc_over_Mean!H34,Geant4_over_Mean!H34,Penelope_over_Mean!H34,MCNP_over_Mean!H34),2))</f>
        <v>0.91 - 1.10</v>
      </c>
      <c r="I34" s="21"/>
      <c r="J34" s="15"/>
      <c r="K34" s="13">
        <v>20.5</v>
      </c>
      <c r="L34" s="43" t="str">
        <f>CONCATENATE(FIXED(MIN(EGSnrc_over_Mean!L34,Geant4_over_Mean!L34,Penelope_over_Mean!L34,MCNP_over_Mean!L34),2)," - ", FIXED(MAX(EGSnrc_over_Mean!L34,Geant4_over_Mean!L34,Penelope_over_Mean!L34,MCNP_over_Mean!L34),2))</f>
        <v>0.93 - 1.06</v>
      </c>
      <c r="M34" s="43" t="str">
        <f>CONCATENATE(FIXED(MIN(EGSnrc_over_Mean!M34,Geant4_over_Mean!M34,Penelope_over_Mean!M34,MCNP_over_Mean!M34),2)," - ", FIXED(MAX(EGSnrc_over_Mean!M34,Geant4_over_Mean!M34,Penelope_over_Mean!M34,MCNP_over_Mean!M34),2))</f>
        <v>0.93 - 1.11</v>
      </c>
      <c r="N34" s="43" t="str">
        <f>CONCATENATE(FIXED(MIN(EGSnrc_over_Mean!N34,Geant4_over_Mean!N34,Penelope_over_Mean!N34,MCNP_over_Mean!N34),2)," - ", FIXED(MAX(EGSnrc_over_Mean!N34,Geant4_over_Mean!N34,Penelope_over_Mean!N34,MCNP_over_Mean!N34),2))</f>
        <v>0.95 - 1.04</v>
      </c>
      <c r="O34" s="43" t="str">
        <f>CONCATENATE(FIXED(MIN(EGSnrc_over_Mean!O34,Geant4_over_Mean!O34,Penelope_over_Mean!O34,MCNP_over_Mean!O34),2)," - ", FIXED(MAX(EGSnrc_over_Mean!O34,Geant4_over_Mean!O34,Penelope_over_Mean!O34,MCNP_over_Mean!O34),2))</f>
        <v>0.95 - 1.06</v>
      </c>
      <c r="P34" s="43" t="str">
        <f>CONCATENATE(FIXED(MIN(EGSnrc_over_Mean!P34,Geant4_over_Mean!P34,Penelope_over_Mean!P34,MCNP_over_Mean!P34),2)," - ", FIXED(MAX(EGSnrc_over_Mean!P34,Geant4_over_Mean!P34,Penelope_over_Mean!P34,MCNP_over_Mean!P34),2))</f>
        <v>0.94 - 1.07</v>
      </c>
      <c r="Q34" s="19"/>
    </row>
    <row r="35" spans="3:17" x14ac:dyDescent="0.25">
      <c r="C35" s="7">
        <v>21.5</v>
      </c>
      <c r="D35" s="43" t="str">
        <f>CONCATENATE(FIXED(MIN(EGSnrc_over_Mean!D35,Geant4_over_Mean!D35,Penelope_over_Mean!D35,MCNP_over_Mean!D35),2)," - ", FIXED(MAX(EGSnrc_over_Mean!D35,Geant4_over_Mean!D35,Penelope_over_Mean!D35,MCNP_over_Mean!D35),2))</f>
        <v>0.92 - 1.09</v>
      </c>
      <c r="E35" s="43" t="str">
        <f>CONCATENATE(FIXED(MIN(EGSnrc_over_Mean!E35,Geant4_over_Mean!E35,Penelope_over_Mean!E35,MCNP_over_Mean!E35),2)," - ", FIXED(MAX(EGSnrc_over_Mean!E35,Geant4_over_Mean!E35,Penelope_over_Mean!E35,MCNP_over_Mean!E35),2))</f>
        <v>0.93 - 1.06</v>
      </c>
      <c r="F35" s="43" t="str">
        <f>CONCATENATE(FIXED(MIN(EGSnrc_over_Mean!F35,Geant4_over_Mean!F35,Penelope_over_Mean!F35,MCNP_over_Mean!F35),2)," - ", FIXED(MAX(EGSnrc_over_Mean!F35,Geant4_over_Mean!F35,Penelope_over_Mean!F35,MCNP_over_Mean!F35),2))</f>
        <v>0.90 - 1.11</v>
      </c>
      <c r="G35" s="43" t="str">
        <f>CONCATENATE(FIXED(MIN(EGSnrc_over_Mean!G35,Geant4_over_Mean!G35,Penelope_over_Mean!G35,MCNP_over_Mean!G35),2)," - ", FIXED(MAX(EGSnrc_over_Mean!G35,Geant4_over_Mean!G35,Penelope_over_Mean!G35,MCNP_over_Mean!G35),2))</f>
        <v>0.90 - 1.10</v>
      </c>
      <c r="H35" s="43" t="str">
        <f>CONCATENATE(FIXED(MIN(EGSnrc_over_Mean!H35,Geant4_over_Mean!H35,Penelope_over_Mean!H35,MCNP_over_Mean!H35),2)," - ", FIXED(MAX(EGSnrc_over_Mean!H35,Geant4_over_Mean!H35,Penelope_over_Mean!H35,MCNP_over_Mean!H35),2))</f>
        <v>0.92 - 1.12</v>
      </c>
      <c r="I35" s="21"/>
      <c r="J35" s="15"/>
      <c r="K35" s="13">
        <v>21.5</v>
      </c>
      <c r="L35" s="43" t="str">
        <f>CONCATENATE(FIXED(MIN(EGSnrc_over_Mean!L35,Geant4_over_Mean!L35,Penelope_over_Mean!L35,MCNP_over_Mean!L35),2)," - ", FIXED(MAX(EGSnrc_over_Mean!L35,Geant4_over_Mean!L35,Penelope_over_Mean!L35,MCNP_over_Mean!L35),2))</f>
        <v>0.94 - 1.06</v>
      </c>
      <c r="M35" s="43" t="str">
        <f>CONCATENATE(FIXED(MIN(EGSnrc_over_Mean!M35,Geant4_over_Mean!M35,Penelope_over_Mean!M35,MCNP_over_Mean!M35),2)," - ", FIXED(MAX(EGSnrc_over_Mean!M35,Geant4_over_Mean!M35,Penelope_over_Mean!M35,MCNP_over_Mean!M35),2))</f>
        <v>0.94 - 1.09</v>
      </c>
      <c r="N35" s="43" t="str">
        <f>CONCATENATE(FIXED(MIN(EGSnrc_over_Mean!N35,Geant4_over_Mean!N35,Penelope_over_Mean!N35,MCNP_over_Mean!N35),2)," - ", FIXED(MAX(EGSnrc_over_Mean!N35,Geant4_over_Mean!N35,Penelope_over_Mean!N35,MCNP_over_Mean!N35),2))</f>
        <v>0.94 - 1.06</v>
      </c>
      <c r="O35" s="43" t="str">
        <f>CONCATENATE(FIXED(MIN(EGSnrc_over_Mean!O35,Geant4_over_Mean!O35,Penelope_over_Mean!O35,MCNP_over_Mean!O35),2)," - ", FIXED(MAX(EGSnrc_over_Mean!O35,Geant4_over_Mean!O35,Penelope_over_Mean!O35,MCNP_over_Mean!O35),2))</f>
        <v>0.94 - 1.05</v>
      </c>
      <c r="P35" s="43" t="str">
        <f>CONCATENATE(FIXED(MIN(EGSnrc_over_Mean!P35,Geant4_over_Mean!P35,Penelope_over_Mean!P35,MCNP_over_Mean!P35),2)," - ", FIXED(MAX(EGSnrc_over_Mean!P35,Geant4_over_Mean!P35,Penelope_over_Mean!P35,MCNP_over_Mean!P35),2))</f>
        <v>0.92 - 1.07</v>
      </c>
      <c r="Q35" s="19"/>
    </row>
    <row r="36" spans="3:17" x14ac:dyDescent="0.25">
      <c r="C36" s="7">
        <v>22.5</v>
      </c>
      <c r="D36" s="43" t="str">
        <f>CONCATENATE(FIXED(MIN(EGSnrc_over_Mean!D36,Geant4_over_Mean!D36,Penelope_over_Mean!D36,MCNP_over_Mean!D36),2)," - ", FIXED(MAX(EGSnrc_over_Mean!D36,Geant4_over_Mean!D36,Penelope_over_Mean!D36,MCNP_over_Mean!D36),2))</f>
        <v>0.92 - 1.06</v>
      </c>
      <c r="E36" s="43" t="str">
        <f>CONCATENATE(FIXED(MIN(EGSnrc_over_Mean!E36,Geant4_over_Mean!E36,Penelope_over_Mean!E36,MCNP_over_Mean!E36),2)," - ", FIXED(MAX(EGSnrc_over_Mean!E36,Geant4_over_Mean!E36,Penelope_over_Mean!E36,MCNP_over_Mean!E36),2))</f>
        <v>0.89 - 1.12</v>
      </c>
      <c r="F36" s="43" t="str">
        <f>CONCATENATE(FIXED(MIN(EGSnrc_over_Mean!F36,Geant4_over_Mean!F36,Penelope_over_Mean!F36,MCNP_over_Mean!F36),2)," - ", FIXED(MAX(EGSnrc_over_Mean!F36,Geant4_over_Mean!F36,Penelope_over_Mean!F36,MCNP_over_Mean!F36),2))</f>
        <v>0.90 - 1.10</v>
      </c>
      <c r="G36" s="43" t="str">
        <f>CONCATENATE(FIXED(MIN(EGSnrc_over_Mean!G36,Geant4_over_Mean!G36,Penelope_over_Mean!G36,MCNP_over_Mean!G36),2)," - ", FIXED(MAX(EGSnrc_over_Mean!G36,Geant4_over_Mean!G36,Penelope_over_Mean!G36,MCNP_over_Mean!G36),2))</f>
        <v>0.87 - 1.14</v>
      </c>
      <c r="H36" s="43" t="str">
        <f>CONCATENATE(FIXED(MIN(EGSnrc_over_Mean!H36,Geant4_over_Mean!H36,Penelope_over_Mean!H36,MCNP_over_Mean!H36),2)," - ", FIXED(MAX(EGSnrc_over_Mean!H36,Geant4_over_Mean!H36,Penelope_over_Mean!H36,MCNP_over_Mean!H36),2))</f>
        <v>0.89 - 1.15</v>
      </c>
      <c r="I36" s="21"/>
      <c r="J36" s="15"/>
      <c r="K36" s="13">
        <v>22.5</v>
      </c>
      <c r="L36" s="43" t="str">
        <f>CONCATENATE(FIXED(MIN(EGSnrc_over_Mean!L36,Geant4_over_Mean!L36,Penelope_over_Mean!L36,MCNP_over_Mean!L36),2)," - ", FIXED(MAX(EGSnrc_over_Mean!L36,Geant4_over_Mean!L36,Penelope_over_Mean!L36,MCNP_over_Mean!L36),2))</f>
        <v>0.95 - 1.04</v>
      </c>
      <c r="M36" s="43" t="str">
        <f>CONCATENATE(FIXED(MIN(EGSnrc_over_Mean!M36,Geant4_over_Mean!M36,Penelope_over_Mean!M36,MCNP_over_Mean!M36),2)," - ", FIXED(MAX(EGSnrc_over_Mean!M36,Geant4_over_Mean!M36,Penelope_over_Mean!M36,MCNP_over_Mean!M36),2))</f>
        <v>0.93 - 1.07</v>
      </c>
      <c r="N36" s="43" t="str">
        <f>CONCATENATE(FIXED(MIN(EGSnrc_over_Mean!N36,Geant4_over_Mean!N36,Penelope_over_Mean!N36,MCNP_over_Mean!N36),2)," - ", FIXED(MAX(EGSnrc_over_Mean!N36,Geant4_over_Mean!N36,Penelope_over_Mean!N36,MCNP_over_Mean!N36),2))</f>
        <v>0.96 - 1.04</v>
      </c>
      <c r="O36" s="43" t="str">
        <f>CONCATENATE(FIXED(MIN(EGSnrc_over_Mean!O36,Geant4_over_Mean!O36,Penelope_over_Mean!O36,MCNP_over_Mean!O36),2)," - ", FIXED(MAX(EGSnrc_over_Mean!O36,Geant4_over_Mean!O36,Penelope_over_Mean!O36,MCNP_over_Mean!O36),2))</f>
        <v>0.95 - 1.05</v>
      </c>
      <c r="P36" s="43" t="str">
        <f>CONCATENATE(FIXED(MIN(EGSnrc_over_Mean!P36,Geant4_over_Mean!P36,Penelope_over_Mean!P36,MCNP_over_Mean!P36),2)," - ", FIXED(MAX(EGSnrc_over_Mean!P36,Geant4_over_Mean!P36,Penelope_over_Mean!P36,MCNP_over_Mean!P36),2))</f>
        <v>0.94 - 1.09</v>
      </c>
      <c r="Q36" s="19"/>
    </row>
    <row r="37" spans="3:17" x14ac:dyDescent="0.25">
      <c r="C37" s="7">
        <v>23.5</v>
      </c>
      <c r="D37" s="43" t="str">
        <f>CONCATENATE(FIXED(MIN(EGSnrc_over_Mean!D37,Geant4_over_Mean!D37,Penelope_over_Mean!D37,MCNP_over_Mean!D37),2)," - ", FIXED(MAX(EGSnrc_over_Mean!D37,Geant4_over_Mean!D37,Penelope_over_Mean!D37,MCNP_over_Mean!D37),2))</f>
        <v>0.87 - 1.16</v>
      </c>
      <c r="E37" s="43" t="str">
        <f>CONCATENATE(FIXED(MIN(EGSnrc_over_Mean!E37,Geant4_over_Mean!E37,Penelope_over_Mean!E37,MCNP_over_Mean!E37),2)," - ", FIXED(MAX(EGSnrc_over_Mean!E37,Geant4_over_Mean!E37,Penelope_over_Mean!E37,MCNP_over_Mean!E37),2))</f>
        <v>0.89 - 1.10</v>
      </c>
      <c r="F37" s="43" t="str">
        <f>CONCATENATE(FIXED(MIN(EGSnrc_over_Mean!F37,Geant4_over_Mean!F37,Penelope_over_Mean!F37,MCNP_over_Mean!F37),2)," - ", FIXED(MAX(EGSnrc_over_Mean!F37,Geant4_over_Mean!F37,Penelope_over_Mean!F37,MCNP_over_Mean!F37),2))</f>
        <v>0.90 - 1.10</v>
      </c>
      <c r="G37" s="43" t="str">
        <f>CONCATENATE(FIXED(MIN(EGSnrc_over_Mean!G37,Geant4_over_Mean!G37,Penelope_over_Mean!G37,MCNP_over_Mean!G37),2)," - ", FIXED(MAX(EGSnrc_over_Mean!G37,Geant4_over_Mean!G37,Penelope_over_Mean!G37,MCNP_over_Mean!G37),2))</f>
        <v>0.91 - 1.08</v>
      </c>
      <c r="H37" s="43" t="str">
        <f>CONCATENATE(FIXED(MIN(EGSnrc_over_Mean!H37,Geant4_over_Mean!H37,Penelope_over_Mean!H37,MCNP_over_Mean!H37),2)," - ", FIXED(MAX(EGSnrc_over_Mean!H37,Geant4_over_Mean!H37,Penelope_over_Mean!H37,MCNP_over_Mean!H37),2))</f>
        <v>0.90 - 1.16</v>
      </c>
      <c r="I37" s="21"/>
      <c r="J37" s="15"/>
      <c r="K37" s="13">
        <v>23.5</v>
      </c>
      <c r="L37" s="43" t="str">
        <f>CONCATENATE(FIXED(MIN(EGSnrc_over_Mean!L37,Geant4_over_Mean!L37,Penelope_over_Mean!L37,MCNP_over_Mean!L37),2)," - ", FIXED(MAX(EGSnrc_over_Mean!L37,Geant4_over_Mean!L37,Penelope_over_Mean!L37,MCNP_over_Mean!L37),2))</f>
        <v>0.95 - 1.04</v>
      </c>
      <c r="M37" s="43" t="str">
        <f>CONCATENATE(FIXED(MIN(EGSnrc_over_Mean!M37,Geant4_over_Mean!M37,Penelope_over_Mean!M37,MCNP_over_Mean!M37),2)," - ", FIXED(MAX(EGSnrc_over_Mean!M37,Geant4_over_Mean!M37,Penelope_over_Mean!M37,MCNP_over_Mean!M37),2))</f>
        <v>0.94 - 1.06</v>
      </c>
      <c r="N37" s="43" t="str">
        <f>CONCATENATE(FIXED(MIN(EGSnrc_over_Mean!N37,Geant4_over_Mean!N37,Penelope_over_Mean!N37,MCNP_over_Mean!N37),2)," - ", FIXED(MAX(EGSnrc_over_Mean!N37,Geant4_over_Mean!N37,Penelope_over_Mean!N37,MCNP_over_Mean!N37),2))</f>
        <v>0.94 - 1.07</v>
      </c>
      <c r="O37" s="43" t="str">
        <f>CONCATENATE(FIXED(MIN(EGSnrc_over_Mean!O37,Geant4_over_Mean!O37,Penelope_over_Mean!O37,MCNP_over_Mean!O37),2)," - ", FIXED(MAX(EGSnrc_over_Mean!O37,Geant4_over_Mean!O37,Penelope_over_Mean!O37,MCNP_over_Mean!O37),2))</f>
        <v>0.95 - 1.06</v>
      </c>
      <c r="P37" s="43" t="str">
        <f>CONCATENATE(FIXED(MIN(EGSnrc_over_Mean!P37,Geant4_over_Mean!P37,Penelope_over_Mean!P37,MCNP_over_Mean!P37),2)," - ", FIXED(MAX(EGSnrc_over_Mean!P37,Geant4_over_Mean!P37,Penelope_over_Mean!P37,MCNP_over_Mean!P37),2))</f>
        <v>0.96 - 1.05</v>
      </c>
      <c r="Q37" s="19"/>
    </row>
    <row r="38" spans="3:17" x14ac:dyDescent="0.25">
      <c r="C38" s="7">
        <v>24.5</v>
      </c>
      <c r="D38" s="43" t="str">
        <f>CONCATENATE(FIXED(MIN(EGSnrc_over_Mean!D38,Geant4_over_Mean!D38,Penelope_over_Mean!D38,MCNP_over_Mean!D38),2)," - ", FIXED(MAX(EGSnrc_over_Mean!D38,Geant4_over_Mean!D38,Penelope_over_Mean!D38,MCNP_over_Mean!D38),2))</f>
        <v>0.88 - 1.13</v>
      </c>
      <c r="E38" s="43" t="str">
        <f>CONCATENATE(FIXED(MIN(EGSnrc_over_Mean!E38,Geant4_over_Mean!E38,Penelope_over_Mean!E38,MCNP_over_Mean!E38),2)," - ", FIXED(MAX(EGSnrc_over_Mean!E38,Geant4_over_Mean!E38,Penelope_over_Mean!E38,MCNP_over_Mean!E38),2))</f>
        <v>0.89 - 1.14</v>
      </c>
      <c r="F38" s="43" t="str">
        <f>CONCATENATE(FIXED(MIN(EGSnrc_over_Mean!F38,Geant4_over_Mean!F38,Penelope_over_Mean!F38,MCNP_over_Mean!F38),2)," - ", FIXED(MAX(EGSnrc_over_Mean!F38,Geant4_over_Mean!F38,Penelope_over_Mean!F38,MCNP_over_Mean!F38),2))</f>
        <v>0.90 - 1.07</v>
      </c>
      <c r="G38" s="43" t="str">
        <f>CONCATENATE(FIXED(MIN(EGSnrc_over_Mean!G38,Geant4_over_Mean!G38,Penelope_over_Mean!G38,MCNP_over_Mean!G38),2)," - ", FIXED(MAX(EGSnrc_over_Mean!G38,Geant4_over_Mean!G38,Penelope_over_Mean!G38,MCNP_over_Mean!G38),2))</f>
        <v>0.91 - 1.07</v>
      </c>
      <c r="H38" s="43" t="str">
        <f>CONCATENATE(FIXED(MIN(EGSnrc_over_Mean!H38,Geant4_over_Mean!H38,Penelope_over_Mean!H38,MCNP_over_Mean!H38),2)," - ", FIXED(MAX(EGSnrc_over_Mean!H38,Geant4_over_Mean!H38,Penelope_over_Mean!H38,MCNP_over_Mean!H38),2))</f>
        <v>0.87 - 1.17</v>
      </c>
      <c r="I38" s="21"/>
      <c r="J38" s="15"/>
      <c r="K38" s="13">
        <v>24.5</v>
      </c>
      <c r="L38" s="43" t="str">
        <f>CONCATENATE(FIXED(MIN(EGSnrc_over_Mean!L38,Geant4_over_Mean!L38,Penelope_over_Mean!L38,MCNP_over_Mean!L38),2)," - ", FIXED(MAX(EGSnrc_over_Mean!L38,Geant4_over_Mean!L38,Penelope_over_Mean!L38,MCNP_over_Mean!L38),2))</f>
        <v>0.95 - 1.06</v>
      </c>
      <c r="M38" s="43" t="str">
        <f>CONCATENATE(FIXED(MIN(EGSnrc_over_Mean!M38,Geant4_over_Mean!M38,Penelope_over_Mean!M38,MCNP_over_Mean!M38),2)," - ", FIXED(MAX(EGSnrc_over_Mean!M38,Geant4_over_Mean!M38,Penelope_over_Mean!M38,MCNP_over_Mean!M38),2))</f>
        <v>0.93 - 1.08</v>
      </c>
      <c r="N38" s="43" t="str">
        <f>CONCATENATE(FIXED(MIN(EGSnrc_over_Mean!N38,Geant4_over_Mean!N38,Penelope_over_Mean!N38,MCNP_over_Mean!N38),2)," - ", FIXED(MAX(EGSnrc_over_Mean!N38,Geant4_over_Mean!N38,Penelope_over_Mean!N38,MCNP_over_Mean!N38),2))</f>
        <v>0.94 - 1.09</v>
      </c>
      <c r="O38" s="43" t="str">
        <f>CONCATENATE(FIXED(MIN(EGSnrc_over_Mean!O38,Geant4_over_Mean!O38,Penelope_over_Mean!O38,MCNP_over_Mean!O38),2)," - ", FIXED(MAX(EGSnrc_over_Mean!O38,Geant4_over_Mean!O38,Penelope_over_Mean!O38,MCNP_over_Mean!O38),2))</f>
        <v>0.96 - 1.04</v>
      </c>
      <c r="P38" s="43" t="str">
        <f>CONCATENATE(FIXED(MIN(EGSnrc_over_Mean!P38,Geant4_over_Mean!P38,Penelope_over_Mean!P38,MCNP_over_Mean!P38),2)," - ", FIXED(MAX(EGSnrc_over_Mean!P38,Geant4_over_Mean!P38,Penelope_over_Mean!P38,MCNP_over_Mean!P38),2))</f>
        <v>0.95 - 1.05</v>
      </c>
      <c r="Q38" s="19"/>
    </row>
    <row r="39" spans="3:17" x14ac:dyDescent="0.25">
      <c r="C39" s="7">
        <v>25.5</v>
      </c>
      <c r="D39" s="43" t="str">
        <f>CONCATENATE(FIXED(MIN(EGSnrc_over_Mean!D39,Geant4_over_Mean!D39,Penelope_over_Mean!D39,MCNP_over_Mean!D39),2)," - ", FIXED(MAX(EGSnrc_over_Mean!D39,Geant4_over_Mean!D39,Penelope_over_Mean!D39,MCNP_over_Mean!D39),2))</f>
        <v>0.87 - 1.12</v>
      </c>
      <c r="E39" s="43" t="str">
        <f>CONCATENATE(FIXED(MIN(EGSnrc_over_Mean!E39,Geant4_over_Mean!E39,Penelope_over_Mean!E39,MCNP_over_Mean!E39),2)," - ", FIXED(MAX(EGSnrc_over_Mean!E39,Geant4_over_Mean!E39,Penelope_over_Mean!E39,MCNP_over_Mean!E39),2))</f>
        <v>0.87 - 1.15</v>
      </c>
      <c r="F39" s="43" t="str">
        <f>CONCATENATE(FIXED(MIN(EGSnrc_over_Mean!F39,Geant4_over_Mean!F39,Penelope_over_Mean!F39,MCNP_over_Mean!F39),2)," - ", FIXED(MAX(EGSnrc_over_Mean!F39,Geant4_over_Mean!F39,Penelope_over_Mean!F39,MCNP_over_Mean!F39),2))</f>
        <v>0.86 - 1.17</v>
      </c>
      <c r="G39" s="43" t="str">
        <f>CONCATENATE(FIXED(MIN(EGSnrc_over_Mean!G39,Geant4_over_Mean!G39,Penelope_over_Mean!G39,MCNP_over_Mean!G39),2)," - ", FIXED(MAX(EGSnrc_over_Mean!G39,Geant4_over_Mean!G39,Penelope_over_Mean!G39,MCNP_over_Mean!G39),2))</f>
        <v>0.89 - 1.11</v>
      </c>
      <c r="H39" s="43" t="str">
        <f>CONCATENATE(FIXED(MIN(EGSnrc_over_Mean!H39,Geant4_over_Mean!H39,Penelope_over_Mean!H39,MCNP_over_Mean!H39),2)," - ", FIXED(MAX(EGSnrc_over_Mean!H39,Geant4_over_Mean!H39,Penelope_over_Mean!H39,MCNP_over_Mean!H39),2))</f>
        <v>0.84 - 1.17</v>
      </c>
      <c r="I39" s="21"/>
      <c r="J39" s="15"/>
      <c r="K39" s="13">
        <v>25.5</v>
      </c>
      <c r="L39" s="43" t="str">
        <f>CONCATENATE(FIXED(MIN(EGSnrc_over_Mean!L39,Geant4_over_Mean!L39,Penelope_over_Mean!L39,MCNP_over_Mean!L39),2)," - ", FIXED(MAX(EGSnrc_over_Mean!L39,Geant4_over_Mean!L39,Penelope_over_Mean!L39,MCNP_over_Mean!L39),2))</f>
        <v>0.96 - 1.05</v>
      </c>
      <c r="M39" s="43" t="str">
        <f>CONCATENATE(FIXED(MIN(EGSnrc_over_Mean!M39,Geant4_over_Mean!M39,Penelope_over_Mean!M39,MCNP_over_Mean!M39),2)," - ", FIXED(MAX(EGSnrc_over_Mean!M39,Geant4_over_Mean!M39,Penelope_over_Mean!M39,MCNP_over_Mean!M39),2))</f>
        <v>0.95 - 1.06</v>
      </c>
      <c r="N39" s="43" t="str">
        <f>CONCATENATE(FIXED(MIN(EGSnrc_over_Mean!N39,Geant4_over_Mean!N39,Penelope_over_Mean!N39,MCNP_over_Mean!N39),2)," - ", FIXED(MAX(EGSnrc_over_Mean!N39,Geant4_over_Mean!N39,Penelope_over_Mean!N39,MCNP_over_Mean!N39),2))</f>
        <v>0.94 - 1.06</v>
      </c>
      <c r="O39" s="43" t="str">
        <f>CONCATENATE(FIXED(MIN(EGSnrc_over_Mean!O39,Geant4_over_Mean!O39,Penelope_over_Mean!O39,MCNP_over_Mean!O39),2)," - ", FIXED(MAX(EGSnrc_over_Mean!O39,Geant4_over_Mean!O39,Penelope_over_Mean!O39,MCNP_over_Mean!O39),2))</f>
        <v>0.97 - 1.03</v>
      </c>
      <c r="P39" s="43" t="str">
        <f>CONCATENATE(FIXED(MIN(EGSnrc_over_Mean!P39,Geant4_over_Mean!P39,Penelope_over_Mean!P39,MCNP_over_Mean!P39),2)," - ", FIXED(MAX(EGSnrc_over_Mean!P39,Geant4_over_Mean!P39,Penelope_over_Mean!P39,MCNP_over_Mean!P39),2))</f>
        <v>0.97 - 1.04</v>
      </c>
      <c r="Q39" s="19"/>
    </row>
    <row r="40" spans="3:17" x14ac:dyDescent="0.25">
      <c r="C40" s="7">
        <v>26.5</v>
      </c>
      <c r="D40" s="43" t="str">
        <f>CONCATENATE(FIXED(MIN(EGSnrc_over_Mean!D40,Geant4_over_Mean!D40,Penelope_over_Mean!D40,MCNP_over_Mean!D40),2)," - ", FIXED(MAX(EGSnrc_over_Mean!D40,Geant4_over_Mean!D40,Penelope_over_Mean!D40,MCNP_over_Mean!D40),2))</f>
        <v>0.87 - 1.14</v>
      </c>
      <c r="E40" s="43" t="str">
        <f>CONCATENATE(FIXED(MIN(EGSnrc_over_Mean!E40,Geant4_over_Mean!E40,Penelope_over_Mean!E40,MCNP_over_Mean!E40),2)," - ", FIXED(MAX(EGSnrc_over_Mean!E40,Geant4_over_Mean!E40,Penelope_over_Mean!E40,MCNP_over_Mean!E40),2))</f>
        <v>0.84 - 1.19</v>
      </c>
      <c r="F40" s="43" t="str">
        <f>CONCATENATE(FIXED(MIN(EGSnrc_over_Mean!F40,Geant4_over_Mean!F40,Penelope_over_Mean!F40,MCNP_over_Mean!F40),2)," - ", FIXED(MAX(EGSnrc_over_Mean!F40,Geant4_over_Mean!F40,Penelope_over_Mean!F40,MCNP_over_Mean!F40),2))</f>
        <v>0.86 - 1.17</v>
      </c>
      <c r="G40" s="43" t="str">
        <f>CONCATENATE(FIXED(MIN(EGSnrc_over_Mean!G40,Geant4_over_Mean!G40,Penelope_over_Mean!G40,MCNP_over_Mean!G40),2)," - ", FIXED(MAX(EGSnrc_over_Mean!G40,Geant4_over_Mean!G40,Penelope_over_Mean!G40,MCNP_over_Mean!G40),2))</f>
        <v>0.84 - 1.19</v>
      </c>
      <c r="H40" s="43" t="str">
        <f>CONCATENATE(FIXED(MIN(EGSnrc_over_Mean!H40,Geant4_over_Mean!H40,Penelope_over_Mean!H40,MCNP_over_Mean!H40),2)," - ", FIXED(MAX(EGSnrc_over_Mean!H40,Geant4_over_Mean!H40,Penelope_over_Mean!H40,MCNP_over_Mean!H40),2))</f>
        <v>0.84 - 1.18</v>
      </c>
      <c r="I40" s="21"/>
      <c r="J40" s="15"/>
      <c r="K40" s="13">
        <v>26.5</v>
      </c>
      <c r="L40" s="43" t="str">
        <f>CONCATENATE(FIXED(MIN(EGSnrc_over_Mean!L40,Geant4_over_Mean!L40,Penelope_over_Mean!L40,MCNP_over_Mean!L40),2)," - ", FIXED(MAX(EGSnrc_over_Mean!L40,Geant4_over_Mean!L40,Penelope_over_Mean!L40,MCNP_over_Mean!L40),2))</f>
        <v>0.95 - 1.06</v>
      </c>
      <c r="M40" s="43" t="str">
        <f>CONCATENATE(FIXED(MIN(EGSnrc_over_Mean!M40,Geant4_over_Mean!M40,Penelope_over_Mean!M40,MCNP_over_Mean!M40),2)," - ", FIXED(MAX(EGSnrc_over_Mean!M40,Geant4_over_Mean!M40,Penelope_over_Mean!M40,MCNP_over_Mean!M40),2))</f>
        <v>0.94 - 1.06</v>
      </c>
      <c r="N40" s="43" t="str">
        <f>CONCATENATE(FIXED(MIN(EGSnrc_over_Mean!N40,Geant4_over_Mean!N40,Penelope_over_Mean!N40,MCNP_over_Mean!N40),2)," - ", FIXED(MAX(EGSnrc_over_Mean!N40,Geant4_over_Mean!N40,Penelope_over_Mean!N40,MCNP_over_Mean!N40),2))</f>
        <v>0.97 - 1.06</v>
      </c>
      <c r="O40" s="43" t="str">
        <f>CONCATENATE(FIXED(MIN(EGSnrc_over_Mean!O40,Geant4_over_Mean!O40,Penelope_over_Mean!O40,MCNP_over_Mean!O40),2)," - ", FIXED(MAX(EGSnrc_over_Mean!O40,Geant4_over_Mean!O40,Penelope_over_Mean!O40,MCNP_over_Mean!O40),2))</f>
        <v>0.96 - 1.06</v>
      </c>
      <c r="P40" s="43" t="str">
        <f>CONCATENATE(FIXED(MIN(EGSnrc_over_Mean!P40,Geant4_over_Mean!P40,Penelope_over_Mean!P40,MCNP_over_Mean!P40),2)," - ", FIXED(MAX(EGSnrc_over_Mean!P40,Geant4_over_Mean!P40,Penelope_over_Mean!P40,MCNP_over_Mean!P40),2))</f>
        <v>0.95 - 1.07</v>
      </c>
      <c r="Q40" s="19"/>
    </row>
    <row r="41" spans="3:17" x14ac:dyDescent="0.25">
      <c r="C41" s="7">
        <v>27.5</v>
      </c>
      <c r="D41" s="43" t="str">
        <f>CONCATENATE(FIXED(MIN(EGSnrc_over_Mean!D41,Geant4_over_Mean!D41,Penelope_over_Mean!D41,MCNP_over_Mean!D41),2)," - ", FIXED(MAX(EGSnrc_over_Mean!D41,Geant4_over_Mean!D41,Penelope_over_Mean!D41,MCNP_over_Mean!D41),2))</f>
        <v>0.82 - 1.19</v>
      </c>
      <c r="E41" s="43" t="str">
        <f>CONCATENATE(FIXED(MIN(EGSnrc_over_Mean!E41,Geant4_over_Mean!E41,Penelope_over_Mean!E41,MCNP_over_Mean!E41),2)," - ", FIXED(MAX(EGSnrc_over_Mean!E41,Geant4_over_Mean!E41,Penelope_over_Mean!E41,MCNP_over_Mean!E41),2))</f>
        <v>0.82 - 1.18</v>
      </c>
      <c r="F41" s="43" t="str">
        <f>CONCATENATE(FIXED(MIN(EGSnrc_over_Mean!F41,Geant4_over_Mean!F41,Penelope_over_Mean!F41,MCNP_over_Mean!F41),2)," - ", FIXED(MAX(EGSnrc_over_Mean!F41,Geant4_over_Mean!F41,Penelope_over_Mean!F41,MCNP_over_Mean!F41),2))</f>
        <v>0.85 - 1.09</v>
      </c>
      <c r="G41" s="43" t="str">
        <f>CONCATENATE(FIXED(MIN(EGSnrc_over_Mean!G41,Geant4_over_Mean!G41,Penelope_over_Mean!G41,MCNP_over_Mean!G41),2)," - ", FIXED(MAX(EGSnrc_over_Mean!G41,Geant4_over_Mean!G41,Penelope_over_Mean!G41,MCNP_over_Mean!G41),2))</f>
        <v>0.82 - 1.17</v>
      </c>
      <c r="H41" s="43" t="str">
        <f>CONCATENATE(FIXED(MIN(EGSnrc_over_Mean!H41,Geant4_over_Mean!H41,Penelope_over_Mean!H41,MCNP_over_Mean!H41),2)," - ", FIXED(MAX(EGSnrc_over_Mean!H41,Geant4_over_Mean!H41,Penelope_over_Mean!H41,MCNP_over_Mean!H41),2))</f>
        <v>0.81 - 1.15</v>
      </c>
      <c r="I41" s="21"/>
      <c r="J41" s="15"/>
      <c r="K41" s="13">
        <v>27.5</v>
      </c>
      <c r="L41" s="43" t="str">
        <f>CONCATENATE(FIXED(MIN(EGSnrc_over_Mean!L41,Geant4_over_Mean!L41,Penelope_over_Mean!L41,MCNP_over_Mean!L41),2)," - ", FIXED(MAX(EGSnrc_over_Mean!L41,Geant4_over_Mean!L41,Penelope_over_Mean!L41,MCNP_over_Mean!L41),2))</f>
        <v>0.96 - 1.05</v>
      </c>
      <c r="M41" s="43" t="str">
        <f>CONCATENATE(FIXED(MIN(EGSnrc_over_Mean!M41,Geant4_over_Mean!M41,Penelope_over_Mean!M41,MCNP_over_Mean!M41),2)," - ", FIXED(MAX(EGSnrc_over_Mean!M41,Geant4_over_Mean!M41,Penelope_over_Mean!M41,MCNP_over_Mean!M41),2))</f>
        <v>0.96 - 1.06</v>
      </c>
      <c r="N41" s="43" t="str">
        <f>CONCATENATE(FIXED(MIN(EGSnrc_over_Mean!N41,Geant4_over_Mean!N41,Penelope_over_Mean!N41,MCNP_over_Mean!N41),2)," - ", FIXED(MAX(EGSnrc_over_Mean!N41,Geant4_over_Mean!N41,Penelope_over_Mean!N41,MCNP_over_Mean!N41),2))</f>
        <v>0.98 - 1.02</v>
      </c>
      <c r="O41" s="43" t="str">
        <f>CONCATENATE(FIXED(MIN(EGSnrc_over_Mean!O41,Geant4_over_Mean!O41,Penelope_over_Mean!O41,MCNP_over_Mean!O41),2)," - ", FIXED(MAX(EGSnrc_over_Mean!O41,Geant4_over_Mean!O41,Penelope_over_Mean!O41,MCNP_over_Mean!O41),2))</f>
        <v>0.97 - 1.03</v>
      </c>
      <c r="P41" s="43" t="str">
        <f>CONCATENATE(FIXED(MIN(EGSnrc_over_Mean!P41,Geant4_over_Mean!P41,Penelope_over_Mean!P41,MCNP_over_Mean!P41),2)," - ", FIXED(MAX(EGSnrc_over_Mean!P41,Geant4_over_Mean!P41,Penelope_over_Mean!P41,MCNP_over_Mean!P41),2))</f>
        <v>0.97 - 1.04</v>
      </c>
      <c r="Q41" s="19"/>
    </row>
    <row r="42" spans="3:17" x14ac:dyDescent="0.25">
      <c r="C42" s="7">
        <v>28.5</v>
      </c>
      <c r="D42" s="43" t="str">
        <f>CONCATENATE(FIXED(MIN(EGSnrc_over_Mean!D42,Geant4_over_Mean!D42,Penelope_over_Mean!D42,MCNP_over_Mean!D42),2)," - ", FIXED(MAX(EGSnrc_over_Mean!D42,Geant4_over_Mean!D42,Penelope_over_Mean!D42,MCNP_over_Mean!D42),2))</f>
        <v>0.78 - 1.23</v>
      </c>
      <c r="E42" s="43" t="str">
        <f>CONCATENATE(FIXED(MIN(EGSnrc_over_Mean!E42,Geant4_over_Mean!E42,Penelope_over_Mean!E42,MCNP_over_Mean!E42),2)," - ", FIXED(MAX(EGSnrc_over_Mean!E42,Geant4_over_Mean!E42,Penelope_over_Mean!E42,MCNP_over_Mean!E42),2))</f>
        <v>0.78 - 1.19</v>
      </c>
      <c r="F42" s="43" t="str">
        <f>CONCATENATE(FIXED(MIN(EGSnrc_over_Mean!F42,Geant4_over_Mean!F42,Penelope_over_Mean!F42,MCNP_over_Mean!F42),2)," - ", FIXED(MAX(EGSnrc_over_Mean!F42,Geant4_over_Mean!F42,Penelope_over_Mean!F42,MCNP_over_Mean!F42),2))</f>
        <v>0.82 - 1.22</v>
      </c>
      <c r="G42" s="43" t="str">
        <f>CONCATENATE(FIXED(MIN(EGSnrc_over_Mean!G42,Geant4_over_Mean!G42,Penelope_over_Mean!G42,MCNP_over_Mean!G42),2)," - ", FIXED(MAX(EGSnrc_over_Mean!G42,Geant4_over_Mean!G42,Penelope_over_Mean!G42,MCNP_over_Mean!G42),2))</f>
        <v>0.78 - 1.19</v>
      </c>
      <c r="H42" s="43" t="str">
        <f>CONCATENATE(FIXED(MIN(EGSnrc_over_Mean!H42,Geant4_over_Mean!H42,Penelope_over_Mean!H42,MCNP_over_Mean!H42),2)," - ", FIXED(MAX(EGSnrc_over_Mean!H42,Geant4_over_Mean!H42,Penelope_over_Mean!H42,MCNP_over_Mean!H42),2))</f>
        <v>0.78 - 1.24</v>
      </c>
      <c r="I42" s="21"/>
      <c r="J42" s="15"/>
      <c r="K42" s="13">
        <v>28.5</v>
      </c>
      <c r="L42" s="43" t="str">
        <f>CONCATENATE(FIXED(MIN(EGSnrc_over_Mean!L42,Geant4_over_Mean!L42,Penelope_over_Mean!L42,MCNP_over_Mean!L42),2)," - ", FIXED(MAX(EGSnrc_over_Mean!L42,Geant4_over_Mean!L42,Penelope_over_Mean!L42,MCNP_over_Mean!L42),2))</f>
        <v>0.95 - 1.05</v>
      </c>
      <c r="M42" s="43" t="str">
        <f>CONCATENATE(FIXED(MIN(EGSnrc_over_Mean!M42,Geant4_over_Mean!M42,Penelope_over_Mean!M42,MCNP_over_Mean!M42),2)," - ", FIXED(MAX(EGSnrc_over_Mean!M42,Geant4_over_Mean!M42,Penelope_over_Mean!M42,MCNP_over_Mean!M42),2))</f>
        <v>0.97 - 1.04</v>
      </c>
      <c r="N42" s="43" t="str">
        <f>CONCATENATE(FIXED(MIN(EGSnrc_over_Mean!N42,Geant4_over_Mean!N42,Penelope_over_Mean!N42,MCNP_over_Mean!N42),2)," - ", FIXED(MAX(EGSnrc_over_Mean!N42,Geant4_over_Mean!N42,Penelope_over_Mean!N42,MCNP_over_Mean!N42),2))</f>
        <v>0.96 - 1.04</v>
      </c>
      <c r="O42" s="43" t="str">
        <f>CONCATENATE(FIXED(MIN(EGSnrc_over_Mean!O42,Geant4_over_Mean!O42,Penelope_over_Mean!O42,MCNP_over_Mean!O42),2)," - ", FIXED(MAX(EGSnrc_over_Mean!O42,Geant4_over_Mean!O42,Penelope_over_Mean!O42,MCNP_over_Mean!O42),2))</f>
        <v>0.97 - 1.04</v>
      </c>
      <c r="P42" s="43" t="str">
        <f>CONCATENATE(FIXED(MIN(EGSnrc_over_Mean!P42,Geant4_over_Mean!P42,Penelope_over_Mean!P42,MCNP_over_Mean!P42),2)," - ", FIXED(MAX(EGSnrc_over_Mean!P42,Geant4_over_Mean!P42,Penelope_over_Mean!P42,MCNP_over_Mean!P42),2))</f>
        <v>0.96 - 1.05</v>
      </c>
      <c r="Q42" s="19"/>
    </row>
    <row r="43" spans="3:17" x14ac:dyDescent="0.25">
      <c r="C43" s="7">
        <v>29.5</v>
      </c>
      <c r="D43" s="43" t="str">
        <f>CONCATENATE(FIXED(MIN(EGSnrc_over_Mean!D43,Geant4_over_Mean!D43,Penelope_over_Mean!D43,MCNP_over_Mean!D43),2)," - ", FIXED(MAX(EGSnrc_over_Mean!D43,Geant4_over_Mean!D43,Penelope_over_Mean!D43,MCNP_over_Mean!D43),2))</f>
        <v>0.79 - 1.27</v>
      </c>
      <c r="E43" s="43" t="str">
        <f>CONCATENATE(FIXED(MIN(EGSnrc_over_Mean!E43,Geant4_over_Mean!E43,Penelope_over_Mean!E43,MCNP_over_Mean!E43),2)," - ", FIXED(MAX(EGSnrc_over_Mean!E43,Geant4_over_Mean!E43,Penelope_over_Mean!E43,MCNP_over_Mean!E43),2))</f>
        <v>0.70 - 1.35</v>
      </c>
      <c r="F43" s="43" t="str">
        <f>CONCATENATE(FIXED(MIN(EGSnrc_over_Mean!F43,Geant4_over_Mean!F43,Penelope_over_Mean!F43,MCNP_over_Mean!F43),2)," - ", FIXED(MAX(EGSnrc_over_Mean!F43,Geant4_over_Mean!F43,Penelope_over_Mean!F43,MCNP_over_Mean!F43),2))</f>
        <v>0.73 - 1.34</v>
      </c>
      <c r="G43" s="43" t="str">
        <f>CONCATENATE(FIXED(MIN(EGSnrc_over_Mean!G43,Geant4_over_Mean!G43,Penelope_over_Mean!G43,MCNP_over_Mean!G43),2)," - ", FIXED(MAX(EGSnrc_over_Mean!G43,Geant4_over_Mean!G43,Penelope_over_Mean!G43,MCNP_over_Mean!G43),2))</f>
        <v>0.74 - 1.30</v>
      </c>
      <c r="H43" s="43" t="str">
        <f>CONCATENATE(FIXED(MIN(EGSnrc_over_Mean!H43,Geant4_over_Mean!H43,Penelope_over_Mean!H43,MCNP_over_Mean!H43),2)," - ", FIXED(MAX(EGSnrc_over_Mean!H43,Geant4_over_Mean!H43,Penelope_over_Mean!H43,MCNP_over_Mean!H43),2))</f>
        <v>0.75 - 1.41</v>
      </c>
      <c r="I43" s="21"/>
      <c r="J43" s="15"/>
      <c r="K43" s="13">
        <v>29.5</v>
      </c>
      <c r="L43" s="43" t="str">
        <f>CONCATENATE(FIXED(MIN(EGSnrc_over_Mean!L43,Geant4_over_Mean!L43,Penelope_over_Mean!L43,MCNP_over_Mean!L43),2)," - ", FIXED(MAX(EGSnrc_over_Mean!L43,Geant4_over_Mean!L43,Penelope_over_Mean!L43,MCNP_over_Mean!L43),2))</f>
        <v>0.95 - 1.05</v>
      </c>
      <c r="M43" s="43" t="str">
        <f>CONCATENATE(FIXED(MIN(EGSnrc_over_Mean!M43,Geant4_over_Mean!M43,Penelope_over_Mean!M43,MCNP_over_Mean!M43),2)," - ", FIXED(MAX(EGSnrc_over_Mean!M43,Geant4_over_Mean!M43,Penelope_over_Mean!M43,MCNP_over_Mean!M43),2))</f>
        <v>0.96 - 1.07</v>
      </c>
      <c r="N43" s="43" t="str">
        <f>CONCATENATE(FIXED(MIN(EGSnrc_over_Mean!N43,Geant4_over_Mean!N43,Penelope_over_Mean!N43,MCNP_over_Mean!N43),2)," - ", FIXED(MAX(EGSnrc_over_Mean!N43,Geant4_over_Mean!N43,Penelope_over_Mean!N43,MCNP_over_Mean!N43),2))</f>
        <v>0.95 - 1.04</v>
      </c>
      <c r="O43" s="43" t="str">
        <f>CONCATENATE(FIXED(MIN(EGSnrc_over_Mean!O43,Geant4_over_Mean!O43,Penelope_over_Mean!O43,MCNP_over_Mean!O43),2)," - ", FIXED(MAX(EGSnrc_over_Mean!O43,Geant4_over_Mean!O43,Penelope_over_Mean!O43,MCNP_over_Mean!O43),2))</f>
        <v>0.96 - 1.04</v>
      </c>
      <c r="P43" s="43" t="str">
        <f>CONCATENATE(FIXED(MIN(EGSnrc_over_Mean!P43,Geant4_over_Mean!P43,Penelope_over_Mean!P43,MCNP_over_Mean!P43),2)," - ", FIXED(MAX(EGSnrc_over_Mean!P43,Geant4_over_Mean!P43,Penelope_over_Mean!P43,MCNP_over_Mean!P43),2))</f>
        <v>0.96 - 1.04</v>
      </c>
      <c r="Q43" s="19"/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43" t="str">
        <f>CONCATENATE(FIXED(MIN(EGSnrc_over_Mean!L44,Geant4_over_Mean!L44,Penelope_over_Mean!L44,MCNP_over_Mean!L44),2)," - ", FIXED(MAX(EGSnrc_over_Mean!L44,Geant4_over_Mean!L44,Penelope_over_Mean!L44,MCNP_over_Mean!L44),2))</f>
        <v>0.97 - 1.04</v>
      </c>
      <c r="M44" s="43" t="str">
        <f>CONCATENATE(FIXED(MIN(EGSnrc_over_Mean!M44,Geant4_over_Mean!M44,Penelope_over_Mean!M44,MCNP_over_Mean!M44),2)," - ", FIXED(MAX(EGSnrc_over_Mean!M44,Geant4_over_Mean!M44,Penelope_over_Mean!M44,MCNP_over_Mean!M44),2))</f>
        <v>0.98 - 1.04</v>
      </c>
      <c r="N44" s="43" t="str">
        <f>CONCATENATE(FIXED(MIN(EGSnrc_over_Mean!N44,Geant4_over_Mean!N44,Penelope_over_Mean!N44,MCNP_over_Mean!N44),2)," - ", FIXED(MAX(EGSnrc_over_Mean!N44,Geant4_over_Mean!N44,Penelope_over_Mean!N44,MCNP_over_Mean!N44),2))</f>
        <v>0.96 - 1.06</v>
      </c>
      <c r="O44" s="43" t="str">
        <f>CONCATENATE(FIXED(MIN(EGSnrc_over_Mean!O44,Geant4_over_Mean!O44,Penelope_over_Mean!O44,MCNP_over_Mean!O44),2)," - ", FIXED(MAX(EGSnrc_over_Mean!O44,Geant4_over_Mean!O44,Penelope_over_Mean!O44,MCNP_over_Mean!O44),2))</f>
        <v>0.94 - 1.06</v>
      </c>
      <c r="P44" s="43" t="str">
        <f>CONCATENATE(FIXED(MIN(EGSnrc_over_Mean!P44,Geant4_over_Mean!P44,Penelope_over_Mean!P44,MCNP_over_Mean!P44),2)," - ", FIXED(MAX(EGSnrc_over_Mean!P44,Geant4_over_Mean!P44,Penelope_over_Mean!P44,MCNP_over_Mean!P44),2))</f>
        <v>0.96 - 1.06</v>
      </c>
      <c r="Q44" s="19"/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43" t="str">
        <f>CONCATENATE(FIXED(MIN(EGSnrc_over_Mean!L45,Geant4_over_Mean!L45,Penelope_over_Mean!L45,MCNP_over_Mean!L45),2)," - ", FIXED(MAX(EGSnrc_over_Mean!L45,Geant4_over_Mean!L45,Penelope_over_Mean!L45,MCNP_over_Mean!L45),2))</f>
        <v>0.97 - 1.03</v>
      </c>
      <c r="M45" s="43" t="str">
        <f>CONCATENATE(FIXED(MIN(EGSnrc_over_Mean!M45,Geant4_over_Mean!M45,Penelope_over_Mean!M45,MCNP_over_Mean!M45),2)," - ", FIXED(MAX(EGSnrc_over_Mean!M45,Geant4_over_Mean!M45,Penelope_over_Mean!M45,MCNP_over_Mean!M45),2))</f>
        <v>0.93 - 1.06</v>
      </c>
      <c r="N45" s="43" t="str">
        <f>CONCATENATE(FIXED(MIN(EGSnrc_over_Mean!N45,Geant4_over_Mean!N45,Penelope_over_Mean!N45,MCNP_over_Mean!N45),2)," - ", FIXED(MAX(EGSnrc_over_Mean!N45,Geant4_over_Mean!N45,Penelope_over_Mean!N45,MCNP_over_Mean!N45),2))</f>
        <v>0.97 - 1.03</v>
      </c>
      <c r="O45" s="43" t="str">
        <f>CONCATENATE(FIXED(MIN(EGSnrc_over_Mean!O45,Geant4_over_Mean!O45,Penelope_over_Mean!O45,MCNP_over_Mean!O45),2)," - ", FIXED(MAX(EGSnrc_over_Mean!O45,Geant4_over_Mean!O45,Penelope_over_Mean!O45,MCNP_over_Mean!O45),2))</f>
        <v>0.98 - 1.03</v>
      </c>
      <c r="P45" s="43" t="str">
        <f>CONCATENATE(FIXED(MIN(EGSnrc_over_Mean!P45,Geant4_over_Mean!P45,Penelope_over_Mean!P45,MCNP_over_Mean!P45),2)," - ", FIXED(MAX(EGSnrc_over_Mean!P45,Geant4_over_Mean!P45,Penelope_over_Mean!P45,MCNP_over_Mean!P45),2))</f>
        <v>0.99 - 1.02</v>
      </c>
      <c r="Q45" s="19"/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43" t="str">
        <f>CONCATENATE(FIXED(MIN(EGSnrc_over_Mean!L46,Geant4_over_Mean!L46,Penelope_over_Mean!L46,MCNP_over_Mean!L46),2)," - ", FIXED(MAX(EGSnrc_over_Mean!L46,Geant4_over_Mean!L46,Penelope_over_Mean!L46,MCNP_over_Mean!L46),2))</f>
        <v>0.97 - 1.04</v>
      </c>
      <c r="M46" s="43" t="str">
        <f>CONCATENATE(FIXED(MIN(EGSnrc_over_Mean!M46,Geant4_over_Mean!M46,Penelope_over_Mean!M46,MCNP_over_Mean!M46),2)," - ", FIXED(MAX(EGSnrc_over_Mean!M46,Geant4_over_Mean!M46,Penelope_over_Mean!M46,MCNP_over_Mean!M46),2))</f>
        <v>0.97 - 1.03</v>
      </c>
      <c r="N46" s="43" t="str">
        <f>CONCATENATE(FIXED(MIN(EGSnrc_over_Mean!N46,Geant4_over_Mean!N46,Penelope_over_Mean!N46,MCNP_over_Mean!N46),2)," - ", FIXED(MAX(EGSnrc_over_Mean!N46,Geant4_over_Mean!N46,Penelope_over_Mean!N46,MCNP_over_Mean!N46),2))</f>
        <v>0.97 - 1.04</v>
      </c>
      <c r="O46" s="43" t="str">
        <f>CONCATENATE(FIXED(MIN(EGSnrc_over_Mean!O46,Geant4_over_Mean!O46,Penelope_over_Mean!O46,MCNP_over_Mean!O46),2)," - ", FIXED(MAX(EGSnrc_over_Mean!O46,Geant4_over_Mean!O46,Penelope_over_Mean!O46,MCNP_over_Mean!O46),2))</f>
        <v>0.95 - 1.07</v>
      </c>
      <c r="P46" s="43" t="str">
        <f>CONCATENATE(FIXED(MIN(EGSnrc_over_Mean!P46,Geant4_over_Mean!P46,Penelope_over_Mean!P46,MCNP_over_Mean!P46),2)," - ", FIXED(MAX(EGSnrc_over_Mean!P46,Geant4_over_Mean!P46,Penelope_over_Mean!P46,MCNP_over_Mean!P46),2))</f>
        <v>0.96 - 1.06</v>
      </c>
      <c r="Q46" s="19"/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43" t="str">
        <f>CONCATENATE(FIXED(MIN(EGSnrc_over_Mean!L47,Geant4_over_Mean!L47,Penelope_over_Mean!L47,MCNP_over_Mean!L47),2)," - ", FIXED(MAX(EGSnrc_over_Mean!L47,Geant4_over_Mean!L47,Penelope_over_Mean!L47,MCNP_over_Mean!L47),2))</f>
        <v>0.97 - 1.03</v>
      </c>
      <c r="M47" s="43" t="str">
        <f>CONCATENATE(FIXED(MIN(EGSnrc_over_Mean!M47,Geant4_over_Mean!M47,Penelope_over_Mean!M47,MCNP_over_Mean!M47),2)," - ", FIXED(MAX(EGSnrc_over_Mean!M47,Geant4_over_Mean!M47,Penelope_over_Mean!M47,MCNP_over_Mean!M47),2))</f>
        <v>0.97 - 1.02</v>
      </c>
      <c r="N47" s="43" t="str">
        <f>CONCATENATE(FIXED(MIN(EGSnrc_over_Mean!N47,Geant4_over_Mean!N47,Penelope_over_Mean!N47,MCNP_over_Mean!N47),2)," - ", FIXED(MAX(EGSnrc_over_Mean!N47,Geant4_over_Mean!N47,Penelope_over_Mean!N47,MCNP_over_Mean!N47),2))</f>
        <v>0.98 - 1.01</v>
      </c>
      <c r="O47" s="43" t="str">
        <f>CONCATENATE(FIXED(MIN(EGSnrc_over_Mean!O47,Geant4_over_Mean!O47,Penelope_over_Mean!O47,MCNP_over_Mean!O47),2)," - ", FIXED(MAX(EGSnrc_over_Mean!O47,Geant4_over_Mean!O47,Penelope_over_Mean!O47,MCNP_over_Mean!O47),2))</f>
        <v>0.97 - 1.02</v>
      </c>
      <c r="P47" s="43" t="str">
        <f>CONCATENATE(FIXED(MIN(EGSnrc_over_Mean!P47,Geant4_over_Mean!P47,Penelope_over_Mean!P47,MCNP_over_Mean!P47),2)," - ", FIXED(MAX(EGSnrc_over_Mean!P47,Geant4_over_Mean!P47,Penelope_over_Mean!P47,MCNP_over_Mean!P47),2))</f>
        <v>0.98 - 1.03</v>
      </c>
      <c r="Q47" s="19"/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43" t="str">
        <f>CONCATENATE(FIXED(MIN(EGSnrc_over_Mean!L48,Geant4_over_Mean!L48,Penelope_over_Mean!L48,MCNP_over_Mean!L48),2)," - ", FIXED(MAX(EGSnrc_over_Mean!L48,Geant4_over_Mean!L48,Penelope_over_Mean!L48,MCNP_over_Mean!L48),2))</f>
        <v>0.98 - 1.03</v>
      </c>
      <c r="M48" s="43" t="str">
        <f>CONCATENATE(FIXED(MIN(EGSnrc_over_Mean!M48,Geant4_over_Mean!M48,Penelope_over_Mean!M48,MCNP_over_Mean!M48),2)," - ", FIXED(MAX(EGSnrc_over_Mean!M48,Geant4_over_Mean!M48,Penelope_over_Mean!M48,MCNP_over_Mean!M48),2))</f>
        <v>0.94 - 1.13</v>
      </c>
      <c r="N48" s="43" t="str">
        <f>CONCATENATE(FIXED(MIN(EGSnrc_over_Mean!N48,Geant4_over_Mean!N48,Penelope_over_Mean!N48,MCNP_over_Mean!N48),2)," - ", FIXED(MAX(EGSnrc_over_Mean!N48,Geant4_over_Mean!N48,Penelope_over_Mean!N48,MCNP_over_Mean!N48),2))</f>
        <v>0.96 - 1.07</v>
      </c>
      <c r="O48" s="43" t="str">
        <f>CONCATENATE(FIXED(MIN(EGSnrc_over_Mean!O48,Geant4_over_Mean!O48,Penelope_over_Mean!O48,MCNP_over_Mean!O48),2)," - ", FIXED(MAX(EGSnrc_over_Mean!O48,Geant4_over_Mean!O48,Penelope_over_Mean!O48,MCNP_over_Mean!O48),2))</f>
        <v>0.98 - 1.04</v>
      </c>
      <c r="P48" s="43" t="str">
        <f>CONCATENATE(FIXED(MIN(EGSnrc_over_Mean!P48,Geant4_over_Mean!P48,Penelope_over_Mean!P48,MCNP_over_Mean!P48),2)," - ", FIXED(MAX(EGSnrc_over_Mean!P48,Geant4_over_Mean!P48,Penelope_over_Mean!P48,MCNP_over_Mean!P48),2))</f>
        <v>0.96 - 1.09</v>
      </c>
      <c r="Q48" s="19"/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43" t="str">
        <f>CONCATENATE(FIXED(MIN(EGSnrc_over_Mean!L49,Geant4_over_Mean!L49,Penelope_over_Mean!L49,MCNP_over_Mean!L49),2)," - ", FIXED(MAX(EGSnrc_over_Mean!L49,Geant4_over_Mean!L49,Penelope_over_Mean!L49,MCNP_over_Mean!L49),2))</f>
        <v>0.99 - 1.02</v>
      </c>
      <c r="M49" s="43" t="str">
        <f>CONCATENATE(FIXED(MIN(EGSnrc_over_Mean!M49,Geant4_over_Mean!M49,Penelope_over_Mean!M49,MCNP_over_Mean!M49),2)," - ", FIXED(MAX(EGSnrc_over_Mean!M49,Geant4_over_Mean!M49,Penelope_over_Mean!M49,MCNP_over_Mean!M49),2))</f>
        <v>0.95 - 1.06</v>
      </c>
      <c r="N49" s="43" t="str">
        <f>CONCATENATE(FIXED(MIN(EGSnrc_over_Mean!N49,Geant4_over_Mean!N49,Penelope_over_Mean!N49,MCNP_over_Mean!N49),2)," - ", FIXED(MAX(EGSnrc_over_Mean!N49,Geant4_over_Mean!N49,Penelope_over_Mean!N49,MCNP_over_Mean!N49),2))</f>
        <v>0.97 - 1.06</v>
      </c>
      <c r="O49" s="43" t="str">
        <f>CONCATENATE(FIXED(MIN(EGSnrc_over_Mean!O49,Geant4_over_Mean!O49,Penelope_over_Mean!O49,MCNP_over_Mean!O49),2)," - ", FIXED(MAX(EGSnrc_over_Mean!O49,Geant4_over_Mean!O49,Penelope_over_Mean!O49,MCNP_over_Mean!O49),2))</f>
        <v>0.98 - 1.04</v>
      </c>
      <c r="P49" s="43" t="str">
        <f>CONCATENATE(FIXED(MIN(EGSnrc_over_Mean!P49,Geant4_over_Mean!P49,Penelope_over_Mean!P49,MCNP_over_Mean!P49),2)," - ", FIXED(MAX(EGSnrc_over_Mean!P49,Geant4_over_Mean!P49,Penelope_over_Mean!P49,MCNP_over_Mean!P49),2))</f>
        <v>0.95 - 1.06</v>
      </c>
      <c r="Q49" s="19"/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43" t="str">
        <f>CONCATENATE(FIXED(MIN(EGSnrc_over_Mean!L50,Geant4_over_Mean!L50,Penelope_over_Mean!L50,MCNP_over_Mean!L50),2)," - ", FIXED(MAX(EGSnrc_over_Mean!L50,Geant4_over_Mean!L50,Penelope_over_Mean!L50,MCNP_over_Mean!L50),2))</f>
        <v>0.98 - 1.03</v>
      </c>
      <c r="M50" s="43" t="str">
        <f>CONCATENATE(FIXED(MIN(EGSnrc_over_Mean!M50,Geant4_over_Mean!M50,Penelope_over_Mean!M50,MCNP_over_Mean!M50),2)," - ", FIXED(MAX(EGSnrc_over_Mean!M50,Geant4_over_Mean!M50,Penelope_over_Mean!M50,MCNP_over_Mean!M50),2))</f>
        <v>0.97 - 1.06</v>
      </c>
      <c r="N50" s="43" t="str">
        <f>CONCATENATE(FIXED(MIN(EGSnrc_over_Mean!N50,Geant4_over_Mean!N50,Penelope_over_Mean!N50,MCNP_over_Mean!N50),2)," - ", FIXED(MAX(EGSnrc_over_Mean!N50,Geant4_over_Mean!N50,Penelope_over_Mean!N50,MCNP_over_Mean!N50),2))</f>
        <v>0.97 - 1.06</v>
      </c>
      <c r="O50" s="43" t="str">
        <f>CONCATENATE(FIXED(MIN(EGSnrc_over_Mean!O50,Geant4_over_Mean!O50,Penelope_over_Mean!O50,MCNP_over_Mean!O50),2)," - ", FIXED(MAX(EGSnrc_over_Mean!O50,Geant4_over_Mean!O50,Penelope_over_Mean!O50,MCNP_over_Mean!O50),2))</f>
        <v>0.98 - 1.05</v>
      </c>
      <c r="P50" s="43" t="str">
        <f>CONCATENATE(FIXED(MIN(EGSnrc_over_Mean!P50,Geant4_over_Mean!P50,Penelope_over_Mean!P50,MCNP_over_Mean!P50),2)," - ", FIXED(MAX(EGSnrc_over_Mean!P50,Geant4_over_Mean!P50,Penelope_over_Mean!P50,MCNP_over_Mean!P50),2))</f>
        <v>0.96 - 1.06</v>
      </c>
      <c r="Q50" s="19"/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43" t="str">
        <f>CONCATENATE(FIXED(MIN(EGSnrc_over_Mean!L51,Geant4_over_Mean!L51,Penelope_over_Mean!L51,MCNP_over_Mean!L51),2)," - ", FIXED(MAX(EGSnrc_over_Mean!L51,Geant4_over_Mean!L51,Penelope_over_Mean!L51,MCNP_over_Mean!L51),2))</f>
        <v>0.96 - 1.03</v>
      </c>
      <c r="M51" s="43" t="str">
        <f>CONCATENATE(FIXED(MIN(EGSnrc_over_Mean!M51,Geant4_over_Mean!M51,Penelope_over_Mean!M51,MCNP_over_Mean!M51),2)," - ", FIXED(MAX(EGSnrc_over_Mean!M51,Geant4_over_Mean!M51,Penelope_over_Mean!M51,MCNP_over_Mean!M51),2))</f>
        <v>0.98 - 1.03</v>
      </c>
      <c r="N51" s="43" t="str">
        <f>CONCATENATE(FIXED(MIN(EGSnrc_over_Mean!N51,Geant4_over_Mean!N51,Penelope_over_Mean!N51,MCNP_over_Mean!N51),2)," - ", FIXED(MAX(EGSnrc_over_Mean!N51,Geant4_over_Mean!N51,Penelope_over_Mean!N51,MCNP_over_Mean!N51),2))</f>
        <v>0.94 - 1.09</v>
      </c>
      <c r="O51" s="43" t="str">
        <f>CONCATENATE(FIXED(MIN(EGSnrc_over_Mean!O51,Geant4_over_Mean!O51,Penelope_over_Mean!O51,MCNP_over_Mean!O51),2)," - ", FIXED(MAX(EGSnrc_over_Mean!O51,Geant4_over_Mean!O51,Penelope_over_Mean!O51,MCNP_over_Mean!O51),2))</f>
        <v>0.95 - 1.08</v>
      </c>
      <c r="P51" s="43" t="str">
        <f>CONCATENATE(FIXED(MIN(EGSnrc_over_Mean!P51,Geant4_over_Mean!P51,Penelope_over_Mean!P51,MCNP_over_Mean!P51),2)," - ", FIXED(MAX(EGSnrc_over_Mean!P51,Geant4_over_Mean!P51,Penelope_over_Mean!P51,MCNP_over_Mean!P51),2))</f>
        <v>0.96 - 1.11</v>
      </c>
      <c r="Q51" s="19"/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43" t="str">
        <f>CONCATENATE(FIXED(MIN(EGSnrc_over_Mean!L52,Geant4_over_Mean!L52,Penelope_over_Mean!L52,MCNP_over_Mean!L52),2)," - ", FIXED(MAX(EGSnrc_over_Mean!L52,Geant4_over_Mean!L52,Penelope_over_Mean!L52,MCNP_over_Mean!L52),2))</f>
        <v>0.98 - 1.03</v>
      </c>
      <c r="M52" s="43" t="str">
        <f>CONCATENATE(FIXED(MIN(EGSnrc_over_Mean!M52,Geant4_over_Mean!M52,Penelope_over_Mean!M52,MCNP_over_Mean!M52),2)," - ", FIXED(MAX(EGSnrc_over_Mean!M52,Geant4_over_Mean!M52,Penelope_over_Mean!M52,MCNP_over_Mean!M52),2))</f>
        <v>0.98 - 1.03</v>
      </c>
      <c r="N52" s="43" t="str">
        <f>CONCATENATE(FIXED(MIN(EGSnrc_over_Mean!N52,Geant4_over_Mean!N52,Penelope_over_Mean!N52,MCNP_over_Mean!N52),2)," - ", FIXED(MAX(EGSnrc_over_Mean!N52,Geant4_over_Mean!N52,Penelope_over_Mean!N52,MCNP_over_Mean!N52),2))</f>
        <v>0.97 - 1.05</v>
      </c>
      <c r="O52" s="43" t="str">
        <f>CONCATENATE(FIXED(MIN(EGSnrc_over_Mean!O52,Geant4_over_Mean!O52,Penelope_over_Mean!O52,MCNP_over_Mean!O52),2)," - ", FIXED(MAX(EGSnrc_over_Mean!O52,Geant4_over_Mean!O52,Penelope_over_Mean!O52,MCNP_over_Mean!O52),2))</f>
        <v>0.98 - 1.02</v>
      </c>
      <c r="P52" s="43" t="str">
        <f>CONCATENATE(FIXED(MIN(EGSnrc_over_Mean!P52,Geant4_over_Mean!P52,Penelope_over_Mean!P52,MCNP_over_Mean!P52),2)," - ", FIXED(MAX(EGSnrc_over_Mean!P52,Geant4_over_Mean!P52,Penelope_over_Mean!P52,MCNP_over_Mean!P52),2))</f>
        <v>0.99 - 1.01</v>
      </c>
      <c r="Q52" s="19"/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43" t="str">
        <f>CONCATENATE(FIXED(MIN(EGSnrc_over_Mean!L53,Geant4_over_Mean!L53,Penelope_over_Mean!L53,MCNP_over_Mean!L53),2)," - ", FIXED(MAX(EGSnrc_over_Mean!L53,Geant4_over_Mean!L53,Penelope_over_Mean!L53,MCNP_over_Mean!L53),2))</f>
        <v>0.97 - 1.04</v>
      </c>
      <c r="M53" s="43" t="str">
        <f>CONCATENATE(FIXED(MIN(EGSnrc_over_Mean!M53,Geant4_over_Mean!M53,Penelope_over_Mean!M53,MCNP_over_Mean!M53),2)," - ", FIXED(MAX(EGSnrc_over_Mean!M53,Geant4_over_Mean!M53,Penelope_over_Mean!M53,MCNP_over_Mean!M53),2))</f>
        <v>0.97 - 1.04</v>
      </c>
      <c r="N53" s="43" t="str">
        <f>CONCATENATE(FIXED(MIN(EGSnrc_over_Mean!N53,Geant4_over_Mean!N53,Penelope_over_Mean!N53,MCNP_over_Mean!N53),2)," - ", FIXED(MAX(EGSnrc_over_Mean!N53,Geant4_over_Mean!N53,Penelope_over_Mean!N53,MCNP_over_Mean!N53),2))</f>
        <v>1.00 - 1.01</v>
      </c>
      <c r="O53" s="43" t="str">
        <f>CONCATENATE(FIXED(MIN(EGSnrc_over_Mean!O53,Geant4_over_Mean!O53,Penelope_over_Mean!O53,MCNP_over_Mean!O53),2)," - ", FIXED(MAX(EGSnrc_over_Mean!O53,Geant4_over_Mean!O53,Penelope_over_Mean!O53,MCNP_over_Mean!O53),2))</f>
        <v>0.97 - 1.02</v>
      </c>
      <c r="P53" s="43" t="str">
        <f>CONCATENATE(FIXED(MIN(EGSnrc_over_Mean!P53,Geant4_over_Mean!P53,Penelope_over_Mean!P53,MCNP_over_Mean!P53),2)," - ", FIXED(MAX(EGSnrc_over_Mean!P53,Geant4_over_Mean!P53,Penelope_over_Mean!P53,MCNP_over_Mean!P53),2))</f>
        <v>0.98 - 1.01</v>
      </c>
      <c r="Q53" s="19"/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43" t="str">
        <f>CONCATENATE(FIXED(MIN(EGSnrc_over_Mean!L54,Geant4_over_Mean!L54,Penelope_over_Mean!L54,MCNP_over_Mean!L54),2)," - ", FIXED(MAX(EGSnrc_over_Mean!L54,Geant4_over_Mean!L54,Penelope_over_Mean!L54,MCNP_over_Mean!L54),2))</f>
        <v>0.97 - 1.03</v>
      </c>
      <c r="M54" s="43" t="str">
        <f>CONCATENATE(FIXED(MIN(EGSnrc_over_Mean!M54,Geant4_over_Mean!M54,Penelope_over_Mean!M54,MCNP_over_Mean!M54),2)," - ", FIXED(MAX(EGSnrc_over_Mean!M54,Geant4_over_Mean!M54,Penelope_over_Mean!M54,MCNP_over_Mean!M54),2))</f>
        <v>0.98 - 1.03</v>
      </c>
      <c r="N54" s="43" t="str">
        <f>CONCATENATE(FIXED(MIN(EGSnrc_over_Mean!N54,Geant4_over_Mean!N54,Penelope_over_Mean!N54,MCNP_over_Mean!N54),2)," - ", FIXED(MAX(EGSnrc_over_Mean!N54,Geant4_over_Mean!N54,Penelope_over_Mean!N54,MCNP_over_Mean!N54),2))</f>
        <v>0.98 - 1.06</v>
      </c>
      <c r="O54" s="43" t="str">
        <f>CONCATENATE(FIXED(MIN(EGSnrc_over_Mean!O54,Geant4_over_Mean!O54,Penelope_over_Mean!O54,MCNP_over_Mean!O54),2)," - ", FIXED(MAX(EGSnrc_over_Mean!O54,Geant4_over_Mean!O54,Penelope_over_Mean!O54,MCNP_over_Mean!O54),2))</f>
        <v>0.98 - 1.03</v>
      </c>
      <c r="P54" s="43" t="str">
        <f>CONCATENATE(FIXED(MIN(EGSnrc_over_Mean!P54,Geant4_over_Mean!P54,Penelope_over_Mean!P54,MCNP_over_Mean!P54),2)," - ", FIXED(MAX(EGSnrc_over_Mean!P54,Geant4_over_Mean!P54,Penelope_over_Mean!P54,MCNP_over_Mean!P54),2))</f>
        <v>0.94 - 1.08</v>
      </c>
      <c r="Q54" s="19"/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43" t="str">
        <f>CONCATENATE(FIXED(MIN(EGSnrc_over_Mean!L55,Geant4_over_Mean!L55,Penelope_over_Mean!L55,MCNP_over_Mean!L55),2)," - ", FIXED(MAX(EGSnrc_over_Mean!L55,Geant4_over_Mean!L55,Penelope_over_Mean!L55,MCNP_over_Mean!L55),2))</f>
        <v>0.98 - 1.02</v>
      </c>
      <c r="M55" s="43" t="str">
        <f>CONCATENATE(FIXED(MIN(EGSnrc_over_Mean!M55,Geant4_over_Mean!M55,Penelope_over_Mean!M55,MCNP_over_Mean!M55),2)," - ", FIXED(MAX(EGSnrc_over_Mean!M55,Geant4_over_Mean!M55,Penelope_over_Mean!M55,MCNP_over_Mean!M55),2))</f>
        <v>0.95 - 1.03</v>
      </c>
      <c r="N55" s="43" t="str">
        <f>CONCATENATE(FIXED(MIN(EGSnrc_over_Mean!N55,Geant4_over_Mean!N55,Penelope_over_Mean!N55,MCNP_over_Mean!N55),2)," - ", FIXED(MAX(EGSnrc_over_Mean!N55,Geant4_over_Mean!N55,Penelope_over_Mean!N55,MCNP_over_Mean!N55),2))</f>
        <v>0.99 - 1.01</v>
      </c>
      <c r="O55" s="43" t="str">
        <f>CONCATENATE(FIXED(MIN(EGSnrc_over_Mean!O55,Geant4_over_Mean!O55,Penelope_over_Mean!O55,MCNP_over_Mean!O55),2)," - ", FIXED(MAX(EGSnrc_over_Mean!O55,Geant4_over_Mean!O55,Penelope_over_Mean!O55,MCNP_over_Mean!O55),2))</f>
        <v>0.95 - 1.06</v>
      </c>
      <c r="P55" s="43" t="str">
        <f>CONCATENATE(FIXED(MIN(EGSnrc_over_Mean!P55,Geant4_over_Mean!P55,Penelope_over_Mean!P55,MCNP_over_Mean!P55),2)," - ", FIXED(MAX(EGSnrc_over_Mean!P55,Geant4_over_Mean!P55,Penelope_over_Mean!P55,MCNP_over_Mean!P55),2))</f>
        <v>0.98 - 1.01</v>
      </c>
      <c r="Q55" s="19"/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43" t="str">
        <f>CONCATENATE(FIXED(MIN(EGSnrc_over_Mean!L56,Geant4_over_Mean!L56,Penelope_over_Mean!L56,MCNP_over_Mean!L56),2)," - ", FIXED(MAX(EGSnrc_over_Mean!L56,Geant4_over_Mean!L56,Penelope_over_Mean!L56,MCNP_over_Mean!L56),2))</f>
        <v>0.98 - 1.02</v>
      </c>
      <c r="M56" s="43" t="str">
        <f>CONCATENATE(FIXED(MIN(EGSnrc_over_Mean!M56,Geant4_over_Mean!M56,Penelope_over_Mean!M56,MCNP_over_Mean!M56),2)," - ", FIXED(MAX(EGSnrc_over_Mean!M56,Geant4_over_Mean!M56,Penelope_over_Mean!M56,MCNP_over_Mean!M56),2))</f>
        <v>0.98 - 1.05</v>
      </c>
      <c r="N56" s="43" t="str">
        <f>CONCATENATE(FIXED(MIN(EGSnrc_over_Mean!N56,Geant4_over_Mean!N56,Penelope_over_Mean!N56,MCNP_over_Mean!N56),2)," - ", FIXED(MAX(EGSnrc_over_Mean!N56,Geant4_over_Mean!N56,Penelope_over_Mean!N56,MCNP_over_Mean!N56),2))</f>
        <v>0.96 - 1.07</v>
      </c>
      <c r="O56" s="43" t="str">
        <f>CONCATENATE(FIXED(MIN(EGSnrc_over_Mean!O56,Geant4_over_Mean!O56,Penelope_over_Mean!O56,MCNP_over_Mean!O56),2)," - ", FIXED(MAX(EGSnrc_over_Mean!O56,Geant4_over_Mean!O56,Penelope_over_Mean!O56,MCNP_over_Mean!O56),2))</f>
        <v>0.97 - 1.07</v>
      </c>
      <c r="P56" s="43" t="str">
        <f>CONCATENATE(FIXED(MIN(EGSnrc_over_Mean!P56,Geant4_over_Mean!P56,Penelope_over_Mean!P56,MCNP_over_Mean!P56),2)," - ", FIXED(MAX(EGSnrc_over_Mean!P56,Geant4_over_Mean!P56,Penelope_over_Mean!P56,MCNP_over_Mean!P56),2))</f>
        <v>0.97 - 1.07</v>
      </c>
      <c r="Q56" s="19"/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43" t="str">
        <f>CONCATENATE(FIXED(MIN(EGSnrc_over_Mean!L57,Geant4_over_Mean!L57,Penelope_over_Mean!L57,MCNP_over_Mean!L57),2)," - ", FIXED(MAX(EGSnrc_over_Mean!L57,Geant4_over_Mean!L57,Penelope_over_Mean!L57,MCNP_over_Mean!L57),2))</f>
        <v>0.98 - 1.02</v>
      </c>
      <c r="M57" s="43" t="str">
        <f>CONCATENATE(FIXED(MIN(EGSnrc_over_Mean!M57,Geant4_over_Mean!M57,Penelope_over_Mean!M57,MCNP_over_Mean!M57),2)," - ", FIXED(MAX(EGSnrc_over_Mean!M57,Geant4_over_Mean!M57,Penelope_over_Mean!M57,MCNP_over_Mean!M57),2))</f>
        <v>0.93 - 1.08</v>
      </c>
      <c r="N57" s="43" t="str">
        <f>CONCATENATE(FIXED(MIN(EGSnrc_over_Mean!N57,Geant4_over_Mean!N57,Penelope_over_Mean!N57,MCNP_over_Mean!N57),2)," - ", FIXED(MAX(EGSnrc_over_Mean!N57,Geant4_over_Mean!N57,Penelope_over_Mean!N57,MCNP_over_Mean!N57),2))</f>
        <v>0.98 - 1.04</v>
      </c>
      <c r="O57" s="43" t="str">
        <f>CONCATENATE(FIXED(MIN(EGSnrc_over_Mean!O57,Geant4_over_Mean!O57,Penelope_over_Mean!O57,MCNP_over_Mean!O57),2)," - ", FIXED(MAX(EGSnrc_over_Mean!O57,Geant4_over_Mean!O57,Penelope_over_Mean!O57,MCNP_over_Mean!O57),2))</f>
        <v>0.97 - 1.04</v>
      </c>
      <c r="P57" s="43" t="str">
        <f>CONCATENATE(FIXED(MIN(EGSnrc_over_Mean!P57,Geant4_over_Mean!P57,Penelope_over_Mean!P57,MCNP_over_Mean!P57),2)," - ", FIXED(MAX(EGSnrc_over_Mean!P57,Geant4_over_Mean!P57,Penelope_over_Mean!P57,MCNP_over_Mean!P57),2))</f>
        <v>0.99 - 1.01</v>
      </c>
      <c r="Q57" s="19"/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43" t="str">
        <f>CONCATENATE(FIXED(MIN(EGSnrc_over_Mean!L58,Geant4_over_Mean!L58,Penelope_over_Mean!L58,MCNP_over_Mean!L58),2)," - ", FIXED(MAX(EGSnrc_over_Mean!L58,Geant4_over_Mean!L58,Penelope_over_Mean!L58,MCNP_over_Mean!L58),2))</f>
        <v>0.98 - 1.02</v>
      </c>
      <c r="M58" s="43" t="str">
        <f>CONCATENATE(FIXED(MIN(EGSnrc_over_Mean!M58,Geant4_over_Mean!M58,Penelope_over_Mean!M58,MCNP_over_Mean!M58),2)," - ", FIXED(MAX(EGSnrc_over_Mean!M58,Geant4_over_Mean!M58,Penelope_over_Mean!M58,MCNP_over_Mean!M58),2))</f>
        <v>0.98 - 1.02</v>
      </c>
      <c r="N58" s="43" t="str">
        <f>CONCATENATE(FIXED(MIN(EGSnrc_over_Mean!N58,Geant4_over_Mean!N58,Penelope_over_Mean!N58,MCNP_over_Mean!N58),2)," - ", FIXED(MAX(EGSnrc_over_Mean!N58,Geant4_over_Mean!N58,Penelope_over_Mean!N58,MCNP_over_Mean!N58),2))</f>
        <v>0.95 - 1.04</v>
      </c>
      <c r="O58" s="43" t="str">
        <f>CONCATENATE(FIXED(MIN(EGSnrc_over_Mean!O58,Geant4_over_Mean!O58,Penelope_over_Mean!O58,MCNP_over_Mean!O58),2)," - ", FIXED(MAX(EGSnrc_over_Mean!O58,Geant4_over_Mean!O58,Penelope_over_Mean!O58,MCNP_over_Mean!O58),2))</f>
        <v>0.99 - 1.01</v>
      </c>
      <c r="P58" s="43" t="str">
        <f>CONCATENATE(FIXED(MIN(EGSnrc_over_Mean!P58,Geant4_over_Mean!P58,Penelope_over_Mean!P58,MCNP_over_Mean!P58),2)," - ", FIXED(MAX(EGSnrc_over_Mean!P58,Geant4_over_Mean!P58,Penelope_over_Mean!P58,MCNP_over_Mean!P58),2))</f>
        <v>0.99 - 1.01</v>
      </c>
      <c r="Q58" s="19"/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43" t="str">
        <f>CONCATENATE(FIXED(MIN(EGSnrc_over_Mean!L59,Geant4_over_Mean!L59,Penelope_over_Mean!L59,MCNP_over_Mean!L59),2)," - ", FIXED(MAX(EGSnrc_over_Mean!L59,Geant4_over_Mean!L59,Penelope_over_Mean!L59,MCNP_over_Mean!L59),2))</f>
        <v>0.99 - 1.02</v>
      </c>
      <c r="M59" s="43" t="str">
        <f>CONCATENATE(FIXED(MIN(EGSnrc_over_Mean!M59,Geant4_over_Mean!M59,Penelope_over_Mean!M59,MCNP_over_Mean!M59),2)," - ", FIXED(MAX(EGSnrc_over_Mean!M59,Geant4_over_Mean!M59,Penelope_over_Mean!M59,MCNP_over_Mean!M59),2))</f>
        <v>0.98 - 1.04</v>
      </c>
      <c r="N59" s="43" t="str">
        <f>CONCATENATE(FIXED(MIN(EGSnrc_over_Mean!N59,Geant4_over_Mean!N59,Penelope_over_Mean!N59,MCNP_over_Mean!N59),2)," - ", FIXED(MAX(EGSnrc_over_Mean!N59,Geant4_over_Mean!N59,Penelope_over_Mean!N59,MCNP_over_Mean!N59),2))</f>
        <v>0.95 - 1.08</v>
      </c>
      <c r="O59" s="43" t="str">
        <f>CONCATENATE(FIXED(MIN(EGSnrc_over_Mean!O59,Geant4_over_Mean!O59,Penelope_over_Mean!O59,MCNP_over_Mean!O59),2)," - ", FIXED(MAX(EGSnrc_over_Mean!O59,Geant4_over_Mean!O59,Penelope_over_Mean!O59,MCNP_over_Mean!O59),2))</f>
        <v>0.95 - 1.10</v>
      </c>
      <c r="P59" s="43" t="str">
        <f>CONCATENATE(FIXED(MIN(EGSnrc_over_Mean!P59,Geant4_over_Mean!P59,Penelope_over_Mean!P59,MCNP_over_Mean!P59),2)," - ", FIXED(MAX(EGSnrc_over_Mean!P59,Geant4_over_Mean!P59,Penelope_over_Mean!P59,MCNP_over_Mean!P59),2))</f>
        <v>0.97 - 1.07</v>
      </c>
      <c r="Q59" s="19"/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43" t="str">
        <f>CONCATENATE(FIXED(MIN(EGSnrc_over_Mean!L60,Geant4_over_Mean!L60,Penelope_over_Mean!L60,MCNP_over_Mean!L60),2)," - ", FIXED(MAX(EGSnrc_over_Mean!L60,Geant4_over_Mean!L60,Penelope_over_Mean!L60,MCNP_over_Mean!L60),2))</f>
        <v>0.99 - 1.02</v>
      </c>
      <c r="M60" s="43" t="str">
        <f>CONCATENATE(FIXED(MIN(EGSnrc_over_Mean!M60,Geant4_over_Mean!M60,Penelope_over_Mean!M60,MCNP_over_Mean!M60),2)," - ", FIXED(MAX(EGSnrc_over_Mean!M60,Geant4_over_Mean!M60,Penelope_over_Mean!M60,MCNP_over_Mean!M60),2))</f>
        <v>0.97 - 1.02</v>
      </c>
      <c r="N60" s="43" t="str">
        <f>CONCATENATE(FIXED(MIN(EGSnrc_over_Mean!N60,Geant4_over_Mean!N60,Penelope_over_Mean!N60,MCNP_over_Mean!N60),2)," - ", FIXED(MAX(EGSnrc_over_Mean!N60,Geant4_over_Mean!N60,Penelope_over_Mean!N60,MCNP_over_Mean!N60),2))</f>
        <v>0.99 - 1.02</v>
      </c>
      <c r="O60" s="43" t="str">
        <f>CONCATENATE(FIXED(MIN(EGSnrc_over_Mean!O60,Geant4_over_Mean!O60,Penelope_over_Mean!O60,MCNP_over_Mean!O60),2)," - ", FIXED(MAX(EGSnrc_over_Mean!O60,Geant4_over_Mean!O60,Penelope_over_Mean!O60,MCNP_over_Mean!O60),2))</f>
        <v>0.97 - 1.02</v>
      </c>
      <c r="P60" s="43" t="str">
        <f>CONCATENATE(FIXED(MIN(EGSnrc_over_Mean!P60,Geant4_over_Mean!P60,Penelope_over_Mean!P60,MCNP_over_Mean!P60),2)," - ", FIXED(MAX(EGSnrc_over_Mean!P60,Geant4_over_Mean!P60,Penelope_over_Mean!P60,MCNP_over_Mean!P60),2))</f>
        <v>0.99 - 1.01</v>
      </c>
      <c r="Q60" s="19"/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43" t="str">
        <f>CONCATENATE(FIXED(MIN(EGSnrc_over_Mean!L61,Geant4_over_Mean!L61,Penelope_over_Mean!L61,MCNP_over_Mean!L61),2)," - ", FIXED(MAX(EGSnrc_over_Mean!L61,Geant4_over_Mean!L61,Penelope_over_Mean!L61,MCNP_over_Mean!L61),2))</f>
        <v>0.98 - 1.02</v>
      </c>
      <c r="M61" s="43" t="str">
        <f>CONCATENATE(FIXED(MIN(EGSnrc_over_Mean!M61,Geant4_over_Mean!M61,Penelope_over_Mean!M61,MCNP_over_Mean!M61),2)," - ", FIXED(MAX(EGSnrc_over_Mean!M61,Geant4_over_Mean!M61,Penelope_over_Mean!M61,MCNP_over_Mean!M61),2))</f>
        <v>0.95 - 1.07</v>
      </c>
      <c r="N61" s="43" t="str">
        <f>CONCATENATE(FIXED(MIN(EGSnrc_over_Mean!N61,Geant4_over_Mean!N61,Penelope_over_Mean!N61,MCNP_over_Mean!N61),2)," - ", FIXED(MAX(EGSnrc_over_Mean!N61,Geant4_over_Mean!N61,Penelope_over_Mean!N61,MCNP_over_Mean!N61),2))</f>
        <v>0.98 - 1.05</v>
      </c>
      <c r="O61" s="43" t="str">
        <f>CONCATENATE(FIXED(MIN(EGSnrc_over_Mean!O61,Geant4_over_Mean!O61,Penelope_over_Mean!O61,MCNP_over_Mean!O61),2)," - ", FIXED(MAX(EGSnrc_over_Mean!O61,Geant4_over_Mean!O61,Penelope_over_Mean!O61,MCNP_over_Mean!O61),2))</f>
        <v>0.98 - 1.04</v>
      </c>
      <c r="P61" s="43" t="str">
        <f>CONCATENATE(FIXED(MIN(EGSnrc_over_Mean!P61,Geant4_over_Mean!P61,Penelope_over_Mean!P61,MCNP_over_Mean!P61),2)," - ", FIXED(MAX(EGSnrc_over_Mean!P61,Geant4_over_Mean!P61,Penelope_over_Mean!P61,MCNP_over_Mean!P61),2))</f>
        <v>0.98 - 1.05</v>
      </c>
      <c r="Q61" s="19"/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43" t="str">
        <f>CONCATENATE(FIXED(MIN(EGSnrc_over_Mean!L62,Geant4_over_Mean!L62,Penelope_over_Mean!L62,MCNP_over_Mean!L62),2)," - ", FIXED(MAX(EGSnrc_over_Mean!L62,Geant4_over_Mean!L62,Penelope_over_Mean!L62,MCNP_over_Mean!L62),2))</f>
        <v>0.98 - 1.02</v>
      </c>
      <c r="M62" s="43" t="str">
        <f>CONCATENATE(FIXED(MIN(EGSnrc_over_Mean!M62,Geant4_over_Mean!M62,Penelope_over_Mean!M62,MCNP_over_Mean!M62),2)," - ", FIXED(MAX(EGSnrc_over_Mean!M62,Geant4_over_Mean!M62,Penelope_over_Mean!M62,MCNP_over_Mean!M62),2))</f>
        <v>0.97 - 1.03</v>
      </c>
      <c r="N62" s="43" t="str">
        <f>CONCATENATE(FIXED(MIN(EGSnrc_over_Mean!N62,Geant4_over_Mean!N62,Penelope_over_Mean!N62,MCNP_over_Mean!N62),2)," - ", FIXED(MAX(EGSnrc_over_Mean!N62,Geant4_over_Mean!N62,Penelope_over_Mean!N62,MCNP_over_Mean!N62),2))</f>
        <v>0.98 - 1.02</v>
      </c>
      <c r="O62" s="43" t="str">
        <f>CONCATENATE(FIXED(MIN(EGSnrc_over_Mean!O62,Geant4_over_Mean!O62,Penelope_over_Mean!O62,MCNP_over_Mean!O62),2)," - ", FIXED(MAX(EGSnrc_over_Mean!O62,Geant4_over_Mean!O62,Penelope_over_Mean!O62,MCNP_over_Mean!O62),2))</f>
        <v>0.97 - 1.02</v>
      </c>
      <c r="P62" s="43" t="str">
        <f>CONCATENATE(FIXED(MIN(EGSnrc_over_Mean!P62,Geant4_over_Mean!P62,Penelope_over_Mean!P62,MCNP_over_Mean!P62),2)," - ", FIXED(MAX(EGSnrc_over_Mean!P62,Geant4_over_Mean!P62,Penelope_over_Mean!P62,MCNP_over_Mean!P62),2))</f>
        <v>0.97 - 1.03</v>
      </c>
      <c r="Q62" s="19"/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43" t="str">
        <f>CONCATENATE(FIXED(MIN(EGSnrc_over_Mean!L63,Geant4_over_Mean!L63,Penelope_over_Mean!L63,MCNP_over_Mean!L63),2)," - ", FIXED(MAX(EGSnrc_over_Mean!L63,Geant4_over_Mean!L63,Penelope_over_Mean!L63,MCNP_over_Mean!L63),2))</f>
        <v>0.97 - 1.02</v>
      </c>
      <c r="M63" s="43" t="str">
        <f>CONCATENATE(FIXED(MIN(EGSnrc_over_Mean!M63,Geant4_over_Mean!M63,Penelope_over_Mean!M63,MCNP_over_Mean!M63),2)," - ", FIXED(MAX(EGSnrc_over_Mean!M63,Geant4_over_Mean!M63,Penelope_over_Mean!M63,MCNP_over_Mean!M63),2))</f>
        <v>0.97 - 1.03</v>
      </c>
      <c r="N63" s="43" t="str">
        <f>CONCATENATE(FIXED(MIN(EGSnrc_over_Mean!N63,Geant4_over_Mean!N63,Penelope_over_Mean!N63,MCNP_over_Mean!N63),2)," - ", FIXED(MAX(EGSnrc_over_Mean!N63,Geant4_over_Mean!N63,Penelope_over_Mean!N63,MCNP_over_Mean!N63),2))</f>
        <v>0.99 - 1.02</v>
      </c>
      <c r="O63" s="43" t="str">
        <f>CONCATENATE(FIXED(MIN(EGSnrc_over_Mean!O63,Geant4_over_Mean!O63,Penelope_over_Mean!O63,MCNP_over_Mean!O63),2)," - ", FIXED(MAX(EGSnrc_over_Mean!O63,Geant4_over_Mean!O63,Penelope_over_Mean!O63,MCNP_over_Mean!O63),2))</f>
        <v>0.97 - 1.03</v>
      </c>
      <c r="P63" s="43" t="str">
        <f>CONCATENATE(FIXED(MIN(EGSnrc_over_Mean!P63,Geant4_over_Mean!P63,Penelope_over_Mean!P63,MCNP_over_Mean!P63),2)," - ", FIXED(MAX(EGSnrc_over_Mean!P63,Geant4_over_Mean!P63,Penelope_over_Mean!P63,MCNP_over_Mean!P63),2))</f>
        <v>0.97 - 1.04</v>
      </c>
      <c r="Q63" s="19"/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43" t="str">
        <f>CONCATENATE(FIXED(MIN(EGSnrc_over_Mean!L64,Geant4_over_Mean!L64,Penelope_over_Mean!L64,MCNP_over_Mean!L64),2)," - ", FIXED(MAX(EGSnrc_over_Mean!L64,Geant4_over_Mean!L64,Penelope_over_Mean!L64,MCNP_over_Mean!L64),2))</f>
        <v>0.99 - 1.02</v>
      </c>
      <c r="M64" s="43" t="str">
        <f>CONCATENATE(FIXED(MIN(EGSnrc_over_Mean!M64,Geant4_over_Mean!M64,Penelope_over_Mean!M64,MCNP_over_Mean!M64),2)," - ", FIXED(MAX(EGSnrc_over_Mean!M64,Geant4_over_Mean!M64,Penelope_over_Mean!M64,MCNP_over_Mean!M64),2))</f>
        <v>0.98 - 1.01</v>
      </c>
      <c r="N64" s="43" t="str">
        <f>CONCATENATE(FIXED(MIN(EGSnrc_over_Mean!N64,Geant4_over_Mean!N64,Penelope_over_Mean!N64,MCNP_over_Mean!N64),2)," - ", FIXED(MAX(EGSnrc_over_Mean!N64,Geant4_over_Mean!N64,Penelope_over_Mean!N64,MCNP_over_Mean!N64),2))</f>
        <v>0.97 - 1.03</v>
      </c>
      <c r="O64" s="43" t="str">
        <f>CONCATENATE(FIXED(MIN(EGSnrc_over_Mean!O64,Geant4_over_Mean!O64,Penelope_over_Mean!O64,MCNP_over_Mean!O64),2)," - ", FIXED(MAX(EGSnrc_over_Mean!O64,Geant4_over_Mean!O64,Penelope_over_Mean!O64,MCNP_over_Mean!O64),2))</f>
        <v>0.98 - 1.02</v>
      </c>
      <c r="P64" s="43" t="str">
        <f>CONCATENATE(FIXED(MIN(EGSnrc_over_Mean!P64,Geant4_over_Mean!P64,Penelope_over_Mean!P64,MCNP_over_Mean!P64),2)," - ", FIXED(MAX(EGSnrc_over_Mean!P64,Geant4_over_Mean!P64,Penelope_over_Mean!P64,MCNP_over_Mean!P64),2))</f>
        <v>0.97 - 1.05</v>
      </c>
      <c r="Q64" s="19"/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43" t="str">
        <f>CONCATENATE(FIXED(MIN(EGSnrc_over_Mean!L65,Geant4_over_Mean!L65,Penelope_over_Mean!L65,MCNP_over_Mean!L65),2)," - ", FIXED(MAX(EGSnrc_over_Mean!L65,Geant4_over_Mean!L65,Penelope_over_Mean!L65,MCNP_over_Mean!L65),2))</f>
        <v>0.98 - 1.01</v>
      </c>
      <c r="M65" s="43" t="str">
        <f>CONCATENATE(FIXED(MIN(EGSnrc_over_Mean!M65,Geant4_over_Mean!M65,Penelope_over_Mean!M65,MCNP_over_Mean!M65),2)," - ", FIXED(MAX(EGSnrc_over_Mean!M65,Geant4_over_Mean!M65,Penelope_over_Mean!M65,MCNP_over_Mean!M65),2))</f>
        <v>0.98 - 1.03</v>
      </c>
      <c r="N65" s="43" t="str">
        <f>CONCATENATE(FIXED(MIN(EGSnrc_over_Mean!N65,Geant4_over_Mean!N65,Penelope_over_Mean!N65,MCNP_over_Mean!N65),2)," - ", FIXED(MAX(EGSnrc_over_Mean!N65,Geant4_over_Mean!N65,Penelope_over_Mean!N65,MCNP_over_Mean!N65),2))</f>
        <v>0.99 - 1.02</v>
      </c>
      <c r="O65" s="43" t="str">
        <f>CONCATENATE(FIXED(MIN(EGSnrc_over_Mean!O65,Geant4_over_Mean!O65,Penelope_over_Mean!O65,MCNP_over_Mean!O65),2)," - ", FIXED(MAX(EGSnrc_over_Mean!O65,Geant4_over_Mean!O65,Penelope_over_Mean!O65,MCNP_over_Mean!O65),2))</f>
        <v>0.99 - 1.01</v>
      </c>
      <c r="P65" s="43" t="str">
        <f>CONCATENATE(FIXED(MIN(EGSnrc_over_Mean!P65,Geant4_over_Mean!P65,Penelope_over_Mean!P65,MCNP_over_Mean!P65),2)," - ", FIXED(MAX(EGSnrc_over_Mean!P65,Geant4_over_Mean!P65,Penelope_over_Mean!P65,MCNP_over_Mean!P65),2))</f>
        <v>0.94 - 1.04</v>
      </c>
      <c r="Q65" s="19"/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43" t="str">
        <f>CONCATENATE(FIXED(MIN(EGSnrc_over_Mean!L66,Geant4_over_Mean!L66,Penelope_over_Mean!L66,MCNP_over_Mean!L66),2)," - ", FIXED(MAX(EGSnrc_over_Mean!L66,Geant4_over_Mean!L66,Penelope_over_Mean!L66,MCNP_over_Mean!L66),2))</f>
        <v>0.99 - 1.02</v>
      </c>
      <c r="M66" s="43" t="str">
        <f>CONCATENATE(FIXED(MIN(EGSnrc_over_Mean!M66,Geant4_over_Mean!M66,Penelope_over_Mean!M66,MCNP_over_Mean!M66),2)," - ", FIXED(MAX(EGSnrc_over_Mean!M66,Geant4_over_Mean!M66,Penelope_over_Mean!M66,MCNP_over_Mean!M66),2))</f>
        <v>0.99 - 1.01</v>
      </c>
      <c r="N66" s="43" t="str">
        <f>CONCATENATE(FIXED(MIN(EGSnrc_over_Mean!N66,Geant4_over_Mean!N66,Penelope_over_Mean!N66,MCNP_over_Mean!N66),2)," - ", FIXED(MAX(EGSnrc_over_Mean!N66,Geant4_over_Mean!N66,Penelope_over_Mean!N66,MCNP_over_Mean!N66),2))</f>
        <v>0.98 - 1.02</v>
      </c>
      <c r="O66" s="43" t="str">
        <f>CONCATENATE(FIXED(MIN(EGSnrc_over_Mean!O66,Geant4_over_Mean!O66,Penelope_over_Mean!O66,MCNP_over_Mean!O66),2)," - ", FIXED(MAX(EGSnrc_over_Mean!O66,Geant4_over_Mean!O66,Penelope_over_Mean!O66,MCNP_over_Mean!O66),2))</f>
        <v>0.96 - 1.08</v>
      </c>
      <c r="P66" s="43" t="str">
        <f>CONCATENATE(FIXED(MIN(EGSnrc_over_Mean!P66,Geant4_over_Mean!P66,Penelope_over_Mean!P66,MCNP_over_Mean!P66),2)," - ", FIXED(MAX(EGSnrc_over_Mean!P66,Geant4_over_Mean!P66,Penelope_over_Mean!P66,MCNP_over_Mean!P66),2))</f>
        <v>0.96 - 1.09</v>
      </c>
      <c r="Q66" s="19"/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43" t="str">
        <f>CONCATENATE(FIXED(MIN(EGSnrc_over_Mean!L67,Geant4_over_Mean!L67,Penelope_over_Mean!L67,MCNP_over_Mean!L67),2)," - ", FIXED(MAX(EGSnrc_over_Mean!L67,Geant4_over_Mean!L67,Penelope_over_Mean!L67,MCNP_over_Mean!L67),2))</f>
        <v>0.98 - 1.02</v>
      </c>
      <c r="M67" s="43" t="str">
        <f>CONCATENATE(FIXED(MIN(EGSnrc_over_Mean!M67,Geant4_over_Mean!M67,Penelope_over_Mean!M67,MCNP_over_Mean!M67),2)," - ", FIXED(MAX(EGSnrc_over_Mean!M67,Geant4_over_Mean!M67,Penelope_over_Mean!M67,MCNP_over_Mean!M67),2))</f>
        <v>0.95 - 1.03</v>
      </c>
      <c r="N67" s="43" t="str">
        <f>CONCATENATE(FIXED(MIN(EGSnrc_over_Mean!N67,Geant4_over_Mean!N67,Penelope_over_Mean!N67,MCNP_over_Mean!N67),2)," - ", FIXED(MAX(EGSnrc_over_Mean!N67,Geant4_over_Mean!N67,Penelope_over_Mean!N67,MCNP_over_Mean!N67),2))</f>
        <v>0.98 - 1.02</v>
      </c>
      <c r="O67" s="43" t="str">
        <f>CONCATENATE(FIXED(MIN(EGSnrc_over_Mean!O67,Geant4_over_Mean!O67,Penelope_over_Mean!O67,MCNP_over_Mean!O67),2)," - ", FIXED(MAX(EGSnrc_over_Mean!O67,Geant4_over_Mean!O67,Penelope_over_Mean!O67,MCNP_over_Mean!O67),2))</f>
        <v>0.94 - 1.04</v>
      </c>
      <c r="P67" s="43" t="str">
        <f>CONCATENATE(FIXED(MIN(EGSnrc_over_Mean!P67,Geant4_over_Mean!P67,Penelope_over_Mean!P67,MCNP_over_Mean!P67),2)," - ", FIXED(MAX(EGSnrc_over_Mean!P67,Geant4_over_Mean!P67,Penelope_over_Mean!P67,MCNP_over_Mean!P67),2))</f>
        <v>0.98 - 1.02</v>
      </c>
      <c r="Q67" s="19"/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43" t="str">
        <f>CONCATENATE(FIXED(MIN(EGSnrc_over_Mean!L68,Geant4_over_Mean!L68,Penelope_over_Mean!L68,MCNP_over_Mean!L68),2)," - ", FIXED(MAX(EGSnrc_over_Mean!L68,Geant4_over_Mean!L68,Penelope_over_Mean!L68,MCNP_over_Mean!L68),2))</f>
        <v>0.98 - 1.02</v>
      </c>
      <c r="M68" s="43" t="str">
        <f>CONCATENATE(FIXED(MIN(EGSnrc_over_Mean!M68,Geant4_over_Mean!M68,Penelope_over_Mean!M68,MCNP_over_Mean!M68),2)," - ", FIXED(MAX(EGSnrc_over_Mean!M68,Geant4_over_Mean!M68,Penelope_over_Mean!M68,MCNP_over_Mean!M68),2))</f>
        <v>0.99 - 1.01</v>
      </c>
      <c r="N68" s="43" t="str">
        <f>CONCATENATE(FIXED(MIN(EGSnrc_over_Mean!N68,Geant4_over_Mean!N68,Penelope_over_Mean!N68,MCNP_over_Mean!N68),2)," - ", FIXED(MAX(EGSnrc_over_Mean!N68,Geant4_over_Mean!N68,Penelope_over_Mean!N68,MCNP_over_Mean!N68),2))</f>
        <v>0.98 - 1.02</v>
      </c>
      <c r="O68" s="43" t="str">
        <f>CONCATENATE(FIXED(MIN(EGSnrc_over_Mean!O68,Geant4_over_Mean!O68,Penelope_over_Mean!O68,MCNP_over_Mean!O68),2)," - ", FIXED(MAX(EGSnrc_over_Mean!O68,Geant4_over_Mean!O68,Penelope_over_Mean!O68,MCNP_over_Mean!O68),2))</f>
        <v>0.98 - 1.02</v>
      </c>
      <c r="P68" s="43" t="str">
        <f>CONCATENATE(FIXED(MIN(EGSnrc_over_Mean!P68,Geant4_over_Mean!P68,Penelope_over_Mean!P68,MCNP_over_Mean!P68),2)," - ", FIXED(MAX(EGSnrc_over_Mean!P68,Geant4_over_Mean!P68,Penelope_over_Mean!P68,MCNP_over_Mean!P68),2))</f>
        <v>0.98 - 1.04</v>
      </c>
      <c r="Q68" s="19"/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43" t="str">
        <f>CONCATENATE(FIXED(MIN(EGSnrc_over_Mean!L69,Geant4_over_Mean!L69,Penelope_over_Mean!L69,MCNP_over_Mean!L69),2)," - ", FIXED(MAX(EGSnrc_over_Mean!L69,Geant4_over_Mean!L69,Penelope_over_Mean!L69,MCNP_over_Mean!L69),2))</f>
        <v>0.98 - 1.01</v>
      </c>
      <c r="M69" s="43" t="str">
        <f>CONCATENATE(FIXED(MIN(EGSnrc_over_Mean!M69,Geant4_over_Mean!M69,Penelope_over_Mean!M69,MCNP_over_Mean!M69),2)," - ", FIXED(MAX(EGSnrc_over_Mean!M69,Geant4_over_Mean!M69,Penelope_over_Mean!M69,MCNP_over_Mean!M69),2))</f>
        <v>0.94 - 1.11</v>
      </c>
      <c r="N69" s="43" t="str">
        <f>CONCATENATE(FIXED(MIN(EGSnrc_over_Mean!N69,Geant4_over_Mean!N69,Penelope_over_Mean!N69,MCNP_over_Mean!N69),2)," - ", FIXED(MAX(EGSnrc_over_Mean!N69,Geant4_over_Mean!N69,Penelope_over_Mean!N69,MCNP_over_Mean!N69),2))</f>
        <v>0.96 - 1.04</v>
      </c>
      <c r="O69" s="43" t="str">
        <f>CONCATENATE(FIXED(MIN(EGSnrc_over_Mean!O69,Geant4_over_Mean!O69,Penelope_over_Mean!O69,MCNP_over_Mean!O69),2)," - ", FIXED(MAX(EGSnrc_over_Mean!O69,Geant4_over_Mean!O69,Penelope_over_Mean!O69,MCNP_over_Mean!O69),2))</f>
        <v>0.95 - 1.05</v>
      </c>
      <c r="P69" s="43" t="str">
        <f>CONCATENATE(FIXED(MIN(EGSnrc_over_Mean!P69,Geant4_over_Mean!P69,Penelope_over_Mean!P69,MCNP_over_Mean!P69),2)," - ", FIXED(MAX(EGSnrc_over_Mean!P69,Geant4_over_Mean!P69,Penelope_over_Mean!P69,MCNP_over_Mean!P69),2))</f>
        <v>0.97 - 1.04</v>
      </c>
      <c r="Q69" s="19"/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43" t="str">
        <f>CONCATENATE(FIXED(MIN(EGSnrc_over_Mean!L70,Geant4_over_Mean!L70,Penelope_over_Mean!L70,MCNP_over_Mean!L70),2)," - ", FIXED(MAX(EGSnrc_over_Mean!L70,Geant4_over_Mean!L70,Penelope_over_Mean!L70,MCNP_over_Mean!L70),2))</f>
        <v>0.98 - 1.01</v>
      </c>
      <c r="M70" s="43" t="str">
        <f>CONCATENATE(FIXED(MIN(EGSnrc_over_Mean!M70,Geant4_over_Mean!M70,Penelope_over_Mean!M70,MCNP_over_Mean!M70),2)," - ", FIXED(MAX(EGSnrc_over_Mean!M70,Geant4_over_Mean!M70,Penelope_over_Mean!M70,MCNP_over_Mean!M70),2))</f>
        <v>0.97 - 1.04</v>
      </c>
      <c r="N70" s="43" t="str">
        <f>CONCATENATE(FIXED(MIN(EGSnrc_over_Mean!N70,Geant4_over_Mean!N70,Penelope_over_Mean!N70,MCNP_over_Mean!N70),2)," - ", FIXED(MAX(EGSnrc_over_Mean!N70,Geant4_over_Mean!N70,Penelope_over_Mean!N70,MCNP_over_Mean!N70),2))</f>
        <v>0.98 - 1.03</v>
      </c>
      <c r="O70" s="43" t="str">
        <f>CONCATENATE(FIXED(MIN(EGSnrc_over_Mean!O70,Geant4_over_Mean!O70,Penelope_over_Mean!O70,MCNP_over_Mean!O70),2)," - ", FIXED(MAX(EGSnrc_over_Mean!O70,Geant4_over_Mean!O70,Penelope_over_Mean!O70,MCNP_over_Mean!O70),2))</f>
        <v>0.94 - 1.04</v>
      </c>
      <c r="P70" s="43" t="str">
        <f>CONCATENATE(FIXED(MIN(EGSnrc_over_Mean!P70,Geant4_over_Mean!P70,Penelope_over_Mean!P70,MCNP_over_Mean!P70),2)," - ", FIXED(MAX(EGSnrc_over_Mean!P70,Geant4_over_Mean!P70,Penelope_over_Mean!P70,MCNP_over_Mean!P70),2))</f>
        <v>0.96 - 1.04</v>
      </c>
      <c r="Q70" s="19"/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43" t="str">
        <f>CONCATENATE(FIXED(MIN(EGSnrc_over_Mean!L71,Geant4_over_Mean!L71,Penelope_over_Mean!L71,MCNP_over_Mean!L71),2)," - ", FIXED(MAX(EGSnrc_over_Mean!L71,Geant4_over_Mean!L71,Penelope_over_Mean!L71,MCNP_over_Mean!L71),2))</f>
        <v>0.81 - 1.54</v>
      </c>
      <c r="M71" s="43" t="str">
        <f>CONCATENATE(FIXED(MIN(EGSnrc_over_Mean!M71,Geant4_over_Mean!M71,Penelope_over_Mean!M71,MCNP_over_Mean!M71),2)," - ", FIXED(MAX(EGSnrc_over_Mean!M71,Geant4_over_Mean!M71,Penelope_over_Mean!M71,MCNP_over_Mean!M71),2))</f>
        <v>0.83 - 1.43</v>
      </c>
      <c r="N71" s="43" t="str">
        <f>CONCATENATE(FIXED(MIN(EGSnrc_over_Mean!N71,Geant4_over_Mean!N71,Penelope_over_Mean!N71,MCNP_over_Mean!N71),2)," - ", FIXED(MAX(EGSnrc_over_Mean!N71,Geant4_over_Mean!N71,Penelope_over_Mean!N71,MCNP_over_Mean!N71),2))</f>
        <v>0.78 - 1.60</v>
      </c>
      <c r="O71" s="43" t="str">
        <f>CONCATENATE(FIXED(MIN(EGSnrc_over_Mean!O71,Geant4_over_Mean!O71,Penelope_over_Mean!O71,MCNP_over_Mean!O71),2)," - ", FIXED(MAX(EGSnrc_over_Mean!O71,Geant4_over_Mean!O71,Penelope_over_Mean!O71,MCNP_over_Mean!O71),2))</f>
        <v>0.80 - 1.57</v>
      </c>
      <c r="P71" s="43" t="str">
        <f>CONCATENATE(FIXED(MIN(EGSnrc_over_Mean!P71,Geant4_over_Mean!P71,Penelope_over_Mean!P71,MCNP_over_Mean!P71),2)," - ", FIXED(MAX(EGSnrc_over_Mean!P71,Geant4_over_Mean!P71,Penelope_over_Mean!P71,MCNP_over_Mean!P71),2))</f>
        <v>0.80 - 1.53</v>
      </c>
      <c r="Q71" s="19"/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43" t="str">
        <f>CONCATENATE(FIXED(MIN(EGSnrc_over_Mean!L72,Geant4_over_Mean!L72,Penelope_over_Mean!L72,MCNP_over_Mean!L72),2)," - ", FIXED(MAX(EGSnrc_over_Mean!L72,Geant4_over_Mean!L72,Penelope_over_Mean!L72,MCNP_over_Mean!L72),2))</f>
        <v>0.61 - 1.22</v>
      </c>
      <c r="M72" s="43" t="str">
        <f>CONCATENATE(FIXED(MIN(EGSnrc_over_Mean!M72,Geant4_over_Mean!M72,Penelope_over_Mean!M72,MCNP_over_Mean!M72),2)," - ", FIXED(MAX(EGSnrc_over_Mean!M72,Geant4_over_Mean!M72,Penelope_over_Mean!M72,MCNP_over_Mean!M72),2))</f>
        <v>0.64 - 1.19</v>
      </c>
      <c r="N72" s="43" t="str">
        <f>CONCATENATE(FIXED(MIN(EGSnrc_over_Mean!N72,Geant4_over_Mean!N72,Penelope_over_Mean!N72,MCNP_over_Mean!N72),2)," - ", FIXED(MAX(EGSnrc_over_Mean!N72,Geant4_over_Mean!N72,Penelope_over_Mean!N72,MCNP_over_Mean!N72),2))</f>
        <v>0.57 - 1.21</v>
      </c>
      <c r="O72" s="43" t="str">
        <f>CONCATENATE(FIXED(MIN(EGSnrc_over_Mean!O72,Geant4_over_Mean!O72,Penelope_over_Mean!O72,MCNP_over_Mean!O72),2)," - ", FIXED(MAX(EGSnrc_over_Mean!O72,Geant4_over_Mean!O72,Penelope_over_Mean!O72,MCNP_over_Mean!O72),2))</f>
        <v>0.59 - 1.21</v>
      </c>
      <c r="P72" s="43" t="str">
        <f>CONCATENATE(FIXED(MIN(EGSnrc_over_Mean!P72,Geant4_over_Mean!P72,Penelope_over_Mean!P72,MCNP_over_Mean!P72),2)," - ", FIXED(MAX(EGSnrc_over_Mean!P72,Geant4_over_Mean!P72,Penelope_over_Mean!P72,MCNP_over_Mean!P72),2))</f>
        <v>0.58 - 1.22</v>
      </c>
      <c r="Q72" s="19"/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43" t="str">
        <f>CONCATENATE(FIXED(MIN(EGSnrc_over_Mean!L73,Geant4_over_Mean!L73,Penelope_over_Mean!L73,MCNP_over_Mean!L73),2)," - ", FIXED(MAX(EGSnrc_over_Mean!L73,Geant4_over_Mean!L73,Penelope_over_Mean!L73,MCNP_over_Mean!L73),2))</f>
        <v>0.94 - 1.09</v>
      </c>
      <c r="M73" s="43" t="str">
        <f>CONCATENATE(FIXED(MIN(EGSnrc_over_Mean!M73,Geant4_over_Mean!M73,Penelope_over_Mean!M73,MCNP_over_Mean!M73),2)," - ", FIXED(MAX(EGSnrc_over_Mean!M73,Geant4_over_Mean!M73,Penelope_over_Mean!M73,MCNP_over_Mean!M73),2))</f>
        <v>0.91 - 1.10</v>
      </c>
      <c r="N73" s="43" t="str">
        <f>CONCATENATE(FIXED(MIN(EGSnrc_over_Mean!N73,Geant4_over_Mean!N73,Penelope_over_Mean!N73,MCNP_over_Mean!N73),2)," - ", FIXED(MAX(EGSnrc_over_Mean!N73,Geant4_over_Mean!N73,Penelope_over_Mean!N73,MCNP_over_Mean!N73),2))</f>
        <v>0.97 - 1.07</v>
      </c>
      <c r="O73" s="43" t="str">
        <f>CONCATENATE(FIXED(MIN(EGSnrc_over_Mean!O73,Geant4_over_Mean!O73,Penelope_over_Mean!O73,MCNP_over_Mean!O73),2)," - ", FIXED(MAX(EGSnrc_over_Mean!O73,Geant4_over_Mean!O73,Penelope_over_Mean!O73,MCNP_over_Mean!O73),2))</f>
        <v>0.92 - 1.09</v>
      </c>
      <c r="P73" s="43" t="str">
        <f>CONCATENATE(FIXED(MIN(EGSnrc_over_Mean!P73,Geant4_over_Mean!P73,Penelope_over_Mean!P73,MCNP_over_Mean!P73),2)," - ", FIXED(MAX(EGSnrc_over_Mean!P73,Geant4_over_Mean!P73,Penelope_over_Mean!P73,MCNP_over_Mean!P73),2))</f>
        <v>0.89 - 1.10</v>
      </c>
      <c r="Q73" s="19"/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43" t="str">
        <f>CONCATENATE(FIXED(MIN(EGSnrc_over_Mean!L74,Geant4_over_Mean!L74,Penelope_over_Mean!L74,MCNP_over_Mean!L74),2)," - ", FIXED(MAX(EGSnrc_over_Mean!L74,Geant4_over_Mean!L74,Penelope_over_Mean!L74,MCNP_over_Mean!L74),2))</f>
        <v>0.98 - 1.02</v>
      </c>
      <c r="M74" s="43" t="str">
        <f>CONCATENATE(FIXED(MIN(EGSnrc_over_Mean!M74,Geant4_over_Mean!M74,Penelope_over_Mean!M74,MCNP_over_Mean!M74),2)," - ", FIXED(MAX(EGSnrc_over_Mean!M74,Geant4_over_Mean!M74,Penelope_over_Mean!M74,MCNP_over_Mean!M74),2))</f>
        <v>0.94 - 1.05</v>
      </c>
      <c r="N74" s="43" t="str">
        <f>CONCATENATE(FIXED(MIN(EGSnrc_over_Mean!N74,Geant4_over_Mean!N74,Penelope_over_Mean!N74,MCNP_over_Mean!N74),2)," - ", FIXED(MAX(EGSnrc_over_Mean!N74,Geant4_over_Mean!N74,Penelope_over_Mean!N74,MCNP_over_Mean!N74),2))</f>
        <v>0.96 - 1.03</v>
      </c>
      <c r="O74" s="43" t="str">
        <f>CONCATENATE(FIXED(MIN(EGSnrc_over_Mean!O74,Geant4_over_Mean!O74,Penelope_over_Mean!O74,MCNP_over_Mean!O74),2)," - ", FIXED(MAX(EGSnrc_over_Mean!O74,Geant4_over_Mean!O74,Penelope_over_Mean!O74,MCNP_over_Mean!O74),2))</f>
        <v>0.98 - 1.03</v>
      </c>
      <c r="P74" s="43" t="str">
        <f>CONCATENATE(FIXED(MIN(EGSnrc_over_Mean!P74,Geant4_over_Mean!P74,Penelope_over_Mean!P74,MCNP_over_Mean!P74),2)," - ", FIXED(MAX(EGSnrc_over_Mean!P74,Geant4_over_Mean!P74,Penelope_over_Mean!P74,MCNP_over_Mean!P74),2))</f>
        <v>0.94 - 1.05</v>
      </c>
      <c r="Q74" s="19"/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43" t="str">
        <f>CONCATENATE(FIXED(MIN(EGSnrc_over_Mean!L75,Geant4_over_Mean!L75,Penelope_over_Mean!L75,MCNP_over_Mean!L75),2)," - ", FIXED(MAX(EGSnrc_over_Mean!L75,Geant4_over_Mean!L75,Penelope_over_Mean!L75,MCNP_over_Mean!L75),2))</f>
        <v>0.97 - 1.03</v>
      </c>
      <c r="M75" s="43" t="str">
        <f>CONCATENATE(FIXED(MIN(EGSnrc_over_Mean!M75,Geant4_over_Mean!M75,Penelope_over_Mean!M75,MCNP_over_Mean!M75),2)," - ", FIXED(MAX(EGSnrc_over_Mean!M75,Geant4_over_Mean!M75,Penelope_over_Mean!M75,MCNP_over_Mean!M75),2))</f>
        <v>0.96 - 1.03</v>
      </c>
      <c r="N75" s="43" t="str">
        <f>CONCATENATE(FIXED(MIN(EGSnrc_over_Mean!N75,Geant4_over_Mean!N75,Penelope_over_Mean!N75,MCNP_over_Mean!N75),2)," - ", FIXED(MAX(EGSnrc_over_Mean!N75,Geant4_over_Mean!N75,Penelope_over_Mean!N75,MCNP_over_Mean!N75),2))</f>
        <v>0.87 - 1.06</v>
      </c>
      <c r="O75" s="43" t="str">
        <f>CONCATENATE(FIXED(MIN(EGSnrc_over_Mean!O75,Geant4_over_Mean!O75,Penelope_over_Mean!O75,MCNP_over_Mean!O75),2)," - ", FIXED(MAX(EGSnrc_over_Mean!O75,Geant4_over_Mean!O75,Penelope_over_Mean!O75,MCNP_over_Mean!O75),2))</f>
        <v>0.92 - 1.07</v>
      </c>
      <c r="P75" s="43" t="str">
        <f>CONCATENATE(FIXED(MIN(EGSnrc_over_Mean!P75,Geant4_over_Mean!P75,Penelope_over_Mean!P75,MCNP_over_Mean!P75),2)," - ", FIXED(MAX(EGSnrc_over_Mean!P75,Geant4_over_Mean!P75,Penelope_over_Mean!P75,MCNP_over_Mean!P75),2))</f>
        <v>0.88 - 1.08</v>
      </c>
      <c r="Q75" s="19"/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43" t="str">
        <f>CONCATENATE(FIXED(MIN(EGSnrc_over_Mean!L76,Geant4_over_Mean!L76,Penelope_over_Mean!L76,MCNP_over_Mean!L76),2)," - ", FIXED(MAX(EGSnrc_over_Mean!L76,Geant4_over_Mean!L76,Penelope_over_Mean!L76,MCNP_over_Mean!L76),2))</f>
        <v>0.98 - 1.02</v>
      </c>
      <c r="M76" s="43" t="str">
        <f>CONCATENATE(FIXED(MIN(EGSnrc_over_Mean!M76,Geant4_over_Mean!M76,Penelope_over_Mean!M76,MCNP_over_Mean!M76),2)," - ", FIXED(MAX(EGSnrc_over_Mean!M76,Geant4_over_Mean!M76,Penelope_over_Mean!M76,MCNP_over_Mean!M76),2))</f>
        <v>0.94 - 1.12</v>
      </c>
      <c r="N76" s="43" t="str">
        <f>CONCATENATE(FIXED(MIN(EGSnrc_over_Mean!N76,Geant4_over_Mean!N76,Penelope_over_Mean!N76,MCNP_over_Mean!N76),2)," - ", FIXED(MAX(EGSnrc_over_Mean!N76,Geant4_over_Mean!N76,Penelope_over_Mean!N76,MCNP_over_Mean!N76),2))</f>
        <v>0.94 - 1.12</v>
      </c>
      <c r="O76" s="43" t="str">
        <f>CONCATENATE(FIXED(MIN(EGSnrc_over_Mean!O76,Geant4_over_Mean!O76,Penelope_over_Mean!O76,MCNP_over_Mean!O76),2)," - ", FIXED(MAX(EGSnrc_over_Mean!O76,Geant4_over_Mean!O76,Penelope_over_Mean!O76,MCNP_over_Mean!O76),2))</f>
        <v>0.95 - 1.08</v>
      </c>
      <c r="P76" s="43" t="str">
        <f>CONCATENATE(FIXED(MIN(EGSnrc_over_Mean!P76,Geant4_over_Mean!P76,Penelope_over_Mean!P76,MCNP_over_Mean!P76),2)," - ", FIXED(MAX(EGSnrc_over_Mean!P76,Geant4_over_Mean!P76,Penelope_over_Mean!P76,MCNP_over_Mean!P76),2))</f>
        <v>0.96 - 1.06</v>
      </c>
      <c r="Q76" s="19"/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43" t="str">
        <f>CONCATENATE(FIXED(MIN(EGSnrc_over_Mean!L77,Geant4_over_Mean!L77,Penelope_over_Mean!L77,MCNP_over_Mean!L77),2)," - ", FIXED(MAX(EGSnrc_over_Mean!L77,Geant4_over_Mean!L77,Penelope_over_Mean!L77,MCNP_over_Mean!L77),2))</f>
        <v>0.97 - 1.03</v>
      </c>
      <c r="M77" s="43" t="str">
        <f>CONCATENATE(FIXED(MIN(EGSnrc_over_Mean!M77,Geant4_over_Mean!M77,Penelope_over_Mean!M77,MCNP_over_Mean!M77),2)," - ", FIXED(MAX(EGSnrc_over_Mean!M77,Geant4_over_Mean!M77,Penelope_over_Mean!M77,MCNP_over_Mean!M77),2))</f>
        <v>0.96 - 1.03</v>
      </c>
      <c r="N77" s="43" t="str">
        <f>CONCATENATE(FIXED(MIN(EGSnrc_over_Mean!N77,Geant4_over_Mean!N77,Penelope_over_Mean!N77,MCNP_over_Mean!N77),2)," - ", FIXED(MAX(EGSnrc_over_Mean!N77,Geant4_over_Mean!N77,Penelope_over_Mean!N77,MCNP_over_Mean!N77),2))</f>
        <v>0.96 - 1.03</v>
      </c>
      <c r="O77" s="43" t="str">
        <f>CONCATENATE(FIXED(MIN(EGSnrc_over_Mean!O77,Geant4_over_Mean!O77,Penelope_over_Mean!O77,MCNP_over_Mean!O77),2)," - ", FIXED(MAX(EGSnrc_over_Mean!O77,Geant4_over_Mean!O77,Penelope_over_Mean!O77,MCNP_over_Mean!O77),2))</f>
        <v>0.94 - 1.05</v>
      </c>
      <c r="P77" s="43" t="str">
        <f>CONCATENATE(FIXED(MIN(EGSnrc_over_Mean!P77,Geant4_over_Mean!P77,Penelope_over_Mean!P77,MCNP_over_Mean!P77),2)," - ", FIXED(MAX(EGSnrc_over_Mean!P77,Geant4_over_Mean!P77,Penelope_over_Mean!P77,MCNP_over_Mean!P77),2))</f>
        <v>0.95 - 1.05</v>
      </c>
      <c r="Q77" s="19"/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43" t="str">
        <f>CONCATENATE(FIXED(MIN(EGSnrc_over_Mean!L78,Geant4_over_Mean!L78,Penelope_over_Mean!L78,MCNP_over_Mean!L78),2)," - ", FIXED(MAX(EGSnrc_over_Mean!L78,Geant4_over_Mean!L78,Penelope_over_Mean!L78,MCNP_over_Mean!L78),2))</f>
        <v>0.96 - 1.03</v>
      </c>
      <c r="M78" s="43" t="str">
        <f>CONCATENATE(FIXED(MIN(EGSnrc_over_Mean!M78,Geant4_over_Mean!M78,Penelope_over_Mean!M78,MCNP_over_Mean!M78),2)," - ", FIXED(MAX(EGSnrc_over_Mean!M78,Geant4_over_Mean!M78,Penelope_over_Mean!M78,MCNP_over_Mean!M78),2))</f>
        <v>0.97 - 1.03</v>
      </c>
      <c r="N78" s="43" t="str">
        <f>CONCATENATE(FIXED(MIN(EGSnrc_over_Mean!N78,Geant4_over_Mean!N78,Penelope_over_Mean!N78,MCNP_over_Mean!N78),2)," - ", FIXED(MAX(EGSnrc_over_Mean!N78,Geant4_over_Mean!N78,Penelope_over_Mean!N78,MCNP_over_Mean!N78),2))</f>
        <v>0.95 - 1.06</v>
      </c>
      <c r="O78" s="43" t="str">
        <f>CONCATENATE(FIXED(MIN(EGSnrc_over_Mean!O78,Geant4_over_Mean!O78,Penelope_over_Mean!O78,MCNP_over_Mean!O78),2)," - ", FIXED(MAX(EGSnrc_over_Mean!O78,Geant4_over_Mean!O78,Penelope_over_Mean!O78,MCNP_over_Mean!O78),2))</f>
        <v>0.94 - 1.05</v>
      </c>
      <c r="P78" s="43" t="str">
        <f>CONCATENATE(FIXED(MIN(EGSnrc_over_Mean!P78,Geant4_over_Mean!P78,Penelope_over_Mean!P78,MCNP_over_Mean!P78),2)," - ", FIXED(MAX(EGSnrc_over_Mean!P78,Geant4_over_Mean!P78,Penelope_over_Mean!P78,MCNP_over_Mean!P78),2))</f>
        <v>0.91 - 1.06</v>
      </c>
      <c r="Q78" s="19"/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43" t="str">
        <f>CONCATENATE(FIXED(MIN(EGSnrc_over_Mean!L79,Geant4_over_Mean!L79,Penelope_over_Mean!L79,MCNP_over_Mean!L79),2)," - ", FIXED(MAX(EGSnrc_over_Mean!L79,Geant4_over_Mean!L79,Penelope_over_Mean!L79,MCNP_over_Mean!L79),2))</f>
        <v>0.98 - 1.01</v>
      </c>
      <c r="M79" s="43" t="str">
        <f>CONCATENATE(FIXED(MIN(EGSnrc_over_Mean!M79,Geant4_over_Mean!M79,Penelope_over_Mean!M79,MCNP_over_Mean!M79),2)," - ", FIXED(MAX(EGSnrc_over_Mean!M79,Geant4_over_Mean!M79,Penelope_over_Mean!M79,MCNP_over_Mean!M79),2))</f>
        <v>0.97 - 1.03</v>
      </c>
      <c r="N79" s="43" t="str">
        <f>CONCATENATE(FIXED(MIN(EGSnrc_over_Mean!N79,Geant4_over_Mean!N79,Penelope_over_Mean!N79,MCNP_over_Mean!N79),2)," - ", FIXED(MAX(EGSnrc_over_Mean!N79,Geant4_over_Mean!N79,Penelope_over_Mean!N79,MCNP_over_Mean!N79),2))</f>
        <v>0.97 - 1.03</v>
      </c>
      <c r="O79" s="43" t="str">
        <f>CONCATENATE(FIXED(MIN(EGSnrc_over_Mean!O79,Geant4_over_Mean!O79,Penelope_over_Mean!O79,MCNP_over_Mean!O79),2)," - ", FIXED(MAX(EGSnrc_over_Mean!O79,Geant4_over_Mean!O79,Penelope_over_Mean!O79,MCNP_over_Mean!O79),2))</f>
        <v>0.97 - 1.03</v>
      </c>
      <c r="P79" s="43" t="str">
        <f>CONCATENATE(FIXED(MIN(EGSnrc_over_Mean!P79,Geant4_over_Mean!P79,Penelope_over_Mean!P79,MCNP_over_Mean!P79),2)," - ", FIXED(MAX(EGSnrc_over_Mean!P79,Geant4_over_Mean!P79,Penelope_over_Mean!P79,MCNP_over_Mean!P79),2))</f>
        <v>0.95 - 1.10</v>
      </c>
      <c r="Q79" s="19"/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43" t="str">
        <f>CONCATENATE(FIXED(MIN(EGSnrc_over_Mean!L80,Geant4_over_Mean!L80,Penelope_over_Mean!L80,MCNP_over_Mean!L80),2)," - ", FIXED(MAX(EGSnrc_over_Mean!L80,Geant4_over_Mean!L80,Penelope_over_Mean!L80,MCNP_over_Mean!L80),2))</f>
        <v>0.86 - 1.17</v>
      </c>
      <c r="M80" s="43" t="str">
        <f>CONCATENATE(FIXED(MIN(EGSnrc_over_Mean!M80,Geant4_over_Mean!M80,Penelope_over_Mean!M80,MCNP_over_Mean!M80),2)," - ", FIXED(MAX(EGSnrc_over_Mean!M80,Geant4_over_Mean!M80,Penelope_over_Mean!M80,MCNP_over_Mean!M80),2))</f>
        <v>0.89 - 1.11</v>
      </c>
      <c r="N80" s="43" t="str">
        <f>CONCATENATE(FIXED(MIN(EGSnrc_over_Mean!N80,Geant4_over_Mean!N80,Penelope_over_Mean!N80,MCNP_over_Mean!N80),2)," - ", FIXED(MAX(EGSnrc_over_Mean!N80,Geant4_over_Mean!N80,Penelope_over_Mean!N80,MCNP_over_Mean!N80),2))</f>
        <v>0.89 - 1.14</v>
      </c>
      <c r="O80" s="43" t="str">
        <f>CONCATENATE(FIXED(MIN(EGSnrc_over_Mean!O80,Geant4_over_Mean!O80,Penelope_over_Mean!O80,MCNP_over_Mean!O80),2)," - ", FIXED(MAX(EGSnrc_over_Mean!O80,Geant4_over_Mean!O80,Penelope_over_Mean!O80,MCNP_over_Mean!O80),2))</f>
        <v>0.88 - 1.19</v>
      </c>
      <c r="P80" s="43" t="str">
        <f>CONCATENATE(FIXED(MIN(EGSnrc_over_Mean!P80,Geant4_over_Mean!P80,Penelope_over_Mean!P80,MCNP_over_Mean!P80),2)," - ", FIXED(MAX(EGSnrc_over_Mean!P80,Geant4_over_Mean!P80,Penelope_over_Mean!P80,MCNP_over_Mean!P80),2))</f>
        <v>0.89 - 1.15</v>
      </c>
      <c r="Q80" s="19"/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43" t="str">
        <f>CONCATENATE(FIXED(MIN(EGSnrc_over_Mean!L81,Geant4_over_Mean!L81,Penelope_over_Mean!L81,MCNP_over_Mean!L81),2)," - ", FIXED(MAX(EGSnrc_over_Mean!L81,Geant4_over_Mean!L81,Penelope_over_Mean!L81,MCNP_over_Mean!L81),2))</f>
        <v>0.89 - 1.09</v>
      </c>
      <c r="M81" s="43" t="str">
        <f>CONCATENATE(FIXED(MIN(EGSnrc_over_Mean!M81,Geant4_over_Mean!M81,Penelope_over_Mean!M81,MCNP_over_Mean!M81),2)," - ", FIXED(MAX(EGSnrc_over_Mean!M81,Geant4_over_Mean!M81,Penelope_over_Mean!M81,MCNP_over_Mean!M81),2))</f>
        <v>0.88 - 1.08</v>
      </c>
      <c r="N81" s="43" t="str">
        <f>CONCATENATE(FIXED(MIN(EGSnrc_over_Mean!N81,Geant4_over_Mean!N81,Penelope_over_Mean!N81,MCNP_over_Mean!N81),2)," - ", FIXED(MAX(EGSnrc_over_Mean!N81,Geant4_over_Mean!N81,Penelope_over_Mean!N81,MCNP_over_Mean!N81),2))</f>
        <v>0.84 - 1.09</v>
      </c>
      <c r="O81" s="43" t="str">
        <f>CONCATENATE(FIXED(MIN(EGSnrc_over_Mean!O81,Geant4_over_Mean!O81,Penelope_over_Mean!O81,MCNP_over_Mean!O81),2)," - ", FIXED(MAX(EGSnrc_over_Mean!O81,Geant4_over_Mean!O81,Penelope_over_Mean!O81,MCNP_over_Mean!O81),2))</f>
        <v>0.90 - 1.12</v>
      </c>
      <c r="P81" s="43" t="str">
        <f>CONCATENATE(FIXED(MIN(EGSnrc_over_Mean!P81,Geant4_over_Mean!P81,Penelope_over_Mean!P81,MCNP_over_Mean!P81),2)," - ", FIXED(MAX(EGSnrc_over_Mean!P81,Geant4_over_Mean!P81,Penelope_over_Mean!P81,MCNP_over_Mean!P81),2))</f>
        <v>0.87 - 1.10</v>
      </c>
      <c r="Q81" s="19"/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43" t="str">
        <f>CONCATENATE(FIXED(MIN(EGSnrc_over_Mean!L82,Geant4_over_Mean!L82,Penelope_over_Mean!L82,MCNP_over_Mean!L82),2)," - ", FIXED(MAX(EGSnrc_over_Mean!L82,Geant4_over_Mean!L82,Penelope_over_Mean!L82,MCNP_over_Mean!L82),2))</f>
        <v>0.93 - 1.14</v>
      </c>
      <c r="M82" s="43" t="str">
        <f>CONCATENATE(FIXED(MIN(EGSnrc_over_Mean!M82,Geant4_over_Mean!M82,Penelope_over_Mean!M82,MCNP_over_Mean!M82),2)," - ", FIXED(MAX(EGSnrc_over_Mean!M82,Geant4_over_Mean!M82,Penelope_over_Mean!M82,MCNP_over_Mean!M82),2))</f>
        <v>0.90 - 1.22</v>
      </c>
      <c r="N82" s="43" t="str">
        <f>CONCATENATE(FIXED(MIN(EGSnrc_over_Mean!N82,Geant4_over_Mean!N82,Penelope_over_Mean!N82,MCNP_over_Mean!N82),2)," - ", FIXED(MAX(EGSnrc_over_Mean!N82,Geant4_over_Mean!N82,Penelope_over_Mean!N82,MCNP_over_Mean!N82),2))</f>
        <v>0.93 - 1.10</v>
      </c>
      <c r="O82" s="43" t="str">
        <f>CONCATENATE(FIXED(MIN(EGSnrc_over_Mean!O82,Geant4_over_Mean!O82,Penelope_over_Mean!O82,MCNP_over_Mean!O82),2)," - ", FIXED(MAX(EGSnrc_over_Mean!O82,Geant4_over_Mean!O82,Penelope_over_Mean!O82,MCNP_over_Mean!O82),2))</f>
        <v>0.95 - 1.04</v>
      </c>
      <c r="P82" s="43" t="str">
        <f>CONCATENATE(FIXED(MIN(EGSnrc_over_Mean!P82,Geant4_over_Mean!P82,Penelope_over_Mean!P82,MCNP_over_Mean!P82),2)," - ", FIXED(MAX(EGSnrc_over_Mean!P82,Geant4_over_Mean!P82,Penelope_over_Mean!P82,MCNP_over_Mean!P82),2))</f>
        <v>0.94 - 1.07</v>
      </c>
      <c r="Q82" s="19"/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43" t="str">
        <f>CONCATENATE(FIXED(MIN(EGSnrc_over_Mean!L83,Geant4_over_Mean!L83,Penelope_over_Mean!L83,MCNP_over_Mean!L83),2)," - ", FIXED(MAX(EGSnrc_over_Mean!L83,Geant4_over_Mean!L83,Penelope_over_Mean!L83,MCNP_over_Mean!L83),2))</f>
        <v>0.93 - 1.14</v>
      </c>
      <c r="M83" s="43" t="str">
        <f>CONCATENATE(FIXED(MIN(EGSnrc_over_Mean!M83,Geant4_over_Mean!M83,Penelope_over_Mean!M83,MCNP_over_Mean!M83),2)," - ", FIXED(MAX(EGSnrc_over_Mean!M83,Geant4_over_Mean!M83,Penelope_over_Mean!M83,MCNP_over_Mean!M83),2))</f>
        <v>0.99 - 1.01</v>
      </c>
      <c r="N83" s="43" t="str">
        <f>CONCATENATE(FIXED(MIN(EGSnrc_over_Mean!N83,Geant4_over_Mean!N83,Penelope_over_Mean!N83,MCNP_over_Mean!N83),2)," - ", FIXED(MAX(EGSnrc_over_Mean!N83,Geant4_over_Mean!N83,Penelope_over_Mean!N83,MCNP_over_Mean!N83),2))</f>
        <v>0.97 - 1.06</v>
      </c>
      <c r="O83" s="43" t="str">
        <f>CONCATENATE(FIXED(MIN(EGSnrc_over_Mean!O83,Geant4_over_Mean!O83,Penelope_over_Mean!O83,MCNP_over_Mean!O83),2)," - ", FIXED(MAX(EGSnrc_over_Mean!O83,Geant4_over_Mean!O83,Penelope_over_Mean!O83,MCNP_over_Mean!O83),2))</f>
        <v>0.98 - 1.02</v>
      </c>
      <c r="P83" s="43" t="str">
        <f>CONCATENATE(FIXED(MIN(EGSnrc_over_Mean!P83,Geant4_over_Mean!P83,Penelope_over_Mean!P83,MCNP_over_Mean!P83),2)," - ", FIXED(MAX(EGSnrc_over_Mean!P83,Geant4_over_Mean!P83,Penelope_over_Mean!P83,MCNP_over_Mean!P83),2))</f>
        <v>0.96 - 1.04</v>
      </c>
      <c r="Q83" s="19"/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43" t="str">
        <f>CONCATENATE(FIXED(MIN(EGSnrc_over_Mean!L84,Geant4_over_Mean!L84,Penelope_over_Mean!L84,MCNP_over_Mean!L84),2)," - ", FIXED(MAX(EGSnrc_over_Mean!L84,Geant4_over_Mean!L84,Penelope_over_Mean!L84,MCNP_over_Mean!L84),2))</f>
        <v>0.98 - 1.01</v>
      </c>
      <c r="M84" s="43" t="str">
        <f>CONCATENATE(FIXED(MIN(EGSnrc_over_Mean!M84,Geant4_over_Mean!M84,Penelope_over_Mean!M84,MCNP_over_Mean!M84),2)," - ", FIXED(MAX(EGSnrc_over_Mean!M84,Geant4_over_Mean!M84,Penelope_over_Mean!M84,MCNP_over_Mean!M84),2))</f>
        <v>0.95 - 1.10</v>
      </c>
      <c r="N84" s="43" t="str">
        <f>CONCATENATE(FIXED(MIN(EGSnrc_over_Mean!N84,Geant4_over_Mean!N84,Penelope_over_Mean!N84,MCNP_over_Mean!N84),2)," - ", FIXED(MAX(EGSnrc_over_Mean!N84,Geant4_over_Mean!N84,Penelope_over_Mean!N84,MCNP_over_Mean!N84),2))</f>
        <v>0.94 - 1.07</v>
      </c>
      <c r="O84" s="43" t="str">
        <f>CONCATENATE(FIXED(MIN(EGSnrc_over_Mean!O84,Geant4_over_Mean!O84,Penelope_over_Mean!O84,MCNP_over_Mean!O84),2)," - ", FIXED(MAX(EGSnrc_over_Mean!O84,Geant4_over_Mean!O84,Penelope_over_Mean!O84,MCNP_over_Mean!O84),2))</f>
        <v>0.96 - 1.05</v>
      </c>
      <c r="P84" s="43" t="str">
        <f>CONCATENATE(FIXED(MIN(EGSnrc_over_Mean!P84,Geant4_over_Mean!P84,Penelope_over_Mean!P84,MCNP_over_Mean!P84),2)," - ", FIXED(MAX(EGSnrc_over_Mean!P84,Geant4_over_Mean!P84,Penelope_over_Mean!P84,MCNP_over_Mean!P84),2))</f>
        <v>0.95 - 1.09</v>
      </c>
      <c r="Q84" s="19"/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43" t="str">
        <f>CONCATENATE(FIXED(MIN(EGSnrc_over_Mean!L85,Geant4_over_Mean!L85,Penelope_over_Mean!L85,MCNP_over_Mean!L85),2)," - ", FIXED(MAX(EGSnrc_over_Mean!L85,Geant4_over_Mean!L85,Penelope_over_Mean!L85,MCNP_over_Mean!L85),2))</f>
        <v>0.97 - 1.02</v>
      </c>
      <c r="M85" s="43" t="str">
        <f>CONCATENATE(FIXED(MIN(EGSnrc_over_Mean!M85,Geant4_over_Mean!M85,Penelope_over_Mean!M85,MCNP_over_Mean!M85),2)," - ", FIXED(MAX(EGSnrc_over_Mean!M85,Geant4_over_Mean!M85,Penelope_over_Mean!M85,MCNP_over_Mean!M85),2))</f>
        <v>0.97 - 1.04</v>
      </c>
      <c r="N85" s="43" t="str">
        <f>CONCATENATE(FIXED(MIN(EGSnrc_over_Mean!N85,Geant4_over_Mean!N85,Penelope_over_Mean!N85,MCNP_over_Mean!N85),2)," - ", FIXED(MAX(EGSnrc_over_Mean!N85,Geant4_over_Mean!N85,Penelope_over_Mean!N85,MCNP_over_Mean!N85),2))</f>
        <v>0.95 - 1.05</v>
      </c>
      <c r="O85" s="43" t="str">
        <f>CONCATENATE(FIXED(MIN(EGSnrc_over_Mean!O85,Geant4_over_Mean!O85,Penelope_over_Mean!O85,MCNP_over_Mean!O85),2)," - ", FIXED(MAX(EGSnrc_over_Mean!O85,Geant4_over_Mean!O85,Penelope_over_Mean!O85,MCNP_over_Mean!O85),2))</f>
        <v>0.95 - 1.05</v>
      </c>
      <c r="P85" s="43" t="str">
        <f>CONCATENATE(FIXED(MIN(EGSnrc_over_Mean!P85,Geant4_over_Mean!P85,Penelope_over_Mean!P85,MCNP_over_Mean!P85),2)," - ", FIXED(MAX(EGSnrc_over_Mean!P85,Geant4_over_Mean!P85,Penelope_over_Mean!P85,MCNP_over_Mean!P85),2))</f>
        <v>0.93 - 1.05</v>
      </c>
      <c r="Q85" s="19"/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43" t="str">
        <f>CONCATENATE(FIXED(MIN(EGSnrc_over_Mean!L86,Geant4_over_Mean!L86,Penelope_over_Mean!L86,MCNP_over_Mean!L86),2)," - ", FIXED(MAX(EGSnrc_over_Mean!L86,Geant4_over_Mean!L86,Penelope_over_Mean!L86,MCNP_over_Mean!L86),2))</f>
        <v>0.94 - 1.09</v>
      </c>
      <c r="M86" s="43" t="str">
        <f>CONCATENATE(FIXED(MIN(EGSnrc_over_Mean!M86,Geant4_over_Mean!M86,Penelope_over_Mean!M86,MCNP_over_Mean!M86),2)," - ", FIXED(MAX(EGSnrc_over_Mean!M86,Geant4_over_Mean!M86,Penelope_over_Mean!M86,MCNP_over_Mean!M86),2))</f>
        <v>0.90 - 1.06</v>
      </c>
      <c r="N86" s="43" t="str">
        <f>CONCATENATE(FIXED(MIN(EGSnrc_over_Mean!N86,Geant4_over_Mean!N86,Penelope_over_Mean!N86,MCNP_over_Mean!N86),2)," - ", FIXED(MAX(EGSnrc_over_Mean!N86,Geant4_over_Mean!N86,Penelope_over_Mean!N86,MCNP_over_Mean!N86),2))</f>
        <v>0.96 - 1.04</v>
      </c>
      <c r="O86" s="43" t="str">
        <f>CONCATENATE(FIXED(MIN(EGSnrc_over_Mean!O86,Geant4_over_Mean!O86,Penelope_over_Mean!O86,MCNP_over_Mean!O86),2)," - ", FIXED(MAX(EGSnrc_over_Mean!O86,Geant4_over_Mean!O86,Penelope_over_Mean!O86,MCNP_over_Mean!O86),2))</f>
        <v>0.91 - 1.10</v>
      </c>
      <c r="P86" s="43" t="str">
        <f>CONCATENATE(FIXED(MIN(EGSnrc_over_Mean!P86,Geant4_over_Mean!P86,Penelope_over_Mean!P86,MCNP_over_Mean!P86),2)," - ", FIXED(MAX(EGSnrc_over_Mean!P86,Geant4_over_Mean!P86,Penelope_over_Mean!P86,MCNP_over_Mean!P86),2))</f>
        <v>0.98 - 1.02</v>
      </c>
      <c r="Q86" s="19"/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43" t="str">
        <f>CONCATENATE(FIXED(MIN(EGSnrc_over_Mean!L87,Geant4_over_Mean!L87,Penelope_over_Mean!L87,MCNP_over_Mean!L87),2)," - ", FIXED(MAX(EGSnrc_over_Mean!L87,Geant4_over_Mean!L87,Penelope_over_Mean!L87,MCNP_over_Mean!L87),2))</f>
        <v>0.96 - 1.05</v>
      </c>
      <c r="M87" s="43" t="str">
        <f>CONCATENATE(FIXED(MIN(EGSnrc_over_Mean!M87,Geant4_over_Mean!M87,Penelope_over_Mean!M87,MCNP_over_Mean!M87),2)," - ", FIXED(MAX(EGSnrc_over_Mean!M87,Geant4_over_Mean!M87,Penelope_over_Mean!M87,MCNP_over_Mean!M87),2))</f>
        <v>0.95 - 1.06</v>
      </c>
      <c r="N87" s="43" t="str">
        <f>CONCATENATE(FIXED(MIN(EGSnrc_over_Mean!N87,Geant4_over_Mean!N87,Penelope_over_Mean!N87,MCNP_over_Mean!N87),2)," - ", FIXED(MAX(EGSnrc_over_Mean!N87,Geant4_over_Mean!N87,Penelope_over_Mean!N87,MCNP_over_Mean!N87),2))</f>
        <v>0.95 - 1.03</v>
      </c>
      <c r="O87" s="43" t="str">
        <f>CONCATENATE(FIXED(MIN(EGSnrc_over_Mean!O87,Geant4_over_Mean!O87,Penelope_over_Mean!O87,MCNP_over_Mean!O87),2)," - ", FIXED(MAX(EGSnrc_over_Mean!O87,Geant4_over_Mean!O87,Penelope_over_Mean!O87,MCNP_over_Mean!O87),2))</f>
        <v>0.95 - 1.04</v>
      </c>
      <c r="P87" s="43" t="str">
        <f>CONCATENATE(FIXED(MIN(EGSnrc_over_Mean!P87,Geant4_over_Mean!P87,Penelope_over_Mean!P87,MCNP_over_Mean!P87),2)," - ", FIXED(MAX(EGSnrc_over_Mean!P87,Geant4_over_Mean!P87,Penelope_over_Mean!P87,MCNP_over_Mean!P87),2))</f>
        <v>0.96 - 1.04</v>
      </c>
      <c r="Q87" s="19"/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43" t="str">
        <f>CONCATENATE(FIXED(MIN(EGSnrc_over_Mean!L88,Geant4_over_Mean!L88,Penelope_over_Mean!L88,MCNP_over_Mean!L88),2)," - ", FIXED(MAX(EGSnrc_over_Mean!L88,Geant4_over_Mean!L88,Penelope_over_Mean!L88,MCNP_over_Mean!L88),2))</f>
        <v>0.90 - 1.17</v>
      </c>
      <c r="M88" s="43" t="str">
        <f>CONCATENATE(FIXED(MIN(EGSnrc_over_Mean!M88,Geant4_over_Mean!M88,Penelope_over_Mean!M88,MCNP_over_Mean!M88),2)," - ", FIXED(MAX(EGSnrc_over_Mean!M88,Geant4_over_Mean!M88,Penelope_over_Mean!M88,MCNP_over_Mean!M88),2))</f>
        <v>0.98 - 1.04</v>
      </c>
      <c r="N88" s="43" t="str">
        <f>CONCATENATE(FIXED(MIN(EGSnrc_over_Mean!N88,Geant4_over_Mean!N88,Penelope_over_Mean!N88,MCNP_over_Mean!N88),2)," - ", FIXED(MAX(EGSnrc_over_Mean!N88,Geant4_over_Mean!N88,Penelope_over_Mean!N88,MCNP_over_Mean!N88),2))</f>
        <v>0.80 - 1.09</v>
      </c>
      <c r="O88" s="43" t="str">
        <f>CONCATENATE(FIXED(MIN(EGSnrc_over_Mean!O88,Geant4_over_Mean!O88,Penelope_over_Mean!O88,MCNP_over_Mean!O88),2)," - ", FIXED(MAX(EGSnrc_over_Mean!O88,Geant4_over_Mean!O88,Penelope_over_Mean!O88,MCNP_over_Mean!O88),2))</f>
        <v>0.96 - 1.04</v>
      </c>
      <c r="P88" s="43" t="str">
        <f>CONCATENATE(FIXED(MIN(EGSnrc_over_Mean!P88,Geant4_over_Mean!P88,Penelope_over_Mean!P88,MCNP_over_Mean!P88),2)," - ", FIXED(MAX(EGSnrc_over_Mean!P88,Geant4_over_Mean!P88,Penelope_over_Mean!P88,MCNP_over_Mean!P88),2))</f>
        <v>0.93 - 1.05</v>
      </c>
      <c r="Q88" s="19"/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43" t="str">
        <f>CONCATENATE(FIXED(MIN(EGSnrc_over_Mean!L89,Geant4_over_Mean!L89,Penelope_over_Mean!L89,MCNP_over_Mean!L89),2)," - ", FIXED(MAX(EGSnrc_over_Mean!L89,Geant4_over_Mean!L89,Penelope_over_Mean!L89,MCNP_over_Mean!L89),2))</f>
        <v>0.97 - 1.02</v>
      </c>
      <c r="M89" s="43" t="str">
        <f>CONCATENATE(FIXED(MIN(EGSnrc_over_Mean!M89,Geant4_over_Mean!M89,Penelope_over_Mean!M89,MCNP_over_Mean!M89),2)," - ", FIXED(MAX(EGSnrc_over_Mean!M89,Geant4_over_Mean!M89,Penelope_over_Mean!M89,MCNP_over_Mean!M89),2))</f>
        <v>0.96 - 1.05</v>
      </c>
      <c r="N89" s="43" t="str">
        <f>CONCATENATE(FIXED(MIN(EGSnrc_over_Mean!N89,Geant4_over_Mean!N89,Penelope_over_Mean!N89,MCNP_over_Mean!N89),2)," - ", FIXED(MAX(EGSnrc_over_Mean!N89,Geant4_over_Mean!N89,Penelope_over_Mean!N89,MCNP_over_Mean!N89),2))</f>
        <v>0.96 - 1.03</v>
      </c>
      <c r="O89" s="43" t="str">
        <f>CONCATENATE(FIXED(MIN(EGSnrc_over_Mean!O89,Geant4_over_Mean!O89,Penelope_over_Mean!O89,MCNP_over_Mean!O89),2)," - ", FIXED(MAX(EGSnrc_over_Mean!O89,Geant4_over_Mean!O89,Penelope_over_Mean!O89,MCNP_over_Mean!O89),2))</f>
        <v>0.94 - 1.08</v>
      </c>
      <c r="P89" s="43" t="str">
        <f>CONCATENATE(FIXED(MIN(EGSnrc_over_Mean!P89,Geant4_over_Mean!P89,Penelope_over_Mean!P89,MCNP_over_Mean!P89),2)," - ", FIXED(MAX(EGSnrc_over_Mean!P89,Geant4_over_Mean!P89,Penelope_over_Mean!P89,MCNP_over_Mean!P89),2))</f>
        <v>0.95 - 1.07</v>
      </c>
      <c r="Q89" s="19"/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43" t="str">
        <f>CONCATENATE(FIXED(MIN(EGSnrc_over_Mean!L90,Geant4_over_Mean!L90,Penelope_over_Mean!L90,MCNP_over_Mean!L90),2)," - ", FIXED(MAX(EGSnrc_over_Mean!L90,Geant4_over_Mean!L90,Penelope_over_Mean!L90,MCNP_over_Mean!L90),2))</f>
        <v>0.94 - 1.06</v>
      </c>
      <c r="M90" s="43" t="str">
        <f>CONCATENATE(FIXED(MIN(EGSnrc_over_Mean!M90,Geant4_over_Mean!M90,Penelope_over_Mean!M90,MCNP_over_Mean!M90),2)," - ", FIXED(MAX(EGSnrc_over_Mean!M90,Geant4_over_Mean!M90,Penelope_over_Mean!M90,MCNP_over_Mean!M90),2))</f>
        <v>0.93 - 1.05</v>
      </c>
      <c r="N90" s="43" t="str">
        <f>CONCATENATE(FIXED(MIN(EGSnrc_over_Mean!N90,Geant4_over_Mean!N90,Penelope_over_Mean!N90,MCNP_over_Mean!N90),2)," - ", FIXED(MAX(EGSnrc_over_Mean!N90,Geant4_over_Mean!N90,Penelope_over_Mean!N90,MCNP_over_Mean!N90),2))</f>
        <v>0.96 - 1.03</v>
      </c>
      <c r="O90" s="43" t="str">
        <f>CONCATENATE(FIXED(MIN(EGSnrc_over_Mean!O90,Geant4_over_Mean!O90,Penelope_over_Mean!O90,MCNP_over_Mean!O90),2)," - ", FIXED(MAX(EGSnrc_over_Mean!O90,Geant4_over_Mean!O90,Penelope_over_Mean!O90,MCNP_over_Mean!O90),2))</f>
        <v>0.93 - 1.05</v>
      </c>
      <c r="P90" s="43" t="str">
        <f>CONCATENATE(FIXED(MIN(EGSnrc_over_Mean!P90,Geant4_over_Mean!P90,Penelope_over_Mean!P90,MCNP_over_Mean!P90),2)," - ", FIXED(MAX(EGSnrc_over_Mean!P90,Geant4_over_Mean!P90,Penelope_over_Mean!P90,MCNP_over_Mean!P90),2))</f>
        <v>0.95 - 1.04</v>
      </c>
      <c r="Q90" s="19"/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43" t="str">
        <f>CONCATENATE(FIXED(MIN(EGSnrc_over_Mean!L91,Geant4_over_Mean!L91,Penelope_over_Mean!L91,MCNP_over_Mean!L91),2)," - ", FIXED(MAX(EGSnrc_over_Mean!L91,Geant4_over_Mean!L91,Penelope_over_Mean!L91,MCNP_over_Mean!L91),2))</f>
        <v>0.95 - 1.05</v>
      </c>
      <c r="M91" s="43" t="str">
        <f>CONCATENATE(FIXED(MIN(EGSnrc_over_Mean!M91,Geant4_over_Mean!M91,Penelope_over_Mean!M91,MCNP_over_Mean!M91),2)," - ", FIXED(MAX(EGSnrc_over_Mean!M91,Geant4_over_Mean!M91,Penelope_over_Mean!M91,MCNP_over_Mean!M91),2))</f>
        <v>0.95 - 1.05</v>
      </c>
      <c r="N91" s="43" t="str">
        <f>CONCATENATE(FIXED(MIN(EGSnrc_over_Mean!N91,Geant4_over_Mean!N91,Penelope_over_Mean!N91,MCNP_over_Mean!N91),2)," - ", FIXED(MAX(EGSnrc_over_Mean!N91,Geant4_over_Mean!N91,Penelope_over_Mean!N91,MCNP_over_Mean!N91),2))</f>
        <v>0.96 - 1.04</v>
      </c>
      <c r="O91" s="43" t="str">
        <f>CONCATENATE(FIXED(MIN(EGSnrc_over_Mean!O91,Geant4_over_Mean!O91,Penelope_over_Mean!O91,MCNP_over_Mean!O91),2)," - ", FIXED(MAX(EGSnrc_over_Mean!O91,Geant4_over_Mean!O91,Penelope_over_Mean!O91,MCNP_over_Mean!O91),2))</f>
        <v>0.90 - 1.09</v>
      </c>
      <c r="P91" s="43" t="str">
        <f>CONCATENATE(FIXED(MIN(EGSnrc_over_Mean!P91,Geant4_over_Mean!P91,Penelope_over_Mean!P91,MCNP_over_Mean!P91),2)," - ", FIXED(MAX(EGSnrc_over_Mean!P91,Geant4_over_Mean!P91,Penelope_over_Mean!P91,MCNP_over_Mean!P91),2))</f>
        <v>0.90 - 1.15</v>
      </c>
      <c r="Q91" s="19"/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43" t="str">
        <f>CONCATENATE(FIXED(MIN(EGSnrc_over_Mean!L92,Geant4_over_Mean!L92,Penelope_over_Mean!L92,MCNP_over_Mean!L92),2)," - ", FIXED(MAX(EGSnrc_over_Mean!L92,Geant4_over_Mean!L92,Penelope_over_Mean!L92,MCNP_over_Mean!L92),2))</f>
        <v>0.92 - 1.05</v>
      </c>
      <c r="M92" s="43" t="str">
        <f>CONCATENATE(FIXED(MIN(EGSnrc_over_Mean!M92,Geant4_over_Mean!M92,Penelope_over_Mean!M92,MCNP_over_Mean!M92),2)," - ", FIXED(MAX(EGSnrc_over_Mean!M92,Geant4_over_Mean!M92,Penelope_over_Mean!M92,MCNP_over_Mean!M92),2))</f>
        <v>0.96 - 1.03</v>
      </c>
      <c r="N92" s="43" t="str">
        <f>CONCATENATE(FIXED(MIN(EGSnrc_over_Mean!N92,Geant4_over_Mean!N92,Penelope_over_Mean!N92,MCNP_over_Mean!N92),2)," - ", FIXED(MAX(EGSnrc_over_Mean!N92,Geant4_over_Mean!N92,Penelope_over_Mean!N92,MCNP_over_Mean!N92),2))</f>
        <v>0.96 - 1.01</v>
      </c>
      <c r="O92" s="43" t="str">
        <f>CONCATENATE(FIXED(MIN(EGSnrc_over_Mean!O92,Geant4_over_Mean!O92,Penelope_over_Mean!O92,MCNP_over_Mean!O92),2)," - ", FIXED(MAX(EGSnrc_over_Mean!O92,Geant4_over_Mean!O92,Penelope_over_Mean!O92,MCNP_over_Mean!O92),2))</f>
        <v>0.97 - 1.05</v>
      </c>
      <c r="P92" s="43" t="str">
        <f>CONCATENATE(FIXED(MIN(EGSnrc_over_Mean!P92,Geant4_over_Mean!P92,Penelope_over_Mean!P92,MCNP_over_Mean!P92),2)," - ", FIXED(MAX(EGSnrc_over_Mean!P92,Geant4_over_Mean!P92,Penelope_over_Mean!P92,MCNP_over_Mean!P92),2))</f>
        <v>0.95 - 1.05</v>
      </c>
      <c r="Q92" s="19"/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43" t="str">
        <f>CONCATENATE(FIXED(MIN(EGSnrc_over_Mean!L93,Geant4_over_Mean!L93,Penelope_over_Mean!L93,MCNP_over_Mean!L93),2)," - ", FIXED(MAX(EGSnrc_over_Mean!L93,Geant4_over_Mean!L93,Penelope_over_Mean!L93,MCNP_over_Mean!L93),2))</f>
        <v>0.90 - 1.20</v>
      </c>
      <c r="M93" s="43" t="str">
        <f>CONCATENATE(FIXED(MIN(EGSnrc_over_Mean!M93,Geant4_over_Mean!M93,Penelope_over_Mean!M93,MCNP_over_Mean!M93),2)," - ", FIXED(MAX(EGSnrc_over_Mean!M93,Geant4_over_Mean!M93,Penelope_over_Mean!M93,MCNP_over_Mean!M93),2))</f>
        <v>0.90 - 1.09</v>
      </c>
      <c r="N93" s="43" t="str">
        <f>CONCATENATE(FIXED(MIN(EGSnrc_over_Mean!N93,Geant4_over_Mean!N93,Penelope_over_Mean!N93,MCNP_over_Mean!N93),2)," - ", FIXED(MAX(EGSnrc_over_Mean!N93,Geant4_over_Mean!N93,Penelope_over_Mean!N93,MCNP_over_Mean!N93),2))</f>
        <v>0.91 - 1.09</v>
      </c>
      <c r="O93" s="43" t="str">
        <f>CONCATENATE(FIXED(MIN(EGSnrc_over_Mean!O93,Geant4_over_Mean!O93,Penelope_over_Mean!O93,MCNP_over_Mean!O93),2)," - ", FIXED(MAX(EGSnrc_over_Mean!O93,Geant4_over_Mean!O93,Penelope_over_Mean!O93,MCNP_over_Mean!O93),2))</f>
        <v>0.91 - 1.06</v>
      </c>
      <c r="P93" s="43" t="str">
        <f>CONCATENATE(FIXED(MIN(EGSnrc_over_Mean!P93,Geant4_over_Mean!P93,Penelope_over_Mean!P93,MCNP_over_Mean!P93),2)," - ", FIXED(MAX(EGSnrc_over_Mean!P93,Geant4_over_Mean!P93,Penelope_over_Mean!P93,MCNP_over_Mean!P93),2))</f>
        <v>0.84 - 1.12</v>
      </c>
      <c r="Q93" s="19"/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43" t="str">
        <f>CONCATENATE(FIXED(MIN(EGSnrc_over_Mean!L94,Geant4_over_Mean!L94,Penelope_over_Mean!L94,MCNP_over_Mean!L94),2)," - ", FIXED(MAX(EGSnrc_over_Mean!L94,Geant4_over_Mean!L94,Penelope_over_Mean!L94,MCNP_over_Mean!L94),2))</f>
        <v>0.94 - 1.06</v>
      </c>
      <c r="M94" s="43" t="str">
        <f>CONCATENATE(FIXED(MIN(EGSnrc_over_Mean!M94,Geant4_over_Mean!M94,Penelope_over_Mean!M94,MCNP_over_Mean!M94),2)," - ", FIXED(MAX(EGSnrc_over_Mean!M94,Geant4_over_Mean!M94,Penelope_over_Mean!M94,MCNP_over_Mean!M94),2))</f>
        <v>0.93 - 1.07</v>
      </c>
      <c r="N94" s="43" t="str">
        <f>CONCATENATE(FIXED(MIN(EGSnrc_over_Mean!N94,Geant4_over_Mean!N94,Penelope_over_Mean!N94,MCNP_over_Mean!N94),2)," - ", FIXED(MAX(EGSnrc_over_Mean!N94,Geant4_over_Mean!N94,Penelope_over_Mean!N94,MCNP_over_Mean!N94),2))</f>
        <v>0.93 - 1.07</v>
      </c>
      <c r="O94" s="43" t="str">
        <f>CONCATENATE(FIXED(MIN(EGSnrc_over_Mean!O94,Geant4_over_Mean!O94,Penelope_over_Mean!O94,MCNP_over_Mean!O94),2)," - ", FIXED(MAX(EGSnrc_over_Mean!O94,Geant4_over_Mean!O94,Penelope_over_Mean!O94,MCNP_over_Mean!O94),2))</f>
        <v>0.95 - 1.07</v>
      </c>
      <c r="P94" s="43" t="str">
        <f>CONCATENATE(FIXED(MIN(EGSnrc_over_Mean!P94,Geant4_over_Mean!P94,Penelope_over_Mean!P94,MCNP_over_Mean!P94),2)," - ", FIXED(MAX(EGSnrc_over_Mean!P94,Geant4_over_Mean!P94,Penelope_over_Mean!P94,MCNP_over_Mean!P94),2))</f>
        <v>0.92 - 1.13</v>
      </c>
      <c r="Q94" s="19"/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43" t="str">
        <f>CONCATENATE(FIXED(MIN(EGSnrc_over_Mean!L95,Geant4_over_Mean!L95,Penelope_over_Mean!L95,MCNP_over_Mean!L95),2)," - ", FIXED(MAX(EGSnrc_over_Mean!L95,Geant4_over_Mean!L95,Penelope_over_Mean!L95,MCNP_over_Mean!L95),2))</f>
        <v>0.93 - 1.06</v>
      </c>
      <c r="M95" s="43" t="str">
        <f>CONCATENATE(FIXED(MIN(EGSnrc_over_Mean!M95,Geant4_over_Mean!M95,Penelope_over_Mean!M95,MCNP_over_Mean!M95),2)," - ", FIXED(MAX(EGSnrc_over_Mean!M95,Geant4_over_Mean!M95,Penelope_over_Mean!M95,MCNP_over_Mean!M95),2))</f>
        <v>0.93 - 1.10</v>
      </c>
      <c r="N95" s="43" t="str">
        <f>CONCATENATE(FIXED(MIN(EGSnrc_over_Mean!N95,Geant4_over_Mean!N95,Penelope_over_Mean!N95,MCNP_over_Mean!N95),2)," - ", FIXED(MAX(EGSnrc_over_Mean!N95,Geant4_over_Mean!N95,Penelope_over_Mean!N95,MCNP_over_Mean!N95),2))</f>
        <v>0.91 - 1.08</v>
      </c>
      <c r="O95" s="43" t="str">
        <f>CONCATENATE(FIXED(MIN(EGSnrc_over_Mean!O95,Geant4_over_Mean!O95,Penelope_over_Mean!O95,MCNP_over_Mean!O95),2)," - ", FIXED(MAX(EGSnrc_over_Mean!O95,Geant4_over_Mean!O95,Penelope_over_Mean!O95,MCNP_over_Mean!O95),2))</f>
        <v>0.94 - 1.08</v>
      </c>
      <c r="P95" s="43" t="str">
        <f>CONCATENATE(FIXED(MIN(EGSnrc_over_Mean!P95,Geant4_over_Mean!P95,Penelope_over_Mean!P95,MCNP_over_Mean!P95),2)," - ", FIXED(MAX(EGSnrc_over_Mean!P95,Geant4_over_Mean!P95,Penelope_over_Mean!P95,MCNP_over_Mean!P95),2))</f>
        <v>0.94 - 1.03</v>
      </c>
      <c r="Q95" s="19"/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43" t="str">
        <f>CONCATENATE(FIXED(MIN(EGSnrc_over_Mean!L96,Geant4_over_Mean!L96,Penelope_over_Mean!L96,MCNP_over_Mean!L96),2)," - ", FIXED(MAX(EGSnrc_over_Mean!L96,Geant4_over_Mean!L96,Penelope_over_Mean!L96,MCNP_over_Mean!L96),2))</f>
        <v>0.97 - 1.06</v>
      </c>
      <c r="M96" s="43" t="str">
        <f>CONCATENATE(FIXED(MIN(EGSnrc_over_Mean!M96,Geant4_over_Mean!M96,Penelope_over_Mean!M96,MCNP_over_Mean!M96),2)," - ", FIXED(MAX(EGSnrc_over_Mean!M96,Geant4_over_Mean!M96,Penelope_over_Mean!M96,MCNP_over_Mean!M96),2))</f>
        <v>0.90 - 1.18</v>
      </c>
      <c r="N96" s="43" t="str">
        <f>CONCATENATE(FIXED(MIN(EGSnrc_over_Mean!N96,Geant4_over_Mean!N96,Penelope_over_Mean!N96,MCNP_over_Mean!N96),2)," - ", FIXED(MAX(EGSnrc_over_Mean!N96,Geant4_over_Mean!N96,Penelope_over_Mean!N96,MCNP_over_Mean!N96),2))</f>
        <v>0.92 - 1.12</v>
      </c>
      <c r="O96" s="43" t="str">
        <f>CONCATENATE(FIXED(MIN(EGSnrc_over_Mean!O96,Geant4_over_Mean!O96,Penelope_over_Mean!O96,MCNP_over_Mean!O96),2)," - ", FIXED(MAX(EGSnrc_over_Mean!O96,Geant4_over_Mean!O96,Penelope_over_Mean!O96,MCNP_over_Mean!O96),2))</f>
        <v>0.96 - 1.05</v>
      </c>
      <c r="P96" s="43" t="str">
        <f>CONCATENATE(FIXED(MIN(EGSnrc_over_Mean!P96,Geant4_over_Mean!P96,Penelope_over_Mean!P96,MCNP_over_Mean!P96),2)," - ", FIXED(MAX(EGSnrc_over_Mean!P96,Geant4_over_Mean!P96,Penelope_over_Mean!P96,MCNP_over_Mean!P96),2))</f>
        <v>0.90 - 1.07</v>
      </c>
      <c r="Q96" s="19"/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43" t="str">
        <f>CONCATENATE(FIXED(MIN(EGSnrc_over_Mean!L97,Geant4_over_Mean!L97,Penelope_over_Mean!L97,MCNP_over_Mean!L97),2)," - ", FIXED(MAX(EGSnrc_over_Mean!L97,Geant4_over_Mean!L97,Penelope_over_Mean!L97,MCNP_over_Mean!L97),2))</f>
        <v>0.92 - 1.04</v>
      </c>
      <c r="M97" s="43" t="str">
        <f>CONCATENATE(FIXED(MIN(EGSnrc_over_Mean!M97,Geant4_over_Mean!M97,Penelope_over_Mean!M97,MCNP_over_Mean!M97),2)," - ", FIXED(MAX(EGSnrc_over_Mean!M97,Geant4_over_Mean!M97,Penelope_over_Mean!M97,MCNP_over_Mean!M97),2))</f>
        <v>0.94 - 1.04</v>
      </c>
      <c r="N97" s="43" t="str">
        <f>CONCATENATE(FIXED(MIN(EGSnrc_over_Mean!N97,Geant4_over_Mean!N97,Penelope_over_Mean!N97,MCNP_over_Mean!N97),2)," - ", FIXED(MAX(EGSnrc_over_Mean!N97,Geant4_over_Mean!N97,Penelope_over_Mean!N97,MCNP_over_Mean!N97),2))</f>
        <v>0.92 - 1.06</v>
      </c>
      <c r="O97" s="43" t="str">
        <f>CONCATENATE(FIXED(MIN(EGSnrc_over_Mean!O97,Geant4_over_Mean!O97,Penelope_over_Mean!O97,MCNP_over_Mean!O97),2)," - ", FIXED(MAX(EGSnrc_over_Mean!O97,Geant4_over_Mean!O97,Penelope_over_Mean!O97,MCNP_over_Mean!O97),2))</f>
        <v>0.93 - 1.06</v>
      </c>
      <c r="P97" s="43" t="str">
        <f>CONCATENATE(FIXED(MIN(EGSnrc_over_Mean!P97,Geant4_over_Mean!P97,Penelope_over_Mean!P97,MCNP_over_Mean!P97),2)," - ", FIXED(MAX(EGSnrc_over_Mean!P97,Geant4_over_Mean!P97,Penelope_over_Mean!P97,MCNP_over_Mean!P97),2))</f>
        <v>0.96 - 1.06</v>
      </c>
      <c r="Q97" s="19"/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43" t="str">
        <f>CONCATENATE(FIXED(MIN(EGSnrc_over_Mean!L98,Geant4_over_Mean!L98,Penelope_over_Mean!L98,MCNP_over_Mean!L98),2)," - ", FIXED(MAX(EGSnrc_over_Mean!L98,Geant4_over_Mean!L98,Penelope_over_Mean!L98,MCNP_over_Mean!L98),2))</f>
        <v>0.88 - 1.21</v>
      </c>
      <c r="M98" s="43" t="str">
        <f>CONCATENATE(FIXED(MIN(EGSnrc_over_Mean!M98,Geant4_over_Mean!M98,Penelope_over_Mean!M98,MCNP_over_Mean!M98),2)," - ", FIXED(MAX(EGSnrc_over_Mean!M98,Geant4_over_Mean!M98,Penelope_over_Mean!M98,MCNP_over_Mean!M98),2))</f>
        <v>0.96 - 1.06</v>
      </c>
      <c r="N98" s="43" t="str">
        <f>CONCATENATE(FIXED(MIN(EGSnrc_over_Mean!N98,Geant4_over_Mean!N98,Penelope_over_Mean!N98,MCNP_over_Mean!N98),2)," - ", FIXED(MAX(EGSnrc_over_Mean!N98,Geant4_over_Mean!N98,Penelope_over_Mean!N98,MCNP_over_Mean!N98),2))</f>
        <v>0.89 - 1.06</v>
      </c>
      <c r="O98" s="43" t="str">
        <f>CONCATENATE(FIXED(MIN(EGSnrc_over_Mean!O98,Geant4_over_Mean!O98,Penelope_over_Mean!O98,MCNP_over_Mean!O98),2)," - ", FIXED(MAX(EGSnrc_over_Mean!O98,Geant4_over_Mean!O98,Penelope_over_Mean!O98,MCNP_over_Mean!O98),2))</f>
        <v>0.79 - 1.12</v>
      </c>
      <c r="P98" s="43" t="str">
        <f>CONCATENATE(FIXED(MIN(EGSnrc_over_Mean!P98,Geant4_over_Mean!P98,Penelope_over_Mean!P98,MCNP_over_Mean!P98),2)," - ", FIXED(MAX(EGSnrc_over_Mean!P98,Geant4_over_Mean!P98,Penelope_over_Mean!P98,MCNP_over_Mean!P98),2))</f>
        <v>0.86 - 1.09</v>
      </c>
      <c r="Q98" s="19"/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43" t="str">
        <f>CONCATENATE(FIXED(MIN(EGSnrc_over_Mean!L99,Geant4_over_Mean!L99,Penelope_over_Mean!L99,MCNP_over_Mean!L99),2)," - ", FIXED(MAX(EGSnrc_over_Mean!L99,Geant4_over_Mean!L99,Penelope_over_Mean!L99,MCNP_over_Mean!L99),2))</f>
        <v>0.92 - 1.08</v>
      </c>
      <c r="M99" s="43" t="str">
        <f>CONCATENATE(FIXED(MIN(EGSnrc_over_Mean!M99,Geant4_over_Mean!M99,Penelope_over_Mean!M99,MCNP_over_Mean!M99),2)," - ", FIXED(MAX(EGSnrc_over_Mean!M99,Geant4_over_Mean!M99,Penelope_over_Mean!M99,MCNP_over_Mean!M99),2))</f>
        <v>0.91 - 1.08</v>
      </c>
      <c r="N99" s="43" t="str">
        <f>CONCATENATE(FIXED(MIN(EGSnrc_over_Mean!N99,Geant4_over_Mean!N99,Penelope_over_Mean!N99,MCNP_over_Mean!N99),2)," - ", FIXED(MAX(EGSnrc_over_Mean!N99,Geant4_over_Mean!N99,Penelope_over_Mean!N99,MCNP_over_Mean!N99),2))</f>
        <v>0.96 - 1.05</v>
      </c>
      <c r="O99" s="43" t="str">
        <f>CONCATENATE(FIXED(MIN(EGSnrc_over_Mean!O99,Geant4_over_Mean!O99,Penelope_over_Mean!O99,MCNP_over_Mean!O99),2)," - ", FIXED(MAX(EGSnrc_over_Mean!O99,Geant4_over_Mean!O99,Penelope_over_Mean!O99,MCNP_over_Mean!O99),2))</f>
        <v>0.96 - 1.04</v>
      </c>
      <c r="P99" s="43" t="str">
        <f>CONCATENATE(FIXED(MIN(EGSnrc_over_Mean!P99,Geant4_over_Mean!P99,Penelope_over_Mean!P99,MCNP_over_Mean!P99),2)," - ", FIXED(MAX(EGSnrc_over_Mean!P99,Geant4_over_Mean!P99,Penelope_over_Mean!P99,MCNP_over_Mean!P99),2))</f>
        <v>0.91 - 1.05</v>
      </c>
      <c r="Q99" s="19"/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43" t="str">
        <f>CONCATENATE(FIXED(MIN(EGSnrc_over_Mean!L100,Geant4_over_Mean!L100,Penelope_over_Mean!L100,MCNP_over_Mean!L100),2)," - ", FIXED(MAX(EGSnrc_over_Mean!L100,Geant4_over_Mean!L100,Penelope_over_Mean!L100,MCNP_over_Mean!L100),2))</f>
        <v>0.93 - 1.09</v>
      </c>
      <c r="M100" s="43" t="str">
        <f>CONCATENATE(FIXED(MIN(EGSnrc_over_Mean!M100,Geant4_over_Mean!M100,Penelope_over_Mean!M100,MCNP_over_Mean!M100),2)," - ", FIXED(MAX(EGSnrc_over_Mean!M100,Geant4_over_Mean!M100,Penelope_over_Mean!M100,MCNP_over_Mean!M100),2))</f>
        <v>0.93 - 1.09</v>
      </c>
      <c r="N100" s="43" t="str">
        <f>CONCATENATE(FIXED(MIN(EGSnrc_over_Mean!N100,Geant4_over_Mean!N100,Penelope_over_Mean!N100,MCNP_over_Mean!N100),2)," - ", FIXED(MAX(EGSnrc_over_Mean!N100,Geant4_over_Mean!N100,Penelope_over_Mean!N100,MCNP_over_Mean!N100),2))</f>
        <v>0.91 - 1.04</v>
      </c>
      <c r="O100" s="43" t="str">
        <f>CONCATENATE(FIXED(MIN(EGSnrc_over_Mean!O100,Geant4_over_Mean!O100,Penelope_over_Mean!O100,MCNP_over_Mean!O100),2)," - ", FIXED(MAX(EGSnrc_over_Mean!O100,Geant4_over_Mean!O100,Penelope_over_Mean!O100,MCNP_over_Mean!O100),2))</f>
        <v>0.91 - 1.07</v>
      </c>
      <c r="P100" s="43" t="str">
        <f>CONCATENATE(FIXED(MIN(EGSnrc_over_Mean!P100,Geant4_over_Mean!P100,Penelope_over_Mean!P100,MCNP_over_Mean!P100),2)," - ", FIXED(MAX(EGSnrc_over_Mean!P100,Geant4_over_Mean!P100,Penelope_over_Mean!P100,MCNP_over_Mean!P100),2))</f>
        <v>0.92 - 1.08</v>
      </c>
      <c r="Q100" s="19"/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43" t="str">
        <f>CONCATENATE(FIXED(MIN(EGSnrc_over_Mean!L101,Geant4_over_Mean!L101,Penelope_over_Mean!L101,MCNP_over_Mean!L101),2)," - ", FIXED(MAX(EGSnrc_over_Mean!L101,Geant4_over_Mean!L101,Penelope_over_Mean!L101,MCNP_over_Mean!L101),2))</f>
        <v>0.89 - 1.12</v>
      </c>
      <c r="M101" s="43" t="str">
        <f>CONCATENATE(FIXED(MIN(EGSnrc_over_Mean!M101,Geant4_over_Mean!M101,Penelope_over_Mean!M101,MCNP_over_Mean!M101),2)," - ", FIXED(MAX(EGSnrc_over_Mean!M101,Geant4_over_Mean!M101,Penelope_over_Mean!M101,MCNP_over_Mean!M101),2))</f>
        <v>0.92 - 1.07</v>
      </c>
      <c r="N101" s="43" t="str">
        <f>CONCATENATE(FIXED(MIN(EGSnrc_over_Mean!N101,Geant4_over_Mean!N101,Penelope_over_Mean!N101,MCNP_over_Mean!N101),2)," - ", FIXED(MAX(EGSnrc_over_Mean!N101,Geant4_over_Mean!N101,Penelope_over_Mean!N101,MCNP_over_Mean!N101),2))</f>
        <v>0.91 - 1.13</v>
      </c>
      <c r="O101" s="43" t="str">
        <f>CONCATENATE(FIXED(MIN(EGSnrc_over_Mean!O101,Geant4_over_Mean!O101,Penelope_over_Mean!O101,MCNP_over_Mean!O101),2)," - ", FIXED(MAX(EGSnrc_over_Mean!O101,Geant4_over_Mean!O101,Penelope_over_Mean!O101,MCNP_over_Mean!O101),2))</f>
        <v>0.93 - 1.12</v>
      </c>
      <c r="P101" s="43" t="str">
        <f>CONCATENATE(FIXED(MIN(EGSnrc_over_Mean!P101,Geant4_over_Mean!P101,Penelope_over_Mean!P101,MCNP_over_Mean!P101),2)," - ", FIXED(MAX(EGSnrc_over_Mean!P101,Geant4_over_Mean!P101,Penelope_over_Mean!P101,MCNP_over_Mean!P101),2))</f>
        <v>0.93 - 1.09</v>
      </c>
      <c r="Q101" s="19"/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43" t="str">
        <f>CONCATENATE(FIXED(MIN(EGSnrc_over_Mean!L102,Geant4_over_Mean!L102,Penelope_over_Mean!L102,MCNP_over_Mean!L102),2)," - ", FIXED(MAX(EGSnrc_over_Mean!L102,Geant4_over_Mean!L102,Penelope_over_Mean!L102,MCNP_over_Mean!L102),2))</f>
        <v>0.92 - 1.06</v>
      </c>
      <c r="M102" s="43" t="str">
        <f>CONCATENATE(FIXED(MIN(EGSnrc_over_Mean!M102,Geant4_over_Mean!M102,Penelope_over_Mean!M102,MCNP_over_Mean!M102),2)," - ", FIXED(MAX(EGSnrc_over_Mean!M102,Geant4_over_Mean!M102,Penelope_over_Mean!M102,MCNP_over_Mean!M102),2))</f>
        <v>0.91 - 1.07</v>
      </c>
      <c r="N102" s="43" t="str">
        <f>CONCATENATE(FIXED(MIN(EGSnrc_over_Mean!N102,Geant4_over_Mean!N102,Penelope_over_Mean!N102,MCNP_over_Mean!N102),2)," - ", FIXED(MAX(EGSnrc_over_Mean!N102,Geant4_over_Mean!N102,Penelope_over_Mean!N102,MCNP_over_Mean!N102),2))</f>
        <v>0.88 - 1.06</v>
      </c>
      <c r="O102" s="43" t="str">
        <f>CONCATENATE(FIXED(MIN(EGSnrc_over_Mean!O102,Geant4_over_Mean!O102,Penelope_over_Mean!O102,MCNP_over_Mean!O102),2)," - ", FIXED(MAX(EGSnrc_over_Mean!O102,Geant4_over_Mean!O102,Penelope_over_Mean!O102,MCNP_over_Mean!O102),2))</f>
        <v>0.89 - 1.06</v>
      </c>
      <c r="P102" s="43" t="str">
        <f>CONCATENATE(FIXED(MIN(EGSnrc_over_Mean!P102,Geant4_over_Mean!P102,Penelope_over_Mean!P102,MCNP_over_Mean!P102),2)," - ", FIXED(MAX(EGSnrc_over_Mean!P102,Geant4_over_Mean!P102,Penelope_over_Mean!P102,MCNP_over_Mean!P102),2))</f>
        <v>0.93 - 1.04</v>
      </c>
      <c r="Q102" s="19"/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43" t="str">
        <f>CONCATENATE(FIXED(MIN(EGSnrc_over_Mean!L103,Geant4_over_Mean!L103,Penelope_over_Mean!L103,MCNP_over_Mean!L103),2)," - ", FIXED(MAX(EGSnrc_over_Mean!L103,Geant4_over_Mean!L103,Penelope_over_Mean!L103,MCNP_over_Mean!L103),2))</f>
        <v>0.90 - 1.18</v>
      </c>
      <c r="M103" s="43" t="str">
        <f>CONCATENATE(FIXED(MIN(EGSnrc_over_Mean!M103,Geant4_over_Mean!M103,Penelope_over_Mean!M103,MCNP_over_Mean!M103),2)," - ", FIXED(MAX(EGSnrc_over_Mean!M103,Geant4_over_Mean!M103,Penelope_over_Mean!M103,MCNP_over_Mean!M103),2))</f>
        <v>0.89 - 1.08</v>
      </c>
      <c r="N103" s="43" t="str">
        <f>CONCATENATE(FIXED(MIN(EGSnrc_over_Mean!N103,Geant4_over_Mean!N103,Penelope_over_Mean!N103,MCNP_over_Mean!N103),2)," - ", FIXED(MAX(EGSnrc_over_Mean!N103,Geant4_over_Mean!N103,Penelope_over_Mean!N103,MCNP_over_Mean!N103),2))</f>
        <v>0.90 - 1.08</v>
      </c>
      <c r="O103" s="43" t="str">
        <f>CONCATENATE(FIXED(MIN(EGSnrc_over_Mean!O103,Geant4_over_Mean!O103,Penelope_over_Mean!O103,MCNP_over_Mean!O103),2)," - ", FIXED(MAX(EGSnrc_over_Mean!O103,Geant4_over_Mean!O103,Penelope_over_Mean!O103,MCNP_over_Mean!O103),2))</f>
        <v>0.93 - 1.06</v>
      </c>
      <c r="P103" s="43" t="str">
        <f>CONCATENATE(FIXED(MIN(EGSnrc_over_Mean!P103,Geant4_over_Mean!P103,Penelope_over_Mean!P103,MCNP_over_Mean!P103),2)," - ", FIXED(MAX(EGSnrc_over_Mean!P103,Geant4_over_Mean!P103,Penelope_over_Mean!P103,MCNP_over_Mean!P103),2))</f>
        <v>0.91 - 1.10</v>
      </c>
      <c r="Q103" s="19"/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43" t="str">
        <f>CONCATENATE(FIXED(MIN(EGSnrc_over_Mean!L104,Geant4_over_Mean!L104,Penelope_over_Mean!L104,MCNP_over_Mean!L104),2)," - ", FIXED(MAX(EGSnrc_over_Mean!L104,Geant4_over_Mean!L104,Penelope_over_Mean!L104,MCNP_over_Mean!L104),2))</f>
        <v>0.94 - 1.07</v>
      </c>
      <c r="M104" s="43" t="str">
        <f>CONCATENATE(FIXED(MIN(EGSnrc_over_Mean!M104,Geant4_over_Mean!M104,Penelope_over_Mean!M104,MCNP_over_Mean!M104),2)," - ", FIXED(MAX(EGSnrc_over_Mean!M104,Geant4_over_Mean!M104,Penelope_over_Mean!M104,MCNP_over_Mean!M104),2))</f>
        <v>0.87 - 1.15</v>
      </c>
      <c r="N104" s="43" t="str">
        <f>CONCATENATE(FIXED(MIN(EGSnrc_over_Mean!N104,Geant4_over_Mean!N104,Penelope_over_Mean!N104,MCNP_over_Mean!N104),2)," - ", FIXED(MAX(EGSnrc_over_Mean!N104,Geant4_over_Mean!N104,Penelope_over_Mean!N104,MCNP_over_Mean!N104),2))</f>
        <v>0.88 - 1.25</v>
      </c>
      <c r="O104" s="43" t="str">
        <f>CONCATENATE(FIXED(MIN(EGSnrc_over_Mean!O104,Geant4_over_Mean!O104,Penelope_over_Mean!O104,MCNP_over_Mean!O104),2)," - ", FIXED(MAX(EGSnrc_over_Mean!O104,Geant4_over_Mean!O104,Penelope_over_Mean!O104,MCNP_over_Mean!O104),2))</f>
        <v>0.89 - 1.14</v>
      </c>
      <c r="P104" s="43" t="str">
        <f>CONCATENATE(FIXED(MIN(EGSnrc_over_Mean!P104,Geant4_over_Mean!P104,Penelope_over_Mean!P104,MCNP_over_Mean!P104),2)," - ", FIXED(MAX(EGSnrc_over_Mean!P104,Geant4_over_Mean!P104,Penelope_over_Mean!P104,MCNP_over_Mean!P104),2))</f>
        <v>0.89 - 1.10</v>
      </c>
      <c r="Q104" s="19"/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43" t="str">
        <f>CONCATENATE(FIXED(MIN(EGSnrc_over_Mean!L105,Geant4_over_Mean!L105,Penelope_over_Mean!L105,MCNP_over_Mean!L105),2)," - ", FIXED(MAX(EGSnrc_over_Mean!L105,Geant4_over_Mean!L105,Penelope_over_Mean!L105,MCNP_over_Mean!L105),2))</f>
        <v>0.93 - 1.04</v>
      </c>
      <c r="M105" s="43" t="str">
        <f>CONCATENATE(FIXED(MIN(EGSnrc_over_Mean!M105,Geant4_over_Mean!M105,Penelope_over_Mean!M105,MCNP_over_Mean!M105),2)," - ", FIXED(MAX(EGSnrc_over_Mean!M105,Geant4_over_Mean!M105,Penelope_over_Mean!M105,MCNP_over_Mean!M105),2))</f>
        <v>0.88 - 1.12</v>
      </c>
      <c r="N105" s="43" t="str">
        <f>CONCATENATE(FIXED(MIN(EGSnrc_over_Mean!N105,Geant4_over_Mean!N105,Penelope_over_Mean!N105,MCNP_over_Mean!N105),2)," - ", FIXED(MAX(EGSnrc_over_Mean!N105,Geant4_over_Mean!N105,Penelope_over_Mean!N105,MCNP_over_Mean!N105),2))</f>
        <v>0.92 - 1.07</v>
      </c>
      <c r="O105" s="43" t="str">
        <f>CONCATENATE(FIXED(MIN(EGSnrc_over_Mean!O105,Geant4_over_Mean!O105,Penelope_over_Mean!O105,MCNP_over_Mean!O105),2)," - ", FIXED(MAX(EGSnrc_over_Mean!O105,Geant4_over_Mean!O105,Penelope_over_Mean!O105,MCNP_over_Mean!O105),2))</f>
        <v>0.90 - 1.14</v>
      </c>
      <c r="P105" s="43" t="str">
        <f>CONCATENATE(FIXED(MIN(EGSnrc_over_Mean!P105,Geant4_over_Mean!P105,Penelope_over_Mean!P105,MCNP_over_Mean!P105),2)," - ", FIXED(MAX(EGSnrc_over_Mean!P105,Geant4_over_Mean!P105,Penelope_over_Mean!P105,MCNP_over_Mean!P105),2))</f>
        <v>0.87 - 1.14</v>
      </c>
      <c r="Q105" s="19"/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43" t="str">
        <f>CONCATENATE(FIXED(MIN(EGSnrc_over_Mean!L106,Geant4_over_Mean!L106,Penelope_over_Mean!L106,MCNP_over_Mean!L106),2)," - ", FIXED(MAX(EGSnrc_over_Mean!L106,Geant4_over_Mean!L106,Penelope_over_Mean!L106,MCNP_over_Mean!L106),2))</f>
        <v>0.90 - 1.08</v>
      </c>
      <c r="M106" s="43" t="str">
        <f>CONCATENATE(FIXED(MIN(EGSnrc_over_Mean!M106,Geant4_over_Mean!M106,Penelope_over_Mean!M106,MCNP_over_Mean!M106),2)," - ", FIXED(MAX(EGSnrc_over_Mean!M106,Geant4_over_Mean!M106,Penelope_over_Mean!M106,MCNP_over_Mean!M106),2))</f>
        <v>0.91 - 1.12</v>
      </c>
      <c r="N106" s="43" t="str">
        <f>CONCATENATE(FIXED(MIN(EGSnrc_over_Mean!N106,Geant4_over_Mean!N106,Penelope_over_Mean!N106,MCNP_over_Mean!N106),2)," - ", FIXED(MAX(EGSnrc_over_Mean!N106,Geant4_over_Mean!N106,Penelope_over_Mean!N106,MCNP_over_Mean!N106),2))</f>
        <v>0.90 - 1.11</v>
      </c>
      <c r="O106" s="43" t="str">
        <f>CONCATENATE(FIXED(MIN(EGSnrc_over_Mean!O106,Geant4_over_Mean!O106,Penelope_over_Mean!O106,MCNP_over_Mean!O106),2)," - ", FIXED(MAX(EGSnrc_over_Mean!O106,Geant4_over_Mean!O106,Penelope_over_Mean!O106,MCNP_over_Mean!O106),2))</f>
        <v>0.90 - 1.09</v>
      </c>
      <c r="P106" s="43" t="str">
        <f>CONCATENATE(FIXED(MIN(EGSnrc_over_Mean!P106,Geant4_over_Mean!P106,Penelope_over_Mean!P106,MCNP_over_Mean!P106),2)," - ", FIXED(MAX(EGSnrc_over_Mean!P106,Geant4_over_Mean!P106,Penelope_over_Mean!P106,MCNP_over_Mean!P106),2))</f>
        <v>0.90 - 1.17</v>
      </c>
      <c r="Q106" s="19"/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43" t="str">
        <f>CONCATENATE(FIXED(MIN(EGSnrc_over_Mean!L107,Geant4_over_Mean!L107,Penelope_over_Mean!L107,MCNP_over_Mean!L107),2)," - ", FIXED(MAX(EGSnrc_over_Mean!L107,Geant4_over_Mean!L107,Penelope_over_Mean!L107,MCNP_over_Mean!L107),2))</f>
        <v>0.87 - 1.19</v>
      </c>
      <c r="M107" s="43" t="str">
        <f>CONCATENATE(FIXED(MIN(EGSnrc_over_Mean!M107,Geant4_over_Mean!M107,Penelope_over_Mean!M107,MCNP_over_Mean!M107),2)," - ", FIXED(MAX(EGSnrc_over_Mean!M107,Geant4_over_Mean!M107,Penelope_over_Mean!M107,MCNP_over_Mean!M107),2))</f>
        <v>0.84 - 1.17</v>
      </c>
      <c r="N107" s="43" t="str">
        <f>CONCATENATE(FIXED(MIN(EGSnrc_over_Mean!N107,Geant4_over_Mean!N107,Penelope_over_Mean!N107,MCNP_over_Mean!N107),2)," - ", FIXED(MAX(EGSnrc_over_Mean!N107,Geant4_over_Mean!N107,Penelope_over_Mean!N107,MCNP_over_Mean!N107),2))</f>
        <v>0.87 - 1.13</v>
      </c>
      <c r="O107" s="43" t="str">
        <f>CONCATENATE(FIXED(MIN(EGSnrc_over_Mean!O107,Geant4_over_Mean!O107,Penelope_over_Mean!O107,MCNP_over_Mean!O107),2)," - ", FIXED(MAX(EGSnrc_over_Mean!O107,Geant4_over_Mean!O107,Penelope_over_Mean!O107,MCNP_over_Mean!O107),2))</f>
        <v>0.90 - 1.06</v>
      </c>
      <c r="P107" s="43" t="str">
        <f>CONCATENATE(FIXED(MIN(EGSnrc_over_Mean!P107,Geant4_over_Mean!P107,Penelope_over_Mean!P107,MCNP_over_Mean!P107),2)," - ", FIXED(MAX(EGSnrc_over_Mean!P107,Geant4_over_Mean!P107,Penelope_over_Mean!P107,MCNP_over_Mean!P107),2))</f>
        <v>0.81 - 1.15</v>
      </c>
      <c r="Q107" s="19"/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43" t="str">
        <f>CONCATENATE(FIXED(MIN(EGSnrc_over_Mean!L108,Geant4_over_Mean!L108,Penelope_over_Mean!L108,MCNP_over_Mean!L108),2)," - ", FIXED(MAX(EGSnrc_over_Mean!L108,Geant4_over_Mean!L108,Penelope_over_Mean!L108,MCNP_over_Mean!L108),2))</f>
        <v>0.82 - 1.28</v>
      </c>
      <c r="M108" s="43" t="str">
        <f>CONCATENATE(FIXED(MIN(EGSnrc_over_Mean!M108,Geant4_over_Mean!M108,Penelope_over_Mean!M108,MCNP_over_Mean!M108),2)," - ", FIXED(MAX(EGSnrc_over_Mean!M108,Geant4_over_Mean!M108,Penelope_over_Mean!M108,MCNP_over_Mean!M108),2))</f>
        <v>0.85 - 1.12</v>
      </c>
      <c r="N108" s="43" t="str">
        <f>CONCATENATE(FIXED(MIN(EGSnrc_over_Mean!N108,Geant4_over_Mean!N108,Penelope_over_Mean!N108,MCNP_over_Mean!N108),2)," - ", FIXED(MAX(EGSnrc_over_Mean!N108,Geant4_over_Mean!N108,Penelope_over_Mean!N108,MCNP_over_Mean!N108),2))</f>
        <v>0.76 - 1.26</v>
      </c>
      <c r="O108" s="43" t="str">
        <f>CONCATENATE(FIXED(MIN(EGSnrc_over_Mean!O108,Geant4_over_Mean!O108,Penelope_over_Mean!O108,MCNP_over_Mean!O108),2)," - ", FIXED(MAX(EGSnrc_over_Mean!O108,Geant4_over_Mean!O108,Penelope_over_Mean!O108,MCNP_over_Mean!O108),2))</f>
        <v>0.64 - 1.24</v>
      </c>
      <c r="P108" s="43" t="str">
        <f>CONCATENATE(FIXED(MIN(EGSnrc_over_Mean!P108,Geant4_over_Mean!P108,Penelope_over_Mean!P108,MCNP_over_Mean!P108),2)," - ", FIXED(MAX(EGSnrc_over_Mean!P108,Geant4_over_Mean!P108,Penelope_over_Mean!P108,MCNP_over_Mean!P108),2))</f>
        <v>0.90 - 1.13</v>
      </c>
      <c r="Q108" s="19"/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43" t="str">
        <f>CONCATENATE(FIXED(MIN(EGSnrc_over_Mean!L109,Geant4_over_Mean!L109,Penelope_over_Mean!L109,MCNP_over_Mean!L109),2)," - ", FIXED(MAX(EGSnrc_over_Mean!L109,Geant4_over_Mean!L109,Penelope_over_Mean!L109,MCNP_over_Mean!L109),2))</f>
        <v>0.83 - 1.17</v>
      </c>
      <c r="M109" s="43" t="str">
        <f>CONCATENATE(FIXED(MIN(EGSnrc_over_Mean!M109,Geant4_over_Mean!M109,Penelope_over_Mean!M109,MCNP_over_Mean!M109),2)," - ", FIXED(MAX(EGSnrc_over_Mean!M109,Geant4_over_Mean!M109,Penelope_over_Mean!M109,MCNP_over_Mean!M109),2))</f>
        <v>0.88 - 1.19</v>
      </c>
      <c r="N109" s="43" t="str">
        <f>CONCATENATE(FIXED(MIN(EGSnrc_over_Mean!N109,Geant4_over_Mean!N109,Penelope_over_Mean!N109,MCNP_over_Mean!N109),2)," - ", FIXED(MAX(EGSnrc_over_Mean!N109,Geant4_over_Mean!N109,Penelope_over_Mean!N109,MCNP_over_Mean!N109),2))</f>
        <v>0.75 - 1.26</v>
      </c>
      <c r="O109" s="43" t="str">
        <f>CONCATENATE(FIXED(MIN(EGSnrc_over_Mean!O109,Geant4_over_Mean!O109,Penelope_over_Mean!O109,MCNP_over_Mean!O109),2)," - ", FIXED(MAX(EGSnrc_over_Mean!O109,Geant4_over_Mean!O109,Penelope_over_Mean!O109,MCNP_over_Mean!O109),2))</f>
        <v>0.84 - 1.14</v>
      </c>
      <c r="P109" s="43" t="str">
        <f>CONCATENATE(FIXED(MIN(EGSnrc_over_Mean!P109,Geant4_over_Mean!P109,Penelope_over_Mean!P109,MCNP_over_Mean!P109),2)," - ", FIXED(MAX(EGSnrc_over_Mean!P109,Geant4_over_Mean!P109,Penelope_over_Mean!P109,MCNP_over_Mean!P109),2))</f>
        <v>0.86 - 1.08</v>
      </c>
      <c r="Q109" s="19"/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43" t="str">
        <f>CONCATENATE(FIXED(MIN(EGSnrc_over_Mean!L110,Geant4_over_Mean!L110,Penelope_over_Mean!L110,MCNP_over_Mean!L110),2)," - ", FIXED(MAX(EGSnrc_over_Mean!L110,Geant4_over_Mean!L110,Penelope_over_Mean!L110,MCNP_over_Mean!L110),2))</f>
        <v>0.66 - 1.45</v>
      </c>
      <c r="M110" s="43" t="str">
        <f>CONCATENATE(FIXED(MIN(EGSnrc_over_Mean!M110,Geant4_over_Mean!M110,Penelope_over_Mean!M110,MCNP_over_Mean!M110),2)," - ", FIXED(MAX(EGSnrc_over_Mean!M110,Geant4_over_Mean!M110,Penelope_over_Mean!M110,MCNP_over_Mean!M110),2))</f>
        <v>0.78 - 1.36</v>
      </c>
      <c r="N110" s="43" t="str">
        <f>CONCATENATE(FIXED(MIN(EGSnrc_over_Mean!N110,Geant4_over_Mean!N110,Penelope_over_Mean!N110,MCNP_over_Mean!N110),2)," - ", FIXED(MAX(EGSnrc_over_Mean!N110,Geant4_over_Mean!N110,Penelope_over_Mean!N110,MCNP_over_Mean!N110),2))</f>
        <v>0.80 - 1.29</v>
      </c>
      <c r="O110" s="43" t="str">
        <f>CONCATENATE(FIXED(MIN(EGSnrc_over_Mean!O110,Geant4_over_Mean!O110,Penelope_over_Mean!O110,MCNP_over_Mean!O110),2)," - ", FIXED(MAX(EGSnrc_over_Mean!O110,Geant4_over_Mean!O110,Penelope_over_Mean!O110,MCNP_over_Mean!O110),2))</f>
        <v>0.70 - 1.47</v>
      </c>
      <c r="P110" s="43" t="str">
        <f>CONCATENATE(FIXED(MIN(EGSnrc_over_Mean!P110,Geant4_over_Mean!P110,Penelope_over_Mean!P110,MCNP_over_Mean!P110),2)," - ", FIXED(MAX(EGSnrc_over_Mean!P110,Geant4_over_Mean!P110,Penelope_over_Mean!P110,MCNP_over_Mean!P110),2))</f>
        <v>0.69 - 1.49</v>
      </c>
      <c r="Q110" s="19"/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43" t="str">
        <f>CONCATENATE(FIXED(MIN(EGSnrc_over_Mean!L111,Geant4_over_Mean!L111,Penelope_over_Mean!L111,MCNP_over_Mean!L111),2)," - ", FIXED(MAX(EGSnrc_over_Mean!L111,Geant4_over_Mean!L111,Penelope_over_Mean!L111,MCNP_over_Mean!L111),2))</f>
        <v>0.85 - 1.14</v>
      </c>
      <c r="M111" s="43" t="str">
        <f>CONCATENATE(FIXED(MIN(EGSnrc_over_Mean!M111,Geant4_over_Mean!M111,Penelope_over_Mean!M111,MCNP_over_Mean!M111),2)," - ", FIXED(MAX(EGSnrc_over_Mean!M111,Geant4_over_Mean!M111,Penelope_over_Mean!M111,MCNP_over_Mean!M111),2))</f>
        <v>0.72 - 1.31</v>
      </c>
      <c r="N111" s="43" t="str">
        <f>CONCATENATE(FIXED(MIN(EGSnrc_over_Mean!N111,Geant4_over_Mean!N111,Penelope_over_Mean!N111,MCNP_over_Mean!N111),2)," - ", FIXED(MAX(EGSnrc_over_Mean!N111,Geant4_over_Mean!N111,Penelope_over_Mean!N111,MCNP_over_Mean!N111),2))</f>
        <v>0.83 - 1.27</v>
      </c>
      <c r="O111" s="43" t="str">
        <f>CONCATENATE(FIXED(MIN(EGSnrc_over_Mean!O111,Geant4_over_Mean!O111,Penelope_over_Mean!O111,MCNP_over_Mean!O111),2)," - ", FIXED(MAX(EGSnrc_over_Mean!O111,Geant4_over_Mean!O111,Penelope_over_Mean!O111,MCNP_over_Mean!O111),2))</f>
        <v>0.91 - 1.17</v>
      </c>
      <c r="P111" s="43" t="str">
        <f>CONCATENATE(FIXED(MIN(EGSnrc_over_Mean!P111,Geant4_over_Mean!P111,Penelope_over_Mean!P111,MCNP_over_Mean!P111),2)," - ", FIXED(MAX(EGSnrc_over_Mean!P111,Geant4_over_Mean!P111,Penelope_over_Mean!P111,MCNP_over_Mean!P111),2))</f>
        <v>0.84 - 1.33</v>
      </c>
      <c r="Q111" s="19"/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43" t="str">
        <f>CONCATENATE(FIXED(MIN(EGSnrc_over_Mean!L112,Geant4_over_Mean!L112,Penelope_over_Mean!L112,MCNP_over_Mean!L112),2)," - ", FIXED(MAX(EGSnrc_over_Mean!L112,Geant4_over_Mean!L112,Penelope_over_Mean!L112,MCNP_over_Mean!L112),2))</f>
        <v>0.74 - 1.56</v>
      </c>
      <c r="M112" s="43" t="str">
        <f>CONCATENATE(FIXED(MIN(EGSnrc_over_Mean!M112,Geant4_over_Mean!M112,Penelope_over_Mean!M112,MCNP_over_Mean!M112),2)," - ", FIXED(MAX(EGSnrc_over_Mean!M112,Geant4_over_Mean!M112,Penelope_over_Mean!M112,MCNP_over_Mean!M112),2))</f>
        <v>0.79 - 1.21</v>
      </c>
      <c r="N112" s="43" t="str">
        <f>CONCATENATE(FIXED(MIN(EGSnrc_over_Mean!N112,Geant4_over_Mean!N112,Penelope_over_Mean!N112,MCNP_over_Mean!N112),2)," - ", FIXED(MAX(EGSnrc_over_Mean!N112,Geant4_over_Mean!N112,Penelope_over_Mean!N112,MCNP_over_Mean!N112),2))</f>
        <v>0.52 - 1.37</v>
      </c>
      <c r="O112" s="43" t="str">
        <f>CONCATENATE(FIXED(MIN(EGSnrc_over_Mean!O112,Geant4_over_Mean!O112,Penelope_over_Mean!O112,MCNP_over_Mean!O112),2)," - ", FIXED(MAX(EGSnrc_over_Mean!O112,Geant4_over_Mean!O112,Penelope_over_Mean!O112,MCNP_over_Mean!O112),2))</f>
        <v>0.57 - 1.44</v>
      </c>
      <c r="P112" s="43" t="str">
        <f>CONCATENATE(FIXED(MIN(EGSnrc_over_Mean!P112,Geant4_over_Mean!P112,Penelope_over_Mean!P112,MCNP_over_Mean!P112),2)," - ", FIXED(MAX(EGSnrc_over_Mean!P112,Geant4_over_Mean!P112,Penelope_over_Mean!P112,MCNP_over_Mean!P112),2))</f>
        <v>0.43 - 1.60</v>
      </c>
      <c r="Q112" s="19"/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43" t="str">
        <f>CONCATENATE(FIXED(MIN(EGSnrc_over_Mean!L113,Geant4_over_Mean!L113,Penelope_over_Mean!L113,MCNP_over_Mean!L113),2)," - ", FIXED(MAX(EGSnrc_over_Mean!L113,Geant4_over_Mean!L113,Penelope_over_Mean!L113,MCNP_over_Mean!L113),2))</f>
        <v>0.68 - 1.38</v>
      </c>
      <c r="M113" s="43" t="str">
        <f>CONCATENATE(FIXED(MIN(EGSnrc_over_Mean!M113,Geant4_over_Mean!M113,Penelope_over_Mean!M113,MCNP_over_Mean!M113),2)," - ", FIXED(MAX(EGSnrc_over_Mean!M113,Geant4_over_Mean!M113,Penelope_over_Mean!M113,MCNP_over_Mean!M113),2))</f>
        <v>0.74 - 1.32</v>
      </c>
      <c r="N113" s="43" t="str">
        <f>CONCATENATE(FIXED(MIN(EGSnrc_over_Mean!N113,Geant4_over_Mean!N113,Penelope_over_Mean!N113,MCNP_over_Mean!N113),2)," - ", FIXED(MAX(EGSnrc_over_Mean!N113,Geant4_over_Mean!N113,Penelope_over_Mean!N113,MCNP_over_Mean!N113),2))</f>
        <v>0.70 - 1.56</v>
      </c>
      <c r="O113" s="43" t="str">
        <f>CONCATENATE(FIXED(MIN(EGSnrc_over_Mean!O113,Geant4_over_Mean!O113,Penelope_over_Mean!O113,MCNP_over_Mean!O113),2)," - ", FIXED(MAX(EGSnrc_over_Mean!O113,Geant4_over_Mean!O113,Penelope_over_Mean!O113,MCNP_over_Mean!O113),2))</f>
        <v>0.65 - 1.43</v>
      </c>
      <c r="P113" s="43" t="str">
        <f>CONCATENATE(FIXED(MIN(EGSnrc_over_Mean!P113,Geant4_over_Mean!P113,Penelope_over_Mean!P113,MCNP_over_Mean!P113),2)," - ", FIXED(MAX(EGSnrc_over_Mean!P113,Geant4_over_Mean!P113,Penelope_over_Mean!P113,MCNP_over_Mean!P113),2))</f>
        <v>0.54 - 1.62</v>
      </c>
      <c r="Q113" s="19"/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2">
        <v>1.5426E-4</v>
      </c>
      <c r="E3" s="7" t="s">
        <v>25</v>
      </c>
      <c r="F3" s="3"/>
      <c r="K3" s="7" t="s">
        <v>2</v>
      </c>
      <c r="L3" s="2">
        <v>6.0324E-4</v>
      </c>
      <c r="M3" s="7" t="s">
        <v>25</v>
      </c>
      <c r="N3" s="3"/>
    </row>
    <row r="4" spans="1:25" x14ac:dyDescent="0.25">
      <c r="C4" s="13" t="s">
        <v>21</v>
      </c>
      <c r="D4" s="45">
        <v>154.26</v>
      </c>
      <c r="E4" s="13" t="s">
        <v>25</v>
      </c>
      <c r="K4" s="13" t="s">
        <v>21</v>
      </c>
      <c r="L4" s="45">
        <v>122.15609999999998</v>
      </c>
      <c r="M4" s="13" t="s">
        <v>25</v>
      </c>
    </row>
    <row r="5" spans="1:25" x14ac:dyDescent="0.25">
      <c r="C5" s="13" t="s">
        <v>22</v>
      </c>
      <c r="D5" s="45">
        <v>5251.6015386242234</v>
      </c>
      <c r="E5" s="13" t="s">
        <v>25</v>
      </c>
      <c r="K5" s="13" t="s">
        <v>22</v>
      </c>
      <c r="L5" s="45">
        <v>12261.094426427204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 t="s">
        <v>8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 t="s">
        <v>10</v>
      </c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 t="s">
        <v>10</v>
      </c>
    </row>
    <row r="10" spans="1:25" x14ac:dyDescent="0.25">
      <c r="D10" s="20">
        <v>3.1337452291242007E-4</v>
      </c>
      <c r="E10" s="20">
        <v>2.659793839213459E-4</v>
      </c>
      <c r="F10" s="20">
        <v>3.3935329922546995E-4</v>
      </c>
      <c r="G10" s="20">
        <v>3.0967025535288007E-4</v>
      </c>
      <c r="H10" s="20">
        <v>3.0935049378864009E-4</v>
      </c>
      <c r="I10" s="36">
        <v>1E-3</v>
      </c>
      <c r="J10" s="15"/>
      <c r="K10" s="13"/>
      <c r="L10" s="20">
        <v>3.4312554317559004E-3</v>
      </c>
      <c r="M10" s="20">
        <v>2.6374993250816011E-3</v>
      </c>
      <c r="N10" s="20">
        <v>3.8026510380820043E-3</v>
      </c>
      <c r="O10" s="20">
        <v>3.3929389187352995E-3</v>
      </c>
      <c r="P10" s="20">
        <v>3.3971509138800001E-3</v>
      </c>
      <c r="Q10" s="37">
        <v>8.9999999999999998E-4</v>
      </c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 t="s">
        <v>10</v>
      </c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 t="s">
        <v>10</v>
      </c>
    </row>
    <row r="14" spans="1:25" x14ac:dyDescent="0.25">
      <c r="C14" s="7">
        <v>0.5</v>
      </c>
      <c r="D14" s="20">
        <v>2.1009000000000002E-13</v>
      </c>
      <c r="E14" s="20">
        <v>6.0174000000000009E-14</v>
      </c>
      <c r="F14" s="20">
        <v>1.7093000000000001E-13</v>
      </c>
      <c r="G14" s="20">
        <v>1.7077000000000004E-13</v>
      </c>
      <c r="H14" s="20">
        <v>1.9092000000000001E-13</v>
      </c>
      <c r="I14" s="24">
        <v>0.18761863963063449</v>
      </c>
      <c r="J14" s="15"/>
      <c r="K14" s="13">
        <v>0.5</v>
      </c>
      <c r="L14" s="20"/>
      <c r="M14" s="20"/>
      <c r="N14" s="20"/>
      <c r="O14" s="20"/>
      <c r="P14" s="20"/>
      <c r="Q14" s="19"/>
      <c r="U14" s="12"/>
      <c r="V14" s="2"/>
      <c r="W14" s="12"/>
      <c r="Y14" s="12"/>
    </row>
    <row r="15" spans="1:25" x14ac:dyDescent="0.25">
      <c r="C15" s="7">
        <v>1.5</v>
      </c>
      <c r="D15" s="20">
        <v>1.4710000000000002E-9</v>
      </c>
      <c r="E15" s="20">
        <v>7.6345000000000009E-10</v>
      </c>
      <c r="F15" s="20">
        <v>2.1509000000000001E-9</v>
      </c>
      <c r="G15" s="20">
        <v>1.4444999999999999E-9</v>
      </c>
      <c r="H15" s="20">
        <v>1.4385000000000002E-9</v>
      </c>
      <c r="I15" s="24">
        <v>3.5580557443915706E-3</v>
      </c>
      <c r="J15" s="15"/>
      <c r="K15" s="13">
        <v>1.5</v>
      </c>
      <c r="L15" s="20">
        <v>6.9304000000000002E-10</v>
      </c>
      <c r="M15" s="20">
        <v>2.7031000000000002E-10</v>
      </c>
      <c r="N15" s="20">
        <v>1.2009000000000001E-9</v>
      </c>
      <c r="O15" s="20">
        <v>6.8548999999999998E-10</v>
      </c>
      <c r="P15" s="20">
        <v>6.8882999999999999E-10</v>
      </c>
      <c r="Q15" s="19">
        <v>1.0171620685674709E-2</v>
      </c>
      <c r="U15" s="12"/>
      <c r="V15" s="2"/>
      <c r="W15" s="12"/>
      <c r="Y15" s="12"/>
    </row>
    <row r="16" spans="1:25" x14ac:dyDescent="0.25">
      <c r="C16" s="7">
        <v>2.5</v>
      </c>
      <c r="D16" s="20">
        <v>2.3121000000000002E-8</v>
      </c>
      <c r="E16" s="20">
        <v>1.3903E-8</v>
      </c>
      <c r="F16" s="20">
        <v>3.0122000000000003E-8</v>
      </c>
      <c r="G16" s="20">
        <v>2.2827E-8</v>
      </c>
      <c r="H16" s="20">
        <v>2.2813000000000001E-8</v>
      </c>
      <c r="I16" s="24">
        <v>1.3585658059772499E-3</v>
      </c>
      <c r="J16" s="15"/>
      <c r="K16" s="13">
        <v>2.5</v>
      </c>
      <c r="L16" s="20">
        <v>1.9921000000000003E-10</v>
      </c>
      <c r="M16" s="20">
        <v>7.7931000000000005E-11</v>
      </c>
      <c r="N16" s="20">
        <v>3.4070000000000002E-10</v>
      </c>
      <c r="O16" s="20">
        <v>1.9758E-10</v>
      </c>
      <c r="P16" s="20">
        <v>1.9203000000000001E-10</v>
      </c>
      <c r="Q16" s="19">
        <v>1.4798654686009738E-2</v>
      </c>
      <c r="U16" s="12"/>
      <c r="V16" s="2"/>
      <c r="W16" s="12"/>
      <c r="Y16" s="12"/>
    </row>
    <row r="17" spans="3:31" x14ac:dyDescent="0.25">
      <c r="C17" s="7">
        <v>3.5</v>
      </c>
      <c r="D17" s="20">
        <v>8.4439000000000002E-10</v>
      </c>
      <c r="E17" s="20">
        <v>4.4872000000000003E-10</v>
      </c>
      <c r="F17" s="20">
        <v>1.2055E-9</v>
      </c>
      <c r="G17" s="20">
        <v>8.3265000000000001E-10</v>
      </c>
      <c r="H17" s="20">
        <v>8.2790000000000001E-10</v>
      </c>
      <c r="I17" s="24">
        <v>3.9598763604495558E-3</v>
      </c>
      <c r="J17" s="15"/>
      <c r="K17" s="13">
        <v>3.5</v>
      </c>
      <c r="L17" s="20">
        <v>3.3537000000000005E-10</v>
      </c>
      <c r="M17" s="20">
        <v>1.2021000000000002E-10</v>
      </c>
      <c r="N17" s="20">
        <v>5.8761999999999998E-10</v>
      </c>
      <c r="O17" s="20">
        <v>3.2966000000000003E-10</v>
      </c>
      <c r="P17" s="20">
        <v>3.3077000000000004E-10</v>
      </c>
      <c r="Q17" s="19">
        <v>1.0882070548945941E-2</v>
      </c>
      <c r="U17" s="12"/>
      <c r="V17" s="2"/>
      <c r="W17" s="12"/>
      <c r="Y17" s="12"/>
    </row>
    <row r="18" spans="3:31" x14ac:dyDescent="0.25">
      <c r="C18" s="7">
        <v>4.5</v>
      </c>
      <c r="D18" s="20">
        <v>1.3033000000000002E-9</v>
      </c>
      <c r="E18" s="20">
        <v>7.7737000000000008E-10</v>
      </c>
      <c r="F18" s="20">
        <v>1.6855000000000002E-9</v>
      </c>
      <c r="G18" s="20">
        <v>1.2820000000000001E-9</v>
      </c>
      <c r="H18" s="20">
        <v>1.2747000000000002E-9</v>
      </c>
      <c r="I18" s="24">
        <v>3.1507711194659707E-3</v>
      </c>
      <c r="J18" s="15"/>
      <c r="K18" s="13">
        <v>4.5</v>
      </c>
      <c r="L18" s="20">
        <v>5.7926000000000002E-10</v>
      </c>
      <c r="M18" s="20">
        <v>2.1455000000000002E-10</v>
      </c>
      <c r="N18" s="20">
        <v>1.0090000000000001E-9</v>
      </c>
      <c r="O18" s="20">
        <v>5.7527000000000002E-10</v>
      </c>
      <c r="P18" s="20">
        <v>5.8032000000000012E-10</v>
      </c>
      <c r="Q18" s="19">
        <v>8.3344612091288892E-3</v>
      </c>
      <c r="U18" s="12"/>
      <c r="V18" s="2"/>
      <c r="W18" s="12"/>
      <c r="Y18" s="12"/>
    </row>
    <row r="19" spans="3:31" x14ac:dyDescent="0.25">
      <c r="C19" s="7">
        <v>5.5</v>
      </c>
      <c r="D19" s="20">
        <v>1.581E-9</v>
      </c>
      <c r="E19" s="20">
        <v>1.0695000000000001E-9</v>
      </c>
      <c r="F19" s="20">
        <v>1.9003000000000001E-9</v>
      </c>
      <c r="G19" s="20">
        <v>1.5561000000000002E-9</v>
      </c>
      <c r="H19" s="20">
        <v>1.5581E-9</v>
      </c>
      <c r="I19" s="24">
        <v>2.8480708412397214E-3</v>
      </c>
      <c r="J19" s="15"/>
      <c r="K19" s="13">
        <v>5.5</v>
      </c>
      <c r="L19" s="20">
        <v>9.2059000000000002E-10</v>
      </c>
      <c r="M19" s="20">
        <v>3.4639000000000003E-10</v>
      </c>
      <c r="N19" s="20">
        <v>1.5606E-9</v>
      </c>
      <c r="O19" s="20">
        <v>9.1486000000000009E-10</v>
      </c>
      <c r="P19" s="20">
        <v>9.0933999999999998E-10</v>
      </c>
      <c r="Q19" s="19">
        <v>6.6350492618863994E-3</v>
      </c>
    </row>
    <row r="20" spans="3:31" x14ac:dyDescent="0.25">
      <c r="C20" s="7">
        <v>6.5</v>
      </c>
      <c r="D20" s="20">
        <v>1.6828000000000002E-9</v>
      </c>
      <c r="E20" s="20">
        <v>1.2442000000000001E-9</v>
      </c>
      <c r="F20" s="20">
        <v>1.9158000000000004E-9</v>
      </c>
      <c r="G20" s="20">
        <v>1.6561000000000003E-9</v>
      </c>
      <c r="H20" s="20">
        <v>1.6657000000000002E-9</v>
      </c>
      <c r="I20" s="24">
        <v>2.763251723318279E-3</v>
      </c>
      <c r="J20" s="15"/>
      <c r="K20" s="13">
        <v>6.5</v>
      </c>
      <c r="L20" s="20">
        <v>1.3245000000000001E-9</v>
      </c>
      <c r="M20" s="20">
        <v>5.1921000000000001E-10</v>
      </c>
      <c r="N20" s="20">
        <v>2.1456000000000001E-9</v>
      </c>
      <c r="O20" s="20">
        <v>1.2938000000000002E-9</v>
      </c>
      <c r="P20" s="20">
        <v>1.2985000000000002E-9</v>
      </c>
      <c r="Q20" s="19">
        <v>5.5304794261985656E-3</v>
      </c>
    </row>
    <row r="21" spans="3:31" x14ac:dyDescent="0.25">
      <c r="C21" s="7">
        <v>7.5</v>
      </c>
      <c r="D21" s="20">
        <v>1.6527000000000001E-9</v>
      </c>
      <c r="E21" s="20">
        <v>1.3203999999999999E-9</v>
      </c>
      <c r="F21" s="20">
        <v>1.8031000000000003E-9</v>
      </c>
      <c r="G21" s="20">
        <v>1.6381E-9</v>
      </c>
      <c r="H21" s="20">
        <v>1.6318000000000001E-9</v>
      </c>
      <c r="I21" s="21">
        <v>2.7947721909602472E-3</v>
      </c>
      <c r="J21" s="15"/>
      <c r="K21" s="13">
        <v>7.5</v>
      </c>
      <c r="L21" s="20">
        <v>2.2801000000000004E-9</v>
      </c>
      <c r="M21" s="20">
        <v>9.3258999999999998E-10</v>
      </c>
      <c r="N21" s="20">
        <v>3.5176000000000003E-9</v>
      </c>
      <c r="O21" s="20">
        <v>2.2350000000000002E-9</v>
      </c>
      <c r="P21" s="20">
        <v>2.2257000000000003E-9</v>
      </c>
      <c r="Q21" s="19">
        <v>5.5628349633787978E-3</v>
      </c>
    </row>
    <row r="22" spans="3:31" x14ac:dyDescent="0.25">
      <c r="C22" s="7">
        <v>8.5</v>
      </c>
      <c r="D22" s="20">
        <v>1.5543999999999999E-9</v>
      </c>
      <c r="E22" s="20">
        <v>1.3111000000000002E-9</v>
      </c>
      <c r="F22" s="20">
        <v>1.6471E-9</v>
      </c>
      <c r="G22" s="20">
        <v>1.5402999999999999E-9</v>
      </c>
      <c r="H22" s="20">
        <v>1.5306000000000001E-9</v>
      </c>
      <c r="I22" s="21">
        <v>2.8606021616057651E-3</v>
      </c>
      <c r="J22" s="15"/>
      <c r="K22" s="13">
        <v>8.5</v>
      </c>
      <c r="L22" s="20">
        <v>1.4336E-8</v>
      </c>
      <c r="M22" s="20">
        <v>6.1134000000000008E-9</v>
      </c>
      <c r="N22" s="20">
        <v>2.1518000000000004E-8</v>
      </c>
      <c r="O22" s="20">
        <v>1.4118000000000001E-8</v>
      </c>
      <c r="P22" s="20">
        <v>1.4161000000000002E-8</v>
      </c>
      <c r="Q22" s="19">
        <v>3.2768554687500001E-3</v>
      </c>
      <c r="V22" s="12"/>
      <c r="W22" s="2"/>
      <c r="Y22" s="12"/>
      <c r="AB22" s="12"/>
      <c r="AE22" s="12"/>
    </row>
    <row r="23" spans="3:31" x14ac:dyDescent="0.25">
      <c r="C23" s="7">
        <v>9.5</v>
      </c>
      <c r="D23" s="20">
        <v>1.4211000000000002E-9</v>
      </c>
      <c r="E23" s="20">
        <v>1.2507E-9</v>
      </c>
      <c r="F23" s="20">
        <v>1.4785E-9</v>
      </c>
      <c r="G23" s="20">
        <v>1.4081000000000001E-9</v>
      </c>
      <c r="H23" s="20">
        <v>1.4092000000000001E-9</v>
      </c>
      <c r="I23" s="21">
        <v>2.9819435648441345E-3</v>
      </c>
      <c r="J23" s="15"/>
      <c r="K23" s="13">
        <v>9.5</v>
      </c>
      <c r="L23" s="20">
        <v>1.4194E-8</v>
      </c>
      <c r="M23" s="20">
        <v>6.4515000000000007E-9</v>
      </c>
      <c r="N23" s="20">
        <v>2.0178000000000004E-8</v>
      </c>
      <c r="O23" s="20">
        <v>1.3960000000000002E-8</v>
      </c>
      <c r="P23" s="20">
        <v>1.3985000000000001E-8</v>
      </c>
      <c r="Q23" s="19">
        <v>3.347851204734395E-3</v>
      </c>
      <c r="V23" s="12"/>
      <c r="W23" s="2"/>
      <c r="Y23" s="12"/>
      <c r="AB23" s="12"/>
      <c r="AE23" s="12"/>
    </row>
    <row r="24" spans="3:31" x14ac:dyDescent="0.25">
      <c r="C24" s="7">
        <v>10.5</v>
      </c>
      <c r="D24" s="20">
        <v>1.2851E-9</v>
      </c>
      <c r="E24" s="20">
        <v>1.1682E-9</v>
      </c>
      <c r="F24" s="20">
        <v>1.3179000000000002E-9</v>
      </c>
      <c r="G24" s="20">
        <v>1.2701E-9</v>
      </c>
      <c r="H24" s="20">
        <v>1.2685999999999999E-9</v>
      </c>
      <c r="I24" s="21">
        <v>3.1536067232122017E-3</v>
      </c>
      <c r="J24" s="15"/>
      <c r="K24" s="13">
        <v>10.5</v>
      </c>
      <c r="L24" s="20">
        <v>1.6555000000000003E-9</v>
      </c>
      <c r="M24" s="20">
        <v>7.1475000000000004E-10</v>
      </c>
      <c r="N24" s="20">
        <v>2.4835E-9</v>
      </c>
      <c r="O24" s="20">
        <v>1.6351000000000003E-9</v>
      </c>
      <c r="P24" s="20">
        <v>1.6221000000000002E-9</v>
      </c>
      <c r="Q24" s="19">
        <v>5.8946300211416489E-3</v>
      </c>
      <c r="V24" s="12"/>
      <c r="W24" s="2"/>
      <c r="Y24" s="12"/>
      <c r="AB24" s="12"/>
      <c r="AE24" s="12"/>
    </row>
    <row r="25" spans="3:31" x14ac:dyDescent="0.25">
      <c r="C25" s="7">
        <v>11.5</v>
      </c>
      <c r="D25" s="20">
        <v>1.1558000000000001E-9</v>
      </c>
      <c r="E25" s="20">
        <v>1.0670000000000001E-9</v>
      </c>
      <c r="F25" s="20">
        <v>1.1808000000000001E-9</v>
      </c>
      <c r="G25" s="20">
        <v>1.1414E-9</v>
      </c>
      <c r="H25" s="20">
        <v>1.1489000000000002E-9</v>
      </c>
      <c r="I25" s="21">
        <v>3.326371344523273E-3</v>
      </c>
      <c r="J25" s="15"/>
      <c r="K25" s="13">
        <v>11.5</v>
      </c>
      <c r="L25" s="20">
        <v>1.9954000000000004E-9</v>
      </c>
      <c r="M25" s="20">
        <v>8.2014000000000013E-10</v>
      </c>
      <c r="N25" s="20">
        <v>3.0334999999999999E-9</v>
      </c>
      <c r="O25" s="20">
        <v>1.9485E-9</v>
      </c>
      <c r="P25" s="20">
        <v>1.9449000000000002E-9</v>
      </c>
      <c r="Q25" s="19">
        <v>7.0376666332564886E-3</v>
      </c>
      <c r="V25" s="12"/>
      <c r="W25" s="2"/>
      <c r="Y25" s="12"/>
      <c r="AB25" s="12"/>
      <c r="AE25" s="12"/>
    </row>
    <row r="26" spans="3:31" x14ac:dyDescent="0.25">
      <c r="C26" s="7">
        <v>12.5</v>
      </c>
      <c r="D26" s="20">
        <v>1.0337000000000001E-9</v>
      </c>
      <c r="E26" s="20">
        <v>9.7117000000000007E-10</v>
      </c>
      <c r="F26" s="20">
        <v>1.0378000000000001E-9</v>
      </c>
      <c r="G26" s="20">
        <v>1.0211000000000001E-9</v>
      </c>
      <c r="H26" s="20">
        <v>1.0193E-9</v>
      </c>
      <c r="I26" s="21">
        <v>3.4893876366450614E-3</v>
      </c>
      <c r="J26" s="15"/>
      <c r="K26" s="13">
        <v>12.5</v>
      </c>
      <c r="L26" s="20">
        <v>9.0033000000000003E-10</v>
      </c>
      <c r="M26" s="20">
        <v>3.6318000000000003E-10</v>
      </c>
      <c r="N26" s="20">
        <v>1.4139E-9</v>
      </c>
      <c r="O26" s="20">
        <v>8.8467000000000011E-10</v>
      </c>
      <c r="P26" s="20">
        <v>8.7188999999999997E-10</v>
      </c>
      <c r="Q26" s="19">
        <v>6.8307620539135644E-3</v>
      </c>
      <c r="V26" s="12"/>
      <c r="W26" s="2"/>
      <c r="Y26" s="12"/>
      <c r="AB26" s="12"/>
      <c r="AE26" s="12"/>
    </row>
    <row r="27" spans="3:31" x14ac:dyDescent="0.25">
      <c r="C27" s="7">
        <v>13.5</v>
      </c>
      <c r="D27" s="20">
        <v>9.2474000000000006E-10</v>
      </c>
      <c r="E27" s="20">
        <v>8.7507000000000006E-10</v>
      </c>
      <c r="F27" s="20">
        <v>9.2089000000000012E-10</v>
      </c>
      <c r="G27" s="20">
        <v>9.0898E-10</v>
      </c>
      <c r="H27" s="20">
        <v>9.0677000000000006E-10</v>
      </c>
      <c r="I27" s="21">
        <v>3.6803209550792656E-3</v>
      </c>
      <c r="J27" s="15"/>
      <c r="K27" s="13">
        <v>13.5</v>
      </c>
      <c r="L27" s="20">
        <v>9.8841000000000011E-10</v>
      </c>
      <c r="M27" s="20">
        <v>4.1365000000000007E-10</v>
      </c>
      <c r="N27" s="20">
        <v>1.5096000000000002E-9</v>
      </c>
      <c r="O27" s="20">
        <v>9.6401000000000007E-10</v>
      </c>
      <c r="P27" s="20">
        <v>9.7971000000000013E-10</v>
      </c>
      <c r="Q27" s="19">
        <v>6.4234275250149228E-3</v>
      </c>
      <c r="S27" s="2"/>
      <c r="T27" s="2"/>
      <c r="U27" s="2"/>
      <c r="V27" s="2"/>
      <c r="W27" s="2"/>
    </row>
    <row r="28" spans="3:31" x14ac:dyDescent="0.25">
      <c r="C28" s="7">
        <v>14.5</v>
      </c>
      <c r="D28" s="20">
        <v>8.2416999999999996E-10</v>
      </c>
      <c r="E28" s="20">
        <v>7.8837000000000014E-10</v>
      </c>
      <c r="F28" s="20">
        <v>8.1835999999999995E-10</v>
      </c>
      <c r="G28" s="20">
        <v>8.1481000000000011E-10</v>
      </c>
      <c r="H28" s="20">
        <v>8.1136000000000008E-10</v>
      </c>
      <c r="I28" s="21">
        <v>3.951636191562421E-3</v>
      </c>
      <c r="J28" s="15"/>
      <c r="K28" s="13">
        <v>14.5</v>
      </c>
      <c r="L28" s="20">
        <v>1.1083E-9</v>
      </c>
      <c r="M28" s="20">
        <v>4.7327000000000006E-10</v>
      </c>
      <c r="N28" s="20">
        <v>1.6720000000000002E-9</v>
      </c>
      <c r="O28" s="20">
        <v>1.0826E-9</v>
      </c>
      <c r="P28" s="20">
        <v>1.0920000000000002E-9</v>
      </c>
      <c r="Q28" s="19">
        <v>6.0831724262383827E-3</v>
      </c>
    </row>
    <row r="29" spans="3:31" x14ac:dyDescent="0.25">
      <c r="C29" s="7">
        <v>15.5</v>
      </c>
      <c r="D29" s="20">
        <v>7.2596000000000004E-10</v>
      </c>
      <c r="E29" s="20">
        <v>7.1135000000000013E-10</v>
      </c>
      <c r="F29" s="20">
        <v>7.2556000000000003E-10</v>
      </c>
      <c r="G29" s="20">
        <v>7.1469000000000004E-10</v>
      </c>
      <c r="H29" s="20">
        <v>7.1802000000000007E-10</v>
      </c>
      <c r="I29" s="21">
        <v>4.1138630227560745E-3</v>
      </c>
      <c r="J29" s="15"/>
      <c r="K29" s="13">
        <v>15.5</v>
      </c>
      <c r="L29" s="20">
        <v>1.2225000000000001E-9</v>
      </c>
      <c r="M29" s="20">
        <v>5.3037E-10</v>
      </c>
      <c r="N29" s="20">
        <v>1.7860000000000002E-9</v>
      </c>
      <c r="O29" s="20">
        <v>1.2084000000000001E-9</v>
      </c>
      <c r="P29" s="20">
        <v>1.2143E-9</v>
      </c>
      <c r="Q29" s="19">
        <v>5.7122617586912068E-3</v>
      </c>
    </row>
    <row r="30" spans="3:31" x14ac:dyDescent="0.25">
      <c r="C30" s="7">
        <v>16.5</v>
      </c>
      <c r="D30" s="20">
        <v>6.4778999999999999E-10</v>
      </c>
      <c r="E30" s="20">
        <v>6.2757000000000004E-10</v>
      </c>
      <c r="F30" s="20">
        <v>6.344600000000001E-10</v>
      </c>
      <c r="G30" s="20">
        <v>6.3832000000000002E-10</v>
      </c>
      <c r="H30" s="20">
        <v>6.3713000000000005E-10</v>
      </c>
      <c r="I30" s="21">
        <v>4.394387069883759E-3</v>
      </c>
      <c r="J30" s="15"/>
      <c r="K30" s="13">
        <v>16.5</v>
      </c>
      <c r="L30" s="20">
        <v>1.3342000000000002E-9</v>
      </c>
      <c r="M30" s="20">
        <v>6.087500000000001E-10</v>
      </c>
      <c r="N30" s="20">
        <v>1.8928000000000003E-9</v>
      </c>
      <c r="O30" s="20">
        <v>1.3135000000000001E-9</v>
      </c>
      <c r="P30" s="20">
        <v>1.3144000000000001E-9</v>
      </c>
      <c r="Q30" s="19">
        <v>5.54315694798381E-3</v>
      </c>
    </row>
    <row r="31" spans="3:31" x14ac:dyDescent="0.25">
      <c r="C31" s="7">
        <v>17.5</v>
      </c>
      <c r="D31" s="20">
        <v>2.3299000000000004E-9</v>
      </c>
      <c r="E31" s="20">
        <v>2.2062000000000001E-9</v>
      </c>
      <c r="F31" s="20">
        <v>2.3679000000000001E-9</v>
      </c>
      <c r="G31" s="20">
        <v>2.3139E-9</v>
      </c>
      <c r="H31" s="20">
        <v>2.3095000000000003E-9</v>
      </c>
      <c r="I31" s="21">
        <v>5.3716468517962142E-3</v>
      </c>
      <c r="J31" s="15"/>
      <c r="K31" s="13">
        <v>17.5</v>
      </c>
      <c r="L31" s="20">
        <v>1.4221000000000003E-9</v>
      </c>
      <c r="M31" s="20">
        <v>6.6760000000000005E-10</v>
      </c>
      <c r="N31" s="20">
        <v>1.9686000000000004E-9</v>
      </c>
      <c r="O31" s="20">
        <v>1.4220000000000001E-9</v>
      </c>
      <c r="P31" s="20">
        <v>1.4139E-9</v>
      </c>
      <c r="Q31" s="19">
        <v>5.3984951831798052E-3</v>
      </c>
    </row>
    <row r="32" spans="3:31" x14ac:dyDescent="0.25">
      <c r="C32" s="7">
        <v>18.5</v>
      </c>
      <c r="D32" s="20">
        <v>5.0353000000000002E-10</v>
      </c>
      <c r="E32" s="20">
        <v>4.9407000000000003E-10</v>
      </c>
      <c r="F32" s="20">
        <v>4.9146000000000008E-10</v>
      </c>
      <c r="G32" s="20">
        <v>4.9366000000000003E-10</v>
      </c>
      <c r="H32" s="20">
        <v>4.9518000000000004E-10</v>
      </c>
      <c r="I32" s="21">
        <v>4.9146227632911642E-3</v>
      </c>
      <c r="J32" s="15"/>
      <c r="K32" s="13">
        <v>18.5</v>
      </c>
      <c r="L32" s="20">
        <v>1.5196000000000002E-9</v>
      </c>
      <c r="M32" s="20">
        <v>7.4437000000000009E-10</v>
      </c>
      <c r="N32" s="20">
        <v>2.0528000000000002E-9</v>
      </c>
      <c r="O32" s="20">
        <v>1.4914E-9</v>
      </c>
      <c r="P32" s="20">
        <v>1.4998000000000001E-9</v>
      </c>
      <c r="Q32" s="19">
        <v>5.2507107133456165E-3</v>
      </c>
    </row>
    <row r="33" spans="3:17" x14ac:dyDescent="0.25">
      <c r="C33" s="7">
        <v>19.5</v>
      </c>
      <c r="D33" s="20">
        <v>7.7107999999999999E-10</v>
      </c>
      <c r="E33" s="20">
        <v>7.4643000000000008E-10</v>
      </c>
      <c r="F33" s="20">
        <v>7.6763000000000007E-10</v>
      </c>
      <c r="G33" s="20">
        <v>7.6555000000000011E-10</v>
      </c>
      <c r="H33" s="20">
        <v>7.6831000000000001E-10</v>
      </c>
      <c r="I33" s="21">
        <v>7.6211028687036388E-3</v>
      </c>
      <c r="J33" s="15"/>
      <c r="K33" s="13">
        <v>19.5</v>
      </c>
      <c r="L33" s="20">
        <v>1.6103999999999999E-9</v>
      </c>
      <c r="M33" s="20">
        <v>7.8970000000000008E-10</v>
      </c>
      <c r="N33" s="20">
        <v>2.1057000000000003E-9</v>
      </c>
      <c r="O33" s="20">
        <v>1.5622E-9</v>
      </c>
      <c r="P33" s="20">
        <v>1.5746000000000001E-9</v>
      </c>
      <c r="Q33" s="19">
        <v>5.0917660208643816E-3</v>
      </c>
    </row>
    <row r="34" spans="3:17" x14ac:dyDescent="0.25">
      <c r="C34" s="7">
        <v>20.5</v>
      </c>
      <c r="D34" s="20">
        <v>3.3311000000000005E-10</v>
      </c>
      <c r="E34" s="20">
        <v>3.0634E-10</v>
      </c>
      <c r="F34" s="20">
        <v>3.3741000000000003E-10</v>
      </c>
      <c r="G34" s="20">
        <v>3.2923000000000006E-10</v>
      </c>
      <c r="H34" s="20">
        <v>3.3101000000000003E-10</v>
      </c>
      <c r="I34" s="38">
        <v>5.8347092552009832E-3</v>
      </c>
      <c r="J34" s="15"/>
      <c r="K34" s="13">
        <v>20.5</v>
      </c>
      <c r="L34" s="20">
        <v>1.6499000000000003E-9</v>
      </c>
      <c r="M34" s="20">
        <v>8.5849E-10</v>
      </c>
      <c r="N34" s="20">
        <v>2.1379000000000002E-9</v>
      </c>
      <c r="O34" s="20">
        <v>1.6256000000000001E-9</v>
      </c>
      <c r="P34" s="20">
        <v>1.6325000000000003E-9</v>
      </c>
      <c r="Q34" s="19">
        <v>5.0409600581853443E-3</v>
      </c>
    </row>
    <row r="35" spans="3:17" x14ac:dyDescent="0.25">
      <c r="C35" s="7">
        <v>21.5</v>
      </c>
      <c r="D35" s="20">
        <v>2.8915000000000003E-10</v>
      </c>
      <c r="E35" s="20">
        <v>2.7005000000000001E-10</v>
      </c>
      <c r="F35" s="20">
        <v>2.8872000000000001E-10</v>
      </c>
      <c r="G35" s="20">
        <v>2.8538E-10</v>
      </c>
      <c r="H35" s="20">
        <v>2.8554000000000003E-10</v>
      </c>
      <c r="I35" s="21">
        <v>6.1133667646550236E-3</v>
      </c>
      <c r="J35" s="15"/>
      <c r="K35" s="13">
        <v>21.5</v>
      </c>
      <c r="L35" s="20">
        <v>1.7040000000000001E-9</v>
      </c>
      <c r="M35" s="20">
        <v>9.2590000000000018E-10</v>
      </c>
      <c r="N35" s="20">
        <v>2.1672000000000001E-9</v>
      </c>
      <c r="O35" s="20">
        <v>1.6783000000000001E-9</v>
      </c>
      <c r="P35" s="20">
        <v>1.6850000000000001E-9</v>
      </c>
      <c r="Q35" s="19">
        <v>5.0137323943661967E-3</v>
      </c>
    </row>
    <row r="36" spans="3:17" x14ac:dyDescent="0.25">
      <c r="C36" s="7">
        <v>22.5</v>
      </c>
      <c r="D36" s="20">
        <v>2.5191999999999999E-10</v>
      </c>
      <c r="E36" s="20">
        <v>2.3776000000000001E-10</v>
      </c>
      <c r="F36" s="20">
        <v>2.4954E-10</v>
      </c>
      <c r="G36" s="20">
        <v>2.4941000000000002E-10</v>
      </c>
      <c r="H36" s="20">
        <v>2.4832000000000003E-10</v>
      </c>
      <c r="I36" s="21">
        <v>6.5819307716735477E-3</v>
      </c>
      <c r="J36" s="15"/>
      <c r="K36" s="13">
        <v>22.5</v>
      </c>
      <c r="L36" s="20">
        <v>1.7399000000000002E-9</v>
      </c>
      <c r="M36" s="20">
        <v>9.7036000000000015E-10</v>
      </c>
      <c r="N36" s="20">
        <v>2.1621000000000002E-9</v>
      </c>
      <c r="O36" s="20">
        <v>1.7028000000000002E-9</v>
      </c>
      <c r="P36" s="20">
        <v>1.7004E-9</v>
      </c>
      <c r="Q36" s="19">
        <v>4.9543307086614185E-3</v>
      </c>
    </row>
    <row r="37" spans="3:17" x14ac:dyDescent="0.25">
      <c r="C37" s="7">
        <v>23.5</v>
      </c>
      <c r="D37" s="20">
        <v>2.1508000000000002E-10</v>
      </c>
      <c r="E37" s="20">
        <v>2.0263E-10</v>
      </c>
      <c r="F37" s="20">
        <v>2.1178000000000002E-10</v>
      </c>
      <c r="G37" s="20">
        <v>2.1222000000000002E-10</v>
      </c>
      <c r="H37" s="20">
        <v>2.1137000000000002E-10</v>
      </c>
      <c r="I37" s="21">
        <v>7.0831318579133353E-3</v>
      </c>
      <c r="J37" s="15"/>
      <c r="K37" s="13">
        <v>23.5</v>
      </c>
      <c r="L37" s="20">
        <v>1.7435000000000002E-9</v>
      </c>
      <c r="M37" s="20">
        <v>1.0171000000000001E-9</v>
      </c>
      <c r="N37" s="20">
        <v>2.1505E-9</v>
      </c>
      <c r="O37" s="20">
        <v>1.7435000000000002E-9</v>
      </c>
      <c r="P37" s="20">
        <v>1.7374000000000002E-9</v>
      </c>
      <c r="Q37" s="19">
        <v>5.0126871236019499E-3</v>
      </c>
    </row>
    <row r="38" spans="3:17" x14ac:dyDescent="0.25">
      <c r="C38" s="7">
        <v>24.5</v>
      </c>
      <c r="D38" s="20">
        <v>1.8075E-10</v>
      </c>
      <c r="E38" s="20">
        <v>1.7088999999999999E-10</v>
      </c>
      <c r="F38" s="20">
        <v>1.7736000000000002E-10</v>
      </c>
      <c r="G38" s="20">
        <v>1.7629000000000002E-10</v>
      </c>
      <c r="H38" s="20">
        <v>1.7715E-10</v>
      </c>
      <c r="I38" s="21">
        <v>7.662517289073305E-3</v>
      </c>
      <c r="J38" s="15"/>
      <c r="K38" s="13">
        <v>24.5</v>
      </c>
      <c r="L38" s="20">
        <v>1.7615000000000002E-9</v>
      </c>
      <c r="M38" s="20">
        <v>1.0486000000000001E-9</v>
      </c>
      <c r="N38" s="20">
        <v>2.1055000000000002E-9</v>
      </c>
      <c r="O38" s="20">
        <v>1.7424000000000003E-9</v>
      </c>
      <c r="P38" s="20">
        <v>1.7566000000000003E-9</v>
      </c>
      <c r="Q38" s="19">
        <v>4.9042974737439678E-3</v>
      </c>
    </row>
    <row r="39" spans="3:17" x14ac:dyDescent="0.25">
      <c r="C39" s="7">
        <v>25.5</v>
      </c>
      <c r="D39" s="20">
        <v>1.4567E-10</v>
      </c>
      <c r="E39" s="20">
        <v>1.4454E-10</v>
      </c>
      <c r="F39" s="20">
        <v>1.3953000000000001E-10</v>
      </c>
      <c r="G39" s="20">
        <v>1.4232000000000001E-10</v>
      </c>
      <c r="H39" s="20">
        <v>1.4201000000000001E-10</v>
      </c>
      <c r="I39" s="21">
        <v>8.9723347291823987E-3</v>
      </c>
      <c r="J39" s="15"/>
      <c r="K39" s="13">
        <v>25.5</v>
      </c>
      <c r="L39" s="20">
        <v>1.779E-9</v>
      </c>
      <c r="M39" s="20">
        <v>1.0810000000000001E-9</v>
      </c>
      <c r="N39" s="20">
        <v>2.0969000000000001E-9</v>
      </c>
      <c r="O39" s="20">
        <v>1.7597000000000002E-9</v>
      </c>
      <c r="P39" s="20">
        <v>1.7404000000000003E-9</v>
      </c>
      <c r="Q39" s="19">
        <v>4.9338842046093307E-3</v>
      </c>
    </row>
    <row r="40" spans="3:17" x14ac:dyDescent="0.25">
      <c r="C40" s="7">
        <v>26.5</v>
      </c>
      <c r="D40" s="20">
        <v>1.1344000000000001E-10</v>
      </c>
      <c r="E40" s="20">
        <v>1.1168000000000001E-10</v>
      </c>
      <c r="F40" s="20">
        <v>1.0923000000000001E-10</v>
      </c>
      <c r="G40" s="20">
        <v>1.1269000000000001E-10</v>
      </c>
      <c r="H40" s="20">
        <v>1.1262000000000001E-10</v>
      </c>
      <c r="I40" s="21">
        <v>9.9469322990126934E-3</v>
      </c>
      <c r="J40" s="15"/>
      <c r="K40" s="13">
        <v>26.5</v>
      </c>
      <c r="L40" s="20">
        <v>1.7634000000000001E-9</v>
      </c>
      <c r="M40" s="20">
        <v>1.1120000000000001E-9</v>
      </c>
      <c r="N40" s="20">
        <v>2.0632000000000001E-9</v>
      </c>
      <c r="O40" s="20">
        <v>1.7569E-9</v>
      </c>
      <c r="P40" s="20">
        <v>1.7435000000000002E-9</v>
      </c>
      <c r="Q40" s="19">
        <v>4.9362935238743333E-3</v>
      </c>
    </row>
    <row r="41" spans="3:17" x14ac:dyDescent="0.25">
      <c r="C41" s="7">
        <v>27.5</v>
      </c>
      <c r="D41" s="20">
        <v>8.1803000000000004E-11</v>
      </c>
      <c r="E41" s="20">
        <v>8.1619000000000016E-11</v>
      </c>
      <c r="F41" s="20">
        <v>7.8656000000000007E-11</v>
      </c>
      <c r="G41" s="20">
        <v>7.950300000000001E-11</v>
      </c>
      <c r="H41" s="20">
        <v>8.1176000000000002E-11</v>
      </c>
      <c r="I41" s="21">
        <v>1.2225859687297534E-2</v>
      </c>
      <c r="J41" s="15"/>
      <c r="K41" s="13">
        <v>27.5</v>
      </c>
      <c r="L41" s="20">
        <v>1.7433000000000002E-9</v>
      </c>
      <c r="M41" s="20">
        <v>1.1421000000000002E-9</v>
      </c>
      <c r="N41" s="20">
        <v>2.0179000000000002E-9</v>
      </c>
      <c r="O41" s="20">
        <v>1.7375E-9</v>
      </c>
      <c r="P41" s="20">
        <v>1.7332000000000002E-9</v>
      </c>
      <c r="Q41" s="19">
        <v>4.9446796305856709E-3</v>
      </c>
    </row>
    <row r="42" spans="3:17" x14ac:dyDescent="0.25">
      <c r="C42" s="7">
        <v>28.5</v>
      </c>
      <c r="D42" s="20">
        <v>4.8346000000000004E-11</v>
      </c>
      <c r="E42" s="20">
        <v>4.9500000000000004E-11</v>
      </c>
      <c r="F42" s="20">
        <v>4.5161000000000004E-11</v>
      </c>
      <c r="G42" s="20">
        <v>4.8064000000000008E-11</v>
      </c>
      <c r="H42" s="20">
        <v>4.6542000000000006E-11</v>
      </c>
      <c r="I42" s="21">
        <v>1.4720307781409012E-2</v>
      </c>
      <c r="J42" s="15"/>
      <c r="K42" s="13">
        <v>28.5</v>
      </c>
      <c r="L42" s="20">
        <v>1.7420000000000002E-9</v>
      </c>
      <c r="M42" s="20">
        <v>1.1603E-9</v>
      </c>
      <c r="N42" s="20">
        <v>1.9832000000000003E-9</v>
      </c>
      <c r="O42" s="20">
        <v>1.7212000000000002E-9</v>
      </c>
      <c r="P42" s="20">
        <v>1.7205000000000002E-9</v>
      </c>
      <c r="Q42" s="19">
        <v>5.17398392652124E-3</v>
      </c>
    </row>
    <row r="43" spans="3:17" x14ac:dyDescent="0.25">
      <c r="C43" s="7">
        <v>29.5</v>
      </c>
      <c r="D43" s="20">
        <v>1.5598000000000002E-11</v>
      </c>
      <c r="E43" s="20">
        <v>1.5988000000000003E-11</v>
      </c>
      <c r="F43" s="20">
        <v>1.4851000000000001E-11</v>
      </c>
      <c r="G43" s="20">
        <v>1.5253000000000002E-11</v>
      </c>
      <c r="H43" s="20">
        <v>1.5585E-11</v>
      </c>
      <c r="I43" s="21">
        <v>2.5738299782023327E-2</v>
      </c>
      <c r="J43" s="15"/>
      <c r="K43" s="13">
        <v>29.5</v>
      </c>
      <c r="L43" s="20">
        <v>1.7101000000000001E-9</v>
      </c>
      <c r="M43" s="20">
        <v>1.1554E-9</v>
      </c>
      <c r="N43" s="20">
        <v>1.9230000000000001E-9</v>
      </c>
      <c r="O43" s="20">
        <v>1.6915E-9</v>
      </c>
      <c r="P43" s="20">
        <v>1.7104E-9</v>
      </c>
      <c r="Q43" s="19">
        <v>5.1648441611601651E-3</v>
      </c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20">
        <v>1.6942E-9</v>
      </c>
      <c r="M44" s="20">
        <v>1.1783000000000002E-9</v>
      </c>
      <c r="N44" s="20">
        <v>1.8887999999999999E-9</v>
      </c>
      <c r="O44" s="20">
        <v>1.6637000000000002E-9</v>
      </c>
      <c r="P44" s="20">
        <v>1.6774E-9</v>
      </c>
      <c r="Q44" s="19">
        <v>5.2266320387203396E-3</v>
      </c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20">
        <v>1.6517E-9</v>
      </c>
      <c r="M45" s="20">
        <v>1.1808000000000001E-9</v>
      </c>
      <c r="N45" s="20">
        <v>1.8384000000000002E-9</v>
      </c>
      <c r="O45" s="20">
        <v>1.6373000000000001E-9</v>
      </c>
      <c r="P45" s="20">
        <v>1.6437000000000002E-9</v>
      </c>
      <c r="Q45" s="19">
        <v>5.2246654961554759E-3</v>
      </c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20">
        <v>1.6265999999999999E-9</v>
      </c>
      <c r="M46" s="20">
        <v>1.1691000000000002E-9</v>
      </c>
      <c r="N46" s="20">
        <v>1.7879E-9</v>
      </c>
      <c r="O46" s="20">
        <v>1.6148000000000003E-9</v>
      </c>
      <c r="P46" s="20">
        <v>1.6069000000000003E-9</v>
      </c>
      <c r="Q46" s="19">
        <v>5.2728759375384234E-3</v>
      </c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20">
        <v>1.5908000000000001E-9</v>
      </c>
      <c r="M47" s="20">
        <v>1.1691000000000002E-9</v>
      </c>
      <c r="N47" s="20">
        <v>1.7380000000000002E-9</v>
      </c>
      <c r="O47" s="20">
        <v>1.5749000000000002E-9</v>
      </c>
      <c r="P47" s="20">
        <v>1.5672000000000001E-9</v>
      </c>
      <c r="Q47" s="19">
        <v>5.575546894644204E-3</v>
      </c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20">
        <v>1.5575E-9</v>
      </c>
      <c r="M48" s="20">
        <v>1.1499000000000001E-9</v>
      </c>
      <c r="N48" s="20">
        <v>1.6726E-9</v>
      </c>
      <c r="O48" s="20">
        <v>1.5446000000000002E-9</v>
      </c>
      <c r="P48" s="20">
        <v>1.5444E-9</v>
      </c>
      <c r="Q48" s="19">
        <v>5.4530979133226333E-3</v>
      </c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20">
        <v>1.5278000000000002E-9</v>
      </c>
      <c r="M49" s="20">
        <v>1.1595000000000002E-9</v>
      </c>
      <c r="N49" s="20">
        <v>1.6084000000000002E-9</v>
      </c>
      <c r="O49" s="20">
        <v>1.5033000000000002E-9</v>
      </c>
      <c r="P49" s="20">
        <v>1.4949000000000003E-9</v>
      </c>
      <c r="Q49" s="19">
        <v>5.8160492211022374E-3</v>
      </c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20">
        <v>1.4669E-9</v>
      </c>
      <c r="M50" s="20">
        <v>1.1583E-9</v>
      </c>
      <c r="N50" s="20">
        <v>1.5795E-9</v>
      </c>
      <c r="O50" s="20">
        <v>1.4680000000000001E-9</v>
      </c>
      <c r="P50" s="20">
        <v>1.4693000000000001E-9</v>
      </c>
      <c r="Q50" s="19">
        <v>5.9963733042470522E-3</v>
      </c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20">
        <v>1.4376000000000001E-9</v>
      </c>
      <c r="M51" s="20">
        <v>1.1210000000000002E-9</v>
      </c>
      <c r="N51" s="20">
        <v>1.5160000000000001E-9</v>
      </c>
      <c r="O51" s="20">
        <v>1.4161999999999999E-9</v>
      </c>
      <c r="P51" s="20">
        <v>1.4070000000000002E-9</v>
      </c>
      <c r="Q51" s="19">
        <v>5.7637590428491932E-3</v>
      </c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20">
        <v>1.3947E-9</v>
      </c>
      <c r="M52" s="20">
        <v>1.1072000000000001E-9</v>
      </c>
      <c r="N52" s="20">
        <v>1.4663E-9</v>
      </c>
      <c r="O52" s="20">
        <v>1.3689000000000001E-9</v>
      </c>
      <c r="P52" s="20">
        <v>1.3925000000000001E-9</v>
      </c>
      <c r="Q52" s="19">
        <v>5.7286728328672844E-3</v>
      </c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20">
        <v>1.3337000000000003E-9</v>
      </c>
      <c r="M53" s="20">
        <v>1.0887000000000002E-9</v>
      </c>
      <c r="N53" s="20">
        <v>1.4114000000000001E-9</v>
      </c>
      <c r="O53" s="20">
        <v>1.3386999999999999E-9</v>
      </c>
      <c r="P53" s="20">
        <v>1.3313000000000001E-9</v>
      </c>
      <c r="Q53" s="19">
        <v>5.842273374821922E-3</v>
      </c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20">
        <v>1.3066E-9</v>
      </c>
      <c r="M54" s="20">
        <v>1.0697000000000001E-9</v>
      </c>
      <c r="N54" s="20">
        <v>1.3631000000000002E-9</v>
      </c>
      <c r="O54" s="20">
        <v>1.2878E-9</v>
      </c>
      <c r="P54" s="20">
        <v>1.3013E-9</v>
      </c>
      <c r="Q54" s="19">
        <v>6.2401040869432111E-3</v>
      </c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20">
        <v>1.2814000000000001E-9</v>
      </c>
      <c r="M55" s="20">
        <v>1.0598E-9</v>
      </c>
      <c r="N55" s="20">
        <v>1.3187E-9</v>
      </c>
      <c r="O55" s="20">
        <v>1.2670000000000001E-9</v>
      </c>
      <c r="P55" s="20">
        <v>1.2711000000000001E-9</v>
      </c>
      <c r="Q55" s="19">
        <v>6.0455127204619942E-3</v>
      </c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20">
        <v>1.2446000000000002E-9</v>
      </c>
      <c r="M56" s="20">
        <v>1.0399999999999999E-9</v>
      </c>
      <c r="N56" s="20">
        <v>1.2879000000000001E-9</v>
      </c>
      <c r="O56" s="20">
        <v>1.2303E-9</v>
      </c>
      <c r="P56" s="20">
        <v>1.2208000000000002E-9</v>
      </c>
      <c r="Q56" s="19">
        <v>6.3647758315924785E-3</v>
      </c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20">
        <v>1.2059000000000001E-9</v>
      </c>
      <c r="M57" s="20">
        <v>1.0058000000000002E-9</v>
      </c>
      <c r="N57" s="20">
        <v>1.2278E-9</v>
      </c>
      <c r="O57" s="20">
        <v>1.1881000000000001E-9</v>
      </c>
      <c r="P57" s="20">
        <v>1.1846E-9</v>
      </c>
      <c r="Q57" s="19">
        <v>6.6621112861762997E-3</v>
      </c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20">
        <v>1.1632000000000001E-9</v>
      </c>
      <c r="M58" s="20">
        <v>9.8119E-10</v>
      </c>
      <c r="N58" s="20">
        <v>1.1823000000000001E-9</v>
      </c>
      <c r="O58" s="20">
        <v>1.1495000000000002E-9</v>
      </c>
      <c r="P58" s="20">
        <v>1.1535E-9</v>
      </c>
      <c r="Q58" s="19">
        <v>6.5517709766162299E-3</v>
      </c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20">
        <v>1.1133000000000001E-9</v>
      </c>
      <c r="M59" s="20">
        <v>9.4951000000000017E-10</v>
      </c>
      <c r="N59" s="20">
        <v>1.1472000000000001E-9</v>
      </c>
      <c r="O59" s="20">
        <v>1.1053000000000001E-9</v>
      </c>
      <c r="P59" s="20">
        <v>1.1054000000000001E-9</v>
      </c>
      <c r="Q59" s="19">
        <v>6.308380490433846E-3</v>
      </c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20">
        <v>1.0817000000000001E-9</v>
      </c>
      <c r="M60" s="20">
        <v>9.4855E-10</v>
      </c>
      <c r="N60" s="20">
        <v>1.1111E-9</v>
      </c>
      <c r="O60" s="20">
        <v>1.0831000000000001E-9</v>
      </c>
      <c r="P60" s="20">
        <v>1.0797000000000001E-9</v>
      </c>
      <c r="Q60" s="19">
        <v>6.7596745862993452E-3</v>
      </c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20">
        <v>1.0548999999999999E-9</v>
      </c>
      <c r="M61" s="20">
        <v>9.1783000000000002E-10</v>
      </c>
      <c r="N61" s="20">
        <v>1.0653E-9</v>
      </c>
      <c r="O61" s="20">
        <v>1.0376E-9</v>
      </c>
      <c r="P61" s="20">
        <v>1.0520000000000001E-9</v>
      </c>
      <c r="Q61" s="19">
        <v>6.5718077542895065E-3</v>
      </c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20">
        <v>1.0509000000000002E-9</v>
      </c>
      <c r="M62" s="20">
        <v>9.0521000000000002E-10</v>
      </c>
      <c r="N62" s="20">
        <v>1.0352000000000001E-9</v>
      </c>
      <c r="O62" s="20">
        <v>1.0219E-9</v>
      </c>
      <c r="P62" s="20">
        <v>1.0191000000000001E-9</v>
      </c>
      <c r="Q62" s="19">
        <v>7.6543724426681881E-3</v>
      </c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20">
        <v>9.9128000000000012E-10</v>
      </c>
      <c r="M63" s="20">
        <v>8.8342000000000014E-10</v>
      </c>
      <c r="N63" s="20">
        <v>9.9106999999999997E-10</v>
      </c>
      <c r="O63" s="20">
        <v>9.7223000000000006E-10</v>
      </c>
      <c r="P63" s="20">
        <v>9.7837000000000021E-10</v>
      </c>
      <c r="Q63" s="19">
        <v>7.0235654910822364E-3</v>
      </c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20">
        <v>9.5161000000000019E-10</v>
      </c>
      <c r="M64" s="20">
        <v>8.4656000000000002E-10</v>
      </c>
      <c r="N64" s="20">
        <v>9.7075000000000019E-10</v>
      </c>
      <c r="O64" s="20">
        <v>9.5123000000000003E-10</v>
      </c>
      <c r="P64" s="20">
        <v>9.4558000000000016E-10</v>
      </c>
      <c r="Q64" s="19">
        <v>7.0208593856727012E-3</v>
      </c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20">
        <v>9.2793000000000012E-10</v>
      </c>
      <c r="M65" s="20">
        <v>8.3381000000000004E-10</v>
      </c>
      <c r="N65" s="20">
        <v>9.2660000000000009E-10</v>
      </c>
      <c r="O65" s="20">
        <v>9.0834000000000009E-10</v>
      </c>
      <c r="P65" s="20">
        <v>9.1934000000000016E-10</v>
      </c>
      <c r="Q65" s="19">
        <v>7.4998114081881164E-3</v>
      </c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20">
        <v>9.012900000000001E-10</v>
      </c>
      <c r="M66" s="20">
        <v>8.0079000000000009E-10</v>
      </c>
      <c r="N66" s="20">
        <v>8.8960000000000011E-10</v>
      </c>
      <c r="O66" s="20">
        <v>8.7686000000000011E-10</v>
      </c>
      <c r="P66" s="20">
        <v>8.8097999999999999E-10</v>
      </c>
      <c r="Q66" s="19">
        <v>7.794450176968567E-3</v>
      </c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20">
        <v>8.5742000000000002E-10</v>
      </c>
      <c r="M67" s="20">
        <v>7.7797000000000005E-10</v>
      </c>
      <c r="N67" s="20">
        <v>8.5972E-10</v>
      </c>
      <c r="O67" s="20">
        <v>8.4337000000000006E-10</v>
      </c>
      <c r="P67" s="20">
        <v>8.5360000000000003E-10</v>
      </c>
      <c r="Q67" s="19">
        <v>7.7415502320916235E-3</v>
      </c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20">
        <v>8.321900000000001E-10</v>
      </c>
      <c r="M68" s="20">
        <v>7.541700000000001E-10</v>
      </c>
      <c r="N68" s="20">
        <v>8.3950000000000005E-10</v>
      </c>
      <c r="O68" s="20">
        <v>8.321300000000001E-10</v>
      </c>
      <c r="P68" s="20">
        <v>8.2649000000000011E-10</v>
      </c>
      <c r="Q68" s="19">
        <v>7.4374842283613119E-3</v>
      </c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20">
        <v>8.0810000000000003E-10</v>
      </c>
      <c r="M69" s="20">
        <v>7.3912000000000013E-10</v>
      </c>
      <c r="N69" s="20">
        <v>8.0370000000000013E-10</v>
      </c>
      <c r="O69" s="20">
        <v>7.9500000000000005E-10</v>
      </c>
      <c r="P69" s="20">
        <v>7.9188000000000006E-10</v>
      </c>
      <c r="Q69" s="19">
        <v>8.2269273604751881E-3</v>
      </c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20">
        <v>7.749500000000001E-10</v>
      </c>
      <c r="M70" s="20">
        <v>7.2975000000000009E-10</v>
      </c>
      <c r="N70" s="20">
        <v>7.7621000000000005E-10</v>
      </c>
      <c r="O70" s="20">
        <v>7.7134000000000005E-10</v>
      </c>
      <c r="P70" s="20">
        <v>7.7870000000000001E-10</v>
      </c>
      <c r="Q70" s="19">
        <v>8.2849990321956241E-3</v>
      </c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20">
        <v>7.4436000000000011E-10</v>
      </c>
      <c r="M71" s="20">
        <v>6.8872000000000008E-10</v>
      </c>
      <c r="N71" s="20">
        <v>7.4970000000000001E-10</v>
      </c>
      <c r="O71" s="20">
        <v>7.4208000000000009E-10</v>
      </c>
      <c r="P71" s="20">
        <v>7.3978000000000011E-10</v>
      </c>
      <c r="Q71" s="19">
        <v>8.0862217206727934E-3</v>
      </c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20">
        <v>1.4598000000000003E-9</v>
      </c>
      <c r="M72" s="20">
        <v>1.2205000000000001E-9</v>
      </c>
      <c r="N72" s="20">
        <v>1.5451000000000002E-9</v>
      </c>
      <c r="O72" s="20">
        <v>1.4420000000000002E-9</v>
      </c>
      <c r="P72" s="20">
        <v>1.4510000000000001E-9</v>
      </c>
      <c r="Q72" s="19">
        <v>1.0890669954788327E-2</v>
      </c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20">
        <v>2.0069000000000002E-9</v>
      </c>
      <c r="M73" s="20">
        <v>1.6362000000000002E-9</v>
      </c>
      <c r="N73" s="20">
        <v>2.1077000000000001E-9</v>
      </c>
      <c r="O73" s="20">
        <v>1.9708000000000003E-9</v>
      </c>
      <c r="P73" s="20">
        <v>1.9671000000000004E-9</v>
      </c>
      <c r="Q73" s="19">
        <v>1.0503363396282824E-2</v>
      </c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20">
        <v>6.6786000000000001E-10</v>
      </c>
      <c r="M74" s="20">
        <v>6.2806999999999998E-10</v>
      </c>
      <c r="N74" s="20">
        <v>6.6691000000000003E-10</v>
      </c>
      <c r="O74" s="20">
        <v>6.6810999999999998E-10</v>
      </c>
      <c r="P74" s="20">
        <v>6.6563000000000011E-10</v>
      </c>
      <c r="Q74" s="39">
        <v>9.0167400353367479E-3</v>
      </c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20">
        <v>6.5833000000000015E-10</v>
      </c>
      <c r="M75" s="20">
        <v>6.1319000000000003E-10</v>
      </c>
      <c r="N75" s="20">
        <v>6.3773000000000003E-10</v>
      </c>
      <c r="O75" s="20">
        <v>6.5516000000000004E-10</v>
      </c>
      <c r="P75" s="20">
        <v>6.5077000000000002E-10</v>
      </c>
      <c r="Q75" s="19">
        <v>9.433749031640664E-3</v>
      </c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20">
        <v>6.2097000000000008E-10</v>
      </c>
      <c r="M76" s="20">
        <v>5.7976000000000007E-10</v>
      </c>
      <c r="N76" s="20">
        <v>6.1340000000000007E-10</v>
      </c>
      <c r="O76" s="20">
        <v>6.1884999999999999E-10</v>
      </c>
      <c r="P76" s="20">
        <v>6.1562000000000009E-10</v>
      </c>
      <c r="Q76" s="19">
        <v>8.4366072435061272E-3</v>
      </c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20">
        <v>5.9694999999999999E-10</v>
      </c>
      <c r="M77" s="20">
        <v>5.6497000000000007E-10</v>
      </c>
      <c r="N77" s="20">
        <v>5.8468000000000009E-10</v>
      </c>
      <c r="O77" s="20">
        <v>5.963000000000001E-10</v>
      </c>
      <c r="P77" s="20">
        <v>5.9057000000000006E-10</v>
      </c>
      <c r="Q77" s="19">
        <v>8.8175224055616064E-3</v>
      </c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20">
        <v>5.8310000000000009E-10</v>
      </c>
      <c r="M78" s="20">
        <v>5.4839000000000011E-10</v>
      </c>
      <c r="N78" s="20">
        <v>5.7340999999999999E-10</v>
      </c>
      <c r="O78" s="20">
        <v>5.7632000000000003E-10</v>
      </c>
      <c r="P78" s="20">
        <v>5.7806000000000007E-10</v>
      </c>
      <c r="Q78" s="19">
        <v>9.6314525810324136E-3</v>
      </c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20">
        <v>5.5576000000000005E-10</v>
      </c>
      <c r="M79" s="20">
        <v>5.2953000000000003E-10</v>
      </c>
      <c r="N79" s="20">
        <v>5.4101000000000008E-10</v>
      </c>
      <c r="O79" s="20">
        <v>5.3875000000000003E-10</v>
      </c>
      <c r="P79" s="20">
        <v>5.4785000000000003E-10</v>
      </c>
      <c r="Q79" s="19">
        <v>8.985245429681878E-3</v>
      </c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20">
        <v>5.3506000000000001E-10</v>
      </c>
      <c r="M80" s="20">
        <v>5.0638000000000006E-10</v>
      </c>
      <c r="N80" s="20">
        <v>5.313700000000001E-10</v>
      </c>
      <c r="O80" s="20">
        <v>5.3329000000000003E-10</v>
      </c>
      <c r="P80" s="20">
        <v>5.2916000000000006E-10</v>
      </c>
      <c r="Q80" s="19">
        <v>1.0069599671064926E-2</v>
      </c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20">
        <v>9.7052000000000008E-10</v>
      </c>
      <c r="M81" s="20">
        <v>8.3497000000000006E-10</v>
      </c>
      <c r="N81" s="20">
        <v>1.0017E-9</v>
      </c>
      <c r="O81" s="20">
        <v>9.5892000000000003E-10</v>
      </c>
      <c r="P81" s="20">
        <v>9.5012000000000002E-10</v>
      </c>
      <c r="Q81" s="19">
        <v>1.3344804846886205E-2</v>
      </c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20">
        <v>4.8942000000000005E-10</v>
      </c>
      <c r="M82" s="20">
        <v>4.7463000000000005E-10</v>
      </c>
      <c r="N82" s="20">
        <v>4.7883000000000009E-10</v>
      </c>
      <c r="O82" s="20">
        <v>4.8183000000000008E-10</v>
      </c>
      <c r="P82" s="20">
        <v>4.8880000000000001E-10</v>
      </c>
      <c r="Q82" s="19">
        <v>1.0346001389399697E-2</v>
      </c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20">
        <v>5.6448E-10</v>
      </c>
      <c r="M83" s="20">
        <v>4.9812000000000003E-10</v>
      </c>
      <c r="N83" s="20">
        <v>5.6634000000000003E-10</v>
      </c>
      <c r="O83" s="20">
        <v>5.6295000000000011E-10</v>
      </c>
      <c r="P83" s="20">
        <v>5.6752000000000002E-10</v>
      </c>
      <c r="Q83" s="19">
        <v>1.3729910714285719E-2</v>
      </c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20">
        <v>3.9278000000000001E-10</v>
      </c>
      <c r="M84" s="20">
        <v>3.3920000000000003E-10</v>
      </c>
      <c r="N84" s="20">
        <v>3.9862000000000002E-10</v>
      </c>
      <c r="O84" s="20">
        <v>3.9081000000000002E-10</v>
      </c>
      <c r="P84" s="20">
        <v>3.9000000000000005E-10</v>
      </c>
      <c r="Q84" s="19">
        <v>1.0004073527165336E-2</v>
      </c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20">
        <v>3.8525000000000004E-10</v>
      </c>
      <c r="M85" s="20">
        <v>3.3091E-10</v>
      </c>
      <c r="N85" s="20">
        <v>3.9486000000000002E-10</v>
      </c>
      <c r="O85" s="20">
        <v>3.7986000000000002E-10</v>
      </c>
      <c r="P85" s="20">
        <v>3.8388000000000002E-10</v>
      </c>
      <c r="Q85" s="19">
        <v>1.0560103828682672E-2</v>
      </c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20">
        <v>3.6183000000000003E-10</v>
      </c>
      <c r="M86" s="20">
        <v>3.1612000000000004E-10</v>
      </c>
      <c r="N86" s="20">
        <v>3.7260000000000004E-10</v>
      </c>
      <c r="O86" s="20">
        <v>3.6557999999999999E-10</v>
      </c>
      <c r="P86" s="20">
        <v>3.5830000000000004E-10</v>
      </c>
      <c r="Q86" s="19">
        <v>1.1748555951690019E-2</v>
      </c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20">
        <v>3.4057000000000005E-10</v>
      </c>
      <c r="M87" s="20">
        <v>3.0665000000000002E-10</v>
      </c>
      <c r="N87" s="20">
        <v>3.4859000000000003E-10</v>
      </c>
      <c r="O87" s="20">
        <v>3.5783000000000005E-10</v>
      </c>
      <c r="P87" s="20">
        <v>3.4721000000000003E-10</v>
      </c>
      <c r="Q87" s="19">
        <v>1.1083712599465601E-2</v>
      </c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20">
        <v>3.4409000000000005E-10</v>
      </c>
      <c r="M88" s="20">
        <v>2.9432000000000002E-10</v>
      </c>
      <c r="N88" s="20">
        <v>3.3867000000000003E-10</v>
      </c>
      <c r="O88" s="20">
        <v>3.3442000000000007E-10</v>
      </c>
      <c r="P88" s="20">
        <v>3.4137000000000003E-10</v>
      </c>
      <c r="Q88" s="19">
        <v>1.0639193234328227E-2</v>
      </c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20">
        <v>3.2484000000000004E-10</v>
      </c>
      <c r="M89" s="20">
        <v>2.8829000000000005E-10</v>
      </c>
      <c r="N89" s="20">
        <v>3.2878000000000003E-10</v>
      </c>
      <c r="O89" s="20">
        <v>3.2264000000000004E-10</v>
      </c>
      <c r="P89" s="20">
        <v>3.2402000000000003E-10</v>
      </c>
      <c r="Q89" s="19">
        <v>1.1860854574559784E-2</v>
      </c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20">
        <v>3.0891000000000002E-10</v>
      </c>
      <c r="M90" s="20">
        <v>2.7694000000000003E-10</v>
      </c>
      <c r="N90" s="20">
        <v>3.1373000000000001E-10</v>
      </c>
      <c r="O90" s="20">
        <v>3.1040000000000003E-10</v>
      </c>
      <c r="P90" s="20">
        <v>3.0746000000000004E-10</v>
      </c>
      <c r="Q90" s="19">
        <v>1.1983360849438346E-2</v>
      </c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20">
        <v>2.9365000000000001E-10</v>
      </c>
      <c r="M91" s="20">
        <v>2.6362000000000002E-10</v>
      </c>
      <c r="N91" s="20">
        <v>2.9402000000000004E-10</v>
      </c>
      <c r="O91" s="20">
        <v>2.9706000000000001E-10</v>
      </c>
      <c r="P91" s="20">
        <v>2.9237000000000005E-10</v>
      </c>
      <c r="Q91" s="19">
        <v>1.2796935126851695E-2</v>
      </c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20">
        <v>2.8612000000000004E-10</v>
      </c>
      <c r="M92" s="20">
        <v>2.5221000000000005E-10</v>
      </c>
      <c r="N92" s="20">
        <v>2.7998E-10</v>
      </c>
      <c r="O92" s="20">
        <v>2.8433000000000004E-10</v>
      </c>
      <c r="P92" s="20">
        <v>2.8024000000000006E-10</v>
      </c>
      <c r="Q92" s="19">
        <v>1.4178596393121768E-2</v>
      </c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20">
        <v>2.6979000000000001E-10</v>
      </c>
      <c r="M93" s="20">
        <v>2.4660000000000001E-10</v>
      </c>
      <c r="N93" s="20">
        <v>2.7095000000000003E-10</v>
      </c>
      <c r="O93" s="20">
        <v>2.69E-10</v>
      </c>
      <c r="P93" s="20">
        <v>2.6507E-10</v>
      </c>
      <c r="Q93" s="19">
        <v>1.3581229845435338E-2</v>
      </c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20">
        <v>2.5262E-10</v>
      </c>
      <c r="M94" s="20">
        <v>2.3645000000000005E-10</v>
      </c>
      <c r="N94" s="20">
        <v>2.5428000000000003E-10</v>
      </c>
      <c r="O94" s="20">
        <v>2.5220000000000002E-10</v>
      </c>
      <c r="P94" s="20">
        <v>2.5053000000000001E-10</v>
      </c>
      <c r="Q94" s="19">
        <v>1.2587364420869291E-2</v>
      </c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20">
        <v>2.4413000000000001E-10</v>
      </c>
      <c r="M95" s="20">
        <v>2.2466000000000003E-10</v>
      </c>
      <c r="N95" s="20">
        <v>2.3991000000000005E-10</v>
      </c>
      <c r="O95" s="20">
        <v>2.3639E-10</v>
      </c>
      <c r="P95" s="20">
        <v>2.4025000000000002E-10</v>
      </c>
      <c r="Q95" s="19">
        <v>1.2694629910293699E-2</v>
      </c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20">
        <v>2.3412000000000001E-10</v>
      </c>
      <c r="M96" s="20">
        <v>2.1091E-10</v>
      </c>
      <c r="N96" s="20">
        <v>2.2380000000000002E-10</v>
      </c>
      <c r="O96" s="20">
        <v>2.2864000000000002E-10</v>
      </c>
      <c r="P96" s="20">
        <v>2.3189000000000004E-10</v>
      </c>
      <c r="Q96" s="19">
        <v>1.3058260720997779E-2</v>
      </c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20">
        <v>2.2191000000000004E-10</v>
      </c>
      <c r="M97" s="20">
        <v>2.0044999999999999E-10</v>
      </c>
      <c r="N97" s="20">
        <v>2.1704000000000003E-10</v>
      </c>
      <c r="O97" s="20">
        <v>2.2142E-10</v>
      </c>
      <c r="P97" s="20">
        <v>2.1679000000000001E-10</v>
      </c>
      <c r="Q97" s="19">
        <v>1.5159929701230229E-2</v>
      </c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20">
        <v>2.0033000000000002E-10</v>
      </c>
      <c r="M98" s="20">
        <v>1.8834000000000002E-10</v>
      </c>
      <c r="N98" s="20">
        <v>1.9925999999999999E-10</v>
      </c>
      <c r="O98" s="20">
        <v>1.9662000000000001E-10</v>
      </c>
      <c r="P98" s="20">
        <v>1.9897000000000001E-10</v>
      </c>
      <c r="Q98" s="19">
        <v>1.4109319622622673E-2</v>
      </c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20">
        <v>1.9100000000000001E-10</v>
      </c>
      <c r="M99" s="20">
        <v>1.7599E-10</v>
      </c>
      <c r="N99" s="20">
        <v>1.8824000000000004E-10</v>
      </c>
      <c r="O99" s="20">
        <v>1.8357000000000002E-10</v>
      </c>
      <c r="P99" s="20">
        <v>1.9042000000000003E-10</v>
      </c>
      <c r="Q99" s="19">
        <v>1.4484921465968586E-2</v>
      </c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20">
        <v>1.7383000000000001E-10</v>
      </c>
      <c r="M100" s="20">
        <v>1.6871000000000003E-10</v>
      </c>
      <c r="N100" s="20">
        <v>1.7812000000000003E-10</v>
      </c>
      <c r="O100" s="20">
        <v>1.7525000000000002E-10</v>
      </c>
      <c r="P100" s="20">
        <v>1.7268000000000002E-10</v>
      </c>
      <c r="Q100" s="19">
        <v>1.5270896853247425E-2</v>
      </c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20">
        <v>1.6262000000000003E-10</v>
      </c>
      <c r="M101" s="20">
        <v>1.5672E-10</v>
      </c>
      <c r="N101" s="20">
        <v>1.6125000000000001E-10</v>
      </c>
      <c r="O101" s="20">
        <v>1.6153000000000001E-10</v>
      </c>
      <c r="P101" s="20">
        <v>1.6041000000000002E-10</v>
      </c>
      <c r="Q101" s="19">
        <v>1.5633501414340178E-2</v>
      </c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20">
        <v>1.5401000000000002E-10</v>
      </c>
      <c r="M102" s="20">
        <v>1.4977000000000002E-10</v>
      </c>
      <c r="N102" s="20">
        <v>1.4427000000000001E-10</v>
      </c>
      <c r="O102" s="20">
        <v>1.4789000000000002E-10</v>
      </c>
      <c r="P102" s="20">
        <v>1.5067000000000001E-10</v>
      </c>
      <c r="Q102" s="19">
        <v>1.7301603791961561E-2</v>
      </c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20">
        <v>1.3856000000000001E-10</v>
      </c>
      <c r="M103" s="20">
        <v>1.367E-10</v>
      </c>
      <c r="N103" s="20">
        <v>1.3715000000000001E-10</v>
      </c>
      <c r="O103" s="20">
        <v>1.3720000000000003E-10</v>
      </c>
      <c r="P103" s="20">
        <v>1.4064000000000002E-10</v>
      </c>
      <c r="Q103" s="19">
        <v>1.7689809468822169E-2</v>
      </c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20">
        <v>1.2675E-10</v>
      </c>
      <c r="M104" s="20">
        <v>1.2697000000000003E-10</v>
      </c>
      <c r="N104" s="20">
        <v>1.2017000000000001E-10</v>
      </c>
      <c r="O104" s="20">
        <v>1.2278000000000001E-10</v>
      </c>
      <c r="P104" s="20">
        <v>1.2693000000000002E-10</v>
      </c>
      <c r="Q104" s="19">
        <v>1.7683155818540439E-2</v>
      </c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20">
        <v>1.1202000000000002E-10</v>
      </c>
      <c r="M105" s="20">
        <v>1.1185000000000002E-10</v>
      </c>
      <c r="N105" s="20">
        <v>1.0657E-10</v>
      </c>
      <c r="O105" s="20">
        <v>1.1322E-10</v>
      </c>
      <c r="P105" s="20">
        <v>1.1349E-10</v>
      </c>
      <c r="Q105" s="19">
        <v>2.0420103552936972E-2</v>
      </c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20">
        <v>1.0265000000000002E-10</v>
      </c>
      <c r="M106" s="20">
        <v>1.0110000000000001E-10</v>
      </c>
      <c r="N106" s="20">
        <v>9.4540000000000004E-11</v>
      </c>
      <c r="O106" s="20">
        <v>9.9468999999999998E-11</v>
      </c>
      <c r="P106" s="20">
        <v>9.7069000000000011E-11</v>
      </c>
      <c r="Q106" s="19">
        <v>1.9433609352167557E-2</v>
      </c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20">
        <v>8.1670000000000001E-11</v>
      </c>
      <c r="M107" s="20">
        <v>8.5970000000000001E-11</v>
      </c>
      <c r="N107" s="20">
        <v>8.2956000000000008E-11</v>
      </c>
      <c r="O107" s="20">
        <v>8.6666999999999997E-11</v>
      </c>
      <c r="P107" s="20">
        <v>8.9146000000000002E-11</v>
      </c>
      <c r="Q107" s="19">
        <v>2.2731480347740911E-2</v>
      </c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20">
        <v>7.1863000000000011E-11</v>
      </c>
      <c r="M108" s="20">
        <v>7.6518000000000007E-11</v>
      </c>
      <c r="N108" s="20">
        <v>6.6863000000000002E-11</v>
      </c>
      <c r="O108" s="20">
        <v>7.0205000000000005E-11</v>
      </c>
      <c r="P108" s="20">
        <v>7.5477000000000007E-11</v>
      </c>
      <c r="Q108" s="19">
        <v>2.3697034635347811E-2</v>
      </c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20">
        <v>6.0491000000000011E-11</v>
      </c>
      <c r="M109" s="20">
        <v>6.3079000000000008E-11</v>
      </c>
      <c r="N109" s="20">
        <v>5.4747000000000005E-11</v>
      </c>
      <c r="O109" s="20">
        <v>6.1885000000000001E-11</v>
      </c>
      <c r="P109" s="20">
        <v>5.9229000000000003E-11</v>
      </c>
      <c r="Q109" s="19">
        <v>2.56570398902316E-2</v>
      </c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20">
        <v>4.5880000000000001E-11</v>
      </c>
      <c r="M110" s="20">
        <v>5.0289000000000006E-11</v>
      </c>
      <c r="N110" s="20">
        <v>4.1075000000000004E-11</v>
      </c>
      <c r="O110" s="20">
        <v>4.8966000000000004E-11</v>
      </c>
      <c r="P110" s="20">
        <v>4.6466E-11</v>
      </c>
      <c r="Q110" s="19">
        <v>2.9822144725370533E-2</v>
      </c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20">
        <v>3.2709E-11</v>
      </c>
      <c r="M111" s="20">
        <v>3.5002E-11</v>
      </c>
      <c r="N111" s="20">
        <v>3.2786000000000002E-11</v>
      </c>
      <c r="O111" s="20">
        <v>3.2706000000000001E-11</v>
      </c>
      <c r="P111" s="20">
        <v>3.2145000000000002E-11</v>
      </c>
      <c r="Q111" s="19">
        <v>3.5447736097098663E-2</v>
      </c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20">
        <v>1.9297000000000001E-11</v>
      </c>
      <c r="M112" s="20">
        <v>2.0925000000000001E-11</v>
      </c>
      <c r="N112" s="20">
        <v>1.915E-11</v>
      </c>
      <c r="O112" s="20">
        <v>2.0040000000000003E-11</v>
      </c>
      <c r="P112" s="20">
        <v>1.9431000000000003E-11</v>
      </c>
      <c r="Q112" s="19">
        <v>4.7296263667927656E-2</v>
      </c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20">
        <v>5.6049000000000009E-12</v>
      </c>
      <c r="M113" s="20">
        <v>6.9604000000000009E-12</v>
      </c>
      <c r="N113" s="20">
        <v>6.0740000000000002E-12</v>
      </c>
      <c r="O113" s="20">
        <v>6.0791000000000006E-12</v>
      </c>
      <c r="P113" s="20">
        <v>6.8378000000000006E-12</v>
      </c>
      <c r="Q113" s="19">
        <v>8.9790362004674482E-2</v>
      </c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="85" zoomScaleNormal="85" workbookViewId="0"/>
  </sheetViews>
  <sheetFormatPr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</cols>
  <sheetData>
    <row r="1" spans="1:17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17" x14ac:dyDescent="0.25">
      <c r="C3" s="7" t="s">
        <v>2</v>
      </c>
      <c r="D3" s="2">
        <v>1.45E-4</v>
      </c>
      <c r="E3" s="7" t="s">
        <v>25</v>
      </c>
      <c r="F3" s="3"/>
      <c r="K3" s="7" t="s">
        <v>2</v>
      </c>
      <c r="L3" s="2">
        <v>4.4560000000000004E-4</v>
      </c>
      <c r="M3" s="7" t="s">
        <v>25</v>
      </c>
      <c r="N3" s="3"/>
    </row>
    <row r="4" spans="1:17" x14ac:dyDescent="0.25">
      <c r="C4" s="13" t="s">
        <v>21</v>
      </c>
      <c r="D4" s="2">
        <v>143004.30942065874</v>
      </c>
      <c r="E4" s="13" t="s">
        <v>25</v>
      </c>
      <c r="K4" s="13" t="s">
        <v>21</v>
      </c>
      <c r="L4" s="2">
        <v>32286.928677766871</v>
      </c>
      <c r="M4" s="13" t="s">
        <v>25</v>
      </c>
    </row>
    <row r="5" spans="1:17" x14ac:dyDescent="0.25">
      <c r="C5" s="13" t="s">
        <v>22</v>
      </c>
      <c r="D5" s="2">
        <v>612329.36616598745</v>
      </c>
      <c r="E5" s="13" t="s">
        <v>25</v>
      </c>
      <c r="K5" s="13" t="s">
        <v>22</v>
      </c>
      <c r="L5" s="2">
        <v>986600.18003520428</v>
      </c>
      <c r="M5" s="13" t="s">
        <v>25</v>
      </c>
    </row>
    <row r="6" spans="1:17" ht="15" customHeight="1" x14ac:dyDescent="0.25">
      <c r="D6" s="7"/>
      <c r="E6" s="7"/>
      <c r="F6" s="7"/>
      <c r="G6" s="7"/>
      <c r="H6" s="7"/>
      <c r="I6" s="7"/>
      <c r="L6" s="7"/>
      <c r="M6" s="7"/>
      <c r="N6" s="7"/>
      <c r="O6" s="7"/>
      <c r="P6" s="7"/>
      <c r="Q6" s="7"/>
    </row>
    <row r="7" spans="1:17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 t="s">
        <v>8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</row>
    <row r="9" spans="1:17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 t="s">
        <v>10</v>
      </c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 t="s">
        <v>10</v>
      </c>
    </row>
    <row r="10" spans="1:17" x14ac:dyDescent="0.25">
      <c r="D10" s="20">
        <v>2.9309441000000002E-4</v>
      </c>
      <c r="E10" s="20">
        <v>2.5502026E-4</v>
      </c>
      <c r="F10" s="20">
        <v>3.0999415000000001E-4</v>
      </c>
      <c r="G10" s="20">
        <v>2.9068388999999999E-4</v>
      </c>
      <c r="H10" s="20">
        <v>2.8796692999999998E-4</v>
      </c>
      <c r="I10" s="36">
        <v>1.9554141855156952E-3</v>
      </c>
      <c r="J10" s="15"/>
      <c r="K10" s="13"/>
      <c r="L10" s="20">
        <v>3.4477455000000001E-3</v>
      </c>
      <c r="M10" s="20">
        <v>2.6746599000000001E-3</v>
      </c>
      <c r="N10" s="20">
        <v>3.7742515999999999E-3</v>
      </c>
      <c r="O10" s="20">
        <v>3.3924165999999999E-3</v>
      </c>
      <c r="P10" s="20">
        <v>3.3916506000000002E-3</v>
      </c>
      <c r="Q10" s="37">
        <v>5.1113929748674116E-4</v>
      </c>
    </row>
    <row r="11" spans="1:17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17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17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 t="s">
        <v>10</v>
      </c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 t="s">
        <v>10</v>
      </c>
    </row>
    <row r="14" spans="1:17" x14ac:dyDescent="0.25">
      <c r="C14" s="7">
        <v>0.5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4" t="e">
        <v>#DIV/0!</v>
      </c>
      <c r="J14" s="15"/>
      <c r="K14" s="13">
        <v>0.5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19" t="e">
        <v>#DIV/0!</v>
      </c>
    </row>
    <row r="15" spans="1:17" x14ac:dyDescent="0.25">
      <c r="C15" s="7">
        <v>1.5</v>
      </c>
      <c r="D15" s="20">
        <v>1.8850600000000001E-9</v>
      </c>
      <c r="E15" s="20">
        <v>1.131235E-9</v>
      </c>
      <c r="F15" s="20">
        <v>2.5209750000000002E-9</v>
      </c>
      <c r="G15" s="20">
        <v>1.8543700000000001E-9</v>
      </c>
      <c r="H15" s="20">
        <v>1.84952E-9</v>
      </c>
      <c r="I15" s="24">
        <v>1.6850989825572982E-3</v>
      </c>
      <c r="J15" s="15"/>
      <c r="K15" s="13">
        <v>1.5</v>
      </c>
      <c r="L15" s="20">
        <v>3.4840799999999998E-9</v>
      </c>
      <c r="M15" s="20">
        <v>1.655165E-9</v>
      </c>
      <c r="N15" s="20">
        <v>5.2047900000000002E-9</v>
      </c>
      <c r="O15" s="20">
        <v>3.3348899999999998E-9</v>
      </c>
      <c r="P15" s="20">
        <v>3.4323599999999999E-9</v>
      </c>
      <c r="Q15" s="19">
        <v>1.1894270652933567E-2</v>
      </c>
    </row>
    <row r="16" spans="1:17" x14ac:dyDescent="0.25">
      <c r="C16" s="7">
        <v>2.5</v>
      </c>
      <c r="D16" s="20">
        <v>1.8366405000000001E-8</v>
      </c>
      <c r="E16" s="20">
        <v>1.2069369999999999E-8</v>
      </c>
      <c r="F16" s="20">
        <v>2.2828000000000001E-8</v>
      </c>
      <c r="G16" s="20">
        <v>1.818477E-8</v>
      </c>
      <c r="H16" s="20">
        <v>1.8077325000000001E-8</v>
      </c>
      <c r="I16" s="24">
        <v>5.0372287553632818E-3</v>
      </c>
      <c r="J16" s="15"/>
      <c r="K16" s="13">
        <v>2.5</v>
      </c>
      <c r="L16" s="20">
        <v>6.7434500000000001E-10</v>
      </c>
      <c r="M16" s="20">
        <v>3.5433000000000001E-10</v>
      </c>
      <c r="N16" s="20">
        <v>9.4788499999999998E-10</v>
      </c>
      <c r="O16" s="20">
        <v>6.6655000000000004E-10</v>
      </c>
      <c r="P16" s="20">
        <v>6.5384500000000003E-10</v>
      </c>
      <c r="Q16" s="19">
        <v>1.1076187771364895E-2</v>
      </c>
    </row>
    <row r="17" spans="3:17" x14ac:dyDescent="0.25">
      <c r="C17" s="7">
        <v>3.5</v>
      </c>
      <c r="D17" s="20">
        <v>1.0992499999999999E-9</v>
      </c>
      <c r="E17" s="20">
        <v>6.6570500000000003E-10</v>
      </c>
      <c r="F17" s="20">
        <v>1.45051E-9</v>
      </c>
      <c r="G17" s="20">
        <v>1.0782350000000001E-9</v>
      </c>
      <c r="H17" s="20">
        <v>1.08053E-9</v>
      </c>
      <c r="I17" s="24">
        <v>2.2068883489219761E-3</v>
      </c>
      <c r="J17" s="15"/>
      <c r="K17" s="13">
        <v>3.5</v>
      </c>
      <c r="L17" s="20">
        <v>7.4702500000000001E-10</v>
      </c>
      <c r="M17" s="20">
        <v>3.89E-10</v>
      </c>
      <c r="N17" s="20">
        <v>1.08014E-9</v>
      </c>
      <c r="O17" s="20">
        <v>7.3098500000000004E-10</v>
      </c>
      <c r="P17" s="20">
        <v>7.3349000000000002E-10</v>
      </c>
      <c r="Q17" s="19">
        <v>2.710002373310285E-3</v>
      </c>
    </row>
    <row r="18" spans="3:17" x14ac:dyDescent="0.25">
      <c r="C18" s="7">
        <v>4.5</v>
      </c>
      <c r="D18" s="20">
        <v>1.485675E-9</v>
      </c>
      <c r="E18" s="20">
        <v>9.7332999999999999E-10</v>
      </c>
      <c r="F18" s="20">
        <v>1.8276750000000001E-9</v>
      </c>
      <c r="G18" s="20">
        <v>1.4567699999999999E-9</v>
      </c>
      <c r="H18" s="20">
        <v>1.459005E-9</v>
      </c>
      <c r="I18" s="24">
        <v>1.8917598822488987E-3</v>
      </c>
      <c r="J18" s="15"/>
      <c r="K18" s="13">
        <v>4.5</v>
      </c>
      <c r="L18" s="20">
        <v>1.0247399999999999E-9</v>
      </c>
      <c r="M18" s="20">
        <v>5.0741999999999999E-10</v>
      </c>
      <c r="N18" s="20">
        <v>1.531545E-9</v>
      </c>
      <c r="O18" s="20">
        <v>1.0063849999999999E-9</v>
      </c>
      <c r="P18" s="20">
        <v>1.004585E-9</v>
      </c>
      <c r="Q18" s="19">
        <v>2.3229382946406895E-3</v>
      </c>
    </row>
    <row r="19" spans="3:17" x14ac:dyDescent="0.25">
      <c r="C19" s="7">
        <v>5.5</v>
      </c>
      <c r="D19" s="20">
        <v>1.688015E-9</v>
      </c>
      <c r="E19" s="20">
        <v>1.2109949999999999E-9</v>
      </c>
      <c r="F19" s="20">
        <v>1.9479100000000002E-9</v>
      </c>
      <c r="G19" s="20">
        <v>1.6584250000000001E-9</v>
      </c>
      <c r="H19" s="20">
        <v>1.6656149999999999E-9</v>
      </c>
      <c r="I19" s="24">
        <v>1.7648066997246448E-3</v>
      </c>
      <c r="J19" s="15"/>
      <c r="K19" s="13">
        <v>5.5</v>
      </c>
      <c r="L19" s="20">
        <v>1.39152E-9</v>
      </c>
      <c r="M19" s="20">
        <v>6.5667500000000001E-10</v>
      </c>
      <c r="N19" s="20">
        <v>2.0881050000000002E-9</v>
      </c>
      <c r="O19" s="20">
        <v>1.3599249999999999E-9</v>
      </c>
      <c r="P19" s="20">
        <v>1.3613150000000001E-9</v>
      </c>
      <c r="Q19" s="19">
        <v>2.0072500059244501E-3</v>
      </c>
    </row>
    <row r="20" spans="3:17" x14ac:dyDescent="0.25">
      <c r="C20" s="7">
        <v>6.5</v>
      </c>
      <c r="D20" s="20">
        <v>1.727015E-9</v>
      </c>
      <c r="E20" s="20">
        <v>1.329875E-9</v>
      </c>
      <c r="F20" s="20">
        <v>1.9002000000000001E-9</v>
      </c>
      <c r="G20" s="20">
        <v>1.69066E-9</v>
      </c>
      <c r="H20" s="20">
        <v>1.6878649999999999E-9</v>
      </c>
      <c r="I20" s="24">
        <v>1.7406882281803041E-3</v>
      </c>
      <c r="J20" s="15"/>
      <c r="K20" s="13">
        <v>6.5</v>
      </c>
      <c r="L20" s="20">
        <v>1.80613E-9</v>
      </c>
      <c r="M20" s="20">
        <v>8.3824500000000004E-10</v>
      </c>
      <c r="N20" s="20">
        <v>2.6870200000000001E-9</v>
      </c>
      <c r="O20" s="20">
        <v>1.768005E-9</v>
      </c>
      <c r="P20" s="20">
        <v>1.7682199999999999E-9</v>
      </c>
      <c r="Q20" s="19">
        <v>1.7666866141715354E-3</v>
      </c>
    </row>
    <row r="21" spans="3:17" x14ac:dyDescent="0.25">
      <c r="C21" s="7">
        <v>7.5</v>
      </c>
      <c r="D21" s="20">
        <v>1.6463250000000001E-9</v>
      </c>
      <c r="E21" s="20">
        <v>1.3550100000000001E-9</v>
      </c>
      <c r="F21" s="20">
        <v>1.755755E-9</v>
      </c>
      <c r="G21" s="20">
        <v>1.619985E-9</v>
      </c>
      <c r="H21" s="20">
        <v>1.620515E-9</v>
      </c>
      <c r="I21" s="21">
        <v>1.7728989360823316E-3</v>
      </c>
      <c r="J21" s="15"/>
      <c r="K21" s="13">
        <v>7.5</v>
      </c>
      <c r="L21" s="20">
        <v>2.7394299999999999E-9</v>
      </c>
      <c r="M21" s="20">
        <v>1.2425399999999999E-9</v>
      </c>
      <c r="N21" s="20">
        <v>3.9619200000000003E-9</v>
      </c>
      <c r="O21" s="20">
        <v>2.65702E-9</v>
      </c>
      <c r="P21" s="20">
        <v>2.6714499999999999E-9</v>
      </c>
      <c r="Q21" s="19">
        <v>5.870026550004996E-3</v>
      </c>
    </row>
    <row r="22" spans="3:17" x14ac:dyDescent="0.25">
      <c r="C22" s="7">
        <v>8.5</v>
      </c>
      <c r="D22" s="20">
        <v>1.5185350000000001E-9</v>
      </c>
      <c r="E22" s="20">
        <v>1.3076349999999999E-9</v>
      </c>
      <c r="F22" s="20">
        <v>1.5826350000000001E-9</v>
      </c>
      <c r="G22" s="20">
        <v>1.488295E-9</v>
      </c>
      <c r="H22" s="20">
        <v>1.489505E-9</v>
      </c>
      <c r="I22" s="21">
        <v>1.8424866721422069E-3</v>
      </c>
      <c r="J22" s="15"/>
      <c r="K22" s="13">
        <v>8.5</v>
      </c>
      <c r="L22" s="20">
        <v>1.3158795E-8</v>
      </c>
      <c r="M22" s="20">
        <v>6.3161300000000002E-9</v>
      </c>
      <c r="N22" s="20">
        <v>1.8899964999999999E-8</v>
      </c>
      <c r="O22" s="20">
        <v>1.306265E-8</v>
      </c>
      <c r="P22" s="20">
        <v>1.2916655E-8</v>
      </c>
      <c r="Q22" s="19">
        <v>5.5994422376669682E-3</v>
      </c>
    </row>
    <row r="23" spans="3:17" x14ac:dyDescent="0.25">
      <c r="C23" s="7">
        <v>9.5</v>
      </c>
      <c r="D23" s="20">
        <v>1.3722999999999999E-9</v>
      </c>
      <c r="E23" s="20">
        <v>1.2259999999999999E-9</v>
      </c>
      <c r="F23" s="20">
        <v>1.408365E-9</v>
      </c>
      <c r="G23" s="20">
        <v>1.3524950000000001E-9</v>
      </c>
      <c r="H23" s="20">
        <v>1.3544950000000001E-9</v>
      </c>
      <c r="I23" s="21">
        <v>1.9312896640692075E-3</v>
      </c>
      <c r="J23" s="15"/>
      <c r="K23" s="13">
        <v>9.5</v>
      </c>
      <c r="L23" s="20">
        <v>1.4142240000000001E-8</v>
      </c>
      <c r="M23" s="20">
        <v>6.9245249999999999E-9</v>
      </c>
      <c r="N23" s="20">
        <v>1.91355E-8</v>
      </c>
      <c r="O23" s="20">
        <v>1.374939E-8</v>
      </c>
      <c r="P23" s="20">
        <v>1.385002E-8</v>
      </c>
      <c r="Q23" s="19">
        <v>5.3216239467548526E-3</v>
      </c>
    </row>
    <row r="24" spans="3:17" x14ac:dyDescent="0.25">
      <c r="C24" s="7">
        <v>10.5</v>
      </c>
      <c r="D24" s="20">
        <v>1.2294499999999999E-9</v>
      </c>
      <c r="E24" s="20">
        <v>1.12371E-9</v>
      </c>
      <c r="F24" s="20">
        <v>1.2390750000000001E-9</v>
      </c>
      <c r="G24" s="20">
        <v>1.2141450000000001E-9</v>
      </c>
      <c r="H24" s="20">
        <v>1.2096599999999999E-9</v>
      </c>
      <c r="I24" s="21">
        <v>2.0394336525931239E-3</v>
      </c>
      <c r="J24" s="15"/>
      <c r="K24" s="13">
        <v>10.5</v>
      </c>
      <c r="L24" s="20">
        <v>1.9992150000000001E-9</v>
      </c>
      <c r="M24" s="20">
        <v>9.5092000000000006E-10</v>
      </c>
      <c r="N24" s="20">
        <v>2.7883200000000001E-9</v>
      </c>
      <c r="O24" s="20">
        <v>1.9549900000000001E-9</v>
      </c>
      <c r="P24" s="20">
        <v>1.9332900000000001E-9</v>
      </c>
      <c r="Q24" s="19">
        <v>5.0635634629736751E-3</v>
      </c>
    </row>
    <row r="25" spans="3:17" x14ac:dyDescent="0.25">
      <c r="C25" s="7">
        <v>11.5</v>
      </c>
      <c r="D25" s="20">
        <v>1.088735E-9</v>
      </c>
      <c r="E25" s="20">
        <v>1.0207950000000001E-9</v>
      </c>
      <c r="F25" s="20">
        <v>1.097825E-9</v>
      </c>
      <c r="G25" s="20">
        <v>1.07843E-9</v>
      </c>
      <c r="H25" s="20">
        <v>1.0712199999999999E-9</v>
      </c>
      <c r="I25" s="21">
        <v>2.1607850910100325E-3</v>
      </c>
      <c r="J25" s="15"/>
      <c r="K25" s="13">
        <v>11.5</v>
      </c>
      <c r="L25" s="20">
        <v>2.3608449999999998E-9</v>
      </c>
      <c r="M25" s="20">
        <v>1.1144E-9</v>
      </c>
      <c r="N25" s="20">
        <v>3.4383950000000001E-9</v>
      </c>
      <c r="O25" s="20">
        <v>2.324535E-9</v>
      </c>
      <c r="P25" s="20">
        <v>2.346405E-9</v>
      </c>
      <c r="Q25" s="19">
        <v>9.423227924809513E-3</v>
      </c>
    </row>
    <row r="26" spans="3:17" x14ac:dyDescent="0.25">
      <c r="C26" s="7">
        <v>12.5</v>
      </c>
      <c r="D26" s="20">
        <v>9.665699999999999E-10</v>
      </c>
      <c r="E26" s="20">
        <v>9.1624000000000003E-10</v>
      </c>
      <c r="F26" s="20">
        <v>9.6613999999999993E-10</v>
      </c>
      <c r="G26" s="20">
        <v>9.5640500000000007E-10</v>
      </c>
      <c r="H26" s="20">
        <v>9.5109000000000007E-10</v>
      </c>
      <c r="I26" s="21">
        <v>2.292922670123747E-3</v>
      </c>
      <c r="J26" s="15"/>
      <c r="K26" s="13">
        <v>12.5</v>
      </c>
      <c r="L26" s="20">
        <v>1.1693700000000001E-9</v>
      </c>
      <c r="M26" s="20">
        <v>5.4088500000000004E-10</v>
      </c>
      <c r="N26" s="20">
        <v>1.72079E-9</v>
      </c>
      <c r="O26" s="20">
        <v>1.14663E-9</v>
      </c>
      <c r="P26" s="20">
        <v>1.1539700000000001E-9</v>
      </c>
      <c r="Q26" s="19">
        <v>3.592503808155293E-3</v>
      </c>
    </row>
    <row r="27" spans="3:17" x14ac:dyDescent="0.25">
      <c r="C27" s="7">
        <v>13.5</v>
      </c>
      <c r="D27" s="20">
        <v>8.5346999999999995E-10</v>
      </c>
      <c r="E27" s="20">
        <v>8.1819000000000005E-10</v>
      </c>
      <c r="F27" s="20">
        <v>8.4897000000000002E-10</v>
      </c>
      <c r="G27" s="20">
        <v>8.3739000000000004E-10</v>
      </c>
      <c r="H27" s="20">
        <v>8.4304499999999996E-10</v>
      </c>
      <c r="I27" s="21">
        <v>2.4396278687229224E-3</v>
      </c>
      <c r="J27" s="15"/>
      <c r="K27" s="13">
        <v>13.5</v>
      </c>
      <c r="L27" s="20">
        <v>1.26299E-9</v>
      </c>
      <c r="M27" s="20">
        <v>5.8956999999999996E-10</v>
      </c>
      <c r="N27" s="20">
        <v>1.814355E-9</v>
      </c>
      <c r="O27" s="20">
        <v>1.2350450000000001E-9</v>
      </c>
      <c r="P27" s="20">
        <v>1.2328349999999999E-9</v>
      </c>
      <c r="Q27" s="19">
        <v>2.1175618562088837E-3</v>
      </c>
    </row>
    <row r="28" spans="3:17" x14ac:dyDescent="0.25">
      <c r="C28" s="7">
        <v>14.5</v>
      </c>
      <c r="D28" s="20">
        <v>7.5539000000000001E-10</v>
      </c>
      <c r="E28" s="20">
        <v>7.2845E-10</v>
      </c>
      <c r="F28" s="20">
        <v>7.4575000000000004E-10</v>
      </c>
      <c r="G28" s="20">
        <v>7.4921000000000004E-10</v>
      </c>
      <c r="H28" s="20">
        <v>7.4590999999999996E-10</v>
      </c>
      <c r="I28" s="21">
        <v>2.5908717448299766E-3</v>
      </c>
      <c r="J28" s="15"/>
      <c r="K28" s="13">
        <v>14.5</v>
      </c>
      <c r="L28" s="20">
        <v>1.3772549999999999E-9</v>
      </c>
      <c r="M28" s="20">
        <v>6.5658000000000002E-10</v>
      </c>
      <c r="N28" s="20">
        <v>1.9488949999999998E-9</v>
      </c>
      <c r="O28" s="20">
        <v>1.3526449999999999E-9</v>
      </c>
      <c r="P28" s="20">
        <v>1.34818E-9</v>
      </c>
      <c r="Q28" s="19">
        <v>2.0230043075979282E-3</v>
      </c>
    </row>
    <row r="29" spans="3:17" x14ac:dyDescent="0.25">
      <c r="C29" s="7">
        <v>15.5</v>
      </c>
      <c r="D29" s="20">
        <v>6.6754499999999999E-10</v>
      </c>
      <c r="E29" s="20">
        <v>6.4752499999999999E-10</v>
      </c>
      <c r="F29" s="20">
        <v>6.5519999999999997E-10</v>
      </c>
      <c r="G29" s="20">
        <v>6.5740000000000003E-10</v>
      </c>
      <c r="H29" s="20">
        <v>6.6075000000000002E-10</v>
      </c>
      <c r="I29" s="21">
        <v>2.7775813324837167E-3</v>
      </c>
      <c r="J29" s="15"/>
      <c r="K29" s="13">
        <v>15.5</v>
      </c>
      <c r="L29" s="20">
        <v>1.4871699999999999E-9</v>
      </c>
      <c r="M29" s="20">
        <v>7.2206500000000003E-10</v>
      </c>
      <c r="N29" s="20">
        <v>2.0620199999999999E-9</v>
      </c>
      <c r="O29" s="20">
        <v>1.4548950000000001E-9</v>
      </c>
      <c r="P29" s="20">
        <v>1.45574E-9</v>
      </c>
      <c r="Q29" s="19">
        <v>1.945857961988258E-3</v>
      </c>
    </row>
    <row r="30" spans="3:17" x14ac:dyDescent="0.25">
      <c r="C30" s="7">
        <v>16.5</v>
      </c>
      <c r="D30" s="20">
        <v>5.8958499999999999E-10</v>
      </c>
      <c r="E30" s="20">
        <v>5.7385000000000004E-10</v>
      </c>
      <c r="F30" s="20">
        <v>5.7559500000000002E-10</v>
      </c>
      <c r="G30" s="20">
        <v>5.8149499999999997E-10</v>
      </c>
      <c r="H30" s="20">
        <v>5.7879499999999996E-10</v>
      </c>
      <c r="I30" s="21">
        <v>3.1038811623876612E-3</v>
      </c>
      <c r="J30" s="15"/>
      <c r="K30" s="13">
        <v>16.5</v>
      </c>
      <c r="L30" s="20">
        <v>1.5827849999999999E-9</v>
      </c>
      <c r="M30" s="20">
        <v>7.8878499999999998E-10</v>
      </c>
      <c r="N30" s="20">
        <v>2.1609599999999999E-9</v>
      </c>
      <c r="O30" s="20">
        <v>1.5595799999999999E-9</v>
      </c>
      <c r="P30" s="20">
        <v>1.5548949999999999E-9</v>
      </c>
      <c r="Q30" s="19">
        <v>1.8799722241047132E-3</v>
      </c>
    </row>
    <row r="31" spans="3:17" x14ac:dyDescent="0.25">
      <c r="C31" s="7">
        <v>17.5</v>
      </c>
      <c r="D31" s="20">
        <v>2.279245E-9</v>
      </c>
      <c r="E31" s="20">
        <v>2.1238549999999998E-9</v>
      </c>
      <c r="F31" s="20">
        <v>2.28998E-9</v>
      </c>
      <c r="G31" s="20">
        <v>2.3053500000000001E-9</v>
      </c>
      <c r="H31" s="20">
        <v>2.2040999999999999E-9</v>
      </c>
      <c r="I31" s="21">
        <v>1.1726873637889988E-2</v>
      </c>
      <c r="J31" s="15"/>
      <c r="K31" s="13">
        <v>17.5</v>
      </c>
      <c r="L31" s="20">
        <v>1.67735E-9</v>
      </c>
      <c r="M31" s="20">
        <v>8.5233500000000004E-10</v>
      </c>
      <c r="N31" s="20">
        <v>2.2280249999999999E-9</v>
      </c>
      <c r="O31" s="20">
        <v>1.649765E-9</v>
      </c>
      <c r="P31" s="20">
        <v>1.64772E-9</v>
      </c>
      <c r="Q31" s="19">
        <v>1.8258829136845328E-3</v>
      </c>
    </row>
    <row r="32" spans="3:17" x14ac:dyDescent="0.25">
      <c r="C32" s="7">
        <v>18.5</v>
      </c>
      <c r="D32" s="20">
        <v>4.55045E-10</v>
      </c>
      <c r="E32" s="20">
        <v>4.4584500000000003E-10</v>
      </c>
      <c r="F32" s="20">
        <v>4.4266499999999999E-10</v>
      </c>
      <c r="G32" s="20">
        <v>4.4818999999999998E-10</v>
      </c>
      <c r="H32" s="20">
        <v>4.4694000000000001E-10</v>
      </c>
      <c r="I32" s="21">
        <v>3.4847376975369508E-3</v>
      </c>
      <c r="J32" s="15"/>
      <c r="K32" s="13">
        <v>18.5</v>
      </c>
      <c r="L32" s="20">
        <v>1.7466349999999999E-9</v>
      </c>
      <c r="M32" s="20">
        <v>9.1077499999999999E-10</v>
      </c>
      <c r="N32" s="20">
        <v>2.275865E-9</v>
      </c>
      <c r="O32" s="20">
        <v>1.7202499999999999E-9</v>
      </c>
      <c r="P32" s="20">
        <v>1.712795E-9</v>
      </c>
      <c r="Q32" s="19">
        <v>1.7861100951723483E-3</v>
      </c>
    </row>
    <row r="33" spans="3:17" x14ac:dyDescent="0.25">
      <c r="C33" s="7">
        <v>19.5</v>
      </c>
      <c r="D33" s="20">
        <v>7.1477E-10</v>
      </c>
      <c r="E33" s="20">
        <v>7.116E-10</v>
      </c>
      <c r="F33" s="20">
        <v>7.1645499999999998E-10</v>
      </c>
      <c r="G33" s="20">
        <v>7.42395E-10</v>
      </c>
      <c r="H33" s="20">
        <v>7.1615499999999999E-10</v>
      </c>
      <c r="I33" s="21">
        <v>1.5863398382255211E-2</v>
      </c>
      <c r="J33" s="15"/>
      <c r="K33" s="13">
        <v>19.5</v>
      </c>
      <c r="L33" s="20">
        <v>1.8097449999999999E-9</v>
      </c>
      <c r="M33" s="20">
        <v>9.6975500000000003E-10</v>
      </c>
      <c r="N33" s="20">
        <v>2.300265E-9</v>
      </c>
      <c r="O33" s="20">
        <v>1.7793650000000001E-9</v>
      </c>
      <c r="P33" s="20">
        <v>1.77245E-9</v>
      </c>
      <c r="Q33" s="19">
        <v>1.7525954699576316E-3</v>
      </c>
    </row>
    <row r="34" spans="3:17" x14ac:dyDescent="0.25">
      <c r="C34" s="7">
        <v>20.5</v>
      </c>
      <c r="D34" s="20">
        <v>3.1205000000000002E-10</v>
      </c>
      <c r="E34" s="20">
        <v>2.9279500000000002E-10</v>
      </c>
      <c r="F34" s="20">
        <v>3.1059999999999999E-10</v>
      </c>
      <c r="G34" s="20">
        <v>3.0501000000000001E-10</v>
      </c>
      <c r="H34" s="20">
        <v>3.0707999999999999E-10</v>
      </c>
      <c r="I34" s="38">
        <v>4.0462875510292933E-3</v>
      </c>
      <c r="J34" s="15"/>
      <c r="K34" s="13">
        <v>20.5</v>
      </c>
      <c r="L34" s="20">
        <v>1.848295E-9</v>
      </c>
      <c r="M34" s="20">
        <v>1.0205699999999999E-9</v>
      </c>
      <c r="N34" s="20">
        <v>2.3116299999999998E-9</v>
      </c>
      <c r="O34" s="20">
        <v>1.8167250000000001E-9</v>
      </c>
      <c r="P34" s="20">
        <v>1.814765E-9</v>
      </c>
      <c r="Q34" s="19">
        <v>1.7295299131669638E-3</v>
      </c>
    </row>
    <row r="35" spans="3:17" x14ac:dyDescent="0.25">
      <c r="C35" s="7">
        <v>21.5</v>
      </c>
      <c r="D35" s="20">
        <v>2.7245500000000002E-10</v>
      </c>
      <c r="E35" s="20">
        <v>2.5868500000000002E-10</v>
      </c>
      <c r="F35" s="20">
        <v>2.6702000000000003E-10</v>
      </c>
      <c r="G35" s="20">
        <v>2.6703999999999999E-10</v>
      </c>
      <c r="H35" s="20">
        <v>2.6767500000000001E-10</v>
      </c>
      <c r="I35" s="21">
        <v>4.3313224077315953E-3</v>
      </c>
      <c r="J35" s="15"/>
      <c r="K35" s="13">
        <v>21.5</v>
      </c>
      <c r="L35" s="20">
        <v>1.8868899999999999E-9</v>
      </c>
      <c r="M35" s="20">
        <v>1.0721799999999999E-9</v>
      </c>
      <c r="N35" s="20">
        <v>2.3162500000000001E-9</v>
      </c>
      <c r="O35" s="20">
        <v>1.8494650000000001E-9</v>
      </c>
      <c r="P35" s="20">
        <v>1.8513300000000001E-9</v>
      </c>
      <c r="Q35" s="19">
        <v>1.7088242848390428E-3</v>
      </c>
    </row>
    <row r="36" spans="3:17" x14ac:dyDescent="0.25">
      <c r="C36" s="7">
        <v>22.5</v>
      </c>
      <c r="D36" s="20">
        <v>2.3539E-10</v>
      </c>
      <c r="E36" s="20">
        <v>2.2644E-10</v>
      </c>
      <c r="F36" s="20">
        <v>2.2743000000000001E-10</v>
      </c>
      <c r="G36" s="20">
        <v>2.3004500000000001E-10</v>
      </c>
      <c r="H36" s="20">
        <v>2.3190500000000001E-10</v>
      </c>
      <c r="I36" s="21">
        <v>4.6604074776009892E-3</v>
      </c>
      <c r="J36" s="15"/>
      <c r="K36" s="13">
        <v>22.5</v>
      </c>
      <c r="L36" s="20">
        <v>1.90489E-9</v>
      </c>
      <c r="M36" s="20">
        <v>1.1108900000000001E-9</v>
      </c>
      <c r="N36" s="20">
        <v>2.2890800000000001E-9</v>
      </c>
      <c r="O36" s="20">
        <v>1.866475E-9</v>
      </c>
      <c r="P36" s="20">
        <v>1.8669599999999999E-9</v>
      </c>
      <c r="Q36" s="19">
        <v>1.6985488303644721E-3</v>
      </c>
    </row>
    <row r="37" spans="3:17" x14ac:dyDescent="0.25">
      <c r="C37" s="7">
        <v>23.5</v>
      </c>
      <c r="D37" s="20">
        <v>1.9765999999999999E-10</v>
      </c>
      <c r="E37" s="20">
        <v>1.9569499999999999E-10</v>
      </c>
      <c r="F37" s="20">
        <v>1.9475E-10</v>
      </c>
      <c r="G37" s="20">
        <v>1.9735500000000001E-10</v>
      </c>
      <c r="H37" s="20">
        <v>1.9776E-10</v>
      </c>
      <c r="I37" s="21">
        <v>5.0425511208146648E-3</v>
      </c>
      <c r="J37" s="15"/>
      <c r="K37" s="13">
        <v>23.5</v>
      </c>
      <c r="L37" s="20">
        <v>1.9134099999999999E-9</v>
      </c>
      <c r="M37" s="20">
        <v>1.14907E-9</v>
      </c>
      <c r="N37" s="20">
        <v>2.2623749999999999E-9</v>
      </c>
      <c r="O37" s="20">
        <v>1.8748299999999998E-9</v>
      </c>
      <c r="P37" s="20">
        <v>1.8780399999999999E-9</v>
      </c>
      <c r="Q37" s="19">
        <v>1.6907600831488339E-3</v>
      </c>
    </row>
    <row r="38" spans="3:17" x14ac:dyDescent="0.25">
      <c r="C38" s="7">
        <v>24.5</v>
      </c>
      <c r="D38" s="20">
        <v>1.6550499999999999E-10</v>
      </c>
      <c r="E38" s="20">
        <v>1.6163500000000001E-10</v>
      </c>
      <c r="F38" s="20">
        <v>1.6114E-10</v>
      </c>
      <c r="G38" s="20">
        <v>1.6438999999999999E-10</v>
      </c>
      <c r="H38" s="20">
        <v>1.6298500000000001E-10</v>
      </c>
      <c r="I38" s="21">
        <v>5.5364670083133281E-3</v>
      </c>
      <c r="J38" s="15"/>
      <c r="K38" s="13">
        <v>24.5</v>
      </c>
      <c r="L38" s="20">
        <v>1.9094499999999999E-9</v>
      </c>
      <c r="M38" s="20">
        <v>1.17814E-9</v>
      </c>
      <c r="N38" s="20">
        <v>2.2274E-9</v>
      </c>
      <c r="O38" s="20">
        <v>1.8771250000000002E-9</v>
      </c>
      <c r="P38" s="20">
        <v>1.8765349999999999E-9</v>
      </c>
      <c r="Q38" s="19">
        <v>1.688172349722242E-3</v>
      </c>
    </row>
    <row r="39" spans="3:17" x14ac:dyDescent="0.25">
      <c r="C39" s="7">
        <v>25.5</v>
      </c>
      <c r="D39" s="20">
        <v>1.3498000000000001E-10</v>
      </c>
      <c r="E39" s="20">
        <v>1.3137999999999999E-10</v>
      </c>
      <c r="F39" s="20">
        <v>1.2925500000000001E-10</v>
      </c>
      <c r="G39" s="20">
        <v>1.32635E-10</v>
      </c>
      <c r="H39" s="20">
        <v>1.2963E-10</v>
      </c>
      <c r="I39" s="21">
        <v>6.1650572773411308E-3</v>
      </c>
      <c r="J39" s="15"/>
      <c r="K39" s="13">
        <v>25.5</v>
      </c>
      <c r="L39" s="20">
        <v>1.8929850000000002E-9</v>
      </c>
      <c r="M39" s="20">
        <v>1.2036299999999999E-9</v>
      </c>
      <c r="N39" s="20">
        <v>2.1866999999999999E-9</v>
      </c>
      <c r="O39" s="20">
        <v>1.8657699999999999E-9</v>
      </c>
      <c r="P39" s="20">
        <v>1.8631649999999999E-9</v>
      </c>
      <c r="Q39" s="19">
        <v>1.6901274136908908E-3</v>
      </c>
    </row>
    <row r="40" spans="3:17" x14ac:dyDescent="0.25">
      <c r="C40" s="7">
        <v>26.5</v>
      </c>
      <c r="D40" s="20">
        <v>1.03265E-10</v>
      </c>
      <c r="E40" s="20">
        <v>1.0268E-10</v>
      </c>
      <c r="F40" s="20">
        <v>9.8745000000000004E-11</v>
      </c>
      <c r="G40" s="20">
        <v>1.0160499999999999E-10</v>
      </c>
      <c r="H40" s="20">
        <v>1.0048999999999999E-10</v>
      </c>
      <c r="I40" s="21">
        <v>7.024239260458429E-3</v>
      </c>
      <c r="J40" s="15"/>
      <c r="K40" s="13">
        <v>26.5</v>
      </c>
      <c r="L40" s="20">
        <v>1.8785849999999999E-9</v>
      </c>
      <c r="M40" s="20">
        <v>1.2242199999999999E-9</v>
      </c>
      <c r="N40" s="20">
        <v>2.1336599999999998E-9</v>
      </c>
      <c r="O40" s="20">
        <v>1.848275E-9</v>
      </c>
      <c r="P40" s="20">
        <v>1.84327E-9</v>
      </c>
      <c r="Q40" s="19">
        <v>1.6949735350479135E-3</v>
      </c>
    </row>
    <row r="41" spans="3:17" x14ac:dyDescent="0.25">
      <c r="C41" s="7">
        <v>27.5</v>
      </c>
      <c r="D41" s="20">
        <v>7.2424999999999998E-11</v>
      </c>
      <c r="E41" s="20">
        <v>7.3334999999999998E-11</v>
      </c>
      <c r="F41" s="20">
        <v>6.8840000000000005E-11</v>
      </c>
      <c r="G41" s="20">
        <v>7.2320000000000002E-11</v>
      </c>
      <c r="H41" s="20">
        <v>7.1264999999999999E-11</v>
      </c>
      <c r="I41" s="21">
        <v>8.3558987888745582E-3</v>
      </c>
      <c r="J41" s="15"/>
      <c r="K41" s="13">
        <v>27.5</v>
      </c>
      <c r="L41" s="20">
        <v>1.85472E-9</v>
      </c>
      <c r="M41" s="20">
        <v>1.244035E-9</v>
      </c>
      <c r="N41" s="20">
        <v>2.0852100000000001E-9</v>
      </c>
      <c r="O41" s="20">
        <v>1.825515E-9</v>
      </c>
      <c r="P41" s="20">
        <v>1.8233849999999999E-9</v>
      </c>
      <c r="Q41" s="19">
        <v>1.7012062388667292E-3</v>
      </c>
    </row>
    <row r="42" spans="3:17" x14ac:dyDescent="0.25">
      <c r="C42" s="7">
        <v>28.5</v>
      </c>
      <c r="D42" s="20">
        <v>4.4159999999999999E-11</v>
      </c>
      <c r="E42" s="20">
        <v>4.5374999999999998E-11</v>
      </c>
      <c r="F42" s="20">
        <v>4.0769999999999999E-11</v>
      </c>
      <c r="G42" s="20">
        <v>4.3410000000000002E-11</v>
      </c>
      <c r="H42" s="20">
        <v>4.3660000000000001E-11</v>
      </c>
      <c r="I42" s="21">
        <v>1.0729185047908605E-2</v>
      </c>
      <c r="J42" s="15"/>
      <c r="K42" s="13">
        <v>28.5</v>
      </c>
      <c r="L42" s="20">
        <v>1.8256600000000001E-9</v>
      </c>
      <c r="M42" s="20">
        <v>1.24503E-9</v>
      </c>
      <c r="N42" s="20">
        <v>2.0312199999999999E-9</v>
      </c>
      <c r="O42" s="20">
        <v>1.78968E-9</v>
      </c>
      <c r="P42" s="20">
        <v>1.8021249999999999E-9</v>
      </c>
      <c r="Q42" s="19">
        <v>1.7129833398209439E-3</v>
      </c>
    </row>
    <row r="43" spans="3:17" x14ac:dyDescent="0.25">
      <c r="C43" s="7">
        <v>29.5</v>
      </c>
      <c r="D43" s="20">
        <v>1.615E-11</v>
      </c>
      <c r="E43" s="20">
        <v>1.6249999999999999E-11</v>
      </c>
      <c r="F43" s="20">
        <v>1.502E-11</v>
      </c>
      <c r="G43" s="20">
        <v>1.5500000000000001E-11</v>
      </c>
      <c r="H43" s="20">
        <v>1.5235E-11</v>
      </c>
      <c r="I43" s="21">
        <v>1.7891681782915711E-2</v>
      </c>
      <c r="J43" s="15"/>
      <c r="K43" s="13">
        <v>29.5</v>
      </c>
      <c r="L43" s="20">
        <v>1.78959E-9</v>
      </c>
      <c r="M43" s="20">
        <v>1.2540650000000001E-9</v>
      </c>
      <c r="N43" s="20">
        <v>1.9736200000000001E-9</v>
      </c>
      <c r="O43" s="20">
        <v>1.7655600000000001E-9</v>
      </c>
      <c r="P43" s="20">
        <v>1.765135E-9</v>
      </c>
      <c r="Q43" s="19">
        <v>1.7251502292074197E-3</v>
      </c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20">
        <v>1.7558299999999999E-9</v>
      </c>
      <c r="M44" s="20">
        <v>1.2533E-9</v>
      </c>
      <c r="N44" s="20">
        <v>1.9183649999999999E-9</v>
      </c>
      <c r="O44" s="20">
        <v>1.72744E-9</v>
      </c>
      <c r="P44" s="20">
        <v>1.7284549999999999E-9</v>
      </c>
      <c r="Q44" s="19">
        <v>1.7402689722375321E-3</v>
      </c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20">
        <v>1.717565E-9</v>
      </c>
      <c r="M45" s="20">
        <v>1.2510900000000001E-9</v>
      </c>
      <c r="N45" s="20">
        <v>1.8620749999999999E-9</v>
      </c>
      <c r="O45" s="20">
        <v>1.6847199999999999E-9</v>
      </c>
      <c r="P45" s="20">
        <v>1.68861E-9</v>
      </c>
      <c r="Q45" s="19">
        <v>1.7574815639528167E-3</v>
      </c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20">
        <v>1.67233E-9</v>
      </c>
      <c r="M46" s="20">
        <v>1.2429050000000001E-9</v>
      </c>
      <c r="N46" s="20">
        <v>1.8005750000000001E-9</v>
      </c>
      <c r="O46" s="20">
        <v>1.648385E-9</v>
      </c>
      <c r="P46" s="20">
        <v>1.652295E-9</v>
      </c>
      <c r="Q46" s="19">
        <v>1.7764685008203197E-3</v>
      </c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20">
        <v>1.633345E-9</v>
      </c>
      <c r="M47" s="20">
        <v>1.231115E-9</v>
      </c>
      <c r="N47" s="20">
        <v>1.742115E-9</v>
      </c>
      <c r="O47" s="20">
        <v>1.6076900000000001E-9</v>
      </c>
      <c r="P47" s="20">
        <v>1.6095350000000001E-9</v>
      </c>
      <c r="Q47" s="19">
        <v>1.7970054763646408E-3</v>
      </c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20">
        <v>1.5868849999999999E-9</v>
      </c>
      <c r="M48" s="20">
        <v>1.2169599999999999E-9</v>
      </c>
      <c r="N48" s="20">
        <v>1.68767E-9</v>
      </c>
      <c r="O48" s="20">
        <v>1.5665050000000001E-9</v>
      </c>
      <c r="P48" s="20">
        <v>1.569265E-9</v>
      </c>
      <c r="Q48" s="19">
        <v>1.818951092622029E-3</v>
      </c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20">
        <v>1.54411E-9</v>
      </c>
      <c r="M49" s="20">
        <v>1.2026549999999999E-9</v>
      </c>
      <c r="N49" s="20">
        <v>1.6225349999999999E-9</v>
      </c>
      <c r="O49" s="20">
        <v>1.523875E-9</v>
      </c>
      <c r="P49" s="20">
        <v>1.51499E-9</v>
      </c>
      <c r="Q49" s="19">
        <v>1.8443824393450914E-3</v>
      </c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20">
        <v>1.4962150000000001E-9</v>
      </c>
      <c r="M50" s="20">
        <v>1.185915E-9</v>
      </c>
      <c r="N50" s="20">
        <v>1.5713699999999999E-9</v>
      </c>
      <c r="O50" s="20">
        <v>1.47578E-9</v>
      </c>
      <c r="P50" s="20">
        <v>1.4763699999999999E-9</v>
      </c>
      <c r="Q50" s="19">
        <v>1.869213149722752E-3</v>
      </c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20">
        <v>1.4515599999999999E-9</v>
      </c>
      <c r="M51" s="20">
        <v>1.16565E-9</v>
      </c>
      <c r="N51" s="20">
        <v>1.5131799999999999E-9</v>
      </c>
      <c r="O51" s="20">
        <v>1.43344E-9</v>
      </c>
      <c r="P51" s="20">
        <v>1.4293599999999999E-9</v>
      </c>
      <c r="Q51" s="19">
        <v>1.8965446326275389E-3</v>
      </c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20">
        <v>1.412555E-9</v>
      </c>
      <c r="M52" s="20">
        <v>1.14043E-9</v>
      </c>
      <c r="N52" s="20">
        <v>1.463085E-9</v>
      </c>
      <c r="O52" s="20">
        <v>1.38545E-9</v>
      </c>
      <c r="P52" s="20">
        <v>1.383945E-9</v>
      </c>
      <c r="Q52" s="19">
        <v>1.9248636473308879E-3</v>
      </c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20">
        <v>1.3669649999999999E-9</v>
      </c>
      <c r="M53" s="20">
        <v>1.1172449999999999E-9</v>
      </c>
      <c r="N53" s="20">
        <v>1.4120700000000001E-9</v>
      </c>
      <c r="O53" s="20">
        <v>1.34541E-9</v>
      </c>
      <c r="P53" s="20">
        <v>1.341945E-9</v>
      </c>
      <c r="Q53" s="19">
        <v>1.9535448911965907E-3</v>
      </c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20">
        <v>1.3216799999999999E-9</v>
      </c>
      <c r="M54" s="20">
        <v>1.0939349999999999E-9</v>
      </c>
      <c r="N54" s="20">
        <v>1.3611E-9</v>
      </c>
      <c r="O54" s="20">
        <v>1.3021700000000001E-9</v>
      </c>
      <c r="P54" s="20">
        <v>1.301305E-9</v>
      </c>
      <c r="Q54" s="19">
        <v>1.9838397609129878E-3</v>
      </c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20">
        <v>1.2805350000000001E-9</v>
      </c>
      <c r="M55" s="20">
        <v>1.0732750000000001E-9</v>
      </c>
      <c r="N55" s="20">
        <v>1.3132899999999999E-9</v>
      </c>
      <c r="O55" s="20">
        <v>1.2605199999999999E-9</v>
      </c>
      <c r="P55" s="20">
        <v>1.259945E-9</v>
      </c>
      <c r="Q55" s="19">
        <v>2.0138557731987842E-3</v>
      </c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20">
        <v>1.23643E-9</v>
      </c>
      <c r="M56" s="20">
        <v>1.0493999999999999E-9</v>
      </c>
      <c r="N56" s="20">
        <v>1.2659250000000001E-9</v>
      </c>
      <c r="O56" s="20">
        <v>1.2168450000000001E-9</v>
      </c>
      <c r="P56" s="20">
        <v>1.2171350000000001E-9</v>
      </c>
      <c r="Q56" s="19">
        <v>2.0469907865699388E-3</v>
      </c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20">
        <v>1.202445E-9</v>
      </c>
      <c r="M57" s="20">
        <v>1.0271000000000001E-9</v>
      </c>
      <c r="N57" s="20">
        <v>1.21509E-9</v>
      </c>
      <c r="O57" s="20">
        <v>1.177685E-9</v>
      </c>
      <c r="P57" s="20">
        <v>1.1788200000000001E-9</v>
      </c>
      <c r="Q57" s="19">
        <v>2.0787981575578879E-3</v>
      </c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20">
        <v>1.156665E-9</v>
      </c>
      <c r="M58" s="20">
        <v>9.9585499999999997E-10</v>
      </c>
      <c r="N58" s="20">
        <v>1.1756750000000001E-9</v>
      </c>
      <c r="O58" s="20">
        <v>1.1397649999999999E-9</v>
      </c>
      <c r="P58" s="20">
        <v>1.1415500000000001E-9</v>
      </c>
      <c r="Q58" s="19">
        <v>2.1308886684889622E-3</v>
      </c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20">
        <v>1.1156400000000001E-9</v>
      </c>
      <c r="M59" s="20">
        <v>9.6960499999999998E-10</v>
      </c>
      <c r="N59" s="20">
        <v>1.1308299999999999E-9</v>
      </c>
      <c r="O59" s="20">
        <v>1.099205E-9</v>
      </c>
      <c r="P59" s="20">
        <v>1.09924E-9</v>
      </c>
      <c r="Q59" s="19">
        <v>2.1512130538430207E-3</v>
      </c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20">
        <v>1.080425E-9</v>
      </c>
      <c r="M60" s="20">
        <v>9.4557500000000001E-10</v>
      </c>
      <c r="N60" s="20">
        <v>1.089945E-9</v>
      </c>
      <c r="O60" s="20">
        <v>1.06308E-9</v>
      </c>
      <c r="P60" s="20">
        <v>1.0645950000000001E-9</v>
      </c>
      <c r="Q60" s="19">
        <v>2.1856797341541336E-3</v>
      </c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20">
        <v>1.047475E-9</v>
      </c>
      <c r="M61" s="20">
        <v>9.2134000000000005E-10</v>
      </c>
      <c r="N61" s="20">
        <v>1.0480999999999999E-9</v>
      </c>
      <c r="O61" s="20">
        <v>1.0295399999999999E-9</v>
      </c>
      <c r="P61" s="20">
        <v>1.0312200000000001E-9</v>
      </c>
      <c r="Q61" s="19">
        <v>2.2312837697316948E-3</v>
      </c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20">
        <v>1.008445E-9</v>
      </c>
      <c r="M62" s="20">
        <v>8.9323000000000003E-10</v>
      </c>
      <c r="N62" s="20">
        <v>1.015145E-9</v>
      </c>
      <c r="O62" s="20">
        <v>9.9691499999999996E-10</v>
      </c>
      <c r="P62" s="20">
        <v>9.9604000000000001E-10</v>
      </c>
      <c r="Q62" s="19">
        <v>2.2930128067410196E-3</v>
      </c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20">
        <v>9.7642000000000003E-10</v>
      </c>
      <c r="M63" s="20">
        <v>8.7018500000000003E-10</v>
      </c>
      <c r="N63" s="20">
        <v>9.7700499999999998E-10</v>
      </c>
      <c r="O63" s="20">
        <v>9.5798999999999991E-10</v>
      </c>
      <c r="P63" s="20">
        <v>9.5589999999999998E-10</v>
      </c>
      <c r="Q63" s="19">
        <v>2.3211462251896539E-3</v>
      </c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20">
        <v>9.3827999999999999E-10</v>
      </c>
      <c r="M64" s="20">
        <v>8.4430500000000001E-10</v>
      </c>
      <c r="N64" s="20">
        <v>9.4275999999999996E-10</v>
      </c>
      <c r="O64" s="20">
        <v>9.2426999999999995E-10</v>
      </c>
      <c r="P64" s="20">
        <v>9.2655500000000001E-10</v>
      </c>
      <c r="Q64" s="19">
        <v>2.3629775943367743E-3</v>
      </c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20">
        <v>9.0353500000000002E-10</v>
      </c>
      <c r="M65" s="20">
        <v>8.15895E-10</v>
      </c>
      <c r="N65" s="20">
        <v>9.0490499999999999E-10</v>
      </c>
      <c r="O65" s="20">
        <v>8.9373999999999996E-10</v>
      </c>
      <c r="P65" s="20">
        <v>8.9346000000000004E-10</v>
      </c>
      <c r="Q65" s="19">
        <v>2.4330160646164572E-3</v>
      </c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20">
        <v>8.7404000000000001E-10</v>
      </c>
      <c r="M66" s="20">
        <v>7.9574999999999997E-10</v>
      </c>
      <c r="N66" s="20">
        <v>8.7584000000000005E-10</v>
      </c>
      <c r="O66" s="20">
        <v>8.5839999999999995E-10</v>
      </c>
      <c r="P66" s="20">
        <v>8.6048000000000001E-10</v>
      </c>
      <c r="Q66" s="19">
        <v>2.4493715949391779E-3</v>
      </c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20">
        <v>8.4295500000000001E-10</v>
      </c>
      <c r="M67" s="20">
        <v>7.6873999999999997E-10</v>
      </c>
      <c r="N67" s="20">
        <v>8.343E-10</v>
      </c>
      <c r="O67" s="20">
        <v>8.3012000000000002E-10</v>
      </c>
      <c r="P67" s="20">
        <v>8.3256500000000001E-10</v>
      </c>
      <c r="Q67" s="19">
        <v>2.4820914632648168E-3</v>
      </c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20">
        <v>8.1134499999999995E-10</v>
      </c>
      <c r="M68" s="20">
        <v>7.4627000000000005E-10</v>
      </c>
      <c r="N68" s="20">
        <v>8.1046000000000001E-10</v>
      </c>
      <c r="O68" s="20">
        <v>8.0101500000000005E-10</v>
      </c>
      <c r="P68" s="20">
        <v>8.0033500000000001E-10</v>
      </c>
      <c r="Q68" s="19">
        <v>2.5406634237136764E-3</v>
      </c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20">
        <v>7.8653500000000001E-10</v>
      </c>
      <c r="M69" s="20">
        <v>7.2132000000000005E-10</v>
      </c>
      <c r="N69" s="20">
        <v>7.7841999999999999E-10</v>
      </c>
      <c r="O69" s="20">
        <v>7.7168500000000001E-10</v>
      </c>
      <c r="P69" s="20">
        <v>7.6980999999999995E-10</v>
      </c>
      <c r="Q69" s="19">
        <v>2.5901355146357241E-3</v>
      </c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20">
        <v>7.5693500000000003E-10</v>
      </c>
      <c r="M70" s="20">
        <v>6.9857999999999998E-10</v>
      </c>
      <c r="N70" s="20">
        <v>7.4645000000000004E-10</v>
      </c>
      <c r="O70" s="20">
        <v>7.4271000000000001E-10</v>
      </c>
      <c r="P70" s="20">
        <v>7.4505499999999997E-10</v>
      </c>
      <c r="Q70" s="19">
        <v>2.6375633209490884E-3</v>
      </c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20">
        <v>7.2729999999999996E-10</v>
      </c>
      <c r="M71" s="20">
        <v>6.7111999999999995E-10</v>
      </c>
      <c r="N71" s="20">
        <v>7.1987000000000002E-10</v>
      </c>
      <c r="O71" s="20">
        <v>7.2038000000000005E-10</v>
      </c>
      <c r="P71" s="20">
        <v>7.1712999999999998E-10</v>
      </c>
      <c r="Q71" s="19">
        <v>2.6699398922104952E-3</v>
      </c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20">
        <v>1.3419200000000001E-9</v>
      </c>
      <c r="M72" s="20">
        <v>1.128925E-9</v>
      </c>
      <c r="N72" s="20">
        <v>1.41749E-9</v>
      </c>
      <c r="O72" s="20">
        <v>1.310875E-9</v>
      </c>
      <c r="P72" s="20">
        <v>1.3395250000000001E-9</v>
      </c>
      <c r="Q72" s="19">
        <v>8.0118138433101921E-3</v>
      </c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20">
        <v>1.8030850000000001E-9</v>
      </c>
      <c r="M73" s="20">
        <v>1.4729349999999999E-9</v>
      </c>
      <c r="N73" s="20">
        <v>1.905715E-9</v>
      </c>
      <c r="O73" s="20">
        <v>1.7864250000000001E-9</v>
      </c>
      <c r="P73" s="20">
        <v>1.772825E-9</v>
      </c>
      <c r="Q73" s="19">
        <v>7.703918546964522E-3</v>
      </c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20">
        <v>6.5121999999999995E-10</v>
      </c>
      <c r="M74" s="20">
        <v>6.1319499999999997E-10</v>
      </c>
      <c r="N74" s="20">
        <v>6.3828999999999997E-10</v>
      </c>
      <c r="O74" s="20">
        <v>6.4036499999999999E-10</v>
      </c>
      <c r="P74" s="20">
        <v>6.3681999999999998E-10</v>
      </c>
      <c r="Q74" s="39">
        <v>2.825507729832229E-3</v>
      </c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20">
        <v>6.2448500000000004E-10</v>
      </c>
      <c r="M75" s="20">
        <v>5.9018000000000002E-10</v>
      </c>
      <c r="N75" s="20">
        <v>6.1416999999999996E-10</v>
      </c>
      <c r="O75" s="20">
        <v>6.1250500000000005E-10</v>
      </c>
      <c r="P75" s="20">
        <v>6.1234500000000002E-10</v>
      </c>
      <c r="Q75" s="19">
        <v>2.8616216428548587E-3</v>
      </c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20">
        <v>6.0072500000000001E-10</v>
      </c>
      <c r="M76" s="20">
        <v>5.6608500000000002E-10</v>
      </c>
      <c r="N76" s="20">
        <v>5.87875E-10</v>
      </c>
      <c r="O76" s="20">
        <v>5.8886999999999995E-10</v>
      </c>
      <c r="P76" s="20">
        <v>5.8965499999999997E-10</v>
      </c>
      <c r="Q76" s="19">
        <v>2.9198344092904054E-3</v>
      </c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20">
        <v>5.7516500000000005E-10</v>
      </c>
      <c r="M77" s="20">
        <v>5.4658999999999997E-10</v>
      </c>
      <c r="N77" s="20">
        <v>5.6522000000000004E-10</v>
      </c>
      <c r="O77" s="20">
        <v>5.7084500000000001E-10</v>
      </c>
      <c r="P77" s="20">
        <v>5.6730500000000004E-10</v>
      </c>
      <c r="Q77" s="19">
        <v>3.0002185221495478E-3</v>
      </c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20">
        <v>5.5258999999999995E-10</v>
      </c>
      <c r="M78" s="20">
        <v>5.2852499999999999E-10</v>
      </c>
      <c r="N78" s="20">
        <v>5.4260500000000001E-10</v>
      </c>
      <c r="O78" s="20">
        <v>5.4505999999999998E-10</v>
      </c>
      <c r="P78" s="20">
        <v>5.4567499999999998E-10</v>
      </c>
      <c r="Q78" s="19">
        <v>3.0350264540477899E-3</v>
      </c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20">
        <v>5.3522000000000004E-10</v>
      </c>
      <c r="M79" s="20">
        <v>5.0807500000000003E-10</v>
      </c>
      <c r="N79" s="20">
        <v>5.1860000000000005E-10</v>
      </c>
      <c r="O79" s="20">
        <v>5.2378000000000003E-10</v>
      </c>
      <c r="P79" s="20">
        <v>5.2467499999999995E-10</v>
      </c>
      <c r="Q79" s="19">
        <v>3.0950409097349725E-3</v>
      </c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20">
        <v>5.0917499999999995E-10</v>
      </c>
      <c r="M80" s="20">
        <v>4.8574499999999996E-10</v>
      </c>
      <c r="N80" s="20">
        <v>4.9602499999999995E-10</v>
      </c>
      <c r="O80" s="20">
        <v>4.9836000000000002E-10</v>
      </c>
      <c r="P80" s="20">
        <v>5.00225E-10</v>
      </c>
      <c r="Q80" s="19">
        <v>3.258340512661783E-3</v>
      </c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20">
        <v>8.8561500000000005E-10</v>
      </c>
      <c r="M81" s="20">
        <v>7.7625999999999996E-10</v>
      </c>
      <c r="N81" s="20">
        <v>9.15645E-10</v>
      </c>
      <c r="O81" s="20">
        <v>8.7690000000000004E-10</v>
      </c>
      <c r="P81" s="20">
        <v>8.7561499999999998E-10</v>
      </c>
      <c r="Q81" s="19">
        <v>9.0162428518559441E-3</v>
      </c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20">
        <v>4.6738999999999998E-10</v>
      </c>
      <c r="M82" s="20">
        <v>4.5034500000000001E-10</v>
      </c>
      <c r="N82" s="20">
        <v>4.5287999999999999E-10</v>
      </c>
      <c r="O82" s="20">
        <v>4.6030999999999999E-10</v>
      </c>
      <c r="P82" s="20">
        <v>4.6036499999999999E-10</v>
      </c>
      <c r="Q82" s="19">
        <v>3.3033717251758259E-3</v>
      </c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20">
        <v>5.4346999999999999E-10</v>
      </c>
      <c r="M83" s="20">
        <v>4.9462500000000004E-10</v>
      </c>
      <c r="N83" s="20">
        <v>5.5649500000000005E-10</v>
      </c>
      <c r="O83" s="20">
        <v>5.4322000000000001E-10</v>
      </c>
      <c r="P83" s="20">
        <v>5.3948999999999996E-10</v>
      </c>
      <c r="Q83" s="19">
        <v>8.2364010256813676E-3</v>
      </c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20">
        <v>3.8162000000000002E-10</v>
      </c>
      <c r="M84" s="20">
        <v>3.2805500000000001E-10</v>
      </c>
      <c r="N84" s="20">
        <v>3.8218000000000002E-10</v>
      </c>
      <c r="O84" s="20">
        <v>3.7361500000000001E-10</v>
      </c>
      <c r="P84" s="20">
        <v>3.7340000000000002E-10</v>
      </c>
      <c r="Q84" s="19">
        <v>3.6916442790897201E-3</v>
      </c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20">
        <v>3.6843499999999998E-10</v>
      </c>
      <c r="M85" s="20">
        <v>3.1476000000000001E-10</v>
      </c>
      <c r="N85" s="20">
        <v>3.69715E-10</v>
      </c>
      <c r="O85" s="20">
        <v>3.5854499999999998E-10</v>
      </c>
      <c r="P85" s="20">
        <v>3.6015499999999998E-10</v>
      </c>
      <c r="Q85" s="19">
        <v>3.7614508371571426E-3</v>
      </c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20">
        <v>3.5188500000000002E-10</v>
      </c>
      <c r="M86" s="20">
        <v>3.07015E-10</v>
      </c>
      <c r="N86" s="20">
        <v>3.5271000000000002E-10</v>
      </c>
      <c r="O86" s="20">
        <v>3.4666000000000002E-10</v>
      </c>
      <c r="P86" s="20">
        <v>3.45175E-10</v>
      </c>
      <c r="Q86" s="19">
        <v>3.8347847289022146E-3</v>
      </c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20">
        <v>3.3733000000000001E-10</v>
      </c>
      <c r="M87" s="20">
        <v>2.9619499999999998E-10</v>
      </c>
      <c r="N87" s="20">
        <v>3.3712000000000002E-10</v>
      </c>
      <c r="O87" s="20">
        <v>3.3175500000000001E-10</v>
      </c>
      <c r="P87" s="20">
        <v>3.3122500000000001E-10</v>
      </c>
      <c r="Q87" s="19">
        <v>3.9154410503045231E-3</v>
      </c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20">
        <v>3.2025999999999999E-10</v>
      </c>
      <c r="M88" s="20">
        <v>2.8532E-10</v>
      </c>
      <c r="N88" s="20">
        <v>3.2307999999999998E-10</v>
      </c>
      <c r="O88" s="20">
        <v>3.1660000000000002E-10</v>
      </c>
      <c r="P88" s="20">
        <v>3.1737999999999999E-10</v>
      </c>
      <c r="Q88" s="19">
        <v>4.0029007513547902E-3</v>
      </c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20">
        <v>3.0750000000000002E-10</v>
      </c>
      <c r="M89" s="20">
        <v>2.7520499999999998E-10</v>
      </c>
      <c r="N89" s="20">
        <v>3.0760999999999999E-10</v>
      </c>
      <c r="O89" s="20">
        <v>3.0279499999999999E-10</v>
      </c>
      <c r="P89" s="20">
        <v>3.0326E-10</v>
      </c>
      <c r="Q89" s="19">
        <v>4.0901065551691134E-3</v>
      </c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20">
        <v>2.9485000000000002E-10</v>
      </c>
      <c r="M90" s="20">
        <v>2.6354999999999998E-10</v>
      </c>
      <c r="N90" s="20">
        <v>2.9650000000000001E-10</v>
      </c>
      <c r="O90" s="20">
        <v>2.8892000000000002E-10</v>
      </c>
      <c r="P90" s="20">
        <v>2.90575E-10</v>
      </c>
      <c r="Q90" s="19">
        <v>4.1776622681228394E-3</v>
      </c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20">
        <v>2.8165999999999999E-10</v>
      </c>
      <c r="M91" s="20">
        <v>2.5407500000000002E-10</v>
      </c>
      <c r="N91" s="20">
        <v>2.7984499999999998E-10</v>
      </c>
      <c r="O91" s="20">
        <v>2.769E-10</v>
      </c>
      <c r="P91" s="20">
        <v>2.7643999999999998E-10</v>
      </c>
      <c r="Q91" s="19">
        <v>4.2757204692080997E-3</v>
      </c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20">
        <v>2.6638500000000001E-10</v>
      </c>
      <c r="M92" s="20">
        <v>2.4222000000000002E-10</v>
      </c>
      <c r="N92" s="20">
        <v>2.65625E-10</v>
      </c>
      <c r="O92" s="20">
        <v>2.6444000000000002E-10</v>
      </c>
      <c r="P92" s="20">
        <v>2.6421000000000001E-10</v>
      </c>
      <c r="Q92" s="19">
        <v>4.3825860666694052E-3</v>
      </c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20">
        <v>2.5660500000000001E-10</v>
      </c>
      <c r="M93" s="20">
        <v>2.3331999999999998E-10</v>
      </c>
      <c r="N93" s="20">
        <v>2.5233999999999998E-10</v>
      </c>
      <c r="O93" s="20">
        <v>2.5111000000000003E-10</v>
      </c>
      <c r="P93" s="20">
        <v>2.4905500000000003E-10</v>
      </c>
      <c r="Q93" s="19">
        <v>4.4875252583914203E-3</v>
      </c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20">
        <v>2.4056999999999998E-10</v>
      </c>
      <c r="M94" s="20">
        <v>2.2169999999999999E-10</v>
      </c>
      <c r="N94" s="20">
        <v>2.3815E-10</v>
      </c>
      <c r="O94" s="20">
        <v>2.37355E-10</v>
      </c>
      <c r="P94" s="20">
        <v>2.3668499999999999E-10</v>
      </c>
      <c r="Q94" s="19">
        <v>4.6151790808427783E-3</v>
      </c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20">
        <v>2.2931000000000001E-10</v>
      </c>
      <c r="M95" s="20">
        <v>2.1055000000000001E-10</v>
      </c>
      <c r="N95" s="20">
        <v>2.2617000000000001E-10</v>
      </c>
      <c r="O95" s="20">
        <v>2.2604499999999999E-10</v>
      </c>
      <c r="P95" s="20">
        <v>2.2373999999999999E-10</v>
      </c>
      <c r="Q95" s="19">
        <v>4.7349811245748965E-3</v>
      </c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20">
        <v>2.16675E-10</v>
      </c>
      <c r="M96" s="20">
        <v>2.0065499999999999E-10</v>
      </c>
      <c r="N96" s="20">
        <v>2.1245499999999999E-10</v>
      </c>
      <c r="O96" s="20">
        <v>2.1331000000000001E-10</v>
      </c>
      <c r="P96" s="20">
        <v>2.11645E-10</v>
      </c>
      <c r="Q96" s="19">
        <v>4.8697559186330116E-3</v>
      </c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20">
        <v>2.0254000000000001E-10</v>
      </c>
      <c r="M97" s="20">
        <v>1.88085E-10</v>
      </c>
      <c r="N97" s="20">
        <v>1.97595E-10</v>
      </c>
      <c r="O97" s="20">
        <v>2.0012E-10</v>
      </c>
      <c r="P97" s="20">
        <v>1.9981999999999999E-10</v>
      </c>
      <c r="Q97" s="19">
        <v>5.0311099624590298E-3</v>
      </c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20">
        <v>1.8966500000000001E-10</v>
      </c>
      <c r="M98" s="20">
        <v>1.7891000000000001E-10</v>
      </c>
      <c r="N98" s="20">
        <v>1.8594999999999999E-10</v>
      </c>
      <c r="O98" s="20">
        <v>1.8848E-10</v>
      </c>
      <c r="P98" s="20">
        <v>1.8719499999999999E-10</v>
      </c>
      <c r="Q98" s="19">
        <v>5.1850127187057114E-3</v>
      </c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20">
        <v>1.7828E-10</v>
      </c>
      <c r="M99" s="20">
        <v>1.6708999999999999E-10</v>
      </c>
      <c r="N99" s="20">
        <v>1.7222499999999999E-10</v>
      </c>
      <c r="O99" s="20">
        <v>1.7397500000000001E-10</v>
      </c>
      <c r="P99" s="20">
        <v>1.7504E-10</v>
      </c>
      <c r="Q99" s="19">
        <v>5.3719520463301361E-3</v>
      </c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20">
        <v>1.64235E-10</v>
      </c>
      <c r="M100" s="20">
        <v>1.5648999999999999E-10</v>
      </c>
      <c r="N100" s="20">
        <v>1.6022500000000001E-10</v>
      </c>
      <c r="O100" s="20">
        <v>1.6255E-10</v>
      </c>
      <c r="P100" s="20">
        <v>1.6336500000000001E-10</v>
      </c>
      <c r="Q100" s="19">
        <v>5.5669603813723531E-3</v>
      </c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20">
        <v>1.5202000000000001E-10</v>
      </c>
      <c r="M101" s="20">
        <v>1.45465E-10</v>
      </c>
      <c r="N101" s="20">
        <v>1.4678000000000001E-10</v>
      </c>
      <c r="O101" s="20">
        <v>1.49605E-10</v>
      </c>
      <c r="P101" s="20">
        <v>1.5013499999999999E-10</v>
      </c>
      <c r="Q101" s="19">
        <v>5.797261906422305E-3</v>
      </c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20">
        <v>1.4126000000000001E-10</v>
      </c>
      <c r="M102" s="20">
        <v>1.3630999999999999E-10</v>
      </c>
      <c r="N102" s="20">
        <v>1.3564999999999999E-10</v>
      </c>
      <c r="O102" s="20">
        <v>1.3802999999999999E-10</v>
      </c>
      <c r="P102" s="20">
        <v>1.3871999999999999E-10</v>
      </c>
      <c r="Q102" s="19">
        <v>6.0198779644965294E-3</v>
      </c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20">
        <v>1.2778499999999999E-10</v>
      </c>
      <c r="M103" s="20">
        <v>1.2430499999999999E-10</v>
      </c>
      <c r="N103" s="20">
        <v>1.2359000000000001E-10</v>
      </c>
      <c r="O103" s="20">
        <v>1.2685999999999999E-10</v>
      </c>
      <c r="P103" s="20">
        <v>1.2503000000000001E-10</v>
      </c>
      <c r="Q103" s="19">
        <v>6.3119550764232689E-3</v>
      </c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20">
        <v>1.1509E-10</v>
      </c>
      <c r="M104" s="20">
        <v>1.1409E-10</v>
      </c>
      <c r="N104" s="20">
        <v>1.1130000000000001E-10</v>
      </c>
      <c r="O104" s="20">
        <v>1.1473E-10</v>
      </c>
      <c r="P104" s="20">
        <v>1.1415500000000001E-10</v>
      </c>
      <c r="Q104" s="19">
        <v>6.6266935228414771E-3</v>
      </c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20">
        <v>1.0404E-10</v>
      </c>
      <c r="M105" s="20">
        <v>1.0061E-10</v>
      </c>
      <c r="N105" s="20">
        <v>9.9094999999999995E-11</v>
      </c>
      <c r="O105" s="20">
        <v>1.0175E-10</v>
      </c>
      <c r="P105" s="20">
        <v>1.0241E-10</v>
      </c>
      <c r="Q105" s="19">
        <v>7.0165279149976599E-3</v>
      </c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20">
        <v>9.146E-11</v>
      </c>
      <c r="M106" s="20">
        <v>8.9440000000000003E-11</v>
      </c>
      <c r="N106" s="20">
        <v>8.6345E-11</v>
      </c>
      <c r="O106" s="20">
        <v>9.0579999999999999E-11</v>
      </c>
      <c r="P106" s="20">
        <v>9.0199999999999996E-11</v>
      </c>
      <c r="Q106" s="19">
        <v>7.4710605267673171E-3</v>
      </c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20">
        <v>7.9439999999999999E-11</v>
      </c>
      <c r="M107" s="20">
        <v>7.8419999999999999E-11</v>
      </c>
      <c r="N107" s="20">
        <v>7.5264999999999998E-11</v>
      </c>
      <c r="O107" s="20">
        <v>7.8315000000000003E-11</v>
      </c>
      <c r="P107" s="20">
        <v>7.6855000000000002E-11</v>
      </c>
      <c r="Q107" s="19">
        <v>8.0250266202140617E-3</v>
      </c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20">
        <v>6.7179999999999994E-11</v>
      </c>
      <c r="M108" s="20">
        <v>6.7770000000000002E-11</v>
      </c>
      <c r="N108" s="20">
        <v>6.2524999999999999E-11</v>
      </c>
      <c r="O108" s="20">
        <v>6.6304999999999997E-11</v>
      </c>
      <c r="P108" s="20">
        <v>6.5374999999999994E-11</v>
      </c>
      <c r="Q108" s="19">
        <v>8.7176548654307948E-3</v>
      </c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20">
        <v>5.3989999999999999E-11</v>
      </c>
      <c r="M109" s="20">
        <v>5.5100000000000002E-11</v>
      </c>
      <c r="N109" s="20">
        <v>5.0584999999999999E-11</v>
      </c>
      <c r="O109" s="20">
        <v>5.4345000000000001E-11</v>
      </c>
      <c r="P109" s="20">
        <v>5.4159999999999997E-11</v>
      </c>
      <c r="Q109" s="19">
        <v>9.6583113655163734E-3</v>
      </c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20">
        <v>4.2515000000000001E-11</v>
      </c>
      <c r="M110" s="20">
        <v>4.3224999999999998E-11</v>
      </c>
      <c r="N110" s="20">
        <v>4.0195000000000003E-11</v>
      </c>
      <c r="O110" s="20">
        <v>4.1795000000000003E-11</v>
      </c>
      <c r="P110" s="20">
        <v>4.085E-11</v>
      </c>
      <c r="Q110" s="19">
        <v>1.0950797703963323E-2</v>
      </c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20">
        <v>3.0245000000000001E-11</v>
      </c>
      <c r="M111" s="20">
        <v>3.0979999999999999E-11</v>
      </c>
      <c r="N111" s="20">
        <v>2.7754999999999999E-11</v>
      </c>
      <c r="O111" s="20">
        <v>3.0484999999999999E-11</v>
      </c>
      <c r="P111" s="20">
        <v>2.9745000000000003E-11</v>
      </c>
      <c r="Q111" s="19">
        <v>1.2951110479874402E-2</v>
      </c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20">
        <v>1.8485000000000001E-11</v>
      </c>
      <c r="M112" s="20">
        <v>1.966E-11</v>
      </c>
      <c r="N112" s="20">
        <v>1.7225000000000001E-11</v>
      </c>
      <c r="O112" s="20">
        <v>1.8399999999999999E-11</v>
      </c>
      <c r="P112" s="20">
        <v>1.7575000000000001E-11</v>
      </c>
      <c r="Q112" s="19">
        <v>1.6556616350886556E-2</v>
      </c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20">
        <v>6.9500000000000001E-12</v>
      </c>
      <c r="M113" s="20">
        <v>7.2050000000000001E-12</v>
      </c>
      <c r="N113" s="20">
        <v>6.2100000000000004E-12</v>
      </c>
      <c r="O113" s="20">
        <v>6.8100000000000003E-12</v>
      </c>
      <c r="P113" s="20">
        <v>6.895E-12</v>
      </c>
      <c r="Q113" s="19">
        <v>2.7113145772059623E-2</v>
      </c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</cols>
  <sheetData>
    <row r="1" spans="1:17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17" x14ac:dyDescent="0.25">
      <c r="C3" s="7" t="s">
        <v>2</v>
      </c>
      <c r="D3" s="2">
        <v>3.0702000000000003E-4</v>
      </c>
      <c r="E3" s="7" t="s">
        <v>25</v>
      </c>
      <c r="F3" s="3"/>
      <c r="K3" s="7" t="s">
        <v>2</v>
      </c>
      <c r="L3" s="2">
        <v>1.0843799999999998E-3</v>
      </c>
      <c r="M3" s="7" t="s">
        <v>25</v>
      </c>
      <c r="N3" s="3"/>
    </row>
    <row r="4" spans="1:17" x14ac:dyDescent="0.25">
      <c r="C4" s="13" t="s">
        <v>21</v>
      </c>
      <c r="D4" s="2">
        <v>2373725.1300000004</v>
      </c>
      <c r="E4" s="13" t="s">
        <v>25</v>
      </c>
      <c r="K4" s="13" t="s">
        <v>21</v>
      </c>
      <c r="L4" s="2">
        <v>4778212.0319999987</v>
      </c>
      <c r="M4" s="13" t="s">
        <v>25</v>
      </c>
    </row>
    <row r="5" spans="1:17" x14ac:dyDescent="0.25">
      <c r="C5" s="13" t="s">
        <v>22</v>
      </c>
      <c r="D5" s="2">
        <v>31055073</v>
      </c>
      <c r="E5" s="13" t="s">
        <v>25</v>
      </c>
      <c r="K5" s="13" t="s">
        <v>22</v>
      </c>
      <c r="L5" s="2">
        <v>112266783.123</v>
      </c>
      <c r="M5" s="13" t="s">
        <v>25</v>
      </c>
    </row>
    <row r="6" spans="1:17" ht="15" customHeight="1" x14ac:dyDescent="0.25"/>
    <row r="7" spans="1:17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 t="s">
        <v>8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</row>
    <row r="9" spans="1:17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 t="s">
        <v>10</v>
      </c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 t="s">
        <v>10</v>
      </c>
    </row>
    <row r="10" spans="1:17" x14ac:dyDescent="0.25">
      <c r="D10" s="26">
        <v>3.4921900000000001E-4</v>
      </c>
      <c r="E10" s="26">
        <v>3.21038E-4</v>
      </c>
      <c r="F10" s="26">
        <v>3.57654E-4</v>
      </c>
      <c r="G10" s="26">
        <v>3.43665E-4</v>
      </c>
      <c r="H10" s="26">
        <v>3.4660099999999998E-4</v>
      </c>
      <c r="I10" s="36">
        <v>4.7000000000000002E-3</v>
      </c>
      <c r="J10" s="15"/>
      <c r="K10" s="13"/>
      <c r="L10" s="20">
        <v>3.5266E-3</v>
      </c>
      <c r="M10" s="20">
        <v>2.7959199999999999E-3</v>
      </c>
      <c r="N10" s="20">
        <v>3.8223599999999999E-3</v>
      </c>
      <c r="O10" s="20">
        <v>3.44502E-3</v>
      </c>
      <c r="P10" s="20">
        <v>3.4870600000000002E-3</v>
      </c>
      <c r="Q10" s="37">
        <v>3.5999999999999999E-3</v>
      </c>
    </row>
    <row r="11" spans="1:17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17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17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 t="s">
        <v>10</v>
      </c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 t="s">
        <v>10</v>
      </c>
    </row>
    <row r="14" spans="1:17" x14ac:dyDescent="0.25">
      <c r="C14" s="7">
        <v>0.5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4">
        <v>0</v>
      </c>
      <c r="J14" s="15"/>
      <c r="K14" s="13">
        <v>0.5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19">
        <v>0</v>
      </c>
    </row>
    <row r="15" spans="1:17" x14ac:dyDescent="0.25">
      <c r="C15" s="7">
        <v>1.5</v>
      </c>
      <c r="D15" s="25">
        <v>1.9599999999999998E-9</v>
      </c>
      <c r="E15" s="25">
        <v>1.13E-9</v>
      </c>
      <c r="F15" s="25">
        <v>2.6000000000000001E-9</v>
      </c>
      <c r="G15" s="25">
        <v>1.8400000000000001E-9</v>
      </c>
      <c r="H15" s="25">
        <v>1.85E-9</v>
      </c>
      <c r="I15" s="24">
        <v>7.6499999999999997E-3</v>
      </c>
      <c r="J15" s="15"/>
      <c r="K15" s="13">
        <v>1.5</v>
      </c>
      <c r="L15" s="25">
        <v>7.6800000000000004E-10</v>
      </c>
      <c r="M15" s="25">
        <v>3.7200000000000001E-10</v>
      </c>
      <c r="N15" s="25">
        <v>1.2300000000000001E-9</v>
      </c>
      <c r="O15" s="25">
        <v>7.7000000000000003E-10</v>
      </c>
      <c r="P15" s="25">
        <v>8.0999999999999999E-10</v>
      </c>
      <c r="Q15" s="19">
        <v>1.6750000000000001E-2</v>
      </c>
    </row>
    <row r="16" spans="1:17" x14ac:dyDescent="0.25">
      <c r="C16" s="7">
        <v>2.5</v>
      </c>
      <c r="D16" s="25">
        <v>2.28E-9</v>
      </c>
      <c r="E16" s="25">
        <v>1.49E-9</v>
      </c>
      <c r="F16" s="25">
        <v>3.0300000000000001E-9</v>
      </c>
      <c r="G16" s="25">
        <v>2.2999999999999999E-9</v>
      </c>
      <c r="H16" s="25">
        <v>2.3600000000000001E-9</v>
      </c>
      <c r="I16" s="24">
        <v>6.7499999999999999E-3</v>
      </c>
      <c r="J16" s="15"/>
      <c r="K16" s="13">
        <v>2.5</v>
      </c>
      <c r="L16" s="25">
        <v>3.3099999999999999E-10</v>
      </c>
      <c r="M16" s="25">
        <v>1.35E-10</v>
      </c>
      <c r="N16" s="25">
        <v>4.4200000000000002E-10</v>
      </c>
      <c r="O16" s="25">
        <v>2.8999999999999998E-10</v>
      </c>
      <c r="P16" s="25">
        <v>2.8999999999999998E-10</v>
      </c>
      <c r="Q16" s="19">
        <v>2.7949999999999999E-2</v>
      </c>
    </row>
    <row r="17" spans="3:17" x14ac:dyDescent="0.25">
      <c r="C17" s="7">
        <v>3.5</v>
      </c>
      <c r="D17" s="25">
        <v>1.0999999999999999E-9</v>
      </c>
      <c r="E17" s="25">
        <v>6.6899999999999996E-10</v>
      </c>
      <c r="F17" s="25">
        <v>1.44E-9</v>
      </c>
      <c r="G17" s="25">
        <v>1.0600000000000001E-9</v>
      </c>
      <c r="H17" s="25">
        <v>1.0500000000000001E-9</v>
      </c>
      <c r="I17" s="24">
        <v>1.01E-2</v>
      </c>
      <c r="J17" s="15"/>
      <c r="K17" s="13">
        <v>3.5</v>
      </c>
      <c r="L17" s="25">
        <v>4.4300000000000002E-10</v>
      </c>
      <c r="M17" s="25">
        <v>2.1400000000000001E-10</v>
      </c>
      <c r="N17" s="25">
        <v>7.2999999999999996E-10</v>
      </c>
      <c r="O17" s="25">
        <v>4.63E-10</v>
      </c>
      <c r="P17" s="25">
        <v>4.7200000000000002E-10</v>
      </c>
      <c r="Q17" s="19">
        <v>2.1899999999999999E-2</v>
      </c>
    </row>
    <row r="18" spans="3:17" x14ac:dyDescent="0.25">
      <c r="C18" s="7">
        <v>4.5</v>
      </c>
      <c r="D18" s="25">
        <v>1.5E-9</v>
      </c>
      <c r="E18" s="25">
        <v>9.6199999999999999E-10</v>
      </c>
      <c r="F18" s="25">
        <v>1.86E-9</v>
      </c>
      <c r="G18" s="25">
        <v>1.4800000000000001E-9</v>
      </c>
      <c r="H18" s="25">
        <v>1.49E-9</v>
      </c>
      <c r="I18" s="24">
        <v>8.5000000000000006E-3</v>
      </c>
      <c r="J18" s="15"/>
      <c r="K18" s="13">
        <v>4.5</v>
      </c>
      <c r="L18" s="25">
        <v>7.8999999999999996E-10</v>
      </c>
      <c r="M18" s="25">
        <v>2.98E-10</v>
      </c>
      <c r="N18" s="25">
        <v>1.1599999999999999E-9</v>
      </c>
      <c r="O18" s="25">
        <v>7.6800000000000004E-10</v>
      </c>
      <c r="P18" s="25">
        <v>7.5E-10</v>
      </c>
      <c r="Q18" s="19">
        <v>1.7399999999999999E-2</v>
      </c>
    </row>
    <row r="19" spans="3:17" x14ac:dyDescent="0.25">
      <c r="C19" s="7">
        <v>5.5</v>
      </c>
      <c r="D19" s="25">
        <v>1.85E-9</v>
      </c>
      <c r="E19" s="25">
        <v>1.2E-9</v>
      </c>
      <c r="F19" s="25">
        <v>2.1200000000000001E-9</v>
      </c>
      <c r="G19" s="25">
        <v>1.7100000000000001E-9</v>
      </c>
      <c r="H19" s="25">
        <v>1.79E-9</v>
      </c>
      <c r="I19" s="24">
        <v>7.7999999999999996E-3</v>
      </c>
      <c r="J19" s="15"/>
      <c r="K19" s="13">
        <v>5.5</v>
      </c>
      <c r="L19" s="25">
        <v>1.0500000000000001E-9</v>
      </c>
      <c r="M19" s="25">
        <v>4.2E-10</v>
      </c>
      <c r="N19" s="25">
        <v>1.7599999999999999E-9</v>
      </c>
      <c r="O19" s="25">
        <v>1.0600000000000001E-9</v>
      </c>
      <c r="P19" s="25">
        <v>1.1599999999999999E-9</v>
      </c>
      <c r="Q19" s="19">
        <v>1.3950000000000001E-2</v>
      </c>
    </row>
    <row r="20" spans="3:17" x14ac:dyDescent="0.25">
      <c r="C20" s="7">
        <v>6.5</v>
      </c>
      <c r="D20" s="25">
        <v>1.86E-9</v>
      </c>
      <c r="E20" s="25">
        <v>1.4200000000000001E-9</v>
      </c>
      <c r="F20" s="25">
        <v>2.0799999999999998E-9</v>
      </c>
      <c r="G20" s="25">
        <v>1.8800000000000001E-9</v>
      </c>
      <c r="H20" s="25">
        <v>1.7800000000000001E-9</v>
      </c>
      <c r="I20" s="24">
        <v>7.7999999999999996E-3</v>
      </c>
      <c r="J20" s="15"/>
      <c r="K20" s="13">
        <v>6.5</v>
      </c>
      <c r="L20" s="25">
        <v>1.44E-9</v>
      </c>
      <c r="M20" s="25">
        <v>6.5700000000000001E-10</v>
      </c>
      <c r="N20" s="25">
        <v>2.3100000000000001E-9</v>
      </c>
      <c r="O20" s="25">
        <v>1.4599999999999999E-9</v>
      </c>
      <c r="P20" s="25">
        <v>1.49E-9</v>
      </c>
      <c r="Q20" s="19">
        <v>1.235E-2</v>
      </c>
    </row>
    <row r="21" spans="3:17" x14ac:dyDescent="0.25">
      <c r="C21" s="7">
        <v>7.5</v>
      </c>
      <c r="D21" s="25">
        <v>1.75E-9</v>
      </c>
      <c r="E21" s="25">
        <v>1.4599999999999999E-9</v>
      </c>
      <c r="F21" s="25">
        <v>2.0000000000000001E-9</v>
      </c>
      <c r="G21" s="25">
        <v>1.8300000000000001E-9</v>
      </c>
      <c r="H21" s="25">
        <v>1.7100000000000001E-9</v>
      </c>
      <c r="I21" s="21">
        <v>7.9500000000000005E-3</v>
      </c>
      <c r="J21" s="15"/>
      <c r="K21" s="13">
        <v>7.5</v>
      </c>
      <c r="L21" s="25">
        <v>1.9599999999999998E-9</v>
      </c>
      <c r="M21" s="25">
        <v>8.6100000000000003E-10</v>
      </c>
      <c r="N21" s="25">
        <v>3.12E-9</v>
      </c>
      <c r="O21" s="25">
        <v>1.9099999999999998E-9</v>
      </c>
      <c r="P21" s="25">
        <v>1.9000000000000001E-9</v>
      </c>
      <c r="Q21" s="19">
        <v>1.09E-2</v>
      </c>
    </row>
    <row r="22" spans="3:17" x14ac:dyDescent="0.25">
      <c r="C22" s="7">
        <v>8.5</v>
      </c>
      <c r="D22" s="25">
        <v>1.67E-9</v>
      </c>
      <c r="E22" s="25">
        <v>1.44E-9</v>
      </c>
      <c r="F22" s="25">
        <v>1.8199999999999999E-9</v>
      </c>
      <c r="G22" s="25">
        <v>1.6500000000000001E-9</v>
      </c>
      <c r="H22" s="25">
        <v>1.63E-9</v>
      </c>
      <c r="I22" s="21">
        <v>8.1499999999999993E-3</v>
      </c>
      <c r="J22" s="15"/>
      <c r="K22" s="13">
        <v>8.5</v>
      </c>
      <c r="L22" s="25">
        <v>4.7200000000000002E-9</v>
      </c>
      <c r="M22" s="25">
        <v>2.0599999999999999E-9</v>
      </c>
      <c r="N22" s="25">
        <v>7.2099999999999997E-9</v>
      </c>
      <c r="O22" s="25">
        <v>4.6699999999999998E-9</v>
      </c>
      <c r="P22" s="25">
        <v>4.8099999999999997E-9</v>
      </c>
      <c r="Q22" s="19">
        <v>6.8999999999999999E-3</v>
      </c>
    </row>
    <row r="23" spans="3:17" x14ac:dyDescent="0.25">
      <c r="C23" s="7">
        <v>9.5</v>
      </c>
      <c r="D23" s="25">
        <v>1.5300000000000001E-9</v>
      </c>
      <c r="E23" s="25">
        <v>1.32E-9</v>
      </c>
      <c r="F23" s="25">
        <v>1.5400000000000001E-9</v>
      </c>
      <c r="G23" s="25">
        <v>1.5799999999999999E-9</v>
      </c>
      <c r="H23" s="25">
        <v>1.5199999999999999E-9</v>
      </c>
      <c r="I23" s="21">
        <v>8.3499999999999998E-3</v>
      </c>
      <c r="J23" s="15"/>
      <c r="K23" s="13">
        <v>9.5</v>
      </c>
      <c r="L23" s="25">
        <v>3.2000000000000001E-9</v>
      </c>
      <c r="M23" s="25">
        <v>1.45E-9</v>
      </c>
      <c r="N23" s="25">
        <v>4.6099999999999996E-9</v>
      </c>
      <c r="O23" s="25">
        <v>3.0699999999999999E-9</v>
      </c>
      <c r="P23" s="25">
        <v>3.0100000000000002E-9</v>
      </c>
      <c r="Q23" s="19">
        <v>8.6499999999999997E-3</v>
      </c>
    </row>
    <row r="24" spans="3:17" x14ac:dyDescent="0.25">
      <c r="C24" s="7">
        <v>10.5</v>
      </c>
      <c r="D24" s="25">
        <v>1.3600000000000001E-9</v>
      </c>
      <c r="E24" s="25">
        <v>1.21E-9</v>
      </c>
      <c r="F24" s="25">
        <v>1.4100000000000001E-9</v>
      </c>
      <c r="G24" s="25">
        <v>1.3600000000000001E-9</v>
      </c>
      <c r="H24" s="25">
        <v>1.38E-9</v>
      </c>
      <c r="I24" s="21">
        <v>8.8000000000000005E-3</v>
      </c>
      <c r="J24" s="15"/>
      <c r="K24" s="13">
        <v>10.5</v>
      </c>
      <c r="L24" s="25">
        <v>1.51E-9</v>
      </c>
      <c r="M24" s="25">
        <v>6.7500000000000005E-10</v>
      </c>
      <c r="N24" s="25">
        <v>2.5399999999999999E-9</v>
      </c>
      <c r="O24" s="25">
        <v>1.6500000000000001E-9</v>
      </c>
      <c r="P24" s="25">
        <v>1.62E-9</v>
      </c>
      <c r="Q24" s="19">
        <v>1.18E-2</v>
      </c>
    </row>
    <row r="25" spans="3:17" x14ac:dyDescent="0.25">
      <c r="C25" s="7">
        <v>11.5</v>
      </c>
      <c r="D25" s="25">
        <v>1.27E-9</v>
      </c>
      <c r="E25" s="25">
        <v>1.15E-9</v>
      </c>
      <c r="F25" s="25">
        <v>1.3000000000000001E-9</v>
      </c>
      <c r="G25" s="25">
        <v>1.2E-9</v>
      </c>
      <c r="H25" s="25">
        <v>1.21E-9</v>
      </c>
      <c r="I25" s="21">
        <v>9.4000000000000004E-3</v>
      </c>
      <c r="J25" s="15"/>
      <c r="K25" s="13">
        <v>11.5</v>
      </c>
      <c r="L25" s="25">
        <v>1.2900000000000001E-9</v>
      </c>
      <c r="M25" s="25">
        <v>5.0000000000000003E-10</v>
      </c>
      <c r="N25" s="25">
        <v>1.97E-9</v>
      </c>
      <c r="O25" s="25">
        <v>1.21E-9</v>
      </c>
      <c r="P25" s="25">
        <v>1.1700000000000001E-9</v>
      </c>
      <c r="Q25" s="19">
        <v>1.3950000000000001E-2</v>
      </c>
    </row>
    <row r="26" spans="3:17" x14ac:dyDescent="0.25">
      <c r="C26" s="7">
        <v>12.5</v>
      </c>
      <c r="D26" s="25">
        <v>1.1200000000000001E-9</v>
      </c>
      <c r="E26" s="25">
        <v>1.07E-9</v>
      </c>
      <c r="F26" s="25">
        <v>1.1200000000000001E-9</v>
      </c>
      <c r="G26" s="25">
        <v>1.07E-9</v>
      </c>
      <c r="H26" s="25">
        <v>1.08E-9</v>
      </c>
      <c r="I26" s="21">
        <v>0.01</v>
      </c>
      <c r="J26" s="15"/>
      <c r="K26" s="13">
        <v>12.5</v>
      </c>
      <c r="L26" s="25">
        <v>9.9200000000000009E-10</v>
      </c>
      <c r="M26" s="25">
        <v>4.2399999999999998E-10</v>
      </c>
      <c r="N26" s="25">
        <v>1.4700000000000001E-9</v>
      </c>
      <c r="O26" s="25">
        <v>9.4899999999999993E-10</v>
      </c>
      <c r="P26" s="25">
        <v>9.3800000000000007E-10</v>
      </c>
      <c r="Q26" s="19">
        <v>1.55E-2</v>
      </c>
    </row>
    <row r="27" spans="3:17" x14ac:dyDescent="0.25">
      <c r="C27" s="7">
        <v>13.5</v>
      </c>
      <c r="D27" s="25">
        <v>1.0000000000000001E-9</v>
      </c>
      <c r="E27" s="25">
        <v>9.5600000000000001E-10</v>
      </c>
      <c r="F27" s="25">
        <v>9.7300000000000005E-10</v>
      </c>
      <c r="G27" s="25">
        <v>9.6900000000000007E-10</v>
      </c>
      <c r="H27" s="25">
        <v>9.8300000000000002E-10</v>
      </c>
      <c r="I27" s="21">
        <v>1.055E-2</v>
      </c>
      <c r="J27" s="15"/>
      <c r="K27" s="13">
        <v>13.5</v>
      </c>
      <c r="L27" s="25">
        <v>1.09E-9</v>
      </c>
      <c r="M27" s="25">
        <v>4.35E-10</v>
      </c>
      <c r="N27" s="25">
        <v>1.61E-9</v>
      </c>
      <c r="O27" s="25">
        <v>1.02E-9</v>
      </c>
      <c r="P27" s="25">
        <v>1.1200000000000001E-9</v>
      </c>
      <c r="Q27" s="19">
        <v>1.4250000000000001E-2</v>
      </c>
    </row>
    <row r="28" spans="3:17" x14ac:dyDescent="0.25">
      <c r="C28" s="7">
        <v>14.5</v>
      </c>
      <c r="D28" s="25">
        <v>8.5700000000000004E-10</v>
      </c>
      <c r="E28" s="25">
        <v>8.39E-10</v>
      </c>
      <c r="F28" s="25">
        <v>8.8500000000000005E-10</v>
      </c>
      <c r="G28" s="25">
        <v>8.67E-10</v>
      </c>
      <c r="H28" s="25">
        <v>8.9500000000000001E-10</v>
      </c>
      <c r="I28" s="21">
        <v>1.095E-2</v>
      </c>
      <c r="J28" s="15"/>
      <c r="K28" s="13">
        <v>14.5</v>
      </c>
      <c r="L28" s="25">
        <v>1.26E-9</v>
      </c>
      <c r="M28" s="25">
        <v>5.5299999999999995E-10</v>
      </c>
      <c r="N28" s="25">
        <v>1.79E-9</v>
      </c>
      <c r="O28" s="25">
        <v>1.1800000000000001E-9</v>
      </c>
      <c r="P28" s="25">
        <v>1.2400000000000001E-9</v>
      </c>
      <c r="Q28" s="19">
        <v>1.35E-2</v>
      </c>
    </row>
    <row r="29" spans="3:17" x14ac:dyDescent="0.25">
      <c r="C29" s="7">
        <v>15.5</v>
      </c>
      <c r="D29" s="25">
        <v>7.9099999999999996E-10</v>
      </c>
      <c r="E29" s="25">
        <v>8.0000000000000003E-10</v>
      </c>
      <c r="F29" s="25">
        <v>7.8399999999999998E-10</v>
      </c>
      <c r="G29" s="25">
        <v>7.7400000000000002E-10</v>
      </c>
      <c r="H29" s="25">
        <v>7.8099999999999999E-10</v>
      </c>
      <c r="I29" s="21">
        <v>1.17E-2</v>
      </c>
      <c r="J29" s="15"/>
      <c r="K29" s="13">
        <v>15.5</v>
      </c>
      <c r="L29" s="25">
        <v>1.3999999999999999E-9</v>
      </c>
      <c r="M29" s="25">
        <v>6.4099999999999996E-10</v>
      </c>
      <c r="N29" s="25">
        <v>2.0000000000000001E-9</v>
      </c>
      <c r="O29" s="25">
        <v>1.38E-9</v>
      </c>
      <c r="P29" s="25">
        <v>1.31E-9</v>
      </c>
      <c r="Q29" s="19">
        <v>1.315E-2</v>
      </c>
    </row>
    <row r="30" spans="3:17" x14ac:dyDescent="0.25">
      <c r="C30" s="7">
        <v>16.5</v>
      </c>
      <c r="D30" s="25">
        <v>7.0700000000000004E-10</v>
      </c>
      <c r="E30" s="25">
        <v>6.5000000000000003E-10</v>
      </c>
      <c r="F30" s="25">
        <v>7.1300000000000002E-10</v>
      </c>
      <c r="G30" s="25">
        <v>6.9399999999999998E-10</v>
      </c>
      <c r="H30" s="25">
        <v>7.0099999999999996E-10</v>
      </c>
      <c r="I30" s="21">
        <v>1.24E-2</v>
      </c>
      <c r="J30" s="15"/>
      <c r="K30" s="13">
        <v>16.5</v>
      </c>
      <c r="L30" s="25">
        <v>1.45E-9</v>
      </c>
      <c r="M30" s="25">
        <v>6.6399999999999998E-10</v>
      </c>
      <c r="N30" s="25">
        <v>2.0599999999999999E-9</v>
      </c>
      <c r="O30" s="25">
        <v>1.33E-9</v>
      </c>
      <c r="P30" s="25">
        <v>1.4200000000000001E-9</v>
      </c>
      <c r="Q30" s="19">
        <v>1.265E-2</v>
      </c>
    </row>
    <row r="31" spans="3:17" x14ac:dyDescent="0.25">
      <c r="C31" s="7">
        <v>17.5</v>
      </c>
      <c r="D31" s="25">
        <v>5.2599999999999996E-9</v>
      </c>
      <c r="E31" s="25">
        <v>5.1199999999999997E-9</v>
      </c>
      <c r="F31" s="25">
        <v>5.1799999999999999E-9</v>
      </c>
      <c r="G31" s="25">
        <v>5.1199999999999997E-9</v>
      </c>
      <c r="H31" s="25">
        <v>5.1899999999999997E-9</v>
      </c>
      <c r="I31" s="21">
        <v>4.45E-3</v>
      </c>
      <c r="J31" s="15"/>
      <c r="K31" s="13">
        <v>17.5</v>
      </c>
      <c r="L31" s="25">
        <v>1.55E-9</v>
      </c>
      <c r="M31" s="25">
        <v>7.79E-10</v>
      </c>
      <c r="N31" s="25">
        <v>2.1999999999999998E-9</v>
      </c>
      <c r="O31" s="25">
        <v>1.6000000000000001E-9</v>
      </c>
      <c r="P31" s="25">
        <v>1.49E-9</v>
      </c>
      <c r="Q31" s="19">
        <v>1.235E-2</v>
      </c>
    </row>
    <row r="32" spans="3:17" x14ac:dyDescent="0.25">
      <c r="C32" s="7">
        <v>18.5</v>
      </c>
      <c r="D32" s="25">
        <v>5.38E-10</v>
      </c>
      <c r="E32" s="25">
        <v>5.4199999999999999E-10</v>
      </c>
      <c r="F32" s="25">
        <v>5.1499999999999998E-10</v>
      </c>
      <c r="G32" s="25">
        <v>5.2400000000000005E-10</v>
      </c>
      <c r="H32" s="25">
        <v>5.5500000000000005E-10</v>
      </c>
      <c r="I32" s="21">
        <v>1.3950000000000001E-2</v>
      </c>
      <c r="J32" s="15"/>
      <c r="K32" s="13">
        <v>18.5</v>
      </c>
      <c r="L32" s="25">
        <v>1.69E-9</v>
      </c>
      <c r="M32" s="25">
        <v>8.5099999999999996E-10</v>
      </c>
      <c r="N32" s="25">
        <v>2.3100000000000001E-9</v>
      </c>
      <c r="O32" s="25">
        <v>1.57E-9</v>
      </c>
      <c r="P32" s="25">
        <v>1.61E-9</v>
      </c>
      <c r="Q32" s="19">
        <v>1.1900000000000001E-2</v>
      </c>
    </row>
    <row r="33" spans="3:17" x14ac:dyDescent="0.25">
      <c r="C33" s="7">
        <v>19.5</v>
      </c>
      <c r="D33" s="25">
        <v>1.3500000000000001E-9</v>
      </c>
      <c r="E33" s="25">
        <v>1.33E-9</v>
      </c>
      <c r="F33" s="25">
        <v>1.33E-9</v>
      </c>
      <c r="G33" s="25">
        <v>1.3399999999999999E-9</v>
      </c>
      <c r="H33" s="25">
        <v>1.32E-9</v>
      </c>
      <c r="I33" s="21">
        <v>8.9999999999999993E-3</v>
      </c>
      <c r="J33" s="15"/>
      <c r="K33" s="13">
        <v>19.5</v>
      </c>
      <c r="L33" s="25">
        <v>1.86E-9</v>
      </c>
      <c r="M33" s="25">
        <v>8.8099999999999996E-10</v>
      </c>
      <c r="N33" s="25">
        <v>2.33E-9</v>
      </c>
      <c r="O33" s="25">
        <v>1.68E-9</v>
      </c>
      <c r="P33" s="25">
        <v>1.7200000000000001E-9</v>
      </c>
      <c r="Q33" s="19">
        <v>1.145E-2</v>
      </c>
    </row>
    <row r="34" spans="3:17" x14ac:dyDescent="0.25">
      <c r="C34" s="7">
        <v>20.5</v>
      </c>
      <c r="D34" s="25">
        <v>3.7699999999999999E-10</v>
      </c>
      <c r="E34" s="25">
        <v>3.4799999999999999E-10</v>
      </c>
      <c r="F34" s="25">
        <v>3.5400000000000002E-10</v>
      </c>
      <c r="G34" s="25">
        <v>3.6599999999999998E-10</v>
      </c>
      <c r="H34" s="25">
        <v>3.7200000000000001E-10</v>
      </c>
      <c r="I34" s="38">
        <v>1.7000000000000001E-2</v>
      </c>
      <c r="J34" s="15"/>
      <c r="K34" s="13">
        <v>20.5</v>
      </c>
      <c r="L34" s="25">
        <v>1.87E-9</v>
      </c>
      <c r="M34" s="25">
        <v>9.3099999999999999E-10</v>
      </c>
      <c r="N34" s="25">
        <v>2.3400000000000002E-9</v>
      </c>
      <c r="O34" s="25">
        <v>1.7700000000000001E-9</v>
      </c>
      <c r="P34" s="25">
        <v>1.87E-9</v>
      </c>
      <c r="Q34" s="19">
        <v>1.0999999999999999E-2</v>
      </c>
    </row>
    <row r="35" spans="3:17" x14ac:dyDescent="0.25">
      <c r="C35" s="7">
        <v>21.5</v>
      </c>
      <c r="D35" s="25">
        <v>3.2500000000000002E-10</v>
      </c>
      <c r="E35" s="25">
        <v>2.8999999999999998E-10</v>
      </c>
      <c r="F35" s="25">
        <v>3.3099999999999999E-10</v>
      </c>
      <c r="G35" s="25">
        <v>3.2500000000000002E-10</v>
      </c>
      <c r="H35" s="25">
        <v>3.2700000000000001E-10</v>
      </c>
      <c r="I35" s="21">
        <v>1.8149999999999999E-2</v>
      </c>
      <c r="J35" s="15"/>
      <c r="K35" s="13">
        <v>21.5</v>
      </c>
      <c r="L35" s="25">
        <v>1.8800000000000001E-9</v>
      </c>
      <c r="M35" s="25">
        <v>1.0000000000000001E-9</v>
      </c>
      <c r="N35" s="25">
        <v>2.3699999999999999E-9</v>
      </c>
      <c r="O35" s="25">
        <v>1.86E-9</v>
      </c>
      <c r="P35" s="25">
        <v>1.8800000000000001E-9</v>
      </c>
      <c r="Q35" s="19">
        <v>1.0999999999999999E-2</v>
      </c>
    </row>
    <row r="36" spans="3:17" x14ac:dyDescent="0.25">
      <c r="C36" s="7">
        <v>22.5</v>
      </c>
      <c r="D36" s="25">
        <v>2.69E-10</v>
      </c>
      <c r="E36" s="25">
        <v>2.85E-10</v>
      </c>
      <c r="F36" s="25">
        <v>2.5999999999999998E-10</v>
      </c>
      <c r="G36" s="25">
        <v>3.0099999999999999E-10</v>
      </c>
      <c r="H36" s="25">
        <v>3E-10</v>
      </c>
      <c r="I36" s="21">
        <v>1.89E-2</v>
      </c>
      <c r="J36" s="15"/>
      <c r="K36" s="13">
        <v>22.5</v>
      </c>
      <c r="L36" s="25">
        <v>1.9000000000000001E-9</v>
      </c>
      <c r="M36" s="25">
        <v>1.08E-9</v>
      </c>
      <c r="N36" s="25">
        <v>2.2999999999999999E-9</v>
      </c>
      <c r="O36" s="25">
        <v>1.86E-9</v>
      </c>
      <c r="P36" s="25">
        <v>1.9599999999999998E-9</v>
      </c>
      <c r="Q36" s="19">
        <v>1.0749999999999999E-2</v>
      </c>
    </row>
    <row r="37" spans="3:17" x14ac:dyDescent="0.25">
      <c r="C37" s="7">
        <v>23.5</v>
      </c>
      <c r="D37" s="25">
        <v>2.6300000000000002E-10</v>
      </c>
      <c r="E37" s="25">
        <v>2.4199999999999999E-10</v>
      </c>
      <c r="F37" s="25">
        <v>2.3700000000000001E-10</v>
      </c>
      <c r="G37" s="25">
        <v>2.2699999999999999E-10</v>
      </c>
      <c r="H37" s="25">
        <v>2.55E-10</v>
      </c>
      <c r="I37" s="21">
        <v>2.06E-2</v>
      </c>
      <c r="J37" s="15"/>
      <c r="K37" s="13">
        <v>23.5</v>
      </c>
      <c r="L37" s="25">
        <v>1.9099999999999998E-9</v>
      </c>
      <c r="M37" s="25">
        <v>1.14E-9</v>
      </c>
      <c r="N37" s="25">
        <v>2.3600000000000001E-9</v>
      </c>
      <c r="O37" s="25">
        <v>1.9399999999999999E-9</v>
      </c>
      <c r="P37" s="25">
        <v>1.8300000000000001E-9</v>
      </c>
      <c r="Q37" s="19">
        <v>1.11E-2</v>
      </c>
    </row>
    <row r="38" spans="3:17" x14ac:dyDescent="0.25">
      <c r="C38" s="7">
        <v>24.5</v>
      </c>
      <c r="D38" s="25">
        <v>2.11E-10</v>
      </c>
      <c r="E38" s="25">
        <v>2.0600000000000001E-10</v>
      </c>
      <c r="F38" s="25">
        <v>1.9200000000000001E-10</v>
      </c>
      <c r="G38" s="25">
        <v>1.9100000000000001E-10</v>
      </c>
      <c r="H38" s="25">
        <v>2.1999999999999999E-10</v>
      </c>
      <c r="I38" s="21">
        <v>2.2100000000000002E-2</v>
      </c>
      <c r="J38" s="15"/>
      <c r="K38" s="13">
        <v>24.5</v>
      </c>
      <c r="L38" s="25">
        <v>1.9610000000000002E-9</v>
      </c>
      <c r="M38" s="25">
        <v>1.217E-9</v>
      </c>
      <c r="N38" s="25">
        <v>2.4140000000000001E-9</v>
      </c>
      <c r="O38" s="25">
        <v>1.8899999999999999E-9</v>
      </c>
      <c r="P38" s="25">
        <v>1.8910000000000002E-9</v>
      </c>
      <c r="Q38" s="19">
        <v>1.09E-2</v>
      </c>
    </row>
    <row r="39" spans="3:17" x14ac:dyDescent="0.25">
      <c r="C39" s="7">
        <v>25.5</v>
      </c>
      <c r="D39" s="25">
        <v>1.7399999999999999E-10</v>
      </c>
      <c r="E39" s="25">
        <v>1.7399999999999999E-10</v>
      </c>
      <c r="F39" s="25">
        <v>1.7600000000000001E-10</v>
      </c>
      <c r="G39" s="25">
        <v>1.66E-10</v>
      </c>
      <c r="H39" s="25">
        <v>1.8E-10</v>
      </c>
      <c r="I39" s="21">
        <v>2.4400000000000002E-2</v>
      </c>
      <c r="J39" s="15"/>
      <c r="K39" s="13">
        <v>25.5</v>
      </c>
      <c r="L39" s="25">
        <v>1.9479999999999999E-9</v>
      </c>
      <c r="M39" s="25">
        <v>1.152E-9</v>
      </c>
      <c r="N39" s="25">
        <v>2.2739999999999998E-9</v>
      </c>
      <c r="O39" s="25">
        <v>1.81E-9</v>
      </c>
      <c r="P39" s="25">
        <v>1.842E-9</v>
      </c>
      <c r="Q39" s="19">
        <v>1.085E-2</v>
      </c>
    </row>
    <row r="40" spans="3:17" x14ac:dyDescent="0.25">
      <c r="C40" s="7">
        <v>26.5</v>
      </c>
      <c r="D40" s="25">
        <v>1.2400000000000001E-10</v>
      </c>
      <c r="E40" s="25">
        <v>1.4600000000000001E-10</v>
      </c>
      <c r="F40" s="25">
        <v>1.35E-10</v>
      </c>
      <c r="G40" s="25">
        <v>1.4399999999999999E-10</v>
      </c>
      <c r="H40" s="25">
        <v>1.41E-10</v>
      </c>
      <c r="I40" s="21">
        <v>2.7699999999999999E-2</v>
      </c>
      <c r="J40" s="15"/>
      <c r="K40" s="13">
        <v>26.5</v>
      </c>
      <c r="L40" s="25">
        <v>1.9300000000000002E-9</v>
      </c>
      <c r="M40" s="25">
        <v>1.246E-9</v>
      </c>
      <c r="N40" s="25">
        <v>2.2619999999999998E-9</v>
      </c>
      <c r="O40" s="25">
        <v>1.9399999999999999E-9</v>
      </c>
      <c r="P40" s="25">
        <v>1.9599999999999998E-9</v>
      </c>
      <c r="Q40" s="19">
        <v>1.0749999999999999E-2</v>
      </c>
    </row>
    <row r="41" spans="3:17" x14ac:dyDescent="0.25">
      <c r="C41" s="7">
        <v>27.5</v>
      </c>
      <c r="D41" s="25">
        <v>9.3699999999999997E-11</v>
      </c>
      <c r="E41" s="25">
        <v>9.8900000000000002E-11</v>
      </c>
      <c r="F41" s="25">
        <v>8.7299999999999998E-11</v>
      </c>
      <c r="G41" s="25">
        <v>1.0300000000000001E-10</v>
      </c>
      <c r="H41" s="25">
        <v>9.7600000000000004E-11</v>
      </c>
      <c r="I41" s="21">
        <v>3.3149999999999999E-2</v>
      </c>
      <c r="J41" s="15"/>
      <c r="K41" s="13">
        <v>27.5</v>
      </c>
      <c r="L41" s="25">
        <v>1.897E-9</v>
      </c>
      <c r="M41" s="25">
        <v>1.2010000000000001E-9</v>
      </c>
      <c r="N41" s="25">
        <v>2.0690000000000002E-9</v>
      </c>
      <c r="O41" s="25">
        <v>1.7800000000000001E-9</v>
      </c>
      <c r="P41" s="25">
        <v>1.8590000000000001E-9</v>
      </c>
      <c r="Q41" s="19">
        <v>1.0800000000000001E-2</v>
      </c>
    </row>
    <row r="42" spans="3:17" x14ac:dyDescent="0.25">
      <c r="C42" s="7">
        <v>28.5</v>
      </c>
      <c r="D42" s="25">
        <v>6.9700000000000002E-11</v>
      </c>
      <c r="E42" s="25">
        <v>6.8299999999999999E-11</v>
      </c>
      <c r="F42" s="25">
        <v>5.1600000000000001E-11</v>
      </c>
      <c r="G42" s="25">
        <v>6.6200000000000001E-11</v>
      </c>
      <c r="H42" s="25">
        <v>6.9700000000000002E-11</v>
      </c>
      <c r="I42" s="21">
        <v>3.9300000000000002E-2</v>
      </c>
      <c r="J42" s="15"/>
      <c r="K42" s="13">
        <v>28.5</v>
      </c>
      <c r="L42" s="25">
        <v>1.8709999999999998E-9</v>
      </c>
      <c r="M42" s="25">
        <v>1.206E-9</v>
      </c>
      <c r="N42" s="25">
        <v>2.102E-9</v>
      </c>
      <c r="O42" s="25">
        <v>1.8300000000000001E-9</v>
      </c>
      <c r="P42" s="25">
        <v>1.852E-9</v>
      </c>
      <c r="Q42" s="19">
        <v>1.085E-2</v>
      </c>
    </row>
    <row r="43" spans="3:17" x14ac:dyDescent="0.25">
      <c r="C43" s="7">
        <v>29.5</v>
      </c>
      <c r="D43" s="25">
        <v>2.2200000000000002E-11</v>
      </c>
      <c r="E43" s="25">
        <v>3.1000000000000003E-11</v>
      </c>
      <c r="F43" s="25">
        <v>2.7499999999999999E-11</v>
      </c>
      <c r="G43" s="25">
        <v>2.4499999999999999E-11</v>
      </c>
      <c r="H43" s="25">
        <v>2.88E-11</v>
      </c>
      <c r="I43" s="21">
        <v>6.105E-2</v>
      </c>
      <c r="J43" s="15"/>
      <c r="K43" s="13">
        <v>29.5</v>
      </c>
      <c r="L43" s="25">
        <v>1.825E-9</v>
      </c>
      <c r="M43" s="25">
        <v>1.161E-9</v>
      </c>
      <c r="N43" s="25">
        <v>2.0190000000000002E-9</v>
      </c>
      <c r="O43" s="25">
        <v>1.8E-9</v>
      </c>
      <c r="P43" s="25">
        <v>1.6870000000000001E-9</v>
      </c>
      <c r="Q43" s="19">
        <v>1.11E-2</v>
      </c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25">
        <v>1.8070000000000001E-9</v>
      </c>
      <c r="M44" s="25">
        <v>1.198E-9</v>
      </c>
      <c r="N44" s="25">
        <v>2.0390000000000001E-9</v>
      </c>
      <c r="O44" s="25">
        <v>1.81E-9</v>
      </c>
      <c r="P44" s="25">
        <v>1.8259999999999999E-9</v>
      </c>
      <c r="Q44" s="19">
        <v>1.0999999999999999E-2</v>
      </c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25">
        <v>1.7470000000000001E-9</v>
      </c>
      <c r="M45" s="25">
        <v>1.103E-9</v>
      </c>
      <c r="N45" s="25">
        <v>1.9030000000000001E-9</v>
      </c>
      <c r="O45" s="25">
        <v>1.7100000000000001E-9</v>
      </c>
      <c r="P45" s="25">
        <v>1.6459999999999999E-9</v>
      </c>
      <c r="Q45" s="19">
        <v>1.125E-2</v>
      </c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25">
        <v>1.719E-9</v>
      </c>
      <c r="M46" s="25">
        <v>1.239E-9</v>
      </c>
      <c r="N46" s="25">
        <v>1.8789999999999998E-9</v>
      </c>
      <c r="O46" s="25">
        <v>1.7599999999999999E-9</v>
      </c>
      <c r="P46" s="25">
        <v>1.7490000000000001E-9</v>
      </c>
      <c r="Q46" s="19">
        <v>1.1350000000000001E-2</v>
      </c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25">
        <v>1.6620000000000001E-9</v>
      </c>
      <c r="M47" s="25">
        <v>1.212E-9</v>
      </c>
      <c r="N47" s="25">
        <v>1.7349999999999999E-9</v>
      </c>
      <c r="O47" s="25">
        <v>1.62E-9</v>
      </c>
      <c r="P47" s="25">
        <v>1.57E-9</v>
      </c>
      <c r="Q47" s="19">
        <v>1.145E-2</v>
      </c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25">
        <v>1.6210000000000001E-9</v>
      </c>
      <c r="M48" s="25">
        <v>1.3919999999999999E-9</v>
      </c>
      <c r="N48" s="25">
        <v>1.8199999999999999E-9</v>
      </c>
      <c r="O48" s="25">
        <v>1.62E-9</v>
      </c>
      <c r="P48" s="25">
        <v>1.74E-9</v>
      </c>
      <c r="Q48" s="19">
        <v>1.14E-2</v>
      </c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25">
        <v>1.585E-9</v>
      </c>
      <c r="M49" s="25">
        <v>1.254E-9</v>
      </c>
      <c r="N49" s="25">
        <v>1.7309999999999999E-9</v>
      </c>
      <c r="O49" s="25">
        <v>1.5799999999999999E-9</v>
      </c>
      <c r="P49" s="25">
        <v>1.604E-9</v>
      </c>
      <c r="Q49" s="19">
        <v>1.17E-2</v>
      </c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25">
        <v>1.541E-9</v>
      </c>
      <c r="M50" s="25">
        <v>1.2549999999999999E-9</v>
      </c>
      <c r="N50" s="25">
        <v>1.6890000000000001E-9</v>
      </c>
      <c r="O50" s="25">
        <v>1.56E-9</v>
      </c>
      <c r="P50" s="25">
        <v>1.581E-9</v>
      </c>
      <c r="Q50" s="19">
        <v>1.1900000000000001E-2</v>
      </c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25">
        <v>1.4740000000000001E-9</v>
      </c>
      <c r="M51" s="25">
        <v>1.113E-9</v>
      </c>
      <c r="N51" s="25">
        <v>1.674E-9</v>
      </c>
      <c r="O51" s="25">
        <v>1.56E-9</v>
      </c>
      <c r="P51" s="25">
        <v>1.626E-9</v>
      </c>
      <c r="Q51" s="19">
        <v>1.15E-2</v>
      </c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25">
        <v>1.459E-9</v>
      </c>
      <c r="M52" s="25">
        <v>1.173E-9</v>
      </c>
      <c r="N52" s="25">
        <v>1.5509999999999999E-9</v>
      </c>
      <c r="O52" s="25">
        <v>1.3500000000000001E-9</v>
      </c>
      <c r="P52" s="25">
        <v>1.3850000000000001E-9</v>
      </c>
      <c r="Q52" s="19">
        <v>1.225E-2</v>
      </c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25">
        <v>1.4080000000000001E-9</v>
      </c>
      <c r="M53" s="25">
        <v>1.047E-9</v>
      </c>
      <c r="N53" s="25">
        <v>1.4080000000000001E-9</v>
      </c>
      <c r="O53" s="25">
        <v>1.3000000000000001E-9</v>
      </c>
      <c r="P53" s="25">
        <v>1.345E-9</v>
      </c>
      <c r="Q53" s="19">
        <v>1.235E-2</v>
      </c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25">
        <v>1.353E-9</v>
      </c>
      <c r="M54" s="25">
        <v>1.113E-9</v>
      </c>
      <c r="N54" s="25">
        <v>1.4780000000000001E-9</v>
      </c>
      <c r="O54" s="25">
        <v>1.3399999999999999E-9</v>
      </c>
      <c r="P54" s="25">
        <v>1.4200000000000001E-9</v>
      </c>
      <c r="Q54" s="19">
        <v>1.235E-2</v>
      </c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25">
        <v>1.31E-9</v>
      </c>
      <c r="M55" s="25">
        <v>9.8500000000000001E-10</v>
      </c>
      <c r="N55" s="25">
        <v>1.31E-9</v>
      </c>
      <c r="O55" s="25">
        <v>1.3500000000000001E-9</v>
      </c>
      <c r="P55" s="25">
        <v>1.2400000000000001E-9</v>
      </c>
      <c r="Q55" s="19">
        <v>1.2699999999999999E-2</v>
      </c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25">
        <v>1.2650000000000001E-9</v>
      </c>
      <c r="M56" s="25">
        <v>1.121E-9</v>
      </c>
      <c r="N56" s="25">
        <v>1.39E-9</v>
      </c>
      <c r="O56" s="25">
        <v>1.33E-9</v>
      </c>
      <c r="P56" s="25">
        <v>1.3319999999999999E-9</v>
      </c>
      <c r="Q56" s="19">
        <v>1.2749999999999999E-2</v>
      </c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25">
        <v>1.2259999999999999E-9</v>
      </c>
      <c r="M57" s="25">
        <v>1.097E-9</v>
      </c>
      <c r="N57" s="25">
        <v>1.281E-9</v>
      </c>
      <c r="O57" s="25">
        <v>1.2400000000000001E-9</v>
      </c>
      <c r="P57" s="25">
        <v>1.198E-9</v>
      </c>
      <c r="Q57" s="19">
        <v>1.32E-2</v>
      </c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25">
        <v>1.1849999999999999E-9</v>
      </c>
      <c r="M58" s="25">
        <v>9.7700000000000004E-10</v>
      </c>
      <c r="N58" s="25">
        <v>1.2300000000000001E-9</v>
      </c>
      <c r="O58" s="25">
        <v>1.1200000000000001E-9</v>
      </c>
      <c r="P58" s="25">
        <v>1.1309999999999999E-9</v>
      </c>
      <c r="Q58" s="19">
        <v>1.35E-2</v>
      </c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25">
        <v>1.1430000000000001E-9</v>
      </c>
      <c r="M59" s="25">
        <v>1.0089999999999999E-9</v>
      </c>
      <c r="N59" s="25">
        <v>1.2489999999999999E-9</v>
      </c>
      <c r="O59" s="25">
        <v>1.25E-9</v>
      </c>
      <c r="P59" s="25">
        <v>1.21E-9</v>
      </c>
      <c r="Q59" s="19">
        <v>1.34E-2</v>
      </c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25">
        <v>1.1140000000000001E-9</v>
      </c>
      <c r="M60" s="25">
        <v>9.0899999999999996E-10</v>
      </c>
      <c r="N60" s="25">
        <v>1.078E-9</v>
      </c>
      <c r="O60" s="25">
        <v>1.08E-9</v>
      </c>
      <c r="P60" s="25">
        <v>1.061E-9</v>
      </c>
      <c r="Q60" s="19">
        <v>1.38E-2</v>
      </c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25">
        <v>1.0790000000000001E-9</v>
      </c>
      <c r="M61" s="25">
        <v>1.0020000000000001E-9</v>
      </c>
      <c r="N61" s="25">
        <v>1.1269999999999999E-9</v>
      </c>
      <c r="O61" s="25">
        <v>1.09E-9</v>
      </c>
      <c r="P61" s="25">
        <v>1.1080000000000001E-9</v>
      </c>
      <c r="Q61" s="19">
        <v>1.405E-2</v>
      </c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25">
        <v>1.0359999999999999E-9</v>
      </c>
      <c r="M62" s="25">
        <v>9.2200000000000002E-10</v>
      </c>
      <c r="N62" s="25">
        <v>1.01E-9</v>
      </c>
      <c r="O62" s="25">
        <v>9.6599999999999997E-10</v>
      </c>
      <c r="P62" s="25">
        <v>9.9200000000000009E-10</v>
      </c>
      <c r="Q62" s="19">
        <v>1.4200000000000001E-2</v>
      </c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25">
        <v>9.9699999999999997E-10</v>
      </c>
      <c r="M63" s="25">
        <v>8.5900000000000003E-10</v>
      </c>
      <c r="N63" s="25">
        <v>9.6199999999999999E-10</v>
      </c>
      <c r="O63" s="25">
        <v>1.01E-9</v>
      </c>
      <c r="P63" s="25">
        <v>1.0149999999999999E-9</v>
      </c>
      <c r="Q63" s="19">
        <v>1.405E-2</v>
      </c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25">
        <v>9.6700000000000007E-10</v>
      </c>
      <c r="M64" s="25">
        <v>8.2700000000000004E-10</v>
      </c>
      <c r="N64" s="25">
        <v>9.1400000000000005E-10</v>
      </c>
      <c r="O64" s="25">
        <v>9.3200000000000009E-10</v>
      </c>
      <c r="P64" s="25">
        <v>1.0020000000000001E-9</v>
      </c>
      <c r="Q64" s="19">
        <v>1.41E-2</v>
      </c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25">
        <v>9.2600000000000001E-10</v>
      </c>
      <c r="M65" s="25">
        <v>7.9500000000000005E-10</v>
      </c>
      <c r="N65" s="25">
        <v>9.0099999999999999E-10</v>
      </c>
      <c r="O65" s="25">
        <v>8.9200000000000002E-10</v>
      </c>
      <c r="P65" s="25">
        <v>8.3500000000000001E-10</v>
      </c>
      <c r="Q65" s="19">
        <v>1.5100000000000001E-2</v>
      </c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25">
        <v>8.9200000000000002E-10</v>
      </c>
      <c r="M66" s="25">
        <v>8.1199999999999999E-10</v>
      </c>
      <c r="N66" s="25">
        <v>8.7599999999999997E-10</v>
      </c>
      <c r="O66" s="25">
        <v>9.6700000000000007E-10</v>
      </c>
      <c r="P66" s="25">
        <v>9.6700000000000007E-10</v>
      </c>
      <c r="Q66" s="19">
        <v>1.4800000000000001E-2</v>
      </c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25">
        <v>8.7099999999999999E-10</v>
      </c>
      <c r="M67" s="25">
        <v>7.2799999999999997E-10</v>
      </c>
      <c r="N67" s="25">
        <v>8.3100000000000003E-10</v>
      </c>
      <c r="O67" s="25">
        <v>7.6600000000000004E-10</v>
      </c>
      <c r="P67" s="25">
        <v>8.5400000000000005E-10</v>
      </c>
      <c r="Q67" s="19">
        <v>1.4999999999999999E-2</v>
      </c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25">
        <v>8.37E-10</v>
      </c>
      <c r="M68" s="25">
        <v>7.4300000000000002E-10</v>
      </c>
      <c r="N68" s="25">
        <v>8.3999999999999999E-10</v>
      </c>
      <c r="O68" s="25">
        <v>8.3400000000000002E-10</v>
      </c>
      <c r="P68" s="25">
        <v>8.4999999999999996E-10</v>
      </c>
      <c r="Q68" s="19">
        <v>1.55E-2</v>
      </c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25">
        <v>8.0600000000000001E-10</v>
      </c>
      <c r="M69" s="25">
        <v>8.5199999999999995E-10</v>
      </c>
      <c r="N69" s="25">
        <v>8.1799999999999997E-10</v>
      </c>
      <c r="O69" s="25">
        <v>8.2500000000000005E-10</v>
      </c>
      <c r="P69" s="25">
        <v>8.3000000000000003E-10</v>
      </c>
      <c r="Q69" s="19">
        <v>1.6299999999999999E-2</v>
      </c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25">
        <v>7.7700000000000001E-10</v>
      </c>
      <c r="M70" s="25">
        <v>6.8400000000000002E-10</v>
      </c>
      <c r="N70" s="25">
        <v>7.4100000000000003E-10</v>
      </c>
      <c r="O70" s="25">
        <v>6.9499999999999998E-10</v>
      </c>
      <c r="P70" s="25">
        <v>7.8599999999999997E-10</v>
      </c>
      <c r="Q70" s="19">
        <v>1.5800000000000002E-2</v>
      </c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25">
        <v>7.4600000000000001E-10</v>
      </c>
      <c r="M71" s="25">
        <v>7.0600000000000004E-10</v>
      </c>
      <c r="N71" s="25">
        <v>7.0700000000000004E-10</v>
      </c>
      <c r="O71" s="25">
        <v>7.3900000000000003E-10</v>
      </c>
      <c r="P71" s="25">
        <v>7.5399999999999998E-10</v>
      </c>
      <c r="Q71" s="19">
        <v>1.6400000000000001E-2</v>
      </c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25">
        <v>1.27E-9</v>
      </c>
      <c r="M72" s="25">
        <v>1.08E-9</v>
      </c>
      <c r="N72" s="25">
        <v>1.4200000000000001E-9</v>
      </c>
      <c r="O72" s="25">
        <v>1.3000000000000001E-9</v>
      </c>
      <c r="P72" s="25">
        <v>1.27E-9</v>
      </c>
      <c r="Q72" s="19">
        <v>1.34E-2</v>
      </c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25">
        <v>1.7200000000000001E-9</v>
      </c>
      <c r="M73" s="25">
        <v>1.3500000000000001E-9</v>
      </c>
      <c r="N73" s="25">
        <v>1.9099999999999998E-9</v>
      </c>
      <c r="O73" s="25">
        <v>1.67E-9</v>
      </c>
      <c r="P73" s="25">
        <v>1.6000000000000001E-9</v>
      </c>
      <c r="Q73" s="19">
        <v>1.1900000000000001E-2</v>
      </c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25">
        <v>6.6599999999999997E-10</v>
      </c>
      <c r="M74" s="25">
        <v>5.6100000000000003E-10</v>
      </c>
      <c r="N74" s="25">
        <v>6.2600000000000001E-10</v>
      </c>
      <c r="O74" s="25">
        <v>6.3399999999999998E-10</v>
      </c>
      <c r="P74" s="25">
        <v>6.0899999999999996E-10</v>
      </c>
      <c r="Q74" s="39">
        <v>1.745E-2</v>
      </c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25">
        <v>6.3599999999999998E-10</v>
      </c>
      <c r="M75" s="25">
        <v>5.7299999999999999E-10</v>
      </c>
      <c r="N75" s="25">
        <v>5.2400000000000005E-10</v>
      </c>
      <c r="O75" s="25">
        <v>5.6200000000000002E-10</v>
      </c>
      <c r="P75" s="25">
        <v>5.3200000000000002E-10</v>
      </c>
      <c r="Q75" s="19">
        <v>1.8350000000000002E-2</v>
      </c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25">
        <v>6.2000000000000003E-10</v>
      </c>
      <c r="M76" s="25">
        <v>6.6399999999999998E-10</v>
      </c>
      <c r="N76" s="25">
        <v>7.0199999999999995E-10</v>
      </c>
      <c r="O76" s="25">
        <v>6.7199999999999995E-10</v>
      </c>
      <c r="P76" s="25">
        <v>6.5300000000000002E-10</v>
      </c>
      <c r="Q76" s="19">
        <v>1.83E-2</v>
      </c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25">
        <v>5.8500000000000005E-10</v>
      </c>
      <c r="M77" s="25">
        <v>5.8400000000000005E-10</v>
      </c>
      <c r="N77" s="25">
        <v>6.0399999999999998E-10</v>
      </c>
      <c r="O77" s="25">
        <v>5.3400000000000002E-10</v>
      </c>
      <c r="P77" s="25">
        <v>6.1099999999999996E-10</v>
      </c>
      <c r="Q77" s="19">
        <v>1.7649999999999999E-2</v>
      </c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25">
        <v>5.6300000000000002E-10</v>
      </c>
      <c r="M78" s="25">
        <v>5.1699999999999997E-10</v>
      </c>
      <c r="N78" s="25">
        <v>5.1599999999999998E-10</v>
      </c>
      <c r="O78" s="25">
        <v>5.1899999999999997E-10</v>
      </c>
      <c r="P78" s="25">
        <v>4.9600000000000004E-10</v>
      </c>
      <c r="Q78" s="19">
        <v>1.9400000000000001E-2</v>
      </c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25">
        <v>5.4399999999999998E-10</v>
      </c>
      <c r="M79" s="25">
        <v>5.2299999999999995E-10</v>
      </c>
      <c r="N79" s="25">
        <v>5.5099999999999996E-10</v>
      </c>
      <c r="O79" s="25">
        <v>5.3600000000000001E-10</v>
      </c>
      <c r="P79" s="25">
        <v>6.0899999999999996E-10</v>
      </c>
      <c r="Q79" s="19">
        <v>1.8749999999999999E-2</v>
      </c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25">
        <v>6.3799999999999997E-10</v>
      </c>
      <c r="M80" s="25">
        <v>5.7699999999999997E-10</v>
      </c>
      <c r="N80" s="25">
        <v>5.69E-10</v>
      </c>
      <c r="O80" s="25">
        <v>5.5299999999999995E-10</v>
      </c>
      <c r="P80" s="25">
        <v>5.6600000000000001E-10</v>
      </c>
      <c r="Q80" s="19">
        <v>0.02</v>
      </c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25">
        <v>9.0199999999999999E-10</v>
      </c>
      <c r="M81" s="25">
        <v>8.0999999999999999E-10</v>
      </c>
      <c r="N81" s="25">
        <v>1.01E-9</v>
      </c>
      <c r="O81" s="25">
        <v>8.2299999999999995E-10</v>
      </c>
      <c r="P81" s="25">
        <v>8.7999999999999996E-10</v>
      </c>
      <c r="Q81" s="19">
        <v>1.6E-2</v>
      </c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25">
        <v>5.7099999999999999E-10</v>
      </c>
      <c r="M82" s="25">
        <v>6.0899999999999996E-10</v>
      </c>
      <c r="N82" s="25">
        <v>5.3500000000000001E-10</v>
      </c>
      <c r="O82" s="25">
        <v>5.0400000000000002E-10</v>
      </c>
      <c r="P82" s="25">
        <v>5.2400000000000005E-10</v>
      </c>
      <c r="Q82" s="19">
        <v>2.0799999999999999E-2</v>
      </c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25">
        <v>6.6699999999999997E-10</v>
      </c>
      <c r="M83" s="25">
        <v>4.9099999999999996E-10</v>
      </c>
      <c r="N83" s="25">
        <v>6.0499999999999998E-10</v>
      </c>
      <c r="O83" s="25">
        <v>5.4099999999999999E-10</v>
      </c>
      <c r="P83" s="25">
        <v>5.8099999999999996E-10</v>
      </c>
      <c r="Q83" s="19">
        <v>1.975E-2</v>
      </c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25">
        <v>3.9E-10</v>
      </c>
      <c r="M84" s="25">
        <v>3.7999999999999998E-10</v>
      </c>
      <c r="N84" s="25">
        <v>4.34E-10</v>
      </c>
      <c r="O84" s="25">
        <v>4.1099999999999998E-10</v>
      </c>
      <c r="P84" s="25">
        <v>4.2800000000000002E-10</v>
      </c>
      <c r="Q84" s="19">
        <v>2.2450000000000001E-2</v>
      </c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25">
        <v>3.75E-10</v>
      </c>
      <c r="M85" s="25">
        <v>3.0700000000000003E-10</v>
      </c>
      <c r="N85" s="25">
        <v>3.59E-10</v>
      </c>
      <c r="O85" s="25">
        <v>3.43E-10</v>
      </c>
      <c r="P85" s="25">
        <v>3.3900000000000002E-10</v>
      </c>
      <c r="Q85" s="19">
        <v>2.3650000000000001E-2</v>
      </c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25">
        <v>4.0799999999999999E-10</v>
      </c>
      <c r="M86" s="25">
        <v>2.7499999999999998E-10</v>
      </c>
      <c r="N86" s="25">
        <v>3.43E-10</v>
      </c>
      <c r="O86" s="25">
        <v>3.2700000000000001E-10</v>
      </c>
      <c r="P86" s="25">
        <v>3.4899999999999998E-10</v>
      </c>
      <c r="Q86" s="19">
        <v>2.4E-2</v>
      </c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25">
        <v>3.6900000000000002E-10</v>
      </c>
      <c r="M87" s="25">
        <v>3.3099999999999999E-10</v>
      </c>
      <c r="N87" s="25">
        <v>3.6499999999999998E-10</v>
      </c>
      <c r="O87" s="25">
        <v>3.6199999999999999E-10</v>
      </c>
      <c r="P87" s="25">
        <v>3.43E-10</v>
      </c>
      <c r="Q87" s="19">
        <v>2.5000000000000001E-2</v>
      </c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25">
        <v>4.1400000000000002E-10</v>
      </c>
      <c r="M88" s="25">
        <v>2.85E-10</v>
      </c>
      <c r="N88" s="25">
        <v>2.4800000000000002E-10</v>
      </c>
      <c r="O88" s="25">
        <v>3.13E-10</v>
      </c>
      <c r="P88" s="25">
        <v>3.0199999999999999E-10</v>
      </c>
      <c r="Q88" s="19">
        <v>2.4400000000000002E-2</v>
      </c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25">
        <v>3.1200000000000001E-10</v>
      </c>
      <c r="M89" s="25">
        <v>2.9700000000000001E-10</v>
      </c>
      <c r="N89" s="25">
        <v>3.29E-10</v>
      </c>
      <c r="O89" s="25">
        <v>3.4599999999999999E-10</v>
      </c>
      <c r="P89" s="25">
        <v>3.4100000000000001E-10</v>
      </c>
      <c r="Q89" s="19">
        <v>2.5749999999999999E-2</v>
      </c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25">
        <v>3.3299999999999999E-10</v>
      </c>
      <c r="M90" s="25">
        <v>2.4900000000000002E-10</v>
      </c>
      <c r="N90" s="25">
        <v>2.9300000000000002E-10</v>
      </c>
      <c r="O90" s="25">
        <v>2.7499999999999998E-10</v>
      </c>
      <c r="P90" s="25">
        <v>2.8200000000000001E-10</v>
      </c>
      <c r="Q90" s="19">
        <v>2.69E-2</v>
      </c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25">
        <v>3.1100000000000001E-10</v>
      </c>
      <c r="M91" s="25">
        <v>2.69E-10</v>
      </c>
      <c r="N91" s="25">
        <v>3.0299999999999999E-10</v>
      </c>
      <c r="O91" s="25">
        <v>3.3499999999999998E-10</v>
      </c>
      <c r="P91" s="25">
        <v>3.5400000000000002E-10</v>
      </c>
      <c r="Q91" s="19">
        <v>2.4400000000000002E-2</v>
      </c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25">
        <v>3.0599999999999998E-10</v>
      </c>
      <c r="M92" s="25">
        <v>2.5699999999999999E-10</v>
      </c>
      <c r="N92" s="25">
        <v>2.7800000000000002E-10</v>
      </c>
      <c r="O92" s="25">
        <v>2.7E-10</v>
      </c>
      <c r="P92" s="25">
        <v>2.5899999999999998E-10</v>
      </c>
      <c r="Q92" s="19">
        <v>2.7949999999999999E-2</v>
      </c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25">
        <v>3.44E-10</v>
      </c>
      <c r="M93" s="25">
        <v>2.1500000000000001E-10</v>
      </c>
      <c r="N93" s="25">
        <v>2.3700000000000001E-10</v>
      </c>
      <c r="O93" s="25">
        <v>2.3000000000000001E-10</v>
      </c>
      <c r="P93" s="25">
        <v>2.1199999999999999E-10</v>
      </c>
      <c r="Q93" s="19">
        <v>2.845E-2</v>
      </c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25">
        <v>2.7099999999999999E-10</v>
      </c>
      <c r="M94" s="25">
        <v>2.5599999999999999E-10</v>
      </c>
      <c r="N94" s="25">
        <v>2.7499999999999998E-10</v>
      </c>
      <c r="O94" s="25">
        <v>2.6800000000000001E-10</v>
      </c>
      <c r="P94" s="25">
        <v>2.9300000000000002E-10</v>
      </c>
      <c r="Q94" s="19">
        <v>2.6599999999999999E-2</v>
      </c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25">
        <v>2.5899999999999998E-10</v>
      </c>
      <c r="M95" s="25">
        <v>2.24E-10</v>
      </c>
      <c r="N95" s="25">
        <v>2.69E-10</v>
      </c>
      <c r="O95" s="25">
        <v>2.4099999999999999E-10</v>
      </c>
      <c r="P95" s="25">
        <v>2.4199999999999999E-10</v>
      </c>
      <c r="Q95" s="19">
        <v>2.9149999999999999E-2</v>
      </c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25">
        <v>2.1899999999999999E-10</v>
      </c>
      <c r="M96" s="25">
        <v>2.6200000000000003E-10</v>
      </c>
      <c r="N96" s="25">
        <v>2.5699999999999999E-10</v>
      </c>
      <c r="O96" s="25">
        <v>2.3400000000000002E-10</v>
      </c>
      <c r="P96" s="25">
        <v>2.5300000000000001E-10</v>
      </c>
      <c r="Q96" s="19">
        <v>3.005E-2</v>
      </c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25">
        <v>2.2799999999999999E-10</v>
      </c>
      <c r="M97" s="25">
        <v>2.02E-10</v>
      </c>
      <c r="N97" s="25">
        <v>1.88E-10</v>
      </c>
      <c r="O97" s="25">
        <v>1.96E-10</v>
      </c>
      <c r="P97" s="25">
        <v>1.9799999999999999E-10</v>
      </c>
      <c r="Q97" s="19">
        <v>3.2199999999999999E-2</v>
      </c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25">
        <v>2.6099999999999998E-10</v>
      </c>
      <c r="M98" s="25">
        <v>1.7700000000000001E-10</v>
      </c>
      <c r="N98" s="25">
        <v>1.66E-10</v>
      </c>
      <c r="O98" s="25">
        <v>1.4399999999999999E-10</v>
      </c>
      <c r="P98" s="25">
        <v>1.6200000000000001E-10</v>
      </c>
      <c r="Q98" s="19">
        <v>3.2149999999999998E-2</v>
      </c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25">
        <v>1.9799999999999999E-10</v>
      </c>
      <c r="M99" s="25">
        <v>1.9100000000000001E-10</v>
      </c>
      <c r="N99" s="25">
        <v>1.8E-10</v>
      </c>
      <c r="O99" s="25">
        <v>1.71E-10</v>
      </c>
      <c r="P99" s="25">
        <v>1.9900000000000001E-10</v>
      </c>
      <c r="Q99" s="19">
        <v>3.245E-2</v>
      </c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25">
        <v>1.94E-10</v>
      </c>
      <c r="M100" s="25">
        <v>1.6200000000000001E-10</v>
      </c>
      <c r="N100" s="25">
        <v>1.81E-10</v>
      </c>
      <c r="O100" s="25">
        <v>1.8999999999999999E-10</v>
      </c>
      <c r="P100" s="25">
        <v>1.8199999999999999E-10</v>
      </c>
      <c r="Q100" s="19">
        <v>3.2849999999999997E-2</v>
      </c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25">
        <v>1.9200000000000001E-10</v>
      </c>
      <c r="M101" s="25">
        <v>1.7000000000000001E-10</v>
      </c>
      <c r="N101" s="25">
        <v>1.5400000000000001E-10</v>
      </c>
      <c r="O101" s="25">
        <v>1.5E-10</v>
      </c>
      <c r="P101" s="25">
        <v>1.58E-10</v>
      </c>
      <c r="Q101" s="19">
        <v>3.4099999999999998E-2</v>
      </c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25">
        <v>1.58E-10</v>
      </c>
      <c r="M102" s="25">
        <v>1.5999999999999999E-10</v>
      </c>
      <c r="N102" s="25">
        <v>1.2E-10</v>
      </c>
      <c r="O102" s="25">
        <v>1.2400000000000001E-10</v>
      </c>
      <c r="P102" s="25">
        <v>1.5400000000000001E-10</v>
      </c>
      <c r="Q102" s="19">
        <v>3.6450000000000003E-2</v>
      </c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25">
        <v>1.6900000000000001E-10</v>
      </c>
      <c r="M103" s="25">
        <v>1.15E-10</v>
      </c>
      <c r="N103" s="25">
        <v>1.15E-10</v>
      </c>
      <c r="O103" s="25">
        <v>1.2199999999999999E-10</v>
      </c>
      <c r="P103" s="25">
        <v>1.34E-10</v>
      </c>
      <c r="Q103" s="19">
        <v>3.61E-2</v>
      </c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25">
        <v>1.15E-10</v>
      </c>
      <c r="M104" s="25">
        <v>1.5199999999999999E-10</v>
      </c>
      <c r="N104" s="25">
        <v>1.5899999999999999E-10</v>
      </c>
      <c r="O104" s="25">
        <v>1.4700000000000001E-10</v>
      </c>
      <c r="P104" s="25">
        <v>1.4000000000000001E-10</v>
      </c>
      <c r="Q104" s="19">
        <v>4.095E-2</v>
      </c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25">
        <v>1.16E-10</v>
      </c>
      <c r="M105" s="25">
        <v>1.28E-10</v>
      </c>
      <c r="N105" s="25">
        <v>1.08E-10</v>
      </c>
      <c r="O105" s="25">
        <v>1.0999999999999999E-10</v>
      </c>
      <c r="P105" s="25">
        <v>9.3999999999999999E-11</v>
      </c>
      <c r="Q105" s="19">
        <v>4.6600000000000003E-2</v>
      </c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25">
        <v>1.0999999999999999E-10</v>
      </c>
      <c r="M106" s="25">
        <v>9.3999999999999999E-11</v>
      </c>
      <c r="N106" s="25">
        <v>9.7000000000000001E-11</v>
      </c>
      <c r="O106" s="25">
        <v>1.09E-10</v>
      </c>
      <c r="P106" s="25">
        <v>8.6999999999999997E-11</v>
      </c>
      <c r="Q106" s="19">
        <v>4.725E-2</v>
      </c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25">
        <v>9.4700000000000006E-11</v>
      </c>
      <c r="M107" s="25">
        <v>6.8999999999999994E-11</v>
      </c>
      <c r="N107" s="25">
        <v>8.9999999999999999E-11</v>
      </c>
      <c r="O107" s="25">
        <v>9.0100000000000004E-11</v>
      </c>
      <c r="P107" s="25">
        <v>1.04E-10</v>
      </c>
      <c r="Q107" s="19">
        <v>4.3549999999999998E-2</v>
      </c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25">
        <v>1.05E-10</v>
      </c>
      <c r="M108" s="25">
        <v>6.0999999999999996E-11</v>
      </c>
      <c r="N108" s="25">
        <v>5.0000000000000002E-11</v>
      </c>
      <c r="O108" s="25">
        <v>4.1099999999999999E-11</v>
      </c>
      <c r="P108" s="25">
        <v>6.7999999999999998E-11</v>
      </c>
      <c r="Q108" s="19">
        <v>4.6800000000000001E-2</v>
      </c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25">
        <v>7.6700000000000004E-11</v>
      </c>
      <c r="M109" s="25">
        <v>5.8E-11</v>
      </c>
      <c r="N109" s="25">
        <v>3.9999999999999998E-11</v>
      </c>
      <c r="O109" s="25">
        <v>4.8000000000000002E-11</v>
      </c>
      <c r="P109" s="25">
        <v>4.6999999999999999E-11</v>
      </c>
      <c r="Q109" s="19">
        <v>5.8900000000000001E-2</v>
      </c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25">
        <v>3.0700000000000001E-11</v>
      </c>
      <c r="M110" s="25">
        <v>7.5999999999999996E-11</v>
      </c>
      <c r="N110" s="25">
        <v>6.4999999999999995E-11</v>
      </c>
      <c r="O110" s="25">
        <v>8.7499999999999995E-11</v>
      </c>
      <c r="P110" s="25">
        <v>8.8000000000000006E-11</v>
      </c>
      <c r="Q110" s="19">
        <v>6.0199999999999997E-2</v>
      </c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25">
        <v>4.0600000000000001E-11</v>
      </c>
      <c r="M111" s="25">
        <v>2.4000000000000001E-11</v>
      </c>
      <c r="N111" s="25">
        <v>3.1000000000000003E-11</v>
      </c>
      <c r="O111" s="25">
        <v>2.9800000000000003E-11</v>
      </c>
      <c r="P111" s="25">
        <v>3.3000000000000002E-11</v>
      </c>
      <c r="Q111" s="19">
        <v>7.2150000000000006E-2</v>
      </c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25">
        <v>3.8799999999999998E-11</v>
      </c>
      <c r="M112" s="25">
        <v>1.6E-11</v>
      </c>
      <c r="N112" s="25">
        <v>8.9999999999999996E-12</v>
      </c>
      <c r="O112" s="25">
        <v>1.1100000000000001E-11</v>
      </c>
      <c r="P112" s="25">
        <v>7.9999999999999998E-12</v>
      </c>
      <c r="Q112" s="19">
        <v>0.11785</v>
      </c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25">
        <v>9.0099999999999998E-12</v>
      </c>
      <c r="M113" s="25">
        <v>1.1000000000000001E-11</v>
      </c>
      <c r="N113" s="25">
        <v>8.9999999999999996E-12</v>
      </c>
      <c r="O113" s="25">
        <v>1.34E-11</v>
      </c>
      <c r="P113" s="25">
        <v>3.9999999999999999E-12</v>
      </c>
      <c r="Q113" s="19">
        <v>0.2041</v>
      </c>
    </row>
    <row r="114" spans="3:17" x14ac:dyDescent="0.25">
      <c r="C114"/>
      <c r="D114" s="15"/>
      <c r="E114" s="15"/>
      <c r="F114" s="15"/>
      <c r="G114" s="15"/>
      <c r="H114" s="15"/>
      <c r="I114" s="15"/>
      <c r="J114" s="15"/>
      <c r="K114" s="13"/>
      <c r="L114" s="15"/>
      <c r="M114" s="15"/>
      <c r="N114" s="15"/>
      <c r="O114" s="15"/>
      <c r="P114" s="15"/>
      <c r="Q114" s="15"/>
    </row>
    <row r="115" spans="3:17" x14ac:dyDescent="0.25">
      <c r="C115"/>
      <c r="D115" s="15"/>
      <c r="E115" s="15"/>
      <c r="F115" s="15"/>
      <c r="G115" s="15"/>
      <c r="H115" s="15"/>
      <c r="I115" s="15"/>
      <c r="J115" s="15"/>
      <c r="K115" s="13"/>
      <c r="L115" s="15"/>
      <c r="M115" s="15"/>
      <c r="N115" s="15"/>
      <c r="O115" s="15"/>
      <c r="P115" s="15"/>
      <c r="Q115" s="15"/>
    </row>
    <row r="116" spans="3:17" x14ac:dyDescent="0.25">
      <c r="C116"/>
      <c r="D116" s="15"/>
      <c r="E116" s="15"/>
      <c r="F116" s="15"/>
      <c r="G116" s="15"/>
      <c r="H116" s="15"/>
      <c r="I116" s="15"/>
      <c r="J116" s="15"/>
      <c r="K116" s="13"/>
      <c r="L116" s="15"/>
      <c r="M116" s="15"/>
      <c r="N116" s="15"/>
      <c r="O116" s="15"/>
      <c r="P116" s="15"/>
      <c r="Q116" s="15"/>
    </row>
    <row r="117" spans="3:17" x14ac:dyDescent="0.25">
      <c r="C117"/>
      <c r="D117" s="15"/>
      <c r="E117" s="15"/>
      <c r="F117" s="15"/>
      <c r="G117" s="15"/>
      <c r="H117" s="15"/>
      <c r="I117" s="15"/>
      <c r="J117" s="15"/>
      <c r="K117" s="13"/>
      <c r="L117" s="15"/>
      <c r="M117" s="15"/>
      <c r="N117" s="15"/>
      <c r="O117" s="15"/>
      <c r="P117" s="15"/>
      <c r="Q117" s="15"/>
    </row>
    <row r="118" spans="3:17" x14ac:dyDescent="0.25">
      <c r="C118"/>
      <c r="D118" s="15"/>
      <c r="E118" s="15"/>
      <c r="F118" s="15"/>
      <c r="G118" s="15"/>
      <c r="H118" s="15"/>
      <c r="I118" s="15"/>
      <c r="J118" s="15"/>
      <c r="K118" s="13"/>
      <c r="L118" s="15"/>
      <c r="M118" s="15"/>
      <c r="N118" s="15"/>
      <c r="O118" s="15"/>
      <c r="P118" s="15"/>
      <c r="Q118" s="15"/>
    </row>
    <row r="119" spans="3:17" x14ac:dyDescent="0.25">
      <c r="C119"/>
      <c r="D119" s="15"/>
      <c r="E119" s="15"/>
      <c r="F119" s="15"/>
      <c r="G119" s="15"/>
      <c r="H119" s="15"/>
      <c r="I119" s="15"/>
      <c r="J119" s="15"/>
      <c r="K119" s="13"/>
      <c r="L119" s="15"/>
      <c r="M119" s="15"/>
      <c r="N119" s="15"/>
      <c r="O119" s="15"/>
      <c r="P119" s="15"/>
      <c r="Q119" s="15"/>
    </row>
    <row r="120" spans="3:17" x14ac:dyDescent="0.25">
      <c r="C120"/>
      <c r="D120" s="15"/>
      <c r="E120" s="15"/>
      <c r="F120" s="15"/>
      <c r="G120" s="15"/>
      <c r="H120" s="15"/>
      <c r="I120" s="15"/>
      <c r="J120" s="15"/>
      <c r="K120" s="13"/>
      <c r="L120" s="15"/>
      <c r="M120" s="15"/>
      <c r="N120" s="15"/>
      <c r="O120" s="15"/>
      <c r="P120" s="15"/>
      <c r="Q120" s="15"/>
    </row>
    <row r="121" spans="3:17" x14ac:dyDescent="0.25">
      <c r="C121"/>
      <c r="D121" s="15"/>
      <c r="E121" s="15"/>
      <c r="F121" s="15"/>
      <c r="G121" s="15"/>
      <c r="H121" s="15"/>
      <c r="I121" s="15"/>
      <c r="J121" s="15"/>
      <c r="K121" s="13"/>
      <c r="L121" s="15"/>
      <c r="M121" s="15"/>
      <c r="N121" s="15"/>
      <c r="O121" s="15"/>
      <c r="P121" s="15"/>
      <c r="Q121" s="15"/>
    </row>
    <row r="122" spans="3:17" x14ac:dyDescent="0.25">
      <c r="C122"/>
      <c r="D122" s="15"/>
      <c r="E122" s="15"/>
      <c r="F122" s="15"/>
      <c r="G122" s="15"/>
      <c r="H122" s="15"/>
      <c r="I122" s="15"/>
      <c r="J122" s="15"/>
      <c r="K122" s="13"/>
      <c r="L122" s="15"/>
      <c r="M122" s="15"/>
      <c r="N122" s="15"/>
      <c r="O122" s="15"/>
      <c r="P122" s="15"/>
      <c r="Q122" s="15"/>
    </row>
    <row r="123" spans="3:17" x14ac:dyDescent="0.25">
      <c r="C123"/>
      <c r="D123" s="15"/>
      <c r="E123" s="15"/>
      <c r="F123" s="15"/>
      <c r="G123" s="15"/>
      <c r="H123" s="15"/>
      <c r="I123" s="15"/>
      <c r="J123" s="15"/>
      <c r="K123" s="13"/>
      <c r="L123" s="15"/>
      <c r="M123" s="15"/>
      <c r="N123" s="15"/>
      <c r="O123" s="15"/>
      <c r="P123" s="15"/>
      <c r="Q123" s="15"/>
    </row>
    <row r="124" spans="3:17" x14ac:dyDescent="0.25">
      <c r="C124"/>
      <c r="D124" s="15"/>
      <c r="E124" s="15"/>
      <c r="F124" s="15"/>
      <c r="G124" s="15"/>
      <c r="H124" s="15"/>
      <c r="I124" s="15"/>
      <c r="J124" s="15"/>
      <c r="K124" s="13"/>
      <c r="L124" s="15"/>
      <c r="M124" s="15"/>
      <c r="N124" s="15"/>
      <c r="O124" s="15"/>
      <c r="P124" s="15"/>
      <c r="Q124" s="15"/>
    </row>
    <row r="125" spans="3:17" x14ac:dyDescent="0.25">
      <c r="C125"/>
      <c r="D125" s="15"/>
      <c r="E125" s="15"/>
      <c r="F125" s="15"/>
      <c r="G125" s="15"/>
      <c r="H125" s="15"/>
      <c r="I125" s="15"/>
      <c r="J125" s="15"/>
      <c r="K125" s="13"/>
      <c r="L125" s="15"/>
      <c r="M125" s="15"/>
      <c r="N125" s="15"/>
      <c r="O125" s="15"/>
      <c r="P125" s="15"/>
      <c r="Q125" s="15"/>
    </row>
    <row r="126" spans="3:17" x14ac:dyDescent="0.25">
      <c r="C126"/>
      <c r="D126" s="15"/>
      <c r="E126" s="15"/>
      <c r="F126" s="15"/>
      <c r="G126" s="15"/>
      <c r="H126" s="15"/>
      <c r="I126" s="15"/>
      <c r="J126" s="15"/>
      <c r="K126" s="13"/>
      <c r="L126" s="15"/>
      <c r="M126" s="15"/>
      <c r="N126" s="15"/>
      <c r="O126" s="15"/>
      <c r="P126" s="15"/>
      <c r="Q126" s="15"/>
    </row>
    <row r="127" spans="3:17" x14ac:dyDescent="0.25">
      <c r="C127"/>
      <c r="D127" s="15"/>
      <c r="E127" s="15"/>
      <c r="F127" s="15"/>
      <c r="G127" s="15"/>
      <c r="H127" s="15"/>
      <c r="I127" s="15"/>
      <c r="J127" s="15"/>
      <c r="K127" s="13"/>
      <c r="L127" s="15"/>
      <c r="M127" s="15"/>
      <c r="N127" s="15"/>
      <c r="O127" s="15"/>
      <c r="P127" s="15"/>
      <c r="Q127" s="15"/>
    </row>
    <row r="128" spans="3:17" x14ac:dyDescent="0.25">
      <c r="C128"/>
      <c r="D128" s="15"/>
      <c r="E128" s="15"/>
      <c r="F128" s="15"/>
      <c r="G128" s="15"/>
      <c r="H128" s="15"/>
      <c r="I128" s="15"/>
      <c r="J128" s="15"/>
      <c r="K128" s="13"/>
      <c r="L128" s="15"/>
      <c r="M128" s="15"/>
      <c r="N128" s="15"/>
      <c r="O128" s="15"/>
      <c r="P128" s="15"/>
      <c r="Q128" s="15"/>
    </row>
    <row r="129" spans="3:17" x14ac:dyDescent="0.25">
      <c r="C129"/>
      <c r="D129" s="15"/>
      <c r="E129" s="15"/>
      <c r="F129" s="15"/>
      <c r="G129" s="15"/>
      <c r="H129" s="15"/>
      <c r="I129" s="15"/>
      <c r="J129" s="15"/>
      <c r="K129" s="13"/>
      <c r="L129" s="15"/>
      <c r="M129" s="15"/>
      <c r="N129" s="15"/>
      <c r="O129" s="15"/>
      <c r="P129" s="15"/>
      <c r="Q129" s="15"/>
    </row>
    <row r="130" spans="3:17" x14ac:dyDescent="0.25">
      <c r="C130"/>
      <c r="D130" s="15"/>
      <c r="E130" s="15"/>
      <c r="F130" s="15"/>
      <c r="G130" s="15"/>
      <c r="H130" s="15"/>
      <c r="I130" s="15"/>
      <c r="J130" s="15"/>
      <c r="K130" s="13"/>
      <c r="L130" s="15"/>
      <c r="M130" s="15"/>
      <c r="N130" s="15"/>
      <c r="O130" s="15"/>
      <c r="P130" s="15"/>
      <c r="Q130" s="15"/>
    </row>
    <row r="131" spans="3:17" x14ac:dyDescent="0.25">
      <c r="C131"/>
      <c r="D131" s="15"/>
      <c r="E131" s="15"/>
      <c r="F131" s="15"/>
      <c r="G131" s="15"/>
      <c r="H131" s="15"/>
      <c r="I131" s="15"/>
      <c r="J131" s="15"/>
      <c r="K131" s="13"/>
      <c r="L131" s="15"/>
      <c r="M131" s="15"/>
      <c r="N131" s="15"/>
      <c r="O131" s="15"/>
      <c r="P131" s="15"/>
      <c r="Q131" s="15"/>
    </row>
    <row r="132" spans="3:17" x14ac:dyDescent="0.25">
      <c r="C132"/>
      <c r="D132" s="15"/>
      <c r="E132" s="15"/>
      <c r="F132" s="15"/>
      <c r="G132" s="15"/>
      <c r="H132" s="15"/>
      <c r="I132" s="15"/>
      <c r="J132" s="15"/>
      <c r="K132" s="13"/>
      <c r="L132" s="15"/>
      <c r="M132" s="15"/>
      <c r="N132" s="15"/>
      <c r="O132" s="15"/>
      <c r="P132" s="15"/>
      <c r="Q132" s="15"/>
    </row>
    <row r="133" spans="3:17" x14ac:dyDescent="0.25">
      <c r="C133"/>
      <c r="D133" s="15"/>
      <c r="E133" s="15"/>
      <c r="F133" s="15"/>
      <c r="G133" s="15"/>
      <c r="H133" s="15"/>
      <c r="I133" s="15"/>
      <c r="J133" s="15"/>
      <c r="K133" s="13"/>
      <c r="L133" s="15"/>
      <c r="M133" s="15"/>
      <c r="N133" s="15"/>
      <c r="O133" s="15"/>
      <c r="P133" s="15"/>
      <c r="Q133" s="15"/>
    </row>
    <row r="134" spans="3:17" x14ac:dyDescent="0.25">
      <c r="C134"/>
      <c r="D134" s="15"/>
      <c r="E134" s="15"/>
      <c r="F134" s="15"/>
      <c r="G134" s="15"/>
      <c r="H134" s="15"/>
      <c r="I134" s="15"/>
      <c r="J134" s="15"/>
      <c r="K134" s="13"/>
      <c r="L134" s="15"/>
      <c r="M134" s="15"/>
      <c r="N134" s="15"/>
      <c r="O134" s="15"/>
      <c r="P134" s="15"/>
      <c r="Q134" s="15"/>
    </row>
    <row r="135" spans="3:17" x14ac:dyDescent="0.25">
      <c r="C135"/>
      <c r="D135" s="15"/>
      <c r="E135" s="15"/>
      <c r="F135" s="15"/>
      <c r="G135" s="15"/>
      <c r="H135" s="15"/>
      <c r="I135" s="15"/>
      <c r="J135" s="15"/>
      <c r="K135" s="13"/>
      <c r="L135" s="15"/>
      <c r="M135" s="15"/>
      <c r="N135" s="15"/>
      <c r="O135" s="15"/>
      <c r="P135" s="15"/>
      <c r="Q135" s="15"/>
    </row>
    <row r="136" spans="3:17" x14ac:dyDescent="0.25">
      <c r="C136"/>
      <c r="D136" s="15"/>
      <c r="E136" s="15"/>
      <c r="F136" s="15"/>
      <c r="G136" s="15"/>
      <c r="H136" s="15"/>
      <c r="I136" s="15"/>
      <c r="J136" s="15"/>
      <c r="K136" s="13"/>
      <c r="L136" s="15"/>
      <c r="M136" s="15"/>
      <c r="N136" s="15"/>
      <c r="O136" s="15"/>
      <c r="P136" s="15"/>
      <c r="Q136" s="15"/>
    </row>
    <row r="137" spans="3:17" x14ac:dyDescent="0.25">
      <c r="C137"/>
      <c r="D137" s="15"/>
      <c r="E137" s="15"/>
      <c r="F137" s="15"/>
      <c r="G137" s="15"/>
      <c r="H137" s="15"/>
      <c r="I137" s="15"/>
      <c r="J137" s="15"/>
      <c r="K137" s="13"/>
      <c r="L137" s="15"/>
      <c r="M137" s="15"/>
      <c r="N137" s="15"/>
      <c r="O137" s="15"/>
      <c r="P137" s="15"/>
      <c r="Q137" s="15"/>
    </row>
    <row r="138" spans="3:17" x14ac:dyDescent="0.25">
      <c r="C138"/>
      <c r="D138" s="15"/>
      <c r="E138" s="15"/>
      <c r="F138" s="15"/>
      <c r="G138" s="15"/>
      <c r="H138" s="15"/>
      <c r="I138" s="15"/>
      <c r="J138" s="15"/>
      <c r="K138" s="13"/>
      <c r="L138" s="15"/>
      <c r="M138" s="15"/>
      <c r="N138" s="15"/>
      <c r="O138" s="15"/>
      <c r="P138" s="15"/>
      <c r="Q138" s="15"/>
    </row>
    <row r="139" spans="3:17" x14ac:dyDescent="0.25">
      <c r="C139"/>
      <c r="D139" s="15"/>
      <c r="E139" s="15"/>
      <c r="F139" s="15"/>
      <c r="G139" s="15"/>
      <c r="H139" s="15"/>
      <c r="I139" s="15"/>
      <c r="J139" s="15"/>
      <c r="K139" s="13"/>
      <c r="L139" s="15"/>
      <c r="M139" s="15"/>
      <c r="N139" s="15"/>
      <c r="O139" s="15"/>
      <c r="P139" s="15"/>
      <c r="Q139" s="15"/>
    </row>
    <row r="140" spans="3:17" x14ac:dyDescent="0.25">
      <c r="C140"/>
      <c r="D140" s="15"/>
      <c r="E140" s="15"/>
      <c r="F140" s="15"/>
      <c r="G140" s="15"/>
      <c r="H140" s="15"/>
      <c r="I140" s="15"/>
      <c r="J140" s="15"/>
      <c r="K140" s="13"/>
      <c r="L140" s="15"/>
      <c r="M140" s="15"/>
      <c r="N140" s="15"/>
      <c r="O140" s="15"/>
      <c r="P140" s="15"/>
      <c r="Q140" s="15"/>
    </row>
    <row r="141" spans="3:17" x14ac:dyDescent="0.25">
      <c r="C141"/>
      <c r="D141" s="15"/>
      <c r="E141" s="15"/>
      <c r="F141" s="15"/>
      <c r="G141" s="15"/>
      <c r="H141" s="15"/>
      <c r="I141" s="15"/>
      <c r="J141" s="15"/>
      <c r="K141" s="13"/>
      <c r="L141" s="15"/>
      <c r="M141" s="15"/>
      <c r="N141" s="15"/>
      <c r="O141" s="15"/>
      <c r="P141" s="15"/>
      <c r="Q141" s="15"/>
    </row>
    <row r="142" spans="3:17" x14ac:dyDescent="0.25">
      <c r="C142"/>
      <c r="D142" s="15"/>
      <c r="E142" s="15"/>
      <c r="F142" s="15"/>
      <c r="G142" s="15"/>
      <c r="H142" s="15"/>
      <c r="I142" s="15"/>
      <c r="J142" s="15"/>
      <c r="K142" s="13"/>
      <c r="L142" s="15"/>
      <c r="M142" s="15"/>
      <c r="N142" s="15"/>
      <c r="O142" s="15"/>
      <c r="P142" s="15"/>
      <c r="Q142" s="15"/>
    </row>
    <row r="143" spans="3:17" x14ac:dyDescent="0.25">
      <c r="C143"/>
      <c r="D143" s="15"/>
      <c r="E143" s="15"/>
      <c r="F143" s="15"/>
      <c r="G143" s="15"/>
      <c r="H143" s="15"/>
      <c r="I143" s="15"/>
      <c r="J143" s="15"/>
      <c r="K143" s="13"/>
      <c r="L143" s="15"/>
      <c r="M143" s="15"/>
      <c r="N143" s="15"/>
      <c r="O143" s="15"/>
      <c r="P143" s="15"/>
      <c r="Q143" s="15"/>
    </row>
    <row r="144" spans="3:17" x14ac:dyDescent="0.25">
      <c r="C144"/>
      <c r="D144" s="15"/>
      <c r="E144" s="15"/>
      <c r="F144" s="15"/>
      <c r="G144" s="15"/>
      <c r="H144" s="15"/>
      <c r="I144" s="15"/>
      <c r="J144" s="15"/>
      <c r="K144" s="13"/>
      <c r="L144" s="15"/>
      <c r="M144" s="15"/>
      <c r="N144" s="15"/>
      <c r="O144" s="15"/>
      <c r="P144" s="15"/>
      <c r="Q144" s="15"/>
    </row>
    <row r="145" spans="3:17" x14ac:dyDescent="0.25">
      <c r="C145"/>
      <c r="D145" s="15"/>
      <c r="E145" s="15"/>
      <c r="F145" s="15"/>
      <c r="G145" s="15"/>
      <c r="H145" s="15"/>
      <c r="I145" s="15"/>
      <c r="J145" s="15"/>
      <c r="K145" s="13"/>
      <c r="L145" s="15"/>
      <c r="M145" s="15"/>
      <c r="N145" s="15"/>
      <c r="O145" s="15"/>
      <c r="P145" s="15"/>
      <c r="Q145" s="15"/>
    </row>
    <row r="146" spans="3:17" x14ac:dyDescent="0.25">
      <c r="C146"/>
      <c r="D146" s="15"/>
      <c r="E146" s="15"/>
      <c r="F146" s="15"/>
      <c r="G146" s="15"/>
      <c r="H146" s="15"/>
      <c r="I146" s="15"/>
      <c r="J146" s="15"/>
      <c r="K146" s="13"/>
      <c r="L146" s="15"/>
      <c r="M146" s="15"/>
      <c r="N146" s="15"/>
      <c r="O146" s="15"/>
      <c r="P146" s="15"/>
      <c r="Q146" s="15"/>
    </row>
    <row r="147" spans="3:17" x14ac:dyDescent="0.25">
      <c r="C147"/>
      <c r="D147" s="15"/>
      <c r="E147" s="15"/>
      <c r="F147" s="15"/>
      <c r="G147" s="15"/>
      <c r="H147" s="15"/>
      <c r="I147" s="15"/>
      <c r="J147" s="15"/>
      <c r="K147" s="13"/>
      <c r="L147" s="15"/>
      <c r="M147" s="15"/>
      <c r="N147" s="15"/>
      <c r="O147" s="15"/>
      <c r="P147" s="15"/>
      <c r="Q147" s="15"/>
    </row>
    <row r="148" spans="3:17" x14ac:dyDescent="0.25">
      <c r="C148"/>
      <c r="D148" s="15"/>
      <c r="E148" s="15"/>
      <c r="F148" s="15"/>
      <c r="G148" s="15"/>
      <c r="H148" s="15"/>
      <c r="I148" s="15"/>
      <c r="J148" s="15"/>
      <c r="K148" s="13"/>
      <c r="L148" s="15"/>
      <c r="M148" s="15"/>
      <c r="N148" s="15"/>
      <c r="O148" s="15"/>
      <c r="P148" s="15"/>
      <c r="Q148" s="15"/>
    </row>
    <row r="149" spans="3:17" x14ac:dyDescent="0.25">
      <c r="C149"/>
      <c r="D149" s="15"/>
      <c r="E149" s="15"/>
      <c r="F149" s="15"/>
      <c r="G149" s="15"/>
      <c r="H149" s="15"/>
      <c r="I149" s="15"/>
      <c r="J149" s="15"/>
      <c r="K149" s="13"/>
      <c r="L149" s="15"/>
      <c r="M149" s="15"/>
      <c r="N149" s="15"/>
      <c r="O149" s="15"/>
      <c r="P149" s="15"/>
      <c r="Q149" s="15"/>
    </row>
  </sheetData>
  <mergeCells count="2">
    <mergeCell ref="C1:I1"/>
    <mergeCell ref="K1:Q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</cols>
  <sheetData>
    <row r="1" spans="1:17" x14ac:dyDescent="0.25">
      <c r="A1" s="7" t="s">
        <v>17</v>
      </c>
      <c r="C1" s="50" t="s">
        <v>0</v>
      </c>
      <c r="D1" s="50"/>
      <c r="E1" s="50"/>
      <c r="F1" s="50"/>
      <c r="G1" s="50"/>
      <c r="H1" s="50"/>
      <c r="I1" s="50"/>
      <c r="K1" s="50" t="s">
        <v>1</v>
      </c>
      <c r="L1" s="50"/>
      <c r="M1" s="50"/>
      <c r="N1" s="50"/>
      <c r="O1" s="50"/>
      <c r="P1" s="50"/>
      <c r="Q1" s="50"/>
    </row>
    <row r="2" spans="1:17" x14ac:dyDescent="0.25">
      <c r="C2" s="1"/>
      <c r="K2" s="1"/>
    </row>
    <row r="3" spans="1:17" x14ac:dyDescent="0.25">
      <c r="C3" s="1" t="s">
        <v>2</v>
      </c>
      <c r="D3" s="2">
        <v>4.6994475805488762E-3</v>
      </c>
      <c r="E3" s="7" t="s">
        <v>25</v>
      </c>
      <c r="F3" s="3"/>
      <c r="K3" s="1" t="s">
        <v>2</v>
      </c>
      <c r="L3" s="2">
        <v>9.7029914322585616E-3</v>
      </c>
      <c r="M3" s="7" t="s">
        <v>25</v>
      </c>
      <c r="N3" s="3"/>
    </row>
    <row r="4" spans="1:17" x14ac:dyDescent="0.25">
      <c r="C4" s="13" t="s">
        <v>21</v>
      </c>
      <c r="D4" s="2">
        <v>18348537.5</v>
      </c>
      <c r="E4" s="13" t="s">
        <v>25</v>
      </c>
      <c r="K4" s="13" t="s">
        <v>21</v>
      </c>
      <c r="L4" s="2">
        <v>12468752.962792903</v>
      </c>
      <c r="M4" s="13" t="s">
        <v>25</v>
      </c>
    </row>
    <row r="5" spans="1:17" x14ac:dyDescent="0.25">
      <c r="C5" s="13" t="s">
        <v>22</v>
      </c>
      <c r="D5" s="2">
        <v>1357057833.5</v>
      </c>
      <c r="E5" s="13" t="s">
        <v>25</v>
      </c>
      <c r="K5" s="13" t="s">
        <v>22</v>
      </c>
      <c r="L5" s="2">
        <v>1508719108.4979413</v>
      </c>
      <c r="M5" s="13" t="s">
        <v>25</v>
      </c>
    </row>
    <row r="6" spans="1:17" ht="15" customHeight="1" x14ac:dyDescent="0.25"/>
    <row r="7" spans="1:17" ht="15" customHeight="1" x14ac:dyDescent="0.25">
      <c r="C7" s="1"/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5" t="s">
        <v>8</v>
      </c>
      <c r="K7" s="1"/>
      <c r="L7" s="4" t="s">
        <v>3</v>
      </c>
      <c r="M7" s="4" t="s">
        <v>4</v>
      </c>
      <c r="N7" s="4" t="s">
        <v>5</v>
      </c>
      <c r="O7" s="4" t="s">
        <v>6</v>
      </c>
      <c r="P7" s="4" t="s">
        <v>7</v>
      </c>
      <c r="Q7" s="5" t="s">
        <v>8</v>
      </c>
    </row>
    <row r="9" spans="1:17" ht="30" customHeight="1" x14ac:dyDescent="0.25">
      <c r="D9" s="27" t="s">
        <v>11</v>
      </c>
      <c r="E9" s="27" t="s">
        <v>11</v>
      </c>
      <c r="F9" s="27" t="s">
        <v>11</v>
      </c>
      <c r="G9" s="27" t="s">
        <v>11</v>
      </c>
      <c r="H9" s="27" t="s">
        <v>11</v>
      </c>
      <c r="I9" s="28" t="s">
        <v>10</v>
      </c>
      <c r="J9" s="15"/>
      <c r="K9" s="13"/>
      <c r="L9" s="27" t="s">
        <v>11</v>
      </c>
      <c r="M9" s="27" t="s">
        <v>11</v>
      </c>
      <c r="N9" s="27" t="s">
        <v>11</v>
      </c>
      <c r="O9" s="27" t="s">
        <v>11</v>
      </c>
      <c r="P9" s="27" t="s">
        <v>11</v>
      </c>
      <c r="Q9" s="28" t="s">
        <v>10</v>
      </c>
    </row>
    <row r="10" spans="1:17" x14ac:dyDescent="0.25">
      <c r="C10" s="1"/>
      <c r="D10" s="20">
        <v>3.1253999999999999E-4</v>
      </c>
      <c r="E10" s="20">
        <v>2.6970100000000001E-4</v>
      </c>
      <c r="F10" s="20">
        <v>3.3367299999999999E-4</v>
      </c>
      <c r="G10" s="20">
        <v>3.0718500000000002E-4</v>
      </c>
      <c r="H10" s="20">
        <v>3.0830000000000001E-4</v>
      </c>
      <c r="I10" s="40">
        <v>2.5000000000000001E-3</v>
      </c>
      <c r="J10" s="15"/>
      <c r="K10" s="29"/>
      <c r="L10" s="20">
        <v>3.4644659999999998E-3</v>
      </c>
      <c r="M10" s="20">
        <v>2.6549820000000002E-3</v>
      </c>
      <c r="N10" s="20">
        <v>3.7910579999999999E-3</v>
      </c>
      <c r="O10" s="20">
        <v>3.4037970000000001E-3</v>
      </c>
      <c r="P10" s="20">
        <v>3.4008160000000001E-3</v>
      </c>
      <c r="Q10" s="40">
        <v>2.2000000000000001E-3</v>
      </c>
    </row>
    <row r="11" spans="1:17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17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17" ht="30" customHeight="1" x14ac:dyDescent="0.25">
      <c r="C13" s="6" t="s">
        <v>12</v>
      </c>
      <c r="D13" s="27" t="s">
        <v>9</v>
      </c>
      <c r="E13" s="27" t="s">
        <v>9</v>
      </c>
      <c r="F13" s="27" t="s">
        <v>9</v>
      </c>
      <c r="G13" s="27" t="s">
        <v>9</v>
      </c>
      <c r="H13" s="27" t="s">
        <v>9</v>
      </c>
      <c r="I13" s="28" t="s">
        <v>10</v>
      </c>
      <c r="J13" s="15"/>
      <c r="K13" s="30" t="s">
        <v>12</v>
      </c>
      <c r="L13" s="27" t="s">
        <v>9</v>
      </c>
      <c r="M13" s="27" t="s">
        <v>9</v>
      </c>
      <c r="N13" s="27" t="s">
        <v>9</v>
      </c>
      <c r="O13" s="27" t="s">
        <v>9</v>
      </c>
      <c r="P13" s="27" t="s">
        <v>9</v>
      </c>
      <c r="Q13" s="28" t="s">
        <v>10</v>
      </c>
    </row>
    <row r="14" spans="1:17" x14ac:dyDescent="0.25">
      <c r="C14" s="7">
        <v>0.5</v>
      </c>
      <c r="D14" s="20">
        <v>3.1903079999999998E-10</v>
      </c>
      <c r="E14" s="20">
        <v>1.880889E-10</v>
      </c>
      <c r="F14" s="20">
        <v>4.539746E-10</v>
      </c>
      <c r="G14" s="20">
        <v>3.0574459999999999E-10</v>
      </c>
      <c r="H14" s="20">
        <v>2.9806089999999998E-10</v>
      </c>
      <c r="I14" s="35">
        <v>2.2400000000000003E-2</v>
      </c>
      <c r="J14" s="15"/>
      <c r="K14" s="13">
        <v>0.5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31"/>
    </row>
    <row r="15" spans="1:17" x14ac:dyDescent="0.25">
      <c r="C15" s="7">
        <v>1.5</v>
      </c>
      <c r="D15" s="20">
        <v>2.1741480000000002E-9</v>
      </c>
      <c r="E15" s="20">
        <v>1.2940519999999999E-9</v>
      </c>
      <c r="F15" s="20">
        <v>2.9279440000000002E-9</v>
      </c>
      <c r="G15" s="20">
        <v>2.1008330000000002E-9</v>
      </c>
      <c r="H15" s="20">
        <v>2.1129990000000001E-9</v>
      </c>
      <c r="I15" s="35">
        <v>8.6E-3</v>
      </c>
      <c r="J15" s="15"/>
      <c r="K15" s="13">
        <v>1.5</v>
      </c>
      <c r="L15" s="20">
        <v>5.2274050000000003E-9</v>
      </c>
      <c r="M15" s="20">
        <v>2.2816929999999999E-9</v>
      </c>
      <c r="N15" s="20">
        <v>8.1437389999999995E-9</v>
      </c>
      <c r="O15" s="20">
        <v>5.1400240000000002E-9</v>
      </c>
      <c r="P15" s="20">
        <v>5.0982170000000001E-9</v>
      </c>
      <c r="Q15" s="35">
        <v>8.5000000000000006E-3</v>
      </c>
    </row>
    <row r="16" spans="1:17" x14ac:dyDescent="0.25">
      <c r="C16" s="7">
        <v>2.5</v>
      </c>
      <c r="D16" s="20">
        <v>2.4263790000000001E-8</v>
      </c>
      <c r="E16" s="20">
        <v>1.5972829999999999E-8</v>
      </c>
      <c r="F16" s="20">
        <v>3.0328260000000002E-8</v>
      </c>
      <c r="G16" s="20">
        <v>2.398766E-8</v>
      </c>
      <c r="H16" s="20">
        <v>2.3961249999999999E-8</v>
      </c>
      <c r="I16" s="35">
        <v>2.5999999999999999E-3</v>
      </c>
      <c r="J16" s="15"/>
      <c r="K16" s="13">
        <v>2.5</v>
      </c>
      <c r="L16" s="20">
        <v>3.7513480000000001E-10</v>
      </c>
      <c r="M16" s="20">
        <v>1.6948859999999999E-10</v>
      </c>
      <c r="N16" s="20">
        <v>6.1128890000000003E-10</v>
      </c>
      <c r="O16" s="20">
        <v>3.8869389999999998E-10</v>
      </c>
      <c r="P16" s="20">
        <v>3.9208360000000001E-10</v>
      </c>
      <c r="Q16" s="35">
        <v>3.1699999999999999E-2</v>
      </c>
    </row>
    <row r="17" spans="3:17" x14ac:dyDescent="0.25">
      <c r="C17" s="7">
        <v>3.5</v>
      </c>
      <c r="D17" s="20">
        <v>1.058581E-9</v>
      </c>
      <c r="E17" s="20">
        <v>6.2973779999999996E-10</v>
      </c>
      <c r="F17" s="20">
        <v>1.3776110000000001E-9</v>
      </c>
      <c r="G17" s="20">
        <v>1.032008E-9</v>
      </c>
      <c r="H17" s="20">
        <v>1.0143999999999999E-9</v>
      </c>
      <c r="I17" s="35">
        <v>1.23E-2</v>
      </c>
      <c r="J17" s="15"/>
      <c r="K17" s="13">
        <v>3.5</v>
      </c>
      <c r="L17" s="20">
        <v>4.8021770000000001E-10</v>
      </c>
      <c r="M17" s="20">
        <v>2.1656879999999999E-10</v>
      </c>
      <c r="N17" s="20">
        <v>7.5968560000000003E-10</v>
      </c>
      <c r="O17" s="20">
        <v>4.7682790000000005E-10</v>
      </c>
      <c r="P17" s="20">
        <v>4.6929510000000001E-10</v>
      </c>
      <c r="Q17" s="35">
        <v>2.7999999999999997E-2</v>
      </c>
    </row>
    <row r="18" spans="3:17" x14ac:dyDescent="0.25">
      <c r="C18" s="7">
        <v>4.5</v>
      </c>
      <c r="D18" s="20">
        <v>1.4249940000000001E-9</v>
      </c>
      <c r="E18" s="20">
        <v>9.4204540000000005E-10</v>
      </c>
      <c r="F18" s="20">
        <v>1.784844E-9</v>
      </c>
      <c r="G18" s="20">
        <v>1.4099469999999999E-9</v>
      </c>
      <c r="H18" s="20">
        <v>1.3896170000000001E-9</v>
      </c>
      <c r="I18" s="35">
        <v>1.06E-2</v>
      </c>
      <c r="J18" s="15"/>
      <c r="K18" s="13">
        <v>4.5</v>
      </c>
      <c r="L18" s="20">
        <v>7.3972360000000002E-10</v>
      </c>
      <c r="M18" s="20">
        <v>3.1336560000000002E-10</v>
      </c>
      <c r="N18" s="20">
        <v>1.1246509999999999E-9</v>
      </c>
      <c r="O18" s="20">
        <v>7.419834E-10</v>
      </c>
      <c r="P18" s="20">
        <v>7.4348999999999998E-10</v>
      </c>
      <c r="Q18" s="35">
        <v>2.2599999999999999E-2</v>
      </c>
    </row>
    <row r="19" spans="3:17" x14ac:dyDescent="0.25">
      <c r="C19" s="7">
        <v>5.5</v>
      </c>
      <c r="D19" s="20">
        <v>1.621407E-9</v>
      </c>
      <c r="E19" s="20">
        <v>1.1562269999999999E-9</v>
      </c>
      <c r="F19" s="20">
        <v>1.9221890000000001E-9</v>
      </c>
      <c r="G19" s="20">
        <v>1.6124420000000001E-9</v>
      </c>
      <c r="H19" s="20">
        <v>1.6383749999999999E-9</v>
      </c>
      <c r="I19" s="35">
        <v>9.8999999999999991E-3</v>
      </c>
      <c r="J19" s="15"/>
      <c r="K19" s="13">
        <v>5.5</v>
      </c>
      <c r="L19" s="20">
        <v>1.0564789999999999E-9</v>
      </c>
      <c r="M19" s="20">
        <v>4.4594329999999998E-10</v>
      </c>
      <c r="N19" s="20">
        <v>1.7027959999999999E-9</v>
      </c>
      <c r="O19" s="20">
        <v>1.0252180000000001E-9</v>
      </c>
      <c r="P19" s="20">
        <v>1.0911299999999999E-9</v>
      </c>
      <c r="Q19" s="35">
        <v>1.89E-2</v>
      </c>
    </row>
    <row r="20" spans="3:17" x14ac:dyDescent="0.25">
      <c r="C20" s="7">
        <v>6.5</v>
      </c>
      <c r="D20" s="20">
        <v>1.6606249999999999E-9</v>
      </c>
      <c r="E20" s="20">
        <v>1.3113399999999999E-9</v>
      </c>
      <c r="F20" s="20">
        <v>1.8815299999999998E-9</v>
      </c>
      <c r="G20" s="20">
        <v>1.6428569999999999E-9</v>
      </c>
      <c r="H20" s="20">
        <v>1.6462179999999999E-9</v>
      </c>
      <c r="I20" s="35">
        <v>9.7999999999999997E-3</v>
      </c>
      <c r="J20" s="15"/>
      <c r="K20" s="13">
        <v>6.5</v>
      </c>
      <c r="L20" s="20">
        <v>1.4504460000000001E-9</v>
      </c>
      <c r="M20" s="20">
        <v>6.5535590000000004E-10</v>
      </c>
      <c r="N20" s="20">
        <v>2.2417689999999999E-9</v>
      </c>
      <c r="O20" s="20">
        <v>1.4632519999999999E-9</v>
      </c>
      <c r="P20" s="20">
        <v>1.4813300000000001E-9</v>
      </c>
      <c r="Q20" s="35">
        <v>1.61E-2</v>
      </c>
    </row>
    <row r="21" spans="3:17" x14ac:dyDescent="0.25">
      <c r="C21" s="7">
        <v>7.5</v>
      </c>
      <c r="D21" s="20">
        <v>1.639175E-9</v>
      </c>
      <c r="E21" s="20">
        <v>1.365606E-9</v>
      </c>
      <c r="F21" s="20">
        <v>1.7721979999999999E-9</v>
      </c>
      <c r="G21" s="20">
        <v>1.6247679999999999E-9</v>
      </c>
      <c r="H21" s="20">
        <v>1.6225270000000001E-9</v>
      </c>
      <c r="I21" s="35">
        <v>9.8999999999999991E-3</v>
      </c>
      <c r="J21" s="15"/>
      <c r="K21" s="13">
        <v>7.5</v>
      </c>
      <c r="L21" s="20">
        <v>2.4515579999999999E-9</v>
      </c>
      <c r="M21" s="20">
        <v>1.0734280000000001E-9</v>
      </c>
      <c r="N21" s="20">
        <v>3.7106709999999999E-9</v>
      </c>
      <c r="O21" s="20">
        <v>2.3965689999999998E-9</v>
      </c>
      <c r="P21" s="20">
        <v>2.4323500000000002E-9</v>
      </c>
      <c r="Q21" s="35">
        <v>1.24E-2</v>
      </c>
    </row>
    <row r="22" spans="3:17" x14ac:dyDescent="0.25">
      <c r="C22" s="7">
        <v>8.5</v>
      </c>
      <c r="D22" s="20">
        <v>1.684957E-9</v>
      </c>
      <c r="E22" s="20">
        <v>1.434118E-9</v>
      </c>
      <c r="F22" s="20">
        <v>1.761473E-9</v>
      </c>
      <c r="G22" s="20">
        <v>1.631812E-9</v>
      </c>
      <c r="H22" s="20">
        <v>1.6409360000000001E-9</v>
      </c>
      <c r="I22" s="35">
        <v>9.7000000000000003E-3</v>
      </c>
      <c r="J22" s="15"/>
      <c r="K22" s="13">
        <v>8.5</v>
      </c>
      <c r="L22" s="20">
        <v>1.6205749999999999E-8</v>
      </c>
      <c r="M22" s="20">
        <v>7.4714340000000006E-9</v>
      </c>
      <c r="N22" s="20">
        <v>2.3316739999999999E-8</v>
      </c>
      <c r="O22" s="20">
        <v>1.594925E-8</v>
      </c>
      <c r="P22" s="20">
        <v>1.5917990000000001E-8</v>
      </c>
      <c r="Q22" s="35">
        <v>4.7999999999999996E-3</v>
      </c>
    </row>
    <row r="23" spans="3:17" x14ac:dyDescent="0.25">
      <c r="C23" s="7">
        <v>9.5</v>
      </c>
      <c r="D23" s="20">
        <v>1.4939860000000001E-9</v>
      </c>
      <c r="E23" s="20">
        <v>1.3155020000000001E-9</v>
      </c>
      <c r="F23" s="20">
        <v>1.508713E-9</v>
      </c>
      <c r="G23" s="20">
        <v>1.446124E-9</v>
      </c>
      <c r="H23" s="20">
        <v>1.46037E-9</v>
      </c>
      <c r="I23" s="35">
        <v>1.04E-2</v>
      </c>
      <c r="J23" s="15"/>
      <c r="K23" s="13">
        <v>9.5</v>
      </c>
      <c r="L23" s="20">
        <v>1.54502E-8</v>
      </c>
      <c r="M23" s="20">
        <v>7.4767070000000006E-9</v>
      </c>
      <c r="N23" s="20">
        <v>2.1409420000000002E-8</v>
      </c>
      <c r="O23" s="20">
        <v>1.518392E-8</v>
      </c>
      <c r="P23" s="20">
        <v>1.505322E-8</v>
      </c>
      <c r="Q23" s="35">
        <v>4.8999999999999998E-3</v>
      </c>
    </row>
    <row r="24" spans="3:17" x14ac:dyDescent="0.25">
      <c r="C24" s="7">
        <v>10.5</v>
      </c>
      <c r="D24" s="20">
        <v>1.2263399999999999E-9</v>
      </c>
      <c r="E24" s="20">
        <v>1.1432609999999999E-9</v>
      </c>
      <c r="F24" s="20">
        <v>1.259476E-9</v>
      </c>
      <c r="G24" s="20">
        <v>1.223779E-9</v>
      </c>
      <c r="H24" s="20">
        <v>1.236265E-9</v>
      </c>
      <c r="I24" s="35">
        <v>1.1399999999999999E-2</v>
      </c>
      <c r="J24" s="15"/>
      <c r="K24" s="13">
        <v>10.5</v>
      </c>
      <c r="L24" s="20">
        <v>1.6986519999999999E-9</v>
      </c>
      <c r="M24" s="20">
        <v>8.0450589999999998E-10</v>
      </c>
      <c r="N24" s="20">
        <v>2.5321600000000001E-9</v>
      </c>
      <c r="O24" s="20">
        <v>1.6975230000000001E-9</v>
      </c>
      <c r="P24" s="20">
        <v>1.690743E-9</v>
      </c>
      <c r="Q24" s="35">
        <v>1.49E-2</v>
      </c>
    </row>
    <row r="25" spans="3:17" x14ac:dyDescent="0.25">
      <c r="C25" s="7">
        <v>11.5</v>
      </c>
      <c r="D25" s="20">
        <v>1.1197289999999999E-9</v>
      </c>
      <c r="E25" s="20">
        <v>1.0462549999999999E-9</v>
      </c>
      <c r="F25" s="20">
        <v>1.1048420000000001E-9</v>
      </c>
      <c r="G25" s="20">
        <v>1.104522E-9</v>
      </c>
      <c r="H25" s="20">
        <v>1.123891E-9</v>
      </c>
      <c r="I25" s="35">
        <v>1.2E-2</v>
      </c>
      <c r="J25" s="15"/>
      <c r="K25" s="13">
        <v>11.5</v>
      </c>
      <c r="L25" s="20">
        <v>2.2007149999999999E-9</v>
      </c>
      <c r="M25" s="20">
        <v>1.0078919999999999E-9</v>
      </c>
      <c r="N25" s="20">
        <v>3.3035210000000001E-9</v>
      </c>
      <c r="O25" s="20">
        <v>2.157025E-9</v>
      </c>
      <c r="P25" s="20">
        <v>2.1762340000000001E-9</v>
      </c>
      <c r="Q25" s="35">
        <v>1.3100000000000001E-2</v>
      </c>
    </row>
    <row r="26" spans="3:17" x14ac:dyDescent="0.25">
      <c r="C26" s="7">
        <v>12.5</v>
      </c>
      <c r="D26" s="20">
        <v>9.8590619999999999E-10</v>
      </c>
      <c r="E26" s="20">
        <v>9.5485149999999993E-10</v>
      </c>
      <c r="F26" s="20">
        <v>1.005595E-9</v>
      </c>
      <c r="G26" s="20">
        <v>9.8958790000000005E-10</v>
      </c>
      <c r="H26" s="20">
        <v>9.6957839999999998E-10</v>
      </c>
      <c r="I26" s="35">
        <v>1.2699999999999999E-2</v>
      </c>
      <c r="J26" s="15"/>
      <c r="K26" s="13">
        <v>12.5</v>
      </c>
      <c r="L26" s="20">
        <v>9.5817559999999994E-10</v>
      </c>
      <c r="M26" s="20">
        <v>4.1279890000000002E-10</v>
      </c>
      <c r="N26" s="20">
        <v>1.424458E-9</v>
      </c>
      <c r="O26" s="20">
        <v>9.7022810000000009E-10</v>
      </c>
      <c r="P26" s="20">
        <v>9.8115070000000009E-10</v>
      </c>
      <c r="Q26" s="35">
        <v>1.9799999999999998E-2</v>
      </c>
    </row>
    <row r="27" spans="3:17" x14ac:dyDescent="0.25">
      <c r="C27" s="7">
        <v>13.5</v>
      </c>
      <c r="D27" s="20">
        <v>8.8377789999999997E-10</v>
      </c>
      <c r="E27" s="20">
        <v>8.5800569999999999E-10</v>
      </c>
      <c r="F27" s="20">
        <v>8.784954E-10</v>
      </c>
      <c r="G27" s="20">
        <v>8.784954E-10</v>
      </c>
      <c r="H27" s="20">
        <v>8.7817519999999998E-10</v>
      </c>
      <c r="I27" s="35">
        <v>1.3500000000000002E-2</v>
      </c>
      <c r="J27" s="15"/>
      <c r="K27" s="13">
        <v>13.5</v>
      </c>
      <c r="L27" s="20">
        <v>1.096403E-9</v>
      </c>
      <c r="M27" s="20">
        <v>4.7268489999999998E-10</v>
      </c>
      <c r="N27" s="20">
        <v>1.572854E-9</v>
      </c>
      <c r="O27" s="20">
        <v>1.0696609999999999E-9</v>
      </c>
      <c r="P27" s="20">
        <v>1.0500759999999999E-9</v>
      </c>
      <c r="Q27" s="35">
        <v>1.8500000000000003E-2</v>
      </c>
    </row>
    <row r="28" spans="3:17" x14ac:dyDescent="0.25">
      <c r="C28" s="7">
        <v>14.5</v>
      </c>
      <c r="D28" s="20">
        <v>8.006986E-10</v>
      </c>
      <c r="E28" s="20">
        <v>7.6820319999999998E-10</v>
      </c>
      <c r="F28" s="20">
        <v>7.9717689999999998E-10</v>
      </c>
      <c r="G28" s="20">
        <v>7.7588690000000004E-10</v>
      </c>
      <c r="H28" s="20">
        <v>7.9861760000000004E-10</v>
      </c>
      <c r="I28" s="35">
        <v>1.41E-2</v>
      </c>
      <c r="J28" s="15"/>
      <c r="K28" s="13">
        <v>14.5</v>
      </c>
      <c r="L28" s="20">
        <v>1.183407E-9</v>
      </c>
      <c r="M28" s="20">
        <v>5.2240150000000004E-10</v>
      </c>
      <c r="N28" s="20">
        <v>1.711835E-9</v>
      </c>
      <c r="O28" s="20">
        <v>1.141223E-9</v>
      </c>
      <c r="P28" s="20">
        <v>1.1800169999999999E-9</v>
      </c>
      <c r="Q28" s="35">
        <v>1.78E-2</v>
      </c>
    </row>
    <row r="29" spans="3:17" x14ac:dyDescent="0.25">
      <c r="C29" s="7">
        <v>15.5</v>
      </c>
      <c r="D29" s="20">
        <v>7.2290180000000001E-10</v>
      </c>
      <c r="E29" s="20">
        <v>6.9264750000000001E-10</v>
      </c>
      <c r="F29" s="20">
        <v>6.9552890000000004E-10</v>
      </c>
      <c r="G29" s="20">
        <v>7.0161170000000005E-10</v>
      </c>
      <c r="H29" s="20">
        <v>6.9953080000000001E-10</v>
      </c>
      <c r="I29" s="35">
        <v>1.49E-2</v>
      </c>
      <c r="J29" s="15"/>
      <c r="K29" s="13">
        <v>15.5</v>
      </c>
      <c r="L29" s="20">
        <v>1.224084E-9</v>
      </c>
      <c r="M29" s="20">
        <v>6.1618520000000004E-10</v>
      </c>
      <c r="N29" s="20">
        <v>1.795826E-9</v>
      </c>
      <c r="O29" s="20">
        <v>1.2459300000000001E-9</v>
      </c>
      <c r="P29" s="20">
        <v>1.23915E-9</v>
      </c>
      <c r="Q29" s="35">
        <v>1.7500000000000002E-2</v>
      </c>
    </row>
    <row r="30" spans="3:17" x14ac:dyDescent="0.25">
      <c r="C30" s="7">
        <v>16.5</v>
      </c>
      <c r="D30" s="20">
        <v>6.399826E-10</v>
      </c>
      <c r="E30" s="20">
        <v>6.207735E-10</v>
      </c>
      <c r="F30" s="20">
        <v>6.1773210000000004E-10</v>
      </c>
      <c r="G30" s="20">
        <v>6.1116899999999996E-10</v>
      </c>
      <c r="H30" s="20">
        <v>6.4382440000000001E-10</v>
      </c>
      <c r="I30" s="35">
        <v>1.5800000000000002E-2</v>
      </c>
      <c r="J30" s="15"/>
      <c r="K30" s="13">
        <v>16.5</v>
      </c>
      <c r="L30" s="20">
        <v>1.402612E-9</v>
      </c>
      <c r="M30" s="20">
        <v>6.5384939999999999E-10</v>
      </c>
      <c r="N30" s="20">
        <v>1.9415860000000001E-9</v>
      </c>
      <c r="O30" s="20">
        <v>1.34348E-9</v>
      </c>
      <c r="P30" s="20">
        <v>1.343103E-9</v>
      </c>
      <c r="Q30" s="35">
        <v>1.6399999999999998E-2</v>
      </c>
    </row>
    <row r="31" spans="3:17" x14ac:dyDescent="0.25">
      <c r="C31" s="7">
        <v>17.5</v>
      </c>
      <c r="D31" s="20">
        <v>1.8837709999999999E-9</v>
      </c>
      <c r="E31" s="20">
        <v>1.7747590000000001E-9</v>
      </c>
      <c r="F31" s="20">
        <v>1.8898540000000001E-9</v>
      </c>
      <c r="G31" s="20">
        <v>1.848234E-9</v>
      </c>
      <c r="H31" s="20">
        <v>1.8703239999999998E-9</v>
      </c>
      <c r="I31" s="35">
        <v>9.1999999999999998E-3</v>
      </c>
      <c r="J31" s="15"/>
      <c r="K31" s="13">
        <v>17.5</v>
      </c>
      <c r="L31" s="20">
        <v>1.4692779999999999E-9</v>
      </c>
      <c r="M31" s="20">
        <v>7.2089150000000004E-10</v>
      </c>
      <c r="N31" s="20">
        <v>2.005615E-9</v>
      </c>
      <c r="O31" s="20">
        <v>1.4640050000000001E-9</v>
      </c>
      <c r="P31" s="20">
        <v>1.458732E-9</v>
      </c>
      <c r="Q31" s="35">
        <v>1.6E-2</v>
      </c>
    </row>
    <row r="32" spans="3:17" x14ac:dyDescent="0.25">
      <c r="C32" s="7">
        <v>18.5</v>
      </c>
      <c r="D32" s="20">
        <v>5.0055669999999996E-10</v>
      </c>
      <c r="E32" s="20">
        <v>4.6758109999999999E-10</v>
      </c>
      <c r="F32" s="20">
        <v>4.9239279999999995E-10</v>
      </c>
      <c r="G32" s="20">
        <v>4.7398410000000002E-10</v>
      </c>
      <c r="H32" s="20">
        <v>4.9111219999999995E-10</v>
      </c>
      <c r="I32" s="35">
        <v>1.7899999999999999E-2</v>
      </c>
      <c r="J32" s="15"/>
      <c r="K32" s="13">
        <v>18.5</v>
      </c>
      <c r="L32" s="20">
        <v>1.549126E-9</v>
      </c>
      <c r="M32" s="20">
        <v>7.7851770000000001E-10</v>
      </c>
      <c r="N32" s="20">
        <v>2.0459159999999999E-9</v>
      </c>
      <c r="O32" s="20">
        <v>1.5306700000000001E-9</v>
      </c>
      <c r="P32" s="20">
        <v>1.5212539999999999E-9</v>
      </c>
      <c r="Q32" s="35">
        <v>1.5600000000000001E-2</v>
      </c>
    </row>
    <row r="33" spans="3:17" x14ac:dyDescent="0.25">
      <c r="C33" s="7">
        <v>19.5</v>
      </c>
      <c r="D33" s="20">
        <v>6.812821E-10</v>
      </c>
      <c r="E33" s="20">
        <v>6.5679050000000002E-10</v>
      </c>
      <c r="F33" s="20">
        <v>6.9696949999999997E-10</v>
      </c>
      <c r="G33" s="20">
        <v>6.7728020000000002E-10</v>
      </c>
      <c r="H33" s="20">
        <v>6.9024639999999996E-10</v>
      </c>
      <c r="I33" s="35">
        <v>1.5300000000000001E-2</v>
      </c>
      <c r="J33" s="15"/>
      <c r="K33" s="13">
        <v>19.5</v>
      </c>
      <c r="L33" s="20">
        <v>1.645923E-9</v>
      </c>
      <c r="M33" s="20">
        <v>8.4555979999999996E-10</v>
      </c>
      <c r="N33" s="20">
        <v>2.062865E-9</v>
      </c>
      <c r="O33" s="20">
        <v>1.5943230000000001E-9</v>
      </c>
      <c r="P33" s="20">
        <v>1.583777E-9</v>
      </c>
      <c r="Q33" s="35">
        <v>1.5100000000000001E-2</v>
      </c>
    </row>
    <row r="34" spans="3:17" x14ac:dyDescent="0.25">
      <c r="C34" s="7">
        <v>20.5</v>
      </c>
      <c r="D34" s="20">
        <v>3.4752429999999998E-10</v>
      </c>
      <c r="E34" s="20">
        <v>3.1470880000000002E-10</v>
      </c>
      <c r="F34" s="20">
        <v>3.4896499999999999E-10</v>
      </c>
      <c r="G34" s="20">
        <v>3.3503840000000002E-10</v>
      </c>
      <c r="H34" s="20">
        <v>3.4064110000000001E-10</v>
      </c>
      <c r="I34" s="41">
        <v>2.1499999999999998E-2</v>
      </c>
      <c r="J34" s="15"/>
      <c r="K34" s="13">
        <v>20.5</v>
      </c>
      <c r="L34" s="20">
        <v>1.691496E-9</v>
      </c>
      <c r="M34" s="20">
        <v>8.8021080000000005E-10</v>
      </c>
      <c r="N34" s="20">
        <v>2.183013E-9</v>
      </c>
      <c r="O34" s="20">
        <v>1.6255839999999999E-9</v>
      </c>
      <c r="P34" s="20">
        <v>1.6602349999999999E-9</v>
      </c>
      <c r="Q34" s="35">
        <v>1.49E-2</v>
      </c>
    </row>
    <row r="35" spans="3:17" x14ac:dyDescent="0.25">
      <c r="C35" s="7">
        <v>21.5</v>
      </c>
      <c r="D35" s="20">
        <v>3.0398370000000001E-10</v>
      </c>
      <c r="E35" s="20">
        <v>2.9630009999999998E-10</v>
      </c>
      <c r="F35" s="20">
        <v>3.0222290000000001E-10</v>
      </c>
      <c r="G35" s="20">
        <v>3.0558449999999998E-10</v>
      </c>
      <c r="H35" s="20">
        <v>2.8845639999999999E-10</v>
      </c>
      <c r="I35" s="35">
        <v>2.29E-2</v>
      </c>
      <c r="J35" s="15"/>
      <c r="K35" s="13">
        <v>21.5</v>
      </c>
      <c r="L35" s="20">
        <v>1.6737939999999999E-9</v>
      </c>
      <c r="M35" s="20">
        <v>9.3030410000000005E-10</v>
      </c>
      <c r="N35" s="20">
        <v>2.1193609999999999E-9</v>
      </c>
      <c r="O35" s="20">
        <v>1.6651309999999999E-9</v>
      </c>
      <c r="P35" s="20">
        <v>1.628974E-9</v>
      </c>
      <c r="Q35" s="35">
        <v>1.4999999999999999E-2</v>
      </c>
    </row>
    <row r="36" spans="3:17" x14ac:dyDescent="0.25">
      <c r="C36" s="7">
        <v>22.5</v>
      </c>
      <c r="D36" s="20">
        <v>2.7196860000000001E-10</v>
      </c>
      <c r="E36" s="20">
        <v>2.6748649999999999E-10</v>
      </c>
      <c r="F36" s="20">
        <v>2.793321E-10</v>
      </c>
      <c r="G36" s="20">
        <v>2.718085E-10</v>
      </c>
      <c r="H36" s="20">
        <v>2.6156370000000002E-10</v>
      </c>
      <c r="I36" s="35">
        <v>2.4300000000000002E-2</v>
      </c>
      <c r="J36" s="15"/>
      <c r="K36" s="13">
        <v>22.5</v>
      </c>
      <c r="L36" s="20">
        <v>1.767201E-9</v>
      </c>
      <c r="M36" s="20">
        <v>9.9395650000000007E-10</v>
      </c>
      <c r="N36" s="20">
        <v>2.129907E-9</v>
      </c>
      <c r="O36" s="20">
        <v>1.714095E-9</v>
      </c>
      <c r="P36" s="20">
        <v>1.695639E-9</v>
      </c>
      <c r="Q36" s="35">
        <v>1.46E-2</v>
      </c>
    </row>
    <row r="37" spans="3:17" x14ac:dyDescent="0.25">
      <c r="C37" s="7">
        <v>23.5</v>
      </c>
      <c r="D37" s="20">
        <v>2.3483100000000001E-10</v>
      </c>
      <c r="E37" s="20">
        <v>2.3691199999999998E-10</v>
      </c>
      <c r="F37" s="20">
        <v>2.205843E-10</v>
      </c>
      <c r="G37" s="20">
        <v>2.3499110000000002E-10</v>
      </c>
      <c r="H37" s="20">
        <v>2.1722270000000001E-10</v>
      </c>
      <c r="I37" s="35">
        <v>2.6099999999999998E-2</v>
      </c>
      <c r="J37" s="15"/>
      <c r="K37" s="13">
        <v>23.5</v>
      </c>
      <c r="L37" s="20">
        <v>1.767578E-9</v>
      </c>
      <c r="M37" s="20">
        <v>1.019191E-9</v>
      </c>
      <c r="N37" s="20">
        <v>2.0768000000000001E-9</v>
      </c>
      <c r="O37" s="20">
        <v>1.763811E-9</v>
      </c>
      <c r="P37" s="20">
        <v>1.7152249999999999E-9</v>
      </c>
      <c r="Q37" s="35">
        <v>1.46E-2</v>
      </c>
    </row>
    <row r="38" spans="3:17" x14ac:dyDescent="0.25">
      <c r="C38" s="7">
        <v>24.5</v>
      </c>
      <c r="D38" s="20">
        <v>1.9113039999999999E-10</v>
      </c>
      <c r="E38" s="20">
        <v>1.8472730000000001E-10</v>
      </c>
      <c r="F38" s="20">
        <v>1.885692E-10</v>
      </c>
      <c r="G38" s="20">
        <v>1.9465200000000001E-10</v>
      </c>
      <c r="H38" s="20">
        <v>1.9353149999999999E-10</v>
      </c>
      <c r="I38" s="35">
        <v>2.8900000000000002E-2</v>
      </c>
      <c r="J38" s="15"/>
      <c r="K38" s="13">
        <v>24.5</v>
      </c>
      <c r="L38" s="20">
        <v>1.7785E-9</v>
      </c>
      <c r="M38" s="20">
        <v>1.0647650000000001E-9</v>
      </c>
      <c r="N38" s="20">
        <v>2.0854630000000001E-9</v>
      </c>
      <c r="O38" s="20">
        <v>1.758538E-9</v>
      </c>
      <c r="P38" s="20">
        <v>1.710705E-9</v>
      </c>
      <c r="Q38" s="35">
        <v>1.46E-2</v>
      </c>
    </row>
    <row r="39" spans="3:17" x14ac:dyDescent="0.25">
      <c r="C39" s="7">
        <v>25.5</v>
      </c>
      <c r="D39" s="20">
        <v>1.6487800000000001E-10</v>
      </c>
      <c r="E39" s="20">
        <v>1.5671410000000001E-10</v>
      </c>
      <c r="F39" s="20">
        <v>1.5559360000000001E-10</v>
      </c>
      <c r="G39" s="20">
        <v>1.5783460000000001E-10</v>
      </c>
      <c r="H39" s="20">
        <v>1.6423770000000001E-10</v>
      </c>
      <c r="I39" s="35">
        <v>3.1200000000000002E-2</v>
      </c>
      <c r="J39" s="15"/>
      <c r="K39" s="13">
        <v>25.5</v>
      </c>
      <c r="L39" s="20">
        <v>1.78641E-9</v>
      </c>
      <c r="M39" s="20">
        <v>1.097533E-9</v>
      </c>
      <c r="N39" s="20">
        <v>2.0165379999999999E-9</v>
      </c>
      <c r="O39" s="20">
        <v>1.78754E-9</v>
      </c>
      <c r="P39" s="20">
        <v>1.750252E-9</v>
      </c>
      <c r="Q39" s="35">
        <v>1.4499999999999999E-2</v>
      </c>
    </row>
    <row r="40" spans="3:17" x14ac:dyDescent="0.25">
      <c r="C40" s="7">
        <v>26.5</v>
      </c>
      <c r="D40" s="20">
        <v>1.3526399999999999E-10</v>
      </c>
      <c r="E40" s="20">
        <v>1.3078179999999999E-10</v>
      </c>
      <c r="F40" s="20">
        <v>1.1845599999999999E-10</v>
      </c>
      <c r="G40" s="20">
        <v>1.2645980000000001E-10</v>
      </c>
      <c r="H40" s="20">
        <v>1.2341840000000001E-10</v>
      </c>
      <c r="I40" s="35">
        <v>3.44E-2</v>
      </c>
      <c r="J40" s="15"/>
      <c r="K40" s="13">
        <v>26.5</v>
      </c>
      <c r="L40" s="20">
        <v>1.7306670000000001E-9</v>
      </c>
      <c r="M40" s="20">
        <v>1.103936E-9</v>
      </c>
      <c r="N40" s="20">
        <v>2.0666309999999998E-9</v>
      </c>
      <c r="O40" s="20">
        <v>1.7442260000000001E-9</v>
      </c>
      <c r="P40" s="20">
        <v>1.7570320000000001E-9</v>
      </c>
      <c r="Q40" s="35">
        <v>1.4800000000000001E-2</v>
      </c>
    </row>
    <row r="41" spans="3:17" x14ac:dyDescent="0.25">
      <c r="C41" s="7">
        <v>27.5</v>
      </c>
      <c r="D41" s="20">
        <v>1.046895E-10</v>
      </c>
      <c r="E41" s="20">
        <v>1.0580999999999999E-10</v>
      </c>
      <c r="F41" s="20">
        <v>8.7401320000000003E-11</v>
      </c>
      <c r="G41" s="20">
        <v>9.7806239999999997E-11</v>
      </c>
      <c r="H41" s="20">
        <v>1.0100780000000001E-10</v>
      </c>
      <c r="I41" s="35">
        <v>3.9100000000000003E-2</v>
      </c>
      <c r="J41" s="15"/>
      <c r="K41" s="13">
        <v>27.5</v>
      </c>
      <c r="L41" s="20">
        <v>1.74159E-9</v>
      </c>
      <c r="M41" s="20">
        <v>1.1269110000000001E-9</v>
      </c>
      <c r="N41" s="20">
        <v>1.9950689999999999E-9</v>
      </c>
      <c r="O41" s="20">
        <v>1.712588E-9</v>
      </c>
      <c r="P41" s="20">
        <v>1.7287839999999999E-9</v>
      </c>
      <c r="Q41" s="35">
        <v>1.47E-2</v>
      </c>
    </row>
    <row r="42" spans="3:17" x14ac:dyDescent="0.25">
      <c r="C42" s="7">
        <v>28.5</v>
      </c>
      <c r="D42" s="20">
        <v>6.4350430000000005E-11</v>
      </c>
      <c r="E42" s="20">
        <v>6.8832549999999995E-11</v>
      </c>
      <c r="F42" s="20">
        <v>6.0188460000000004E-11</v>
      </c>
      <c r="G42" s="20">
        <v>6.4670579999999994E-11</v>
      </c>
      <c r="H42" s="20">
        <v>6.4190349999999995E-11</v>
      </c>
      <c r="I42" s="35">
        <v>4.99E-2</v>
      </c>
      <c r="J42" s="15"/>
      <c r="K42" s="13">
        <v>28.5</v>
      </c>
      <c r="L42" s="20">
        <v>1.7020420000000001E-9</v>
      </c>
      <c r="M42" s="20">
        <v>1.1566660000000001E-9</v>
      </c>
      <c r="N42" s="20">
        <v>1.9434689999999998E-9</v>
      </c>
      <c r="O42" s="20">
        <v>1.7020420000000001E-9</v>
      </c>
      <c r="P42" s="20">
        <v>1.6884830000000001E-9</v>
      </c>
      <c r="Q42" s="35">
        <v>1.49E-2</v>
      </c>
    </row>
    <row r="43" spans="3:17" x14ac:dyDescent="0.25">
      <c r="C43" s="7">
        <v>29.5</v>
      </c>
      <c r="D43" s="20">
        <v>2.5131880000000001E-11</v>
      </c>
      <c r="E43" s="20">
        <v>2.849347E-11</v>
      </c>
      <c r="F43" s="20">
        <v>2.4491579999999999E-11</v>
      </c>
      <c r="G43" s="20">
        <v>2.673264E-11</v>
      </c>
      <c r="H43" s="20">
        <v>2.1930369999999999E-11</v>
      </c>
      <c r="I43" s="35">
        <v>7.980000000000001E-2</v>
      </c>
      <c r="J43" s="15"/>
      <c r="K43" s="13">
        <v>29.5</v>
      </c>
      <c r="L43" s="20">
        <v>1.658352E-9</v>
      </c>
      <c r="M43" s="20">
        <v>1.130301E-9</v>
      </c>
      <c r="N43" s="20">
        <v>1.844413E-9</v>
      </c>
      <c r="O43" s="20">
        <v>1.657222E-9</v>
      </c>
      <c r="P43" s="20">
        <v>1.629727E-9</v>
      </c>
      <c r="Q43" s="35">
        <v>1.5100000000000001E-2</v>
      </c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20">
        <v>1.706562E-9</v>
      </c>
      <c r="M44" s="20">
        <v>1.171731E-9</v>
      </c>
      <c r="N44" s="20">
        <v>1.8534520000000001E-9</v>
      </c>
      <c r="O44" s="20">
        <v>1.6056219999999999E-9</v>
      </c>
      <c r="P44" s="20">
        <v>1.6538320000000001E-9</v>
      </c>
      <c r="Q44" s="35">
        <v>1.49E-2</v>
      </c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20">
        <v>1.6828339999999999E-9</v>
      </c>
      <c r="M45" s="20">
        <v>1.1924459999999999E-9</v>
      </c>
      <c r="N45" s="20">
        <v>1.7913060000000001E-9</v>
      </c>
      <c r="O45" s="20">
        <v>1.630104E-9</v>
      </c>
      <c r="P45" s="20">
        <v>1.628974E-9</v>
      </c>
      <c r="Q45" s="35">
        <v>1.4999999999999999E-2</v>
      </c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20">
        <v>1.6082590000000001E-9</v>
      </c>
      <c r="M46" s="20">
        <v>1.1867969999999999E-9</v>
      </c>
      <c r="N46" s="20">
        <v>1.752512E-9</v>
      </c>
      <c r="O46" s="20">
        <v>1.5660750000000001E-9</v>
      </c>
      <c r="P46" s="20">
        <v>1.58792E-9</v>
      </c>
      <c r="Q46" s="35">
        <v>1.5300000000000001E-2</v>
      </c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20">
        <v>1.5656980000000001E-9</v>
      </c>
      <c r="M47" s="20">
        <v>1.199226E-9</v>
      </c>
      <c r="N47" s="20">
        <v>1.693003E-9</v>
      </c>
      <c r="O47" s="20">
        <v>1.5321770000000001E-9</v>
      </c>
      <c r="P47" s="20">
        <v>1.5314239999999999E-9</v>
      </c>
      <c r="Q47" s="35">
        <v>1.55E-2</v>
      </c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20">
        <v>1.553269E-9</v>
      </c>
      <c r="M48" s="20">
        <v>1.1528989999999999E-9</v>
      </c>
      <c r="N48" s="20">
        <v>1.630104E-9</v>
      </c>
      <c r="O48" s="20">
        <v>1.529164E-9</v>
      </c>
      <c r="P48" s="20">
        <v>1.5318E-9</v>
      </c>
      <c r="Q48" s="35">
        <v>1.5600000000000001E-2</v>
      </c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20">
        <v>1.5359430000000001E-9</v>
      </c>
      <c r="M49" s="20">
        <v>1.125028E-9</v>
      </c>
      <c r="N49" s="20">
        <v>1.5984659999999999E-9</v>
      </c>
      <c r="O49" s="20">
        <v>1.491123E-9</v>
      </c>
      <c r="P49" s="20">
        <v>1.445173E-9</v>
      </c>
      <c r="Q49" s="35">
        <v>1.5700000000000002E-2</v>
      </c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20">
        <v>1.459862E-9</v>
      </c>
      <c r="M50" s="20">
        <v>1.148756E-9</v>
      </c>
      <c r="N50" s="20">
        <v>1.5412159999999999E-9</v>
      </c>
      <c r="O50" s="20">
        <v>1.467395E-9</v>
      </c>
      <c r="P50" s="20">
        <v>1.423704E-9</v>
      </c>
      <c r="Q50" s="35">
        <v>1.61E-2</v>
      </c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20">
        <v>1.3811440000000001E-9</v>
      </c>
      <c r="M51" s="20">
        <v>1.121261E-9</v>
      </c>
      <c r="N51" s="20">
        <v>1.444796E-9</v>
      </c>
      <c r="O51" s="20">
        <v>1.375871E-9</v>
      </c>
      <c r="P51" s="20">
        <v>1.4060019999999999E-9</v>
      </c>
      <c r="Q51" s="35">
        <v>1.6500000000000001E-2</v>
      </c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20">
        <v>1.3856630000000001E-9</v>
      </c>
      <c r="M52" s="20">
        <v>1.115235E-9</v>
      </c>
      <c r="N52" s="20">
        <v>1.43651E-9</v>
      </c>
      <c r="O52" s="20">
        <v>1.4007290000000001E-9</v>
      </c>
      <c r="P52" s="20">
        <v>1.369468E-9</v>
      </c>
      <c r="Q52" s="35">
        <v>1.6500000000000001E-2</v>
      </c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20">
        <v>1.319751E-9</v>
      </c>
      <c r="M53" s="20">
        <v>1.0636349999999999E-9</v>
      </c>
      <c r="N53" s="20">
        <v>1.4199379999999999E-9</v>
      </c>
      <c r="O53" s="20">
        <v>1.363065E-9</v>
      </c>
      <c r="P53" s="20">
        <v>1.3031789999999999E-9</v>
      </c>
      <c r="Q53" s="35">
        <v>1.6899999999999998E-2</v>
      </c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20">
        <v>1.2779440000000001E-9</v>
      </c>
      <c r="M54" s="20">
        <v>1.0576089999999999E-9</v>
      </c>
      <c r="N54" s="20">
        <v>1.3728579999999999E-9</v>
      </c>
      <c r="O54" s="20">
        <v>1.2711649999999999E-9</v>
      </c>
      <c r="P54" s="20">
        <v>1.239903E-9</v>
      </c>
      <c r="Q54" s="35">
        <v>1.72E-2</v>
      </c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20">
        <v>1.2636319999999999E-9</v>
      </c>
      <c r="M55" s="20">
        <v>1.0451799999999999E-9</v>
      </c>
      <c r="N55" s="20">
        <v>1.3351940000000001E-9</v>
      </c>
      <c r="O55" s="20">
        <v>1.212785E-9</v>
      </c>
      <c r="P55" s="20">
        <v>1.2692810000000001E-9</v>
      </c>
      <c r="Q55" s="35">
        <v>1.7299999999999999E-2</v>
      </c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20">
        <v>1.212785E-9</v>
      </c>
      <c r="M56" s="20">
        <v>1.0463100000000001E-9</v>
      </c>
      <c r="N56" s="20">
        <v>1.2470589999999999E-9</v>
      </c>
      <c r="O56" s="20">
        <v>1.2135379999999999E-9</v>
      </c>
      <c r="P56" s="20">
        <v>1.2286039999999999E-9</v>
      </c>
      <c r="Q56" s="35">
        <v>1.7600000000000001E-2</v>
      </c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20">
        <v>1.177381E-9</v>
      </c>
      <c r="M57" s="20">
        <v>9.5139600000000001E-10</v>
      </c>
      <c r="N57" s="20">
        <v>1.213162E-9</v>
      </c>
      <c r="O57" s="20">
        <v>1.157419E-9</v>
      </c>
      <c r="P57" s="20">
        <v>1.1864199999999999E-9</v>
      </c>
      <c r="Q57" s="35">
        <v>1.7899999999999999E-2</v>
      </c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20">
        <v>1.1321839999999999E-9</v>
      </c>
      <c r="M58" s="20">
        <v>9.5704569999999999E-10</v>
      </c>
      <c r="N58" s="20">
        <v>1.1205080000000001E-9</v>
      </c>
      <c r="O58" s="20">
        <v>1.13482E-9</v>
      </c>
      <c r="P58" s="20">
        <v>1.158172E-9</v>
      </c>
      <c r="Q58" s="35">
        <v>1.8200000000000001E-2</v>
      </c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20">
        <v>1.1220150000000001E-9</v>
      </c>
      <c r="M59" s="20">
        <v>9.5177269999999994E-10</v>
      </c>
      <c r="N59" s="20">
        <v>1.094143E-9</v>
      </c>
      <c r="O59" s="20">
        <v>1.081337E-9</v>
      </c>
      <c r="P59" s="20">
        <v>1.0971559999999999E-9</v>
      </c>
      <c r="Q59" s="35">
        <v>1.83E-2</v>
      </c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20">
        <v>1.075688E-9</v>
      </c>
      <c r="M60" s="20">
        <v>9.2955080000000001E-10</v>
      </c>
      <c r="N60" s="20">
        <v>1.0896229999999999E-9</v>
      </c>
      <c r="O60" s="20">
        <v>1.0350099999999999E-9</v>
      </c>
      <c r="P60" s="20">
        <v>1.0651419999999999E-9</v>
      </c>
      <c r="Q60" s="35">
        <v>1.8700000000000001E-2</v>
      </c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20">
        <v>1.0376469999999999E-9</v>
      </c>
      <c r="M61" s="20">
        <v>8.9000350000000001E-10</v>
      </c>
      <c r="N61" s="20">
        <v>1.0564789999999999E-9</v>
      </c>
      <c r="O61" s="20">
        <v>1.047816E-9</v>
      </c>
      <c r="P61" s="20">
        <v>1.0312440000000001E-9</v>
      </c>
      <c r="Q61" s="35">
        <v>1.9099999999999999E-2</v>
      </c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20">
        <v>1.034634E-9</v>
      </c>
      <c r="M62" s="20">
        <v>8.6665170000000003E-10</v>
      </c>
      <c r="N62" s="20">
        <v>9.8981339999999996E-10</v>
      </c>
      <c r="O62" s="20">
        <v>1.0037490000000001E-9</v>
      </c>
      <c r="P62" s="20">
        <v>9.5666900000000006E-10</v>
      </c>
      <c r="Q62" s="35">
        <v>1.9099999999999999E-2</v>
      </c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20">
        <v>9.4423979999999998E-10</v>
      </c>
      <c r="M63" s="20">
        <v>8.3087079999999999E-10</v>
      </c>
      <c r="N63" s="20">
        <v>9.7022810000000009E-10</v>
      </c>
      <c r="O63" s="20">
        <v>9.9583970000000006E-10</v>
      </c>
      <c r="P63" s="20">
        <v>9.4499310000000002E-10</v>
      </c>
      <c r="Q63" s="35">
        <v>0.02</v>
      </c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20">
        <v>9.3821359999999992E-10</v>
      </c>
      <c r="M64" s="20">
        <v>8.2258470000000002E-10</v>
      </c>
      <c r="N64" s="20">
        <v>9.5553909999999991E-10</v>
      </c>
      <c r="O64" s="20">
        <v>9.1523849999999997E-10</v>
      </c>
      <c r="P64" s="20">
        <v>9.3407050000000002E-10</v>
      </c>
      <c r="Q64" s="35">
        <v>0.02</v>
      </c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20">
        <v>9.3143399999999999E-10</v>
      </c>
      <c r="M65" s="20">
        <v>7.9960959999999997E-10</v>
      </c>
      <c r="N65" s="20">
        <v>8.9414649999999998E-10</v>
      </c>
      <c r="O65" s="20">
        <v>8.9113339999999995E-10</v>
      </c>
      <c r="P65" s="20">
        <v>8.9866619999999999E-10</v>
      </c>
      <c r="Q65" s="35">
        <v>2.0099999999999996E-2</v>
      </c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20">
        <v>8.8134069999999999E-10</v>
      </c>
      <c r="M66" s="20">
        <v>8.0375260000000004E-10</v>
      </c>
      <c r="N66" s="20">
        <v>8.6062549999999997E-10</v>
      </c>
      <c r="O66" s="20">
        <v>8.7079480000000003E-10</v>
      </c>
      <c r="P66" s="20">
        <v>8.5497579999999998E-10</v>
      </c>
      <c r="Q66" s="35">
        <v>2.07E-2</v>
      </c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20">
        <v>8.6024880000000003E-10</v>
      </c>
      <c r="M67" s="20">
        <v>7.8981690000000001E-10</v>
      </c>
      <c r="N67" s="20">
        <v>8.6853490000000001E-10</v>
      </c>
      <c r="O67" s="20">
        <v>8.1957159999999999E-10</v>
      </c>
      <c r="P67" s="20">
        <v>8.2522120000000004E-10</v>
      </c>
      <c r="Q67" s="35">
        <v>2.0899999999999998E-2</v>
      </c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20">
        <v>8.4442990000000002E-10</v>
      </c>
      <c r="M68" s="20">
        <v>7.457499E-10</v>
      </c>
      <c r="N68" s="20">
        <v>8.0902559999999999E-10</v>
      </c>
      <c r="O68" s="20">
        <v>8.1090879999999997E-10</v>
      </c>
      <c r="P68" s="20">
        <v>8.0601249999999996E-10</v>
      </c>
      <c r="Q68" s="35">
        <v>2.1099999999999997E-2</v>
      </c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20">
        <v>8.0789570000000005E-10</v>
      </c>
      <c r="M69" s="20">
        <v>7.4499659999999996E-10</v>
      </c>
      <c r="N69" s="20">
        <v>7.6006220000000004E-10</v>
      </c>
      <c r="O69" s="20">
        <v>7.4236010000000004E-10</v>
      </c>
      <c r="P69" s="20">
        <v>7.8944030000000001E-10</v>
      </c>
      <c r="Q69" s="35">
        <v>2.1600000000000001E-2</v>
      </c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20">
        <v>7.6797170000000001E-10</v>
      </c>
      <c r="M70" s="20">
        <v>6.9640980000000002E-10</v>
      </c>
      <c r="N70" s="20">
        <v>7.4800969999999999E-10</v>
      </c>
      <c r="O70" s="20">
        <v>7.4499659999999996E-10</v>
      </c>
      <c r="P70" s="20">
        <v>7.2729440000000004E-10</v>
      </c>
      <c r="Q70" s="35">
        <v>2.2099999999999998E-2</v>
      </c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20">
        <v>1.3875469999999999E-9</v>
      </c>
      <c r="M71" s="20">
        <v>1.151393E-9</v>
      </c>
      <c r="N71" s="20">
        <v>1.4485629999999999E-9</v>
      </c>
      <c r="O71" s="20">
        <v>1.4157950000000001E-9</v>
      </c>
      <c r="P71" s="20">
        <v>1.3732340000000001E-9</v>
      </c>
      <c r="Q71" s="35">
        <v>1.6500000000000001E-2</v>
      </c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20">
        <v>7.2917760000000002E-10</v>
      </c>
      <c r="M72" s="20">
        <v>6.5686250000000002E-10</v>
      </c>
      <c r="N72" s="20">
        <v>7.2202150000000002E-10</v>
      </c>
      <c r="O72" s="20">
        <v>6.9753979999999999E-10</v>
      </c>
      <c r="P72" s="20">
        <v>6.8812370000000004E-10</v>
      </c>
      <c r="Q72" s="35">
        <v>2.2700000000000001E-2</v>
      </c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20">
        <v>1.8112680000000001E-9</v>
      </c>
      <c r="M73" s="20">
        <v>1.4670179999999999E-9</v>
      </c>
      <c r="N73" s="20">
        <v>1.9261440000000002E-9</v>
      </c>
      <c r="O73" s="20">
        <v>1.801852E-9</v>
      </c>
      <c r="P73" s="20">
        <v>1.8199310000000001E-9</v>
      </c>
      <c r="Q73" s="35">
        <v>1.44E-2</v>
      </c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20">
        <v>6.4217350000000005E-10</v>
      </c>
      <c r="M74" s="20">
        <v>5.9697649999999996E-10</v>
      </c>
      <c r="N74" s="20">
        <v>6.7155149999999998E-10</v>
      </c>
      <c r="O74" s="20">
        <v>6.4217350000000005E-10</v>
      </c>
      <c r="P74" s="20">
        <v>6.7757779999999997E-10</v>
      </c>
      <c r="Q74" s="41">
        <v>2.4199999999999999E-2</v>
      </c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20">
        <v>6.4556330000000001E-10</v>
      </c>
      <c r="M75" s="20">
        <v>6.0488600000000003E-10</v>
      </c>
      <c r="N75" s="20">
        <v>6.3426399999999997E-10</v>
      </c>
      <c r="O75" s="20">
        <v>6.2447130000000002E-10</v>
      </c>
      <c r="P75" s="20">
        <v>6.2145819999999999E-10</v>
      </c>
      <c r="Q75" s="35">
        <v>2.4199999999999999E-2</v>
      </c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20">
        <v>6.0187290000000001E-10</v>
      </c>
      <c r="M76" s="20">
        <v>5.5290949999999995E-10</v>
      </c>
      <c r="N76" s="20">
        <v>6.0375609999999999E-10</v>
      </c>
      <c r="O76" s="20">
        <v>6.0375609999999999E-10</v>
      </c>
      <c r="P76" s="20">
        <v>6.0563929999999997E-10</v>
      </c>
      <c r="Q76" s="35">
        <v>2.5000000000000001E-2</v>
      </c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20">
        <v>6.1317210000000001E-10</v>
      </c>
      <c r="M77" s="20">
        <v>5.7287149999999997E-10</v>
      </c>
      <c r="N77" s="20">
        <v>5.9622320000000002E-10</v>
      </c>
      <c r="O77" s="20">
        <v>5.6872839999999997E-10</v>
      </c>
      <c r="P77" s="20">
        <v>5.4801320000000004E-10</v>
      </c>
      <c r="Q77" s="35">
        <v>2.4799999999999999E-2</v>
      </c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20">
        <v>5.9208020000000005E-10</v>
      </c>
      <c r="M78" s="20">
        <v>5.4499999999999998E-10</v>
      </c>
      <c r="N78" s="20">
        <v>5.3219419999999999E-10</v>
      </c>
      <c r="O78" s="20">
        <v>5.6157220000000003E-10</v>
      </c>
      <c r="P78" s="20">
        <v>5.6345540000000002E-10</v>
      </c>
      <c r="Q78" s="35">
        <v>2.52E-2</v>
      </c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20">
        <v>5.5592259999999998E-10</v>
      </c>
      <c r="M79" s="20">
        <v>5.4010369999999997E-10</v>
      </c>
      <c r="N79" s="20">
        <v>5.2428470000000002E-10</v>
      </c>
      <c r="O79" s="20">
        <v>5.5629930000000002E-10</v>
      </c>
      <c r="P79" s="20">
        <v>5.3294750000000004E-10</v>
      </c>
      <c r="Q79" s="35">
        <v>2.6000000000000002E-2</v>
      </c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20">
        <v>6.98293E-10</v>
      </c>
      <c r="M80" s="20">
        <v>6.0262610000000001E-10</v>
      </c>
      <c r="N80" s="20">
        <v>6.3426399999999997E-10</v>
      </c>
      <c r="O80" s="20">
        <v>6.7343469999999997E-10</v>
      </c>
      <c r="P80" s="20">
        <v>6.4706979999999996E-10</v>
      </c>
      <c r="Q80" s="35">
        <v>2.3199999999999998E-2</v>
      </c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20">
        <v>7.8944030000000001E-10</v>
      </c>
      <c r="M81" s="20">
        <v>6.8473400000000001E-10</v>
      </c>
      <c r="N81" s="20">
        <v>7.8002419999999995E-10</v>
      </c>
      <c r="O81" s="20">
        <v>7.7098480000000004E-10</v>
      </c>
      <c r="P81" s="20">
        <v>7.5742570000000001E-10</v>
      </c>
      <c r="Q81" s="35">
        <v>2.18E-2</v>
      </c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20">
        <v>4.8323080000000004E-10</v>
      </c>
      <c r="M82" s="20">
        <v>4.591258E-10</v>
      </c>
      <c r="N82" s="20">
        <v>4.8285420000000004E-10</v>
      </c>
      <c r="O82" s="20">
        <v>4.9076370000000001E-10</v>
      </c>
      <c r="P82" s="20">
        <v>4.8963370000000004E-10</v>
      </c>
      <c r="Q82" s="35">
        <v>2.7900000000000001E-2</v>
      </c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20">
        <v>5.6194889999999997E-10</v>
      </c>
      <c r="M83" s="20">
        <v>4.9340020000000003E-10</v>
      </c>
      <c r="N83" s="20">
        <v>5.6458539999999999E-10</v>
      </c>
      <c r="O83" s="20">
        <v>5.5290949999999995E-10</v>
      </c>
      <c r="P83" s="20">
        <v>5.5064960000000003E-10</v>
      </c>
      <c r="Q83" s="35">
        <v>2.5899999999999999E-2</v>
      </c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20">
        <v>3.9472009999999999E-10</v>
      </c>
      <c r="M84" s="20">
        <v>3.3483420000000002E-10</v>
      </c>
      <c r="N84" s="20">
        <v>4.045128E-10</v>
      </c>
      <c r="O84" s="20">
        <v>3.8944709999999999E-10</v>
      </c>
      <c r="P84" s="20">
        <v>3.830442E-10</v>
      </c>
      <c r="Q84" s="35">
        <v>3.0899999999999997E-2</v>
      </c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20">
        <v>3.8379749999999999E-10</v>
      </c>
      <c r="M85" s="20">
        <v>3.1976850000000001E-10</v>
      </c>
      <c r="N85" s="20">
        <v>3.8266759999999999E-10</v>
      </c>
      <c r="O85" s="20">
        <v>3.6458880000000001E-10</v>
      </c>
      <c r="P85" s="20">
        <v>3.8266759999999999E-10</v>
      </c>
      <c r="Q85" s="35">
        <v>3.1300000000000001E-2</v>
      </c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20">
        <v>3.7852449999999999E-10</v>
      </c>
      <c r="M86" s="20">
        <v>3.2541810000000001E-10</v>
      </c>
      <c r="N86" s="20">
        <v>3.5893920000000001E-10</v>
      </c>
      <c r="O86" s="20">
        <v>3.9208360000000001E-10</v>
      </c>
      <c r="P86" s="20">
        <v>3.596925E-10</v>
      </c>
      <c r="Q86" s="35">
        <v>3.15E-2</v>
      </c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20">
        <v>3.61199E-10</v>
      </c>
      <c r="M87" s="20">
        <v>3.1261229999999998E-10</v>
      </c>
      <c r="N87" s="20">
        <v>3.6345890000000002E-10</v>
      </c>
      <c r="O87" s="20">
        <v>3.4048380000000002E-10</v>
      </c>
      <c r="P87" s="20">
        <v>3.600691E-10</v>
      </c>
      <c r="Q87" s="35">
        <v>3.2300000000000002E-2</v>
      </c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20">
        <v>3.4274360000000001E-10</v>
      </c>
      <c r="M88" s="20">
        <v>3.039496E-10</v>
      </c>
      <c r="N88" s="20">
        <v>3.3106770000000002E-10</v>
      </c>
      <c r="O88" s="20">
        <v>3.3860059999999998E-10</v>
      </c>
      <c r="P88" s="20">
        <v>3.3370419999999999E-10</v>
      </c>
      <c r="Q88" s="35">
        <v>3.3099999999999997E-2</v>
      </c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20">
        <v>3.2353489999999998E-10</v>
      </c>
      <c r="M89" s="20">
        <v>2.715584E-10</v>
      </c>
      <c r="N89" s="20">
        <v>3.111057E-10</v>
      </c>
      <c r="O89" s="20">
        <v>3.1148239999999998E-10</v>
      </c>
      <c r="P89" s="20">
        <v>3.0055979999999998E-10</v>
      </c>
      <c r="Q89" s="35">
        <v>3.4099999999999998E-2</v>
      </c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20">
        <v>3.1863860000000002E-10</v>
      </c>
      <c r="M90" s="20">
        <v>2.813511E-10</v>
      </c>
      <c r="N90" s="20">
        <v>3.1261229999999998E-10</v>
      </c>
      <c r="O90" s="20">
        <v>3.1035249999999999E-10</v>
      </c>
      <c r="P90" s="20">
        <v>3.1072909999999999E-10</v>
      </c>
      <c r="Q90" s="35">
        <v>3.44E-2</v>
      </c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20">
        <v>3.039496E-10</v>
      </c>
      <c r="M91" s="20">
        <v>2.8022120000000001E-10</v>
      </c>
      <c r="N91" s="20">
        <v>2.8436419999999998E-10</v>
      </c>
      <c r="O91" s="20">
        <v>3.1826189999999998E-10</v>
      </c>
      <c r="P91" s="20">
        <v>3.1072909999999999E-10</v>
      </c>
      <c r="Q91" s="35">
        <v>3.5200000000000002E-2</v>
      </c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20">
        <v>3.0281960000000002E-10</v>
      </c>
      <c r="M92" s="20">
        <v>2.6214239999999998E-10</v>
      </c>
      <c r="N92" s="20">
        <v>2.7984450000000003E-10</v>
      </c>
      <c r="O92" s="20">
        <v>2.6101249999999998E-10</v>
      </c>
      <c r="P92" s="20">
        <v>2.8436419999999998E-10</v>
      </c>
      <c r="Q92" s="35">
        <v>3.5299999999999998E-2</v>
      </c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20">
        <v>2.757015E-10</v>
      </c>
      <c r="M93" s="20">
        <v>2.6101249999999998E-10</v>
      </c>
      <c r="N93" s="20">
        <v>2.8323429999999999E-10</v>
      </c>
      <c r="O93" s="20">
        <v>2.6138909999999999E-10</v>
      </c>
      <c r="P93" s="20">
        <v>2.8172770000000001E-10</v>
      </c>
      <c r="Q93" s="35">
        <v>3.7000000000000005E-2</v>
      </c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20">
        <v>2.6101249999999998E-10</v>
      </c>
      <c r="M94" s="20">
        <v>2.4368690000000001E-10</v>
      </c>
      <c r="N94" s="20">
        <v>2.5649280000000002E-10</v>
      </c>
      <c r="O94" s="20">
        <v>2.4632339999999998E-10</v>
      </c>
      <c r="P94" s="20">
        <v>2.5347960000000001E-10</v>
      </c>
      <c r="Q94" s="35">
        <v>3.7999999999999999E-2</v>
      </c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20">
        <v>2.4933659999999999E-10</v>
      </c>
      <c r="M95" s="20">
        <v>2.4895990000000001E-10</v>
      </c>
      <c r="N95" s="20">
        <v>2.6364889999999997E-10</v>
      </c>
      <c r="O95" s="20">
        <v>2.5875260000000001E-10</v>
      </c>
      <c r="P95" s="20">
        <v>2.4406359999999999E-10</v>
      </c>
      <c r="Q95" s="35">
        <v>3.8900000000000004E-2</v>
      </c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20">
        <v>2.146856E-10</v>
      </c>
      <c r="M96" s="20">
        <v>2.1807530000000001E-10</v>
      </c>
      <c r="N96" s="20">
        <v>2.2636139999999999E-10</v>
      </c>
      <c r="O96" s="20">
        <v>2.158155E-10</v>
      </c>
      <c r="P96" s="20">
        <v>2.4519349999999999E-10</v>
      </c>
      <c r="Q96" s="35">
        <v>4.1900000000000007E-2</v>
      </c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20">
        <v>2.2862130000000001E-10</v>
      </c>
      <c r="M97" s="20">
        <v>2.07906E-10</v>
      </c>
      <c r="N97" s="20">
        <v>2.18452E-10</v>
      </c>
      <c r="O97" s="20">
        <v>2.2259499999999999E-10</v>
      </c>
      <c r="P97" s="20">
        <v>2.0715270000000001E-10</v>
      </c>
      <c r="Q97" s="35">
        <v>4.0599999999999997E-2</v>
      </c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20">
        <v>2.1506220000000001E-10</v>
      </c>
      <c r="M98" s="20">
        <v>1.9660679999999999E-10</v>
      </c>
      <c r="N98" s="20">
        <v>1.9736010000000001E-10</v>
      </c>
      <c r="O98" s="20">
        <v>2.0451620000000001E-10</v>
      </c>
      <c r="P98" s="20">
        <v>2.052695E-10</v>
      </c>
      <c r="Q98" s="35">
        <v>4.1799999999999997E-2</v>
      </c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20">
        <v>2.1016589999999999E-10</v>
      </c>
      <c r="M99" s="20">
        <v>1.9849E-10</v>
      </c>
      <c r="N99" s="20">
        <v>1.740083E-10</v>
      </c>
      <c r="O99" s="20">
        <v>1.8643750000000001E-10</v>
      </c>
      <c r="P99" s="20">
        <v>2.0150310000000001E-10</v>
      </c>
      <c r="Q99" s="35">
        <v>4.2300000000000004E-2</v>
      </c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20">
        <v>1.766448E-10</v>
      </c>
      <c r="M100" s="20">
        <v>1.822944E-10</v>
      </c>
      <c r="N100" s="20">
        <v>1.819178E-10</v>
      </c>
      <c r="O100" s="20">
        <v>1.845543E-10</v>
      </c>
      <c r="P100" s="20">
        <v>1.9095719999999999E-10</v>
      </c>
      <c r="Q100" s="35">
        <v>4.6199999999999998E-2</v>
      </c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20">
        <v>1.7739809999999999E-10</v>
      </c>
      <c r="M101" s="20">
        <v>1.630857E-10</v>
      </c>
      <c r="N101" s="20">
        <v>1.819178E-10</v>
      </c>
      <c r="O101" s="20">
        <v>1.792813E-10</v>
      </c>
      <c r="P101" s="20">
        <v>1.7551490000000001E-10</v>
      </c>
      <c r="Q101" s="35">
        <v>4.6100000000000002E-2</v>
      </c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20">
        <v>1.630857E-10</v>
      </c>
      <c r="M102" s="20">
        <v>1.5442299999999999E-10</v>
      </c>
      <c r="N102" s="20">
        <v>1.43877E-10</v>
      </c>
      <c r="O102" s="20">
        <v>1.4726679999999999E-10</v>
      </c>
      <c r="P102" s="20">
        <v>1.5555289999999999E-10</v>
      </c>
      <c r="Q102" s="35">
        <v>4.8099999999999997E-2</v>
      </c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20">
        <v>1.3521420000000001E-10</v>
      </c>
      <c r="M103" s="20">
        <v>1.3935729999999999E-10</v>
      </c>
      <c r="N103" s="20">
        <v>1.3257779999999999E-10</v>
      </c>
      <c r="O103" s="20">
        <v>1.3898070000000001E-10</v>
      </c>
      <c r="P103" s="20">
        <v>1.5140980000000001E-10</v>
      </c>
      <c r="Q103" s="35">
        <v>5.28E-2</v>
      </c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20">
        <v>1.306945E-10</v>
      </c>
      <c r="M104" s="20">
        <v>1.34461E-10</v>
      </c>
      <c r="N104" s="20">
        <v>1.167588E-10</v>
      </c>
      <c r="O104" s="20">
        <v>1.3144779999999999E-10</v>
      </c>
      <c r="P104" s="20">
        <v>1.2994129999999999E-10</v>
      </c>
      <c r="Q104" s="35">
        <v>5.3699999999999998E-2</v>
      </c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20">
        <v>1.167588E-10</v>
      </c>
      <c r="M105" s="20">
        <v>1.1864200000000001E-10</v>
      </c>
      <c r="N105" s="20">
        <v>1.148756E-10</v>
      </c>
      <c r="O105" s="20">
        <v>1.2881129999999999E-10</v>
      </c>
      <c r="P105" s="20">
        <v>1.2278510000000001E-10</v>
      </c>
      <c r="Q105" s="35">
        <v>5.6799999999999996E-2</v>
      </c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20">
        <v>1.03953E-10</v>
      </c>
      <c r="M106" s="20">
        <v>1.099793E-10</v>
      </c>
      <c r="N106" s="20">
        <v>1.069661E-10</v>
      </c>
      <c r="O106" s="20">
        <v>1.024464E-10</v>
      </c>
      <c r="P106" s="20">
        <v>1.13369E-10</v>
      </c>
      <c r="Q106" s="35">
        <v>6.0199999999999997E-2</v>
      </c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20">
        <v>1.0771939999999999E-10</v>
      </c>
      <c r="M107" s="20">
        <v>9.604354E-11</v>
      </c>
      <c r="N107" s="20">
        <v>9.7550110000000001E-11</v>
      </c>
      <c r="O107" s="20">
        <v>9.2277130000000001E-11</v>
      </c>
      <c r="P107" s="20">
        <v>1.088493E-10</v>
      </c>
      <c r="Q107" s="35">
        <v>5.91E-2</v>
      </c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20">
        <v>8.4744299999999997E-11</v>
      </c>
      <c r="M108" s="20">
        <v>8.0224609999999994E-11</v>
      </c>
      <c r="N108" s="20">
        <v>8.28611E-11</v>
      </c>
      <c r="O108" s="20">
        <v>7.9847959999999999E-11</v>
      </c>
      <c r="P108" s="20">
        <v>8.2484450000000006E-11</v>
      </c>
      <c r="Q108" s="35">
        <v>6.6699999999999995E-2</v>
      </c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20">
        <v>7.0431929999999999E-11</v>
      </c>
      <c r="M109" s="20">
        <v>7.4951629999999995E-11</v>
      </c>
      <c r="N109" s="20">
        <v>6.7042160000000002E-11</v>
      </c>
      <c r="O109" s="20">
        <v>6.5535590000000001E-11</v>
      </c>
      <c r="P109" s="20">
        <v>5.8379410000000005E-11</v>
      </c>
      <c r="Q109" s="35">
        <v>7.3099999999999998E-2</v>
      </c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20">
        <v>6.7418800000000003E-11</v>
      </c>
      <c r="M110" s="20">
        <v>5.3483070000000001E-11</v>
      </c>
      <c r="N110" s="20">
        <v>5.4989640000000001E-11</v>
      </c>
      <c r="O110" s="20">
        <v>5.988597E-11</v>
      </c>
      <c r="P110" s="20">
        <v>6.139254E-11</v>
      </c>
      <c r="Q110" s="35">
        <v>7.4700000000000003E-2</v>
      </c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20">
        <v>3.9170700000000002E-11</v>
      </c>
      <c r="M111" s="20">
        <v>4.406704E-11</v>
      </c>
      <c r="N111" s="20">
        <v>4.2560469999999999E-11</v>
      </c>
      <c r="O111" s="20">
        <v>3.8417419999999998E-11</v>
      </c>
      <c r="P111" s="20">
        <v>4.7080170000000002E-11</v>
      </c>
      <c r="Q111" s="35">
        <v>9.8100000000000007E-2</v>
      </c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20">
        <v>2.2975120000000002E-11</v>
      </c>
      <c r="M112" s="20">
        <v>2.4481689999999999E-11</v>
      </c>
      <c r="N112" s="20">
        <v>2.3728399999999999E-11</v>
      </c>
      <c r="O112" s="20">
        <v>2.7871459999999999E-11</v>
      </c>
      <c r="P112" s="20">
        <v>3.0131309999999997E-11</v>
      </c>
      <c r="Q112" s="35">
        <v>0.128</v>
      </c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20">
        <v>1.129924E-11</v>
      </c>
      <c r="M113" s="20">
        <v>1.2429160000000001E-11</v>
      </c>
      <c r="N113" s="20">
        <v>1.3559089999999999E-11</v>
      </c>
      <c r="O113" s="20">
        <v>1.129924E-11</v>
      </c>
      <c r="P113" s="20">
        <v>1.205252E-11</v>
      </c>
      <c r="Q113" s="35">
        <v>0.18260000000000001</v>
      </c>
    </row>
    <row r="114" spans="3:17" x14ac:dyDescent="0.25">
      <c r="C114"/>
      <c r="D114" s="15"/>
      <c r="E114" s="15"/>
      <c r="F114" s="15"/>
      <c r="G114" s="15"/>
      <c r="H114" s="15"/>
      <c r="I114" s="15"/>
      <c r="J114" s="15"/>
      <c r="K114" s="13"/>
      <c r="L114" s="15"/>
      <c r="M114" s="15"/>
      <c r="N114" s="15"/>
      <c r="O114" s="15"/>
      <c r="P114" s="15"/>
      <c r="Q114" s="15"/>
    </row>
    <row r="115" spans="3:17" x14ac:dyDescent="0.25">
      <c r="C115"/>
      <c r="D115" s="15"/>
      <c r="E115" s="15"/>
      <c r="F115" s="15"/>
      <c r="G115" s="15"/>
      <c r="H115" s="15"/>
      <c r="I115" s="15"/>
      <c r="J115" s="15"/>
      <c r="K115" s="13"/>
      <c r="L115" s="15"/>
      <c r="M115" s="15"/>
      <c r="N115" s="15"/>
      <c r="O115" s="15"/>
      <c r="P115" s="15"/>
      <c r="Q115" s="15"/>
    </row>
    <row r="116" spans="3:17" x14ac:dyDescent="0.25">
      <c r="C116"/>
      <c r="D116" s="15"/>
      <c r="E116" s="15"/>
      <c r="F116" s="15"/>
      <c r="G116" s="15"/>
      <c r="H116" s="15"/>
      <c r="I116" s="15"/>
      <c r="J116" s="15"/>
      <c r="K116" s="13"/>
      <c r="L116" s="15"/>
      <c r="M116" s="15"/>
      <c r="N116" s="15"/>
      <c r="O116" s="15"/>
      <c r="P116" s="15"/>
      <c r="Q116" s="15"/>
    </row>
    <row r="117" spans="3:17" x14ac:dyDescent="0.25">
      <c r="C117"/>
      <c r="D117" s="15"/>
      <c r="E117" s="15"/>
      <c r="F117" s="15"/>
      <c r="G117" s="15"/>
      <c r="H117" s="15"/>
      <c r="I117" s="15"/>
      <c r="J117" s="15"/>
      <c r="K117" s="13"/>
      <c r="L117" s="15"/>
      <c r="M117" s="15"/>
      <c r="N117" s="15"/>
      <c r="O117" s="15"/>
      <c r="P117" s="15"/>
      <c r="Q117" s="15"/>
    </row>
    <row r="118" spans="3:17" x14ac:dyDescent="0.25">
      <c r="C118"/>
      <c r="D118" s="15"/>
      <c r="E118" s="15"/>
      <c r="F118" s="15"/>
      <c r="G118" s="15"/>
      <c r="H118" s="15"/>
      <c r="I118" s="15"/>
      <c r="J118" s="15"/>
      <c r="K118" s="13"/>
      <c r="L118" s="15"/>
      <c r="M118" s="15"/>
      <c r="N118" s="15"/>
      <c r="O118" s="15"/>
      <c r="P118" s="15"/>
      <c r="Q118" s="15"/>
    </row>
    <row r="119" spans="3:17" x14ac:dyDescent="0.25">
      <c r="C119"/>
      <c r="D119" s="15"/>
      <c r="E119" s="15"/>
      <c r="F119" s="15"/>
      <c r="G119" s="15"/>
      <c r="H119" s="15"/>
      <c r="I119" s="15"/>
      <c r="J119" s="15"/>
      <c r="K119" s="13"/>
      <c r="L119" s="15"/>
      <c r="M119" s="15"/>
      <c r="N119" s="15"/>
      <c r="O119" s="15"/>
      <c r="P119" s="15"/>
      <c r="Q119" s="15"/>
    </row>
    <row r="120" spans="3:17" x14ac:dyDescent="0.25">
      <c r="C120"/>
      <c r="D120" s="15"/>
      <c r="E120" s="15"/>
      <c r="F120" s="15"/>
      <c r="G120" s="15"/>
      <c r="H120" s="15"/>
      <c r="I120" s="15"/>
      <c r="J120" s="15"/>
      <c r="K120" s="13"/>
      <c r="L120" s="15"/>
      <c r="M120" s="15"/>
      <c r="N120" s="15"/>
      <c r="O120" s="15"/>
      <c r="P120" s="15"/>
      <c r="Q120" s="15"/>
    </row>
    <row r="121" spans="3:17" x14ac:dyDescent="0.25">
      <c r="C121"/>
      <c r="D121" s="15"/>
      <c r="E121" s="15"/>
      <c r="F121" s="15"/>
      <c r="G121" s="15"/>
      <c r="H121" s="15"/>
      <c r="I121" s="15"/>
      <c r="J121" s="15"/>
      <c r="K121" s="13"/>
      <c r="L121" s="15"/>
      <c r="M121" s="15"/>
      <c r="N121" s="15"/>
      <c r="O121" s="15"/>
      <c r="P121" s="15"/>
      <c r="Q121" s="15"/>
    </row>
    <row r="122" spans="3:17" x14ac:dyDescent="0.25">
      <c r="C122"/>
      <c r="D122" s="15"/>
      <c r="E122" s="15"/>
      <c r="F122" s="15"/>
      <c r="G122" s="15"/>
      <c r="H122" s="15"/>
      <c r="I122" s="15"/>
      <c r="J122" s="15"/>
      <c r="K122" s="13"/>
      <c r="L122" s="15"/>
      <c r="M122" s="15"/>
      <c r="N122" s="15"/>
      <c r="O122" s="15"/>
      <c r="P122" s="15"/>
      <c r="Q122" s="15"/>
    </row>
    <row r="123" spans="3:17" x14ac:dyDescent="0.25">
      <c r="C123"/>
      <c r="D123" s="15"/>
      <c r="E123" s="15"/>
      <c r="F123" s="15"/>
      <c r="G123" s="15"/>
      <c r="H123" s="15"/>
      <c r="I123" s="15"/>
      <c r="J123" s="15"/>
      <c r="K123" s="13"/>
      <c r="L123" s="15"/>
      <c r="M123" s="15"/>
      <c r="N123" s="15"/>
      <c r="O123" s="15"/>
      <c r="P123" s="15"/>
      <c r="Q123" s="15"/>
    </row>
    <row r="124" spans="3:17" x14ac:dyDescent="0.25">
      <c r="C124"/>
      <c r="D124" s="15"/>
      <c r="E124" s="15"/>
      <c r="F124" s="15"/>
      <c r="G124" s="15"/>
      <c r="H124" s="15"/>
      <c r="I124" s="15"/>
      <c r="J124" s="15"/>
      <c r="K124" s="13"/>
      <c r="L124" s="15"/>
      <c r="M124" s="15"/>
      <c r="N124" s="15"/>
      <c r="O124" s="15"/>
      <c r="P124" s="15"/>
      <c r="Q124" s="15"/>
    </row>
    <row r="125" spans="3:17" x14ac:dyDescent="0.25">
      <c r="C125"/>
      <c r="D125" s="15"/>
      <c r="E125" s="15"/>
      <c r="F125" s="15"/>
      <c r="G125" s="15"/>
      <c r="H125" s="15"/>
      <c r="I125" s="15"/>
      <c r="J125" s="15"/>
      <c r="K125" s="13"/>
      <c r="L125" s="15"/>
      <c r="M125" s="15"/>
      <c r="N125" s="15"/>
      <c r="O125" s="15"/>
      <c r="P125" s="15"/>
      <c r="Q125" s="15"/>
    </row>
    <row r="126" spans="3:17" x14ac:dyDescent="0.25">
      <c r="C126"/>
      <c r="D126" s="15"/>
      <c r="E126" s="15"/>
      <c r="F126" s="15"/>
      <c r="G126" s="15"/>
      <c r="H126" s="15"/>
      <c r="I126" s="15"/>
      <c r="J126" s="15"/>
      <c r="K126" s="13"/>
      <c r="L126" s="15"/>
      <c r="M126" s="15"/>
      <c r="N126" s="15"/>
      <c r="O126" s="15"/>
      <c r="P126" s="15"/>
      <c r="Q126" s="15"/>
    </row>
    <row r="127" spans="3:17" x14ac:dyDescent="0.25">
      <c r="C127"/>
      <c r="D127" s="15"/>
      <c r="E127" s="15"/>
      <c r="F127" s="15"/>
      <c r="G127" s="15"/>
      <c r="H127" s="15"/>
      <c r="I127" s="15"/>
      <c r="J127" s="15"/>
      <c r="K127" s="13"/>
      <c r="L127" s="15"/>
      <c r="M127" s="15"/>
      <c r="N127" s="15"/>
      <c r="O127" s="15"/>
      <c r="P127" s="15"/>
      <c r="Q127" s="15"/>
    </row>
    <row r="128" spans="3:17" x14ac:dyDescent="0.25">
      <c r="C128"/>
      <c r="D128" s="15"/>
      <c r="E128" s="15"/>
      <c r="F128" s="15"/>
      <c r="G128" s="15"/>
      <c r="H128" s="15"/>
      <c r="I128" s="15"/>
      <c r="J128" s="15"/>
      <c r="K128" s="13"/>
      <c r="L128" s="15"/>
      <c r="M128" s="15"/>
      <c r="N128" s="15"/>
      <c r="O128" s="15"/>
      <c r="P128" s="15"/>
      <c r="Q128" s="15"/>
    </row>
    <row r="129" spans="3:17" x14ac:dyDescent="0.25">
      <c r="C129"/>
      <c r="D129" s="15"/>
      <c r="E129" s="15"/>
      <c r="F129" s="15"/>
      <c r="G129" s="15"/>
      <c r="H129" s="15"/>
      <c r="I129" s="15"/>
      <c r="J129" s="15"/>
      <c r="K129" s="13"/>
      <c r="L129" s="15"/>
      <c r="M129" s="15"/>
      <c r="N129" s="15"/>
      <c r="O129" s="15"/>
      <c r="P129" s="15"/>
      <c r="Q129" s="15"/>
    </row>
    <row r="130" spans="3:17" x14ac:dyDescent="0.25">
      <c r="C130"/>
      <c r="D130" s="15"/>
      <c r="E130" s="15"/>
      <c r="F130" s="15"/>
      <c r="G130" s="15"/>
      <c r="H130" s="15"/>
      <c r="I130" s="15"/>
      <c r="J130" s="15"/>
      <c r="K130" s="13"/>
      <c r="L130" s="15"/>
      <c r="M130" s="15"/>
      <c r="N130" s="15"/>
      <c r="O130" s="15"/>
      <c r="P130" s="15"/>
      <c r="Q130" s="15"/>
    </row>
    <row r="131" spans="3:17" x14ac:dyDescent="0.25">
      <c r="C131"/>
      <c r="D131" s="15"/>
      <c r="E131" s="15"/>
      <c r="F131" s="15"/>
      <c r="G131" s="15"/>
      <c r="H131" s="15"/>
      <c r="I131" s="15"/>
      <c r="J131" s="15"/>
      <c r="K131" s="13"/>
      <c r="L131" s="15"/>
      <c r="M131" s="15"/>
      <c r="N131" s="15"/>
      <c r="O131" s="15"/>
      <c r="P131" s="15"/>
      <c r="Q131" s="15"/>
    </row>
    <row r="132" spans="3:17" x14ac:dyDescent="0.25">
      <c r="C132"/>
      <c r="D132" s="15"/>
      <c r="E132" s="15"/>
      <c r="F132" s="15"/>
      <c r="G132" s="15"/>
      <c r="H132" s="15"/>
      <c r="I132" s="15"/>
      <c r="J132" s="15"/>
      <c r="K132" s="13"/>
      <c r="L132" s="15"/>
      <c r="M132" s="15"/>
      <c r="N132" s="15"/>
      <c r="O132" s="15"/>
      <c r="P132" s="15"/>
      <c r="Q132" s="15"/>
    </row>
    <row r="133" spans="3:17" x14ac:dyDescent="0.25">
      <c r="C133"/>
      <c r="D133" s="15"/>
      <c r="E133" s="15"/>
      <c r="F133" s="15"/>
      <c r="G133" s="15"/>
      <c r="H133" s="15"/>
      <c r="I133" s="15"/>
      <c r="J133" s="15"/>
      <c r="K133" s="13"/>
      <c r="L133" s="15"/>
      <c r="M133" s="15"/>
      <c r="N133" s="15"/>
      <c r="O133" s="15"/>
      <c r="P133" s="15"/>
      <c r="Q133" s="15"/>
    </row>
    <row r="134" spans="3:17" x14ac:dyDescent="0.25">
      <c r="C134"/>
      <c r="D134" s="15"/>
      <c r="E134" s="15"/>
      <c r="F134" s="15"/>
      <c r="G134" s="15"/>
      <c r="H134" s="15"/>
      <c r="I134" s="15"/>
      <c r="J134" s="15"/>
      <c r="K134" s="13"/>
      <c r="L134" s="15"/>
      <c r="M134" s="15"/>
      <c r="N134" s="15"/>
      <c r="O134" s="15"/>
      <c r="P134" s="15"/>
      <c r="Q134" s="15"/>
    </row>
    <row r="135" spans="3:17" x14ac:dyDescent="0.25">
      <c r="C135"/>
      <c r="D135" s="15"/>
      <c r="E135" s="15"/>
      <c r="F135" s="15"/>
      <c r="G135" s="15"/>
      <c r="H135" s="15"/>
      <c r="I135" s="15"/>
      <c r="J135" s="15"/>
      <c r="K135" s="13"/>
      <c r="L135" s="15"/>
      <c r="M135" s="15"/>
      <c r="N135" s="15"/>
      <c r="O135" s="15"/>
      <c r="P135" s="15"/>
      <c r="Q135" s="15"/>
    </row>
  </sheetData>
  <mergeCells count="2">
    <mergeCell ref="C1:I1"/>
    <mergeCell ref="K1:Q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zoomScale="85" zoomScaleNormal="85" zoomScalePageLayoutView="85" workbookViewId="0"/>
  </sheetViews>
  <sheetFormatPr defaultColWidth="8.85546875" defaultRowHeight="15" x14ac:dyDescent="0.25"/>
  <cols>
    <col min="1" max="1" width="22.7109375" bestFit="1" customWidth="1"/>
    <col min="2" max="2" width="15" customWidth="1"/>
    <col min="3" max="3" width="30.42578125" style="7" bestFit="1" customWidth="1"/>
    <col min="4" max="4" width="22.85546875" bestFit="1" customWidth="1"/>
    <col min="5" max="8" width="21.85546875" bestFit="1" customWidth="1"/>
    <col min="9" max="9" width="15.85546875" bestFit="1" customWidth="1"/>
    <col min="11" max="11" width="30.42578125" style="7" bestFit="1" customWidth="1"/>
    <col min="12" max="16" width="21.85546875" bestFit="1" customWidth="1"/>
    <col min="17" max="17" width="15.7109375" bestFit="1" customWidth="1"/>
    <col min="19" max="19" width="10.28515625" bestFit="1" customWidth="1"/>
  </cols>
  <sheetData>
    <row r="1" spans="1:25" x14ac:dyDescent="0.25">
      <c r="A1" s="7" t="s">
        <v>17</v>
      </c>
      <c r="C1" s="49" t="s">
        <v>0</v>
      </c>
      <c r="D1" s="49"/>
      <c r="E1" s="49"/>
      <c r="F1" s="49"/>
      <c r="G1" s="49"/>
      <c r="H1" s="49"/>
      <c r="I1" s="49"/>
      <c r="K1" s="49" t="s">
        <v>1</v>
      </c>
      <c r="L1" s="49"/>
      <c r="M1" s="49"/>
      <c r="N1" s="49"/>
      <c r="O1" s="49"/>
      <c r="P1" s="49"/>
      <c r="Q1" s="49"/>
    </row>
    <row r="3" spans="1:25" x14ac:dyDescent="0.25">
      <c r="C3" s="7" t="s">
        <v>2</v>
      </c>
      <c r="D3" s="25">
        <f>+EGSnrc!D3/Mean!D3</f>
        <v>0.1162969622228828</v>
      </c>
      <c r="E3" s="7" t="s">
        <v>25</v>
      </c>
      <c r="F3" s="3"/>
      <c r="K3" s="7" t="s">
        <v>2</v>
      </c>
      <c r="L3" s="18">
        <f>+EGSnrc!L3/Mean!L3</f>
        <v>0.20386252930762017</v>
      </c>
      <c r="M3" s="7" t="s">
        <v>25</v>
      </c>
      <c r="N3" s="3"/>
    </row>
    <row r="4" spans="1:25" x14ac:dyDescent="0.25">
      <c r="C4" s="13" t="s">
        <v>21</v>
      </c>
      <c r="D4" s="25">
        <f>+EGSnrc!D4/Mean!D4</f>
        <v>2.9572372112820447E-5</v>
      </c>
      <c r="E4" s="13" t="s">
        <v>25</v>
      </c>
      <c r="K4" s="13" t="s">
        <v>21</v>
      </c>
      <c r="L4" s="25">
        <f>+EGSnrc!L4/Mean!L4</f>
        <v>2.8277899289054601E-5</v>
      </c>
      <c r="M4" s="13" t="s">
        <v>25</v>
      </c>
    </row>
    <row r="5" spans="1:25" x14ac:dyDescent="0.25">
      <c r="C5" s="13" t="s">
        <v>22</v>
      </c>
      <c r="D5" s="25">
        <f>+EGSnrc!D5/Mean!D5</f>
        <v>1.5126337575263613E-5</v>
      </c>
      <c r="E5" s="13" t="s">
        <v>25</v>
      </c>
      <c r="K5" s="13" t="s">
        <v>22</v>
      </c>
      <c r="L5" s="25">
        <f>+EGSnrc!L5/Mean!L5</f>
        <v>3.023726185968133E-5</v>
      </c>
      <c r="M5" s="13" t="s">
        <v>25</v>
      </c>
    </row>
    <row r="6" spans="1:25" ht="15" customHeight="1" x14ac:dyDescent="0.25"/>
    <row r="7" spans="1:25" ht="15" customHeight="1" x14ac:dyDescent="0.25"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10"/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/>
    </row>
    <row r="9" spans="1:25" ht="30" customHeight="1" x14ac:dyDescent="0.25">
      <c r="D9" s="22" t="s">
        <v>11</v>
      </c>
      <c r="E9" s="22" t="s">
        <v>11</v>
      </c>
      <c r="F9" s="22" t="s">
        <v>11</v>
      </c>
      <c r="G9" s="22" t="s">
        <v>11</v>
      </c>
      <c r="H9" s="22" t="s">
        <v>11</v>
      </c>
      <c r="I9" s="16"/>
      <c r="J9" s="15"/>
      <c r="K9" s="13"/>
      <c r="L9" s="22" t="s">
        <v>11</v>
      </c>
      <c r="M9" s="22" t="s">
        <v>11</v>
      </c>
      <c r="N9" s="22" t="s">
        <v>11</v>
      </c>
      <c r="O9" s="22" t="s">
        <v>11</v>
      </c>
      <c r="P9" s="22" t="s">
        <v>11</v>
      </c>
      <c r="Q9" s="16"/>
    </row>
    <row r="10" spans="1:25" x14ac:dyDescent="0.25">
      <c r="D10" s="18">
        <f>+EGSnrc!D10/Mean!D10</f>
        <v>0.98838549374250617</v>
      </c>
      <c r="E10" s="18">
        <f>+EGSnrc!E10/Mean!E10</f>
        <v>0.95698529641167573</v>
      </c>
      <c r="F10" s="18">
        <f>+EGSnrc!F10/Mean!F10</f>
        <v>1.0124853186290528</v>
      </c>
      <c r="G10" s="18">
        <f>+EGSnrc!G10/Mean!G10</f>
        <v>0.9899911425422685</v>
      </c>
      <c r="H10" s="18">
        <f>+EGSnrc!H10/Mean!H10</f>
        <v>0.98816784008875069</v>
      </c>
      <c r="I10" s="19"/>
      <c r="J10" s="15"/>
      <c r="K10" s="13"/>
      <c r="L10" s="18">
        <f>+EGSnrc!L10/Mean!L10</f>
        <v>0.98954257355455055</v>
      </c>
      <c r="M10" s="18">
        <f>+EGSnrc!M10/Mean!M10</f>
        <v>0.98020415193228805</v>
      </c>
      <c r="N10" s="18">
        <f>+EGSnrc!N10/Mean!N10</f>
        <v>1.0013352920408516</v>
      </c>
      <c r="O10" s="18">
        <f>+EGSnrc!O10/Mean!O10</f>
        <v>0.99542202919111289</v>
      </c>
      <c r="P10" s="18">
        <f>+EGSnrc!P10/Mean!P10</f>
        <v>0.99356028843477406</v>
      </c>
      <c r="Q10" s="21"/>
    </row>
    <row r="11" spans="1:25" x14ac:dyDescent="0.25">
      <c r="D11" s="15"/>
      <c r="E11" s="15"/>
      <c r="F11" s="15"/>
      <c r="G11" s="15"/>
      <c r="H11" s="15"/>
      <c r="I11" s="15"/>
      <c r="J11" s="15"/>
      <c r="K11" s="13"/>
      <c r="L11" s="15"/>
      <c r="M11" s="15"/>
      <c r="N11" s="15"/>
      <c r="O11" s="15"/>
      <c r="P11" s="15"/>
      <c r="Q11" s="15"/>
    </row>
    <row r="12" spans="1:25" x14ac:dyDescent="0.25">
      <c r="D12" s="15"/>
      <c r="E12" s="15"/>
      <c r="F12" s="15"/>
      <c r="G12" s="15"/>
      <c r="H12" s="15"/>
      <c r="I12" s="15"/>
      <c r="J12" s="15"/>
      <c r="K12" s="13"/>
      <c r="L12" s="15"/>
      <c r="M12" s="15"/>
      <c r="N12" s="15"/>
      <c r="O12" s="15"/>
      <c r="P12" s="15"/>
      <c r="Q12" s="15"/>
    </row>
    <row r="13" spans="1:25" ht="30" customHeight="1" x14ac:dyDescent="0.25">
      <c r="C13" s="11" t="s">
        <v>12</v>
      </c>
      <c r="D13" s="22" t="s">
        <v>9</v>
      </c>
      <c r="E13" s="22" t="s">
        <v>9</v>
      </c>
      <c r="F13" s="22" t="s">
        <v>9</v>
      </c>
      <c r="G13" s="22" t="s">
        <v>9</v>
      </c>
      <c r="H13" s="22" t="s">
        <v>9</v>
      </c>
      <c r="I13" s="16"/>
      <c r="J13" s="15"/>
      <c r="K13" s="23" t="s">
        <v>12</v>
      </c>
      <c r="L13" s="22" t="s">
        <v>9</v>
      </c>
      <c r="M13" s="22" t="s">
        <v>9</v>
      </c>
      <c r="N13" s="22" t="s">
        <v>9</v>
      </c>
      <c r="O13" s="22" t="s">
        <v>9</v>
      </c>
      <c r="P13" s="22" t="s">
        <v>9</v>
      </c>
      <c r="Q13" s="16"/>
    </row>
    <row r="14" spans="1:25" x14ac:dyDescent="0.25">
      <c r="C14" s="7">
        <v>0.5</v>
      </c>
      <c r="D14" s="18">
        <f>+EGSnrc!D14/Mean!D14</f>
        <v>2.6323695564186662E-3</v>
      </c>
      <c r="E14" s="18">
        <f>+EGSnrc!E14/Mean!E14</f>
        <v>1.2792834685968215E-3</v>
      </c>
      <c r="F14" s="18">
        <f>+EGSnrc!F14/Mean!F14</f>
        <v>1.5055085976515062E-3</v>
      </c>
      <c r="G14" s="18">
        <f>+EGSnrc!G14/Mean!G14</f>
        <v>2.2329051332072667E-3</v>
      </c>
      <c r="H14" s="18">
        <f>+EGSnrc!H14/Mean!H14</f>
        <v>2.5605208377269921E-3</v>
      </c>
      <c r="I14" s="24"/>
      <c r="J14" s="15"/>
      <c r="K14" s="13">
        <v>0.5</v>
      </c>
      <c r="L14" s="18" t="e">
        <f>+EGSnrc!L14/Mean!L14</f>
        <v>#DIV/0!</v>
      </c>
      <c r="M14" s="18" t="e">
        <f>+EGSnrc!M14/Mean!M14</f>
        <v>#DIV/0!</v>
      </c>
      <c r="N14" s="18" t="e">
        <f>+EGSnrc!N14/Mean!N14</f>
        <v>#DIV/0!</v>
      </c>
      <c r="O14" s="18" t="e">
        <f>+EGSnrc!O14/Mean!O14</f>
        <v>#DIV/0!</v>
      </c>
      <c r="P14" s="18" t="e">
        <f>+EGSnrc!P14/Mean!P14</f>
        <v>#DIV/0!</v>
      </c>
      <c r="Q14" s="19"/>
      <c r="U14" s="12"/>
      <c r="V14" s="2"/>
      <c r="W14" s="12"/>
      <c r="Y14" s="12"/>
    </row>
    <row r="15" spans="1:25" x14ac:dyDescent="0.25">
      <c r="C15" s="7">
        <v>1.5</v>
      </c>
      <c r="D15" s="18">
        <f>+EGSnrc!D15/Mean!D15</f>
        <v>0.7855589591103479</v>
      </c>
      <c r="E15" s="18">
        <f>+EGSnrc!E15/Mean!E15</f>
        <v>0.70710487811598632</v>
      </c>
      <c r="F15" s="18">
        <f>+EGSnrc!F15/Mean!F15</f>
        <v>0.843505164160266</v>
      </c>
      <c r="G15" s="18">
        <f>+EGSnrc!G15/Mean!G15</f>
        <v>0.79809903804064886</v>
      </c>
      <c r="H15" s="18">
        <f>+EGSnrc!H15/Mean!H15</f>
        <v>0.79354363848722509</v>
      </c>
      <c r="I15" s="24"/>
      <c r="J15" s="15"/>
      <c r="K15" s="13">
        <v>1.5</v>
      </c>
      <c r="L15" s="18">
        <f>+EGSnrc!L15/Mean!L15</f>
        <v>0.27251444454547907</v>
      </c>
      <c r="M15" s="18">
        <f>+EGSnrc!M15/Mean!M15</f>
        <v>0.23612149630675269</v>
      </c>
      <c r="N15" s="18">
        <f>+EGSnrc!N15/Mean!N15</f>
        <v>0.30442166189917269</v>
      </c>
      <c r="O15" s="18">
        <f>+EGSnrc!O15/Mean!O15</f>
        <v>0.27611766852587266</v>
      </c>
      <c r="P15" s="18">
        <f>+EGSnrc!P15/Mean!P15</f>
        <v>0.27472411878389219</v>
      </c>
      <c r="Q15" s="19"/>
      <c r="U15" s="12"/>
      <c r="V15" s="2"/>
      <c r="W15" s="12"/>
      <c r="Y15" s="12"/>
    </row>
    <row r="16" spans="1:25" x14ac:dyDescent="0.25">
      <c r="C16" s="7">
        <v>2.5</v>
      </c>
      <c r="D16" s="18">
        <f>+EGSnrc!D16/Mean!D16</f>
        <v>1.3594351826393758</v>
      </c>
      <c r="E16" s="18">
        <f>+EGSnrc!E16/Mean!E16</f>
        <v>1.2803440527498433</v>
      </c>
      <c r="F16" s="18">
        <f>+EGSnrc!F16/Mean!F16</f>
        <v>1.3960193381259223</v>
      </c>
      <c r="G16" s="18">
        <f>+EGSnrc!G16/Mean!G16</f>
        <v>1.3567425459621278</v>
      </c>
      <c r="H16" s="18">
        <f>+EGSnrc!H16/Mean!H16</f>
        <v>1.3576828098433937</v>
      </c>
      <c r="I16" s="24"/>
      <c r="J16" s="15"/>
      <c r="K16" s="13">
        <v>2.5</v>
      </c>
      <c r="L16" s="18">
        <f>+EGSnrc!L16/Mean!L16</f>
        <v>0.5044281478553575</v>
      </c>
      <c r="M16" s="18">
        <f>+EGSnrc!M16/Mean!M16</f>
        <v>0.42310711807648083</v>
      </c>
      <c r="N16" s="18">
        <f>+EGSnrc!N16/Mean!N16</f>
        <v>0.58192714816967739</v>
      </c>
      <c r="O16" s="18">
        <f>+EGSnrc!O16/Mean!O16</f>
        <v>0.51225548165283152</v>
      </c>
      <c r="P16" s="18">
        <f>+EGSnrc!P16/Mean!P16</f>
        <v>0.50270995562314313</v>
      </c>
      <c r="Q16" s="19"/>
      <c r="U16" s="12"/>
      <c r="V16" s="2"/>
      <c r="W16" s="12"/>
      <c r="Y16" s="12"/>
    </row>
    <row r="17" spans="3:31" x14ac:dyDescent="0.25">
      <c r="C17" s="7">
        <v>3.5</v>
      </c>
      <c r="D17" s="18">
        <f>+EGSnrc!D17/Mean!D17</f>
        <v>0.82334910771506453</v>
      </c>
      <c r="E17" s="18">
        <f>+EGSnrc!E17/Mean!E17</f>
        <v>0.74378736486406971</v>
      </c>
      <c r="F17" s="18">
        <f>+EGSnrc!F17/Mean!F17</f>
        <v>0.88095248099932388</v>
      </c>
      <c r="G17" s="18">
        <f>+EGSnrc!G17/Mean!G17</f>
        <v>0.83204822112407195</v>
      </c>
      <c r="H17" s="18">
        <f>+EGSnrc!H17/Mean!H17</f>
        <v>0.83356196967904483</v>
      </c>
      <c r="I17" s="24"/>
      <c r="J17" s="15"/>
      <c r="K17" s="13">
        <v>3.5</v>
      </c>
      <c r="L17" s="18">
        <f>+EGSnrc!L17/Mean!L17</f>
        <v>0.66886293649815864</v>
      </c>
      <c r="M17" s="18">
        <f>+EGSnrc!M17/Mean!M17</f>
        <v>0.51165231648128262</v>
      </c>
      <c r="N17" s="18">
        <f>+EGSnrc!N17/Mean!N17</f>
        <v>0.74442454368810018</v>
      </c>
      <c r="O17" s="18">
        <f>+EGSnrc!O17/Mean!O17</f>
        <v>0.65916414063894591</v>
      </c>
      <c r="P17" s="18">
        <f>+EGSnrc!P17/Mean!P17</f>
        <v>0.65970762907486324</v>
      </c>
      <c r="Q17" s="19"/>
      <c r="U17" s="12"/>
      <c r="V17" s="2"/>
      <c r="W17" s="12"/>
      <c r="Y17" s="12"/>
    </row>
    <row r="18" spans="3:31" x14ac:dyDescent="0.25">
      <c r="C18" s="7">
        <v>4.5</v>
      </c>
      <c r="D18" s="18">
        <f>+EGSnrc!D18/Mean!D18</f>
        <v>0.91236056758445838</v>
      </c>
      <c r="E18" s="18">
        <f>+EGSnrc!E18/Mean!E18</f>
        <v>0.85080618748435943</v>
      </c>
      <c r="F18" s="18">
        <f>+EGSnrc!F18/Mean!F18</f>
        <v>0.9418807074974237</v>
      </c>
      <c r="G18" s="18">
        <f>+EGSnrc!G18/Mean!G18</f>
        <v>0.91104242760828091</v>
      </c>
      <c r="H18" s="18">
        <f>+EGSnrc!H18/Mean!H18</f>
        <v>0.90833912610037337</v>
      </c>
      <c r="I18" s="24"/>
      <c r="J18" s="15"/>
      <c r="K18" s="13">
        <v>4.5</v>
      </c>
      <c r="L18" s="18">
        <f>+EGSnrc!L18/Mean!L18</f>
        <v>0.73938875783429026</v>
      </c>
      <c r="M18" s="18">
        <f>+EGSnrc!M18/Mean!M18</f>
        <v>0.64364890579686018</v>
      </c>
      <c r="N18" s="18">
        <f>+EGSnrc!N18/Mean!N18</f>
        <v>0.83644270616157368</v>
      </c>
      <c r="O18" s="18">
        <f>+EGSnrc!O18/Mean!O18</f>
        <v>0.74429144106891676</v>
      </c>
      <c r="P18" s="18">
        <f>+EGSnrc!P18/Mean!P18</f>
        <v>0.75405527880600132</v>
      </c>
      <c r="Q18" s="19"/>
      <c r="U18" s="12"/>
      <c r="V18" s="2"/>
      <c r="W18" s="12"/>
      <c r="Y18" s="12"/>
    </row>
    <row r="19" spans="3:31" x14ac:dyDescent="0.25">
      <c r="C19" s="7">
        <v>5.5</v>
      </c>
      <c r="D19" s="18">
        <f>+EGSnrc!D19/Mean!D19</f>
        <v>0.93822018858759881</v>
      </c>
      <c r="E19" s="18">
        <f>+EGSnrc!E19/Mean!E19</f>
        <v>0.92263456812808708</v>
      </c>
      <c r="F19" s="18">
        <f>+EGSnrc!F19/Mean!F19</f>
        <v>0.96334798785207199</v>
      </c>
      <c r="G19" s="18">
        <f>+EGSnrc!G19/Mean!G19</f>
        <v>0.95218470584293924</v>
      </c>
      <c r="H19" s="18">
        <f>+EGSnrc!H19/Mean!H19</f>
        <v>0.93690855054576838</v>
      </c>
      <c r="I19" s="24"/>
      <c r="J19" s="15"/>
      <c r="K19" s="13">
        <v>5.5</v>
      </c>
      <c r="L19" s="18">
        <f>+EGSnrc!L19/Mean!L19</f>
        <v>0.83337916244303323</v>
      </c>
      <c r="M19" s="18">
        <f>+EGSnrc!M19/Mean!M19</f>
        <v>0.74133432152227463</v>
      </c>
      <c r="N19" s="18">
        <f>+EGSnrc!N19/Mean!N19</f>
        <v>0.87778937245456334</v>
      </c>
      <c r="O19" s="18">
        <f>+EGSnrc!O19/Mean!O19</f>
        <v>0.83932052340330965</v>
      </c>
      <c r="P19" s="18">
        <f>+EGSnrc!P19/Mean!P19</f>
        <v>0.80440799374583261</v>
      </c>
      <c r="Q19" s="19"/>
    </row>
    <row r="20" spans="3:31" x14ac:dyDescent="0.25">
      <c r="C20" s="7">
        <v>6.5</v>
      </c>
      <c r="D20" s="18">
        <f>+EGSnrc!D20/Mean!D20</f>
        <v>0.97125146455347733</v>
      </c>
      <c r="E20" s="18">
        <f>+EGSnrc!E20/Mean!E20</f>
        <v>0.93806045332928722</v>
      </c>
      <c r="F20" s="18">
        <f>+EGSnrc!F20/Mean!F20</f>
        <v>0.98529996027016298</v>
      </c>
      <c r="G20" s="18">
        <f>+EGSnrc!G20/Mean!G20</f>
        <v>0.96430412350499317</v>
      </c>
      <c r="H20" s="18">
        <f>+EGSnrc!H20/Mean!H20</f>
        <v>0.98274531795486675</v>
      </c>
      <c r="I20" s="24"/>
      <c r="J20" s="15"/>
      <c r="K20" s="13">
        <v>6.5</v>
      </c>
      <c r="L20" s="18">
        <f>+EGSnrc!L20/Mean!L20</f>
        <v>0.87990917238048483</v>
      </c>
      <c r="M20" s="18">
        <f>+EGSnrc!M20/Mean!M20</f>
        <v>0.77789779043901575</v>
      </c>
      <c r="N20" s="18">
        <f>+EGSnrc!N20/Mean!N20</f>
        <v>0.91454009419259996</v>
      </c>
      <c r="O20" s="18">
        <f>+EGSnrc!O20/Mean!O20</f>
        <v>0.86468683589813777</v>
      </c>
      <c r="P20" s="18">
        <f>+EGSnrc!P20/Mean!P20</f>
        <v>0.86021149212080072</v>
      </c>
      <c r="Q20" s="19"/>
    </row>
    <row r="21" spans="3:31" x14ac:dyDescent="0.25">
      <c r="C21" s="7">
        <v>7.5</v>
      </c>
      <c r="D21" s="18">
        <f>+EGSnrc!D21/Mean!D21</f>
        <v>0.98842737956400828</v>
      </c>
      <c r="E21" s="18">
        <f>+EGSnrc!E21/Mean!E21</f>
        <v>0.96011354993332143</v>
      </c>
      <c r="F21" s="18">
        <f>+EGSnrc!F21/Mean!F21</f>
        <v>0.98381501265916382</v>
      </c>
      <c r="G21" s="18">
        <f>+EGSnrc!G21/Mean!G21</f>
        <v>0.97609764432499868</v>
      </c>
      <c r="H21" s="18">
        <f>+EGSnrc!H21/Mean!H21</f>
        <v>0.99124625921168652</v>
      </c>
      <c r="I21" s="21"/>
      <c r="J21" s="15"/>
      <c r="K21" s="13">
        <v>7.5</v>
      </c>
      <c r="L21" s="18">
        <f>+EGSnrc!L21/Mean!L21</f>
        <v>0.96705703520102915</v>
      </c>
      <c r="M21" s="18">
        <f>+EGSnrc!M21/Mean!M21</f>
        <v>0.90772778970390489</v>
      </c>
      <c r="N21" s="18">
        <f>+EGSnrc!N21/Mean!N21</f>
        <v>0.98324334035793093</v>
      </c>
      <c r="O21" s="18">
        <f>+EGSnrc!O21/Mean!O21</f>
        <v>0.97188818850369341</v>
      </c>
      <c r="P21" s="18">
        <f>+EGSnrc!P21/Mean!P21</f>
        <v>0.96460263286201853</v>
      </c>
      <c r="Q21" s="19"/>
    </row>
    <row r="22" spans="3:31" x14ac:dyDescent="0.25">
      <c r="C22" s="7">
        <v>8.5</v>
      </c>
      <c r="D22" s="18">
        <f>+EGSnrc!D22/Mean!D22</f>
        <v>0.96728445344134584</v>
      </c>
      <c r="E22" s="18">
        <f>+EGSnrc!E22/Mean!E22</f>
        <v>0.95476795028011863</v>
      </c>
      <c r="F22" s="18">
        <f>+EGSnrc!F22/Mean!F22</f>
        <v>0.9672880346628675</v>
      </c>
      <c r="G22" s="18">
        <f>+EGSnrc!G22/Mean!G22</f>
        <v>0.97635540782076335</v>
      </c>
      <c r="H22" s="18">
        <f>+EGSnrc!H22/Mean!H22</f>
        <v>0.97319346670924578</v>
      </c>
      <c r="I22" s="21"/>
      <c r="J22" s="15"/>
      <c r="K22" s="13">
        <v>8.5</v>
      </c>
      <c r="L22" s="18">
        <f>+EGSnrc!L22/Mean!L22</f>
        <v>1.1842906766125827</v>
      </c>
      <c r="M22" s="18">
        <f>+EGSnrc!M22/Mean!M22</f>
        <v>1.1135030320162631</v>
      </c>
      <c r="N22" s="18">
        <f>+EGSnrc!N22/Mean!N22</f>
        <v>1.2132265543989509</v>
      </c>
      <c r="O22" s="18">
        <f>+EGSnrc!O22/Mean!O22</f>
        <v>1.1814250657428156</v>
      </c>
      <c r="P22" s="18">
        <f>+EGSnrc!P22/Mean!P22</f>
        <v>1.1848809905190067</v>
      </c>
      <c r="Q22" s="19"/>
      <c r="V22" s="12"/>
      <c r="W22" s="2"/>
      <c r="Y22" s="12"/>
      <c r="AB22" s="12"/>
      <c r="AE22" s="12"/>
    </row>
    <row r="23" spans="3:31" x14ac:dyDescent="0.25">
      <c r="C23" s="7">
        <v>9.5</v>
      </c>
      <c r="D23" s="18">
        <f>+EGSnrc!D23/Mean!D23</f>
        <v>0.97713990441755127</v>
      </c>
      <c r="E23" s="18">
        <f>+EGSnrc!E23/Mean!E23</f>
        <v>0.97859982841053628</v>
      </c>
      <c r="F23" s="18">
        <f>+EGSnrc!F23/Mean!F23</f>
        <v>0.99636463373912365</v>
      </c>
      <c r="G23" s="18">
        <f>+EGSnrc!G23/Mean!G23</f>
        <v>0.97333221122366576</v>
      </c>
      <c r="H23" s="18">
        <f>+EGSnrc!H23/Mean!H23</f>
        <v>0.98132594251631899</v>
      </c>
      <c r="I23" s="21"/>
      <c r="J23" s="15"/>
      <c r="K23" s="13">
        <v>9.5</v>
      </c>
      <c r="L23" s="18">
        <f>+EGSnrc!L23/Mean!L23</f>
        <v>1.2083486214320556</v>
      </c>
      <c r="M23" s="18">
        <f>+EGSnrc!M23/Mean!M23</f>
        <v>1.1570779759179279</v>
      </c>
      <c r="N23" s="18">
        <f>+EGSnrc!N23/Mean!N23</f>
        <v>1.2353955708699382</v>
      </c>
      <c r="O23" s="18">
        <f>+EGSnrc!O23/Mean!O23</f>
        <v>1.2148820439607158</v>
      </c>
      <c r="P23" s="18">
        <f>+EGSnrc!P23/Mean!P23</f>
        <v>1.2187831167382452</v>
      </c>
      <c r="Q23" s="19"/>
      <c r="V23" s="12"/>
      <c r="W23" s="2"/>
      <c r="Y23" s="12"/>
      <c r="AB23" s="12"/>
      <c r="AE23" s="12"/>
    </row>
    <row r="24" spans="3:31" x14ac:dyDescent="0.25">
      <c r="C24" s="7">
        <v>10.5</v>
      </c>
      <c r="D24" s="18">
        <f>+EGSnrc!D24/Mean!D24</f>
        <v>1.0077457071216984</v>
      </c>
      <c r="E24" s="18">
        <f>+EGSnrc!E24/Mean!E24</f>
        <v>1.0059478972894647</v>
      </c>
      <c r="F24" s="18">
        <f>+EGSnrc!F24/Mean!F24</f>
        <v>1.0086385579813146</v>
      </c>
      <c r="G24" s="18">
        <f>+EGSnrc!G24/Mean!G24</f>
        <v>1.002441977386058</v>
      </c>
      <c r="H24" s="18">
        <f>+EGSnrc!H24/Mean!H24</f>
        <v>0.99604968078476397</v>
      </c>
      <c r="I24" s="21"/>
      <c r="J24" s="15"/>
      <c r="K24" s="13">
        <v>10.5</v>
      </c>
      <c r="L24" s="18">
        <f>+EGSnrc!L24/Mean!L24</f>
        <v>0.96483256687279018</v>
      </c>
      <c r="M24" s="18">
        <f>+EGSnrc!M24/Mean!M24</f>
        <v>0.90901116214199662</v>
      </c>
      <c r="N24" s="18">
        <f>+EGSnrc!N24/Mean!N24</f>
        <v>0.96036535260122313</v>
      </c>
      <c r="O24" s="18">
        <f>+EGSnrc!O24/Mean!O24</f>
        <v>0.9427450046579422</v>
      </c>
      <c r="P24" s="18">
        <f>+EGSnrc!P24/Mean!P24</f>
        <v>0.94498606420819409</v>
      </c>
      <c r="Q24" s="19"/>
      <c r="V24" s="12"/>
      <c r="W24" s="2"/>
      <c r="Y24" s="12"/>
      <c r="AB24" s="12"/>
      <c r="AE24" s="12"/>
    </row>
    <row r="25" spans="3:31" x14ac:dyDescent="0.25">
      <c r="C25" s="7">
        <v>11.5</v>
      </c>
      <c r="D25" s="18">
        <f>+EGSnrc!D25/Mean!D25</f>
        <v>0.99761256587885372</v>
      </c>
      <c r="E25" s="18">
        <f>+EGSnrc!E25/Mean!E25</f>
        <v>0.99625354512669106</v>
      </c>
      <c r="F25" s="18">
        <f>+EGSnrc!F25/Mean!F25</f>
        <v>1.0084836724588857</v>
      </c>
      <c r="G25" s="18">
        <f>+EGSnrc!G25/Mean!G25</f>
        <v>1.0091168856888237</v>
      </c>
      <c r="H25" s="18">
        <f>+EGSnrc!H25/Mean!H25</f>
        <v>1.0091323890082833</v>
      </c>
      <c r="I25" s="21"/>
      <c r="J25" s="15"/>
      <c r="K25" s="13">
        <v>11.5</v>
      </c>
      <c r="L25" s="18">
        <f>+EGSnrc!L25/Mean!L25</f>
        <v>1.0171582370752497</v>
      </c>
      <c r="M25" s="18">
        <f>+EGSnrc!M25/Mean!M25</f>
        <v>0.95297742991001722</v>
      </c>
      <c r="N25" s="18">
        <f>+EGSnrc!N25/Mean!N25</f>
        <v>1.0330838856622873</v>
      </c>
      <c r="O25" s="18">
        <f>+EGSnrc!O25/Mean!O25</f>
        <v>1.0201490564210229</v>
      </c>
      <c r="P25" s="18">
        <f>+EGSnrc!P25/Mean!P25</f>
        <v>1.0186003632845606</v>
      </c>
      <c r="Q25" s="19"/>
      <c r="V25" s="12"/>
      <c r="W25" s="2"/>
      <c r="Y25" s="12"/>
      <c r="AB25" s="12"/>
      <c r="AE25" s="12"/>
    </row>
    <row r="26" spans="3:31" x14ac:dyDescent="0.25">
      <c r="C26" s="7">
        <v>12.5</v>
      </c>
      <c r="D26" s="18">
        <f>+EGSnrc!D26/Mean!D26</f>
        <v>1.006970913717731</v>
      </c>
      <c r="E26" s="18">
        <f>+EGSnrc!E26/Mean!E26</f>
        <v>0.99294998557739556</v>
      </c>
      <c r="F26" s="18">
        <f>+EGSnrc!F26/Mean!F26</f>
        <v>1.0052463534029861</v>
      </c>
      <c r="G26" s="18">
        <f>+EGSnrc!G26/Mean!G26</f>
        <v>1.0117181103263688</v>
      </c>
      <c r="H26" s="18">
        <f>+EGSnrc!H26/Mean!H26</f>
        <v>1.0142368283292973</v>
      </c>
      <c r="I26" s="21"/>
      <c r="J26" s="15"/>
      <c r="K26" s="13">
        <v>12.5</v>
      </c>
      <c r="L26" s="18">
        <f>+EGSnrc!L26/Mean!L26</f>
        <v>0.89587846947303551</v>
      </c>
      <c r="M26" s="18">
        <f>+EGSnrc!M26/Mean!M26</f>
        <v>0.83448223608979433</v>
      </c>
      <c r="N26" s="18">
        <f>+EGSnrc!N26/Mean!N26</f>
        <v>0.93804298716833612</v>
      </c>
      <c r="O26" s="18">
        <f>+EGSnrc!O26/Mean!O26</f>
        <v>0.89574859624463887</v>
      </c>
      <c r="P26" s="18">
        <f>+EGSnrc!P26/Mean!P26</f>
        <v>0.88404322959124038</v>
      </c>
      <c r="Q26" s="19"/>
      <c r="V26" s="12"/>
      <c r="W26" s="2"/>
      <c r="Y26" s="12"/>
      <c r="AB26" s="12"/>
      <c r="AE26" s="12"/>
    </row>
    <row r="27" spans="3:31" x14ac:dyDescent="0.25">
      <c r="C27" s="7">
        <v>13.5</v>
      </c>
      <c r="D27" s="18">
        <f>+EGSnrc!D27/Mean!D27</f>
        <v>1.0100961830048647</v>
      </c>
      <c r="E27" s="18">
        <f>+EGSnrc!E27/Mean!E27</f>
        <v>0.99800822047784987</v>
      </c>
      <c r="F27" s="18">
        <f>+EGSnrc!F27/Mean!F27</f>
        <v>1.0171771596899881</v>
      </c>
      <c r="G27" s="18">
        <f>+EGSnrc!G27/Mean!G27</f>
        <v>1.0117017738059972</v>
      </c>
      <c r="H27" s="18">
        <f>+EGSnrc!H27/Mean!H27</f>
        <v>1.0044557861165062</v>
      </c>
      <c r="I27" s="21"/>
      <c r="J27" s="15"/>
      <c r="K27" s="13">
        <v>13.5</v>
      </c>
      <c r="L27" s="18">
        <f>+EGSnrc!L27/Mean!L27</f>
        <v>0.89090029458270248</v>
      </c>
      <c r="M27" s="18">
        <f>+EGSnrc!M27/Mean!M27</f>
        <v>0.86587249841684966</v>
      </c>
      <c r="N27" s="18">
        <f>+EGSnrc!N27/Mean!N27</f>
        <v>0.92801248661210134</v>
      </c>
      <c r="O27" s="18">
        <f>+EGSnrc!O27/Mean!O27</f>
        <v>0.89911292797191522</v>
      </c>
      <c r="P27" s="18">
        <f>+EGSnrc!P27/Mean!P27</f>
        <v>0.89417725146664528</v>
      </c>
      <c r="Q27" s="19"/>
      <c r="S27" s="2"/>
      <c r="T27" s="2"/>
      <c r="U27" s="2"/>
      <c r="V27" s="2"/>
      <c r="W27" s="2"/>
    </row>
    <row r="28" spans="3:31" x14ac:dyDescent="0.25">
      <c r="C28" s="7">
        <v>14.5</v>
      </c>
      <c r="D28" s="18">
        <f>+EGSnrc!D28/Mean!D28</f>
        <v>1.0183554690379075</v>
      </c>
      <c r="E28" s="18">
        <f>+EGSnrc!E28/Mean!E28</f>
        <v>1.0094291233176502</v>
      </c>
      <c r="F28" s="18">
        <f>+EGSnrc!F28/Mean!F28</f>
        <v>1.0083643562126317</v>
      </c>
      <c r="G28" s="18">
        <f>+EGSnrc!G28/Mean!G28</f>
        <v>1.0163188709968476</v>
      </c>
      <c r="H28" s="18">
        <f>+EGSnrc!H28/Mean!H28</f>
        <v>0.99832427303853888</v>
      </c>
      <c r="I28" s="21"/>
      <c r="J28" s="15"/>
      <c r="K28" s="13">
        <v>14.5</v>
      </c>
      <c r="L28" s="18">
        <f>+EGSnrc!L28/Mean!L28</f>
        <v>0.89941857940880854</v>
      </c>
      <c r="M28" s="18">
        <f>+EGSnrc!M28/Mean!M28</f>
        <v>0.85844176956687257</v>
      </c>
      <c r="N28" s="18">
        <f>+EGSnrc!N28/Mean!N28</f>
        <v>0.93896581788162692</v>
      </c>
      <c r="O28" s="18">
        <f>+EGSnrc!O28/Mean!O28</f>
        <v>0.91042344865980385</v>
      </c>
      <c r="P28" s="18">
        <f>+EGSnrc!P28/Mean!P28</f>
        <v>0.89872900213715623</v>
      </c>
      <c r="Q28" s="19"/>
    </row>
    <row r="29" spans="3:31" x14ac:dyDescent="0.25">
      <c r="C29" s="7">
        <v>15.5</v>
      </c>
      <c r="D29" s="18">
        <f>+EGSnrc!D29/Mean!D29</f>
        <v>0.9987732022914716</v>
      </c>
      <c r="E29" s="18">
        <f>+EGSnrc!E29/Mean!E29</f>
        <v>0.99785290138864413</v>
      </c>
      <c r="F29" s="18">
        <f>+EGSnrc!F29/Mean!F29</f>
        <v>1.0146667352378287</v>
      </c>
      <c r="G29" s="18">
        <f>+EGSnrc!G29/Mean!G29</f>
        <v>1.0038832367870554</v>
      </c>
      <c r="H29" s="18">
        <f>+EGSnrc!H29/Mean!H29</f>
        <v>1.0044693443935664</v>
      </c>
      <c r="I29" s="21"/>
      <c r="J29" s="15"/>
      <c r="K29" s="13">
        <v>15.5</v>
      </c>
      <c r="L29" s="18">
        <f>+EGSnrc!L29/Mean!L29</f>
        <v>0.91680268718804803</v>
      </c>
      <c r="M29" s="18">
        <f>+EGSnrc!M29/Mean!M29</f>
        <v>0.84533906764059374</v>
      </c>
      <c r="N29" s="18">
        <f>+EGSnrc!N29/Mean!N29</f>
        <v>0.93460804940340247</v>
      </c>
      <c r="O29" s="18">
        <f>+EGSnrc!O29/Mean!O29</f>
        <v>0.91385789033365006</v>
      </c>
      <c r="P29" s="18">
        <f>+EGSnrc!P29/Mean!P29</f>
        <v>0.93064249433341195</v>
      </c>
      <c r="Q29" s="19"/>
    </row>
    <row r="30" spans="3:31" x14ac:dyDescent="0.25">
      <c r="C30" s="7">
        <v>16.5</v>
      </c>
      <c r="D30" s="18">
        <f>+EGSnrc!D30/Mean!D30</f>
        <v>1.0026321434773577</v>
      </c>
      <c r="E30" s="18">
        <f>+EGSnrc!E30/Mean!E30</f>
        <v>1.0154059542669294</v>
      </c>
      <c r="F30" s="18">
        <f>+EGSnrc!F30/Mean!F30</f>
        <v>0.9988400838464585</v>
      </c>
      <c r="G30" s="18">
        <f>+EGSnrc!G30/Mean!G30</f>
        <v>1.0112064076445633</v>
      </c>
      <c r="H30" s="18">
        <f>+EGSnrc!H30/Mean!H30</f>
        <v>0.99522428863988022</v>
      </c>
      <c r="I30" s="21"/>
      <c r="J30" s="15"/>
      <c r="K30" s="13">
        <v>16.5</v>
      </c>
      <c r="L30" s="18">
        <f>+EGSnrc!L30/Mean!L30</f>
        <v>0.92498661518300174</v>
      </c>
      <c r="M30" s="18">
        <f>+EGSnrc!M30/Mean!M30</f>
        <v>0.89674228076142748</v>
      </c>
      <c r="N30" s="18">
        <f>+EGSnrc!N30/Mean!N30</f>
        <v>0.93989755374877759</v>
      </c>
      <c r="O30" s="18">
        <f>+EGSnrc!O30/Mean!O30</f>
        <v>0.94725379334217963</v>
      </c>
      <c r="P30" s="18">
        <f>+EGSnrc!P30/Mean!P30</f>
        <v>0.93345676211091633</v>
      </c>
      <c r="Q30" s="19"/>
    </row>
    <row r="31" spans="3:31" x14ac:dyDescent="0.25">
      <c r="C31" s="7">
        <v>17.5</v>
      </c>
      <c r="D31" s="18">
        <f>+EGSnrc!D31/Mean!D31</f>
        <v>0.79296065759340084</v>
      </c>
      <c r="E31" s="18">
        <f>+EGSnrc!E31/Mean!E31</f>
        <v>0.78618674661335153</v>
      </c>
      <c r="F31" s="18">
        <f>+EGSnrc!F31/Mean!F31</f>
        <v>0.80762404740762372</v>
      </c>
      <c r="G31" s="18">
        <f>+EGSnrc!G31/Mean!G31</f>
        <v>0.79875838447759684</v>
      </c>
      <c r="H31" s="18">
        <f>+EGSnrc!H31/Mean!H31</f>
        <v>0.79817354943751151</v>
      </c>
      <c r="I31" s="21"/>
      <c r="J31" s="15"/>
      <c r="K31" s="13">
        <v>17.5</v>
      </c>
      <c r="L31" s="18">
        <f>+EGSnrc!L31/Mean!L31</f>
        <v>0.92967034978511887</v>
      </c>
      <c r="M31" s="18">
        <f>+EGSnrc!M31/Mean!M31</f>
        <v>0.8842892133041419</v>
      </c>
      <c r="N31" s="18">
        <f>+EGSnrc!N31/Mean!N31</f>
        <v>0.93717865712000625</v>
      </c>
      <c r="O31" s="18">
        <f>+EGSnrc!O31/Mean!O31</f>
        <v>0.9270230142264132</v>
      </c>
      <c r="P31" s="18">
        <f>+EGSnrc!P31/Mean!P31</f>
        <v>0.94097650187543092</v>
      </c>
      <c r="Q31" s="19"/>
    </row>
    <row r="32" spans="3:31" x14ac:dyDescent="0.25">
      <c r="C32" s="7">
        <v>18.5</v>
      </c>
      <c r="D32" s="18">
        <f>+EGSnrc!D32/Mean!D32</f>
        <v>1.0085063493809647</v>
      </c>
      <c r="E32" s="18">
        <f>+EGSnrc!E32/Mean!E32</f>
        <v>1.0137388836017678</v>
      </c>
      <c r="F32" s="18">
        <f>+EGSnrc!F32/Mean!F32</f>
        <v>1.0125274154066475</v>
      </c>
      <c r="G32" s="18">
        <f>+EGSnrc!G32/Mean!G32</f>
        <v>1.0179427199470303</v>
      </c>
      <c r="H32" s="18">
        <f>+EGSnrc!H32/Mean!H32</f>
        <v>0.99622166867632489</v>
      </c>
      <c r="I32" s="21"/>
      <c r="J32" s="15"/>
      <c r="K32" s="13">
        <v>18.5</v>
      </c>
      <c r="L32" s="18">
        <f>+EGSnrc!L32/Mean!L32</f>
        <v>0.93436782370724725</v>
      </c>
      <c r="M32" s="18">
        <f>+EGSnrc!M32/Mean!M32</f>
        <v>0.90647968206902951</v>
      </c>
      <c r="N32" s="18">
        <f>+EGSnrc!N32/Mean!N32</f>
        <v>0.94549178595950689</v>
      </c>
      <c r="O32" s="18">
        <f>+EGSnrc!O32/Mean!O32</f>
        <v>0.94507249315624053</v>
      </c>
      <c r="P32" s="18">
        <f>+EGSnrc!P32/Mean!P32</f>
        <v>0.94567194143492384</v>
      </c>
      <c r="Q32" s="19"/>
    </row>
    <row r="33" spans="3:17" x14ac:dyDescent="0.25">
      <c r="C33" s="7">
        <v>19.5</v>
      </c>
      <c r="D33" s="18">
        <f>+EGSnrc!D33/Mean!D33</f>
        <v>0.87694175604038294</v>
      </c>
      <c r="E33" s="18">
        <f>+EGSnrc!E33/Mean!E33</f>
        <v>0.8667273084330519</v>
      </c>
      <c r="F33" s="18">
        <f>+EGSnrc!F33/Mean!F33</f>
        <v>0.87452929027447457</v>
      </c>
      <c r="G33" s="18">
        <f>+EGSnrc!G33/Mean!G33</f>
        <v>0.86865372459041779</v>
      </c>
      <c r="H33" s="18">
        <f>+EGSnrc!H33/Mean!H33</f>
        <v>0.87939736597419749</v>
      </c>
      <c r="I33" s="21"/>
      <c r="J33" s="15"/>
      <c r="K33" s="13">
        <v>19.5</v>
      </c>
      <c r="L33" s="18">
        <f>+EGSnrc!L33/Mean!L33</f>
        <v>0.93005150974550066</v>
      </c>
      <c r="M33" s="18">
        <f>+EGSnrc!M33/Mean!M33</f>
        <v>0.90613499403387499</v>
      </c>
      <c r="N33" s="18">
        <f>+EGSnrc!N33/Mean!N33</f>
        <v>0.95726363618799326</v>
      </c>
      <c r="O33" s="18">
        <f>+EGSnrc!O33/Mean!O33</f>
        <v>0.94451417557250061</v>
      </c>
      <c r="P33" s="18">
        <f>+EGSnrc!P33/Mean!P33</f>
        <v>0.94701004852479242</v>
      </c>
      <c r="Q33" s="19"/>
    </row>
    <row r="34" spans="3:17" x14ac:dyDescent="0.25">
      <c r="C34" s="7">
        <v>20.5</v>
      </c>
      <c r="D34" s="18">
        <f>+EGSnrc!D34/Mean!D34</f>
        <v>0.97280811351929797</v>
      </c>
      <c r="E34" s="18">
        <f>+EGSnrc!E34/Mean!E34</f>
        <v>0.97108691265907865</v>
      </c>
      <c r="F34" s="18">
        <f>+EGSnrc!F34/Mean!F34</f>
        <v>0.99901182479320494</v>
      </c>
      <c r="G34" s="18">
        <f>+EGSnrc!G34/Mean!G34</f>
        <v>0.9862512566667746</v>
      </c>
      <c r="H34" s="18">
        <f>+EGSnrc!H34/Mean!H34</f>
        <v>0.98023951621458949</v>
      </c>
      <c r="I34" s="21"/>
      <c r="J34" s="15"/>
      <c r="K34" s="13">
        <v>20.5</v>
      </c>
      <c r="L34" s="18">
        <f>+EGSnrc!L34/Mean!L34</f>
        <v>0.93482845070697862</v>
      </c>
      <c r="M34" s="18">
        <f>+EGSnrc!M34/Mean!M34</f>
        <v>0.93054417578243853</v>
      </c>
      <c r="N34" s="18">
        <f>+EGSnrc!N34/Mean!N34</f>
        <v>0.95308542962680709</v>
      </c>
      <c r="O34" s="18">
        <f>+EGSnrc!O34/Mean!O34</f>
        <v>0.95093397703888716</v>
      </c>
      <c r="P34" s="18">
        <f>+EGSnrc!P34/Mean!P34</f>
        <v>0.93586528126119672</v>
      </c>
      <c r="Q34" s="19"/>
    </row>
    <row r="35" spans="3:17" x14ac:dyDescent="0.25">
      <c r="C35" s="7">
        <v>21.5</v>
      </c>
      <c r="D35" s="18">
        <f>+EGSnrc!D35/Mean!D35</f>
        <v>0.9714521899964278</v>
      </c>
      <c r="E35" s="18">
        <f>+EGSnrc!E35/Mean!E35</f>
        <v>0.96875874131675321</v>
      </c>
      <c r="F35" s="18">
        <f>+EGSnrc!F35/Mean!F35</f>
        <v>0.97133392471707902</v>
      </c>
      <c r="G35" s="18">
        <f>+EGSnrc!G35/Mean!G35</f>
        <v>0.96493293136247582</v>
      </c>
      <c r="H35" s="18">
        <f>+EGSnrc!H35/Mean!H35</f>
        <v>0.97731492359614514</v>
      </c>
      <c r="I35" s="21"/>
      <c r="J35" s="15"/>
      <c r="K35" s="13">
        <v>21.5</v>
      </c>
      <c r="L35" s="18">
        <f>+EGSnrc!L35/Mean!L35</f>
        <v>0.95399600598151024</v>
      </c>
      <c r="M35" s="18">
        <f>+EGSnrc!M35/Mean!M35</f>
        <v>0.94277950060942362</v>
      </c>
      <c r="N35" s="18">
        <f>+EGSnrc!N35/Mean!N35</f>
        <v>0.96611864442480744</v>
      </c>
      <c r="O35" s="18">
        <f>+EGSnrc!O35/Mean!O35</f>
        <v>0.95183595504598395</v>
      </c>
      <c r="P35" s="18">
        <f>+EGSnrc!P35/Mean!P35</f>
        <v>0.95666560307404758</v>
      </c>
      <c r="Q35" s="19"/>
    </row>
    <row r="36" spans="3:17" x14ac:dyDescent="0.25">
      <c r="C36" s="7">
        <v>22.5</v>
      </c>
      <c r="D36" s="18">
        <f>+EGSnrc!D36/Mean!D36</f>
        <v>0.97996788030014426</v>
      </c>
      <c r="E36" s="18">
        <f>+EGSnrc!E36/Mean!E36</f>
        <v>0.93543093175723291</v>
      </c>
      <c r="F36" s="18">
        <f>+EGSnrc!F36/Mean!F36</f>
        <v>0.98214891025021012</v>
      </c>
      <c r="G36" s="18">
        <f>+EGSnrc!G36/Mean!G36</f>
        <v>0.94808952320402629</v>
      </c>
      <c r="H36" s="18">
        <f>+EGSnrc!H36/Mean!H36</f>
        <v>0.95343710293651696</v>
      </c>
      <c r="I36" s="21"/>
      <c r="J36" s="15"/>
      <c r="K36" s="13">
        <v>22.5</v>
      </c>
      <c r="L36" s="18">
        <f>+EGSnrc!L36/Mean!L36</f>
        <v>0.95180642317530217</v>
      </c>
      <c r="M36" s="18">
        <f>+EGSnrc!M36/Mean!M36</f>
        <v>0.93411482678418056</v>
      </c>
      <c r="N36" s="18">
        <f>+EGSnrc!N36/Mean!N36</f>
        <v>0.97379971618339067</v>
      </c>
      <c r="O36" s="18">
        <f>+EGSnrc!O36/Mean!O36</f>
        <v>0.95349953873311899</v>
      </c>
      <c r="P36" s="18">
        <f>+EGSnrc!P36/Mean!P36</f>
        <v>0.94165872098279402</v>
      </c>
      <c r="Q36" s="19"/>
    </row>
    <row r="37" spans="3:17" x14ac:dyDescent="0.25">
      <c r="C37" s="7">
        <v>23.5</v>
      </c>
      <c r="D37" s="18">
        <f>+EGSnrc!D37/Mean!D37</f>
        <v>0.94481374873568358</v>
      </c>
      <c r="E37" s="18">
        <f>+EGSnrc!E37/Mean!E37</f>
        <v>0.92394643636782314</v>
      </c>
      <c r="F37" s="18">
        <f>+EGSnrc!F37/Mean!F37</f>
        <v>0.98033327304038365</v>
      </c>
      <c r="G37" s="18">
        <f>+EGSnrc!G37/Mean!G37</f>
        <v>0.97397087839924035</v>
      </c>
      <c r="H37" s="18">
        <f>+EGSnrc!H37/Mean!H37</f>
        <v>0.95929813342603931</v>
      </c>
      <c r="I37" s="21"/>
      <c r="J37" s="15"/>
      <c r="K37" s="13">
        <v>23.5</v>
      </c>
      <c r="L37" s="18">
        <f>+EGSnrc!L37/Mean!L37</f>
        <v>0.9508502843006903</v>
      </c>
      <c r="M37" s="18">
        <f>+EGSnrc!M37/Mean!M37</f>
        <v>0.94059201070153464</v>
      </c>
      <c r="N37" s="18">
        <f>+EGSnrc!N37/Mean!N37</f>
        <v>0.97201309652614376</v>
      </c>
      <c r="O37" s="18">
        <f>+EGSnrc!O37/Mean!O37</f>
        <v>0.95245366075305038</v>
      </c>
      <c r="P37" s="18">
        <f>+EGSnrc!P37/Mean!P37</f>
        <v>0.97052438565412591</v>
      </c>
      <c r="Q37" s="19"/>
    </row>
    <row r="38" spans="3:17" x14ac:dyDescent="0.25">
      <c r="C38" s="7">
        <v>24.5</v>
      </c>
      <c r="D38" s="18">
        <f>+EGSnrc!D38/Mean!D38</f>
        <v>0.96607977654294175</v>
      </c>
      <c r="E38" s="18">
        <f>+EGSnrc!E38/Mean!E38</f>
        <v>0.94511970442403015</v>
      </c>
      <c r="F38" s="18">
        <f>+EGSnrc!F38/Mean!F38</f>
        <v>0.98660879926438239</v>
      </c>
      <c r="G38" s="18">
        <f>+EGSnrc!G38/Mean!G38</f>
        <v>0.97085079550398434</v>
      </c>
      <c r="H38" s="18">
        <f>+EGSnrc!H38/Mean!H38</f>
        <v>0.9402036577186329</v>
      </c>
      <c r="I38" s="21"/>
      <c r="J38" s="15"/>
      <c r="K38" s="13">
        <v>24.5</v>
      </c>
      <c r="L38" s="18">
        <f>+EGSnrc!L38/Mean!L38</f>
        <v>0.95081945091053854</v>
      </c>
      <c r="M38" s="18">
        <f>+EGSnrc!M38/Mean!M38</f>
        <v>0.93033056412269699</v>
      </c>
      <c r="N38" s="18">
        <f>+EGSnrc!N38/Mean!N38</f>
        <v>0.9535387075916153</v>
      </c>
      <c r="O38" s="18">
        <f>+EGSnrc!O38/Mean!O38</f>
        <v>0.95893500097618867</v>
      </c>
      <c r="P38" s="18">
        <f>+EGSnrc!P38/Mean!P38</f>
        <v>0.97118941123784375</v>
      </c>
      <c r="Q38" s="19"/>
    </row>
    <row r="39" spans="3:17" x14ac:dyDescent="0.25">
      <c r="C39" s="7">
        <v>25.5</v>
      </c>
      <c r="D39" s="18">
        <f>+EGSnrc!D39/Mean!D39</f>
        <v>0.94052246226159264</v>
      </c>
      <c r="E39" s="18">
        <f>+EGSnrc!E39/Mean!E39</f>
        <v>0.95306215064402067</v>
      </c>
      <c r="F39" s="18">
        <f>+EGSnrc!F39/Mean!F39</f>
        <v>0.92961341393580654</v>
      </c>
      <c r="G39" s="18">
        <f>+EGSnrc!G39/Mean!G39</f>
        <v>0.95071791494040647</v>
      </c>
      <c r="H39" s="18">
        <f>+EGSnrc!H39/Mean!H39</f>
        <v>0.92232597478362988</v>
      </c>
      <c r="I39" s="21"/>
      <c r="J39" s="15"/>
      <c r="K39" s="13">
        <v>25.5</v>
      </c>
      <c r="L39" s="18">
        <f>+EGSnrc!L39/Mean!L39</f>
        <v>0.96079131615313518</v>
      </c>
      <c r="M39" s="18">
        <f>+EGSnrc!M39/Mean!M39</f>
        <v>0.95364899762095012</v>
      </c>
      <c r="N39" s="18">
        <f>+EGSnrc!N39/Mean!N39</f>
        <v>0.97824411037004533</v>
      </c>
      <c r="O39" s="18">
        <f>+EGSnrc!O39/Mean!O39</f>
        <v>0.97449678181256849</v>
      </c>
      <c r="P39" s="18">
        <f>+EGSnrc!P39/Mean!P39</f>
        <v>0.96745095101779277</v>
      </c>
      <c r="Q39" s="19"/>
    </row>
    <row r="40" spans="3:17" x14ac:dyDescent="0.25">
      <c r="C40" s="7">
        <v>26.5</v>
      </c>
      <c r="D40" s="18">
        <f>+EGSnrc!D40/Mean!D40</f>
        <v>0.95333939815408142</v>
      </c>
      <c r="E40" s="18">
        <f>+EGSnrc!E40/Mean!E40</f>
        <v>0.90955402289114884</v>
      </c>
      <c r="F40" s="18">
        <f>+EGSnrc!F40/Mean!F40</f>
        <v>0.94688046533501224</v>
      </c>
      <c r="G40" s="18">
        <f>+EGSnrc!G40/Mean!G40</f>
        <v>0.92987217455092774</v>
      </c>
      <c r="H40" s="18">
        <f>+EGSnrc!H40/Mean!H40</f>
        <v>0.94335750501959681</v>
      </c>
      <c r="I40" s="21"/>
      <c r="J40" s="15"/>
      <c r="K40" s="13">
        <v>26.5</v>
      </c>
      <c r="L40" s="18">
        <f>+EGSnrc!L40/Mean!L40</f>
        <v>0.96589567735118709</v>
      </c>
      <c r="M40" s="18">
        <f>+EGSnrc!M40/Mean!M40</f>
        <v>0.94917881521656566</v>
      </c>
      <c r="N40" s="18">
        <f>+EGSnrc!N40/Mean!N40</f>
        <v>0.9680146281310954</v>
      </c>
      <c r="O40" s="18">
        <f>+EGSnrc!O40/Mean!O40</f>
        <v>0.9640847032561386</v>
      </c>
      <c r="P40" s="18">
        <f>+EGSnrc!P40/Mean!P40</f>
        <v>0.95484516146522058</v>
      </c>
      <c r="Q40" s="19"/>
    </row>
    <row r="41" spans="3:17" x14ac:dyDescent="0.25">
      <c r="C41" s="7">
        <v>27.5</v>
      </c>
      <c r="D41" s="18">
        <f>+EGSnrc!D41/Mean!D41</f>
        <v>0.92795167568257397</v>
      </c>
      <c r="E41" s="18">
        <f>+EGSnrc!E41/Mean!E41</f>
        <v>0.90772498776636001</v>
      </c>
      <c r="F41" s="18">
        <f>+EGSnrc!F41/Mean!F41</f>
        <v>0.97649477655493844</v>
      </c>
      <c r="G41" s="18">
        <f>+EGSnrc!G41/Mean!G41</f>
        <v>0.90183105632420046</v>
      </c>
      <c r="H41" s="18">
        <f>+EGSnrc!H41/Mean!H41</f>
        <v>0.92495402348619338</v>
      </c>
      <c r="I41" s="21"/>
      <c r="J41" s="15"/>
      <c r="K41" s="13">
        <v>27.5</v>
      </c>
      <c r="L41" s="18">
        <f>+EGSnrc!L41/Mean!L41</f>
        <v>0.96360035983699555</v>
      </c>
      <c r="M41" s="18">
        <f>+EGSnrc!M41/Mean!M41</f>
        <v>0.9691038229156016</v>
      </c>
      <c r="N41" s="18">
        <f>+EGSnrc!N41/Mean!N41</f>
        <v>0.98829718315222437</v>
      </c>
      <c r="O41" s="18">
        <f>+EGSnrc!O41/Mean!O41</f>
        <v>0.98503274631523352</v>
      </c>
      <c r="P41" s="18">
        <f>+EGSnrc!P41/Mean!P41</f>
        <v>0.97038660797055698</v>
      </c>
      <c r="Q41" s="19"/>
    </row>
    <row r="42" spans="3:17" x14ac:dyDescent="0.25">
      <c r="C42" s="7">
        <v>28.5</v>
      </c>
      <c r="D42" s="18">
        <f>+EGSnrc!D42/Mean!D42</f>
        <v>0.85357983439269414</v>
      </c>
      <c r="E42" s="18">
        <f>+EGSnrc!E42/Mean!E42</f>
        <v>0.85342050291035787</v>
      </c>
      <c r="F42" s="18">
        <f>+EGSnrc!F42/Mean!F42</f>
        <v>0.91363793933080739</v>
      </c>
      <c r="G42" s="18">
        <f>+EGSnrc!G42/Mean!G42</f>
        <v>0.86467590080225942</v>
      </c>
      <c r="H42" s="18">
        <f>+EGSnrc!H42/Mean!H42</f>
        <v>0.83076463788255162</v>
      </c>
      <c r="I42" s="21"/>
      <c r="J42" s="15"/>
      <c r="K42" s="13">
        <v>28.5</v>
      </c>
      <c r="L42" s="18">
        <f>+EGSnrc!L42/Mean!L42</f>
        <v>0.97581442272762542</v>
      </c>
      <c r="M42" s="18">
        <f>+EGSnrc!M42/Mean!M42</f>
        <v>0.97340685688494699</v>
      </c>
      <c r="N42" s="18">
        <f>+EGSnrc!N42/Mean!N42</f>
        <v>0.98423191684153488</v>
      </c>
      <c r="O42" s="18">
        <f>+EGSnrc!O42/Mean!O42</f>
        <v>0.97754880715702952</v>
      </c>
      <c r="P42" s="18">
        <f>+EGSnrc!P42/Mean!P42</f>
        <v>0.97435859681035619</v>
      </c>
      <c r="Q42" s="19"/>
    </row>
    <row r="43" spans="3:17" x14ac:dyDescent="0.25">
      <c r="C43" s="7">
        <v>29.5</v>
      </c>
      <c r="D43" s="18">
        <f>+EGSnrc!D43/Mean!D43</f>
        <v>0.78897438893432814</v>
      </c>
      <c r="E43" s="18">
        <f>+EGSnrc!E43/Mean!E43</f>
        <v>0.69716532396134068</v>
      </c>
      <c r="F43" s="18">
        <f>+EGSnrc!F43/Mean!F43</f>
        <v>0.72565511617151579</v>
      </c>
      <c r="G43" s="18">
        <f>+EGSnrc!G43/Mean!G43</f>
        <v>0.7441791025843062</v>
      </c>
      <c r="H43" s="18">
        <f>+EGSnrc!H43/Mean!H43</f>
        <v>0.7644355261662209</v>
      </c>
      <c r="I43" s="21"/>
      <c r="J43" s="15"/>
      <c r="K43" s="13">
        <v>29.5</v>
      </c>
      <c r="L43" s="18">
        <f>+EGSnrc!L43/Mean!L43</f>
        <v>0.97957308576978341</v>
      </c>
      <c r="M43" s="18">
        <f>+EGSnrc!M43/Mean!M43</f>
        <v>0.98315891495130792</v>
      </c>
      <c r="N43" s="18">
        <f>+EGSnrc!N43/Mean!N43</f>
        <v>0.99123289810752091</v>
      </c>
      <c r="O43" s="18">
        <f>+EGSnrc!O43/Mean!O43</f>
        <v>0.97855424467789998</v>
      </c>
      <c r="P43" s="18">
        <f>+EGSnrc!P43/Mean!P43</f>
        <v>1.0072638540739447</v>
      </c>
      <c r="Q43" s="19"/>
    </row>
    <row r="44" spans="3:17" x14ac:dyDescent="0.25">
      <c r="D44" s="15"/>
      <c r="E44" s="15"/>
      <c r="F44" s="15"/>
      <c r="G44" s="15"/>
      <c r="H44" s="15"/>
      <c r="I44" s="15"/>
      <c r="J44" s="15"/>
      <c r="K44" s="13">
        <v>30.5</v>
      </c>
      <c r="L44" s="18">
        <f>+EGSnrc!L44/Mean!L44</f>
        <v>0.97317591266116676</v>
      </c>
      <c r="M44" s="18">
        <f>+EGSnrc!M44/Mean!M44</f>
        <v>0.98164446483693812</v>
      </c>
      <c r="N44" s="18">
        <f>+EGSnrc!N44/Mean!N44</f>
        <v>0.98124361250695979</v>
      </c>
      <c r="O44" s="18">
        <f>+EGSnrc!O44/Mean!O44</f>
        <v>0.97767484745316502</v>
      </c>
      <c r="P44" s="18">
        <f>+EGSnrc!P44/Mean!P44</f>
        <v>0.97442709783352044</v>
      </c>
      <c r="Q44" s="19"/>
    </row>
    <row r="45" spans="3:17" x14ac:dyDescent="0.25">
      <c r="D45" s="15"/>
      <c r="E45" s="15"/>
      <c r="F45" s="15"/>
      <c r="G45" s="15"/>
      <c r="H45" s="15"/>
      <c r="I45" s="15"/>
      <c r="J45" s="15"/>
      <c r="K45" s="13">
        <v>31.5</v>
      </c>
      <c r="L45" s="18">
        <f>+EGSnrc!L45/Mean!L45</f>
        <v>0.9717169877950006</v>
      </c>
      <c r="M45" s="18">
        <f>+EGSnrc!M45/Mean!M45</f>
        <v>0.99912508863342908</v>
      </c>
      <c r="N45" s="18">
        <f>+EGSnrc!N45/Mean!N45</f>
        <v>0.9944310724009271</v>
      </c>
      <c r="O45" s="18">
        <f>+EGSnrc!O45/Mean!O45</f>
        <v>0.98304985016790447</v>
      </c>
      <c r="P45" s="18">
        <f>+EGSnrc!P45/Mean!P45</f>
        <v>0.99508360772747173</v>
      </c>
      <c r="Q45" s="19"/>
    </row>
    <row r="46" spans="3:17" x14ac:dyDescent="0.25">
      <c r="D46" s="15"/>
      <c r="E46" s="15"/>
      <c r="F46" s="15"/>
      <c r="G46" s="15"/>
      <c r="H46" s="15"/>
      <c r="I46" s="15"/>
      <c r="J46" s="15"/>
      <c r="K46" s="13">
        <v>32.5</v>
      </c>
      <c r="L46" s="18">
        <f>+EGSnrc!L46/Mean!L46</f>
        <v>0.98192188601924879</v>
      </c>
      <c r="M46" s="18">
        <f>+EGSnrc!M46/Mean!M46</f>
        <v>0.96663732827428683</v>
      </c>
      <c r="N46" s="18">
        <f>+EGSnrc!N46/Mean!N46</f>
        <v>0.99052809928882135</v>
      </c>
      <c r="O46" s="18">
        <f>+EGSnrc!O46/Mean!O46</f>
        <v>0.98026181999192652</v>
      </c>
      <c r="P46" s="18">
        <f>+EGSnrc!P46/Mean!P46</f>
        <v>0.9744523859878127</v>
      </c>
      <c r="Q46" s="19"/>
    </row>
    <row r="47" spans="3:17" x14ac:dyDescent="0.25">
      <c r="D47" s="15"/>
      <c r="E47" s="15"/>
      <c r="F47" s="15"/>
      <c r="G47" s="15"/>
      <c r="H47" s="15"/>
      <c r="I47" s="15"/>
      <c r="J47" s="15"/>
      <c r="K47" s="13">
        <v>33.5</v>
      </c>
      <c r="L47" s="18">
        <f>+EGSnrc!L47/Mean!L47</f>
        <v>0.98626082500767609</v>
      </c>
      <c r="M47" s="18">
        <f>+EGSnrc!M47/Mean!M47</f>
        <v>0.97193335634792155</v>
      </c>
      <c r="N47" s="18">
        <f>+EGSnrc!N47/Mean!N47</f>
        <v>1.0063522366004749</v>
      </c>
      <c r="O47" s="18">
        <f>+EGSnrc!O47/Mean!O47</f>
        <v>0.99444857245736118</v>
      </c>
      <c r="P47" s="18">
        <f>+EGSnrc!P47/Mean!P47</f>
        <v>0.99850927636589015</v>
      </c>
      <c r="Q47" s="19"/>
    </row>
    <row r="48" spans="3:17" x14ac:dyDescent="0.25">
      <c r="D48" s="15"/>
      <c r="E48" s="15"/>
      <c r="F48" s="15"/>
      <c r="G48" s="15"/>
      <c r="H48" s="15"/>
      <c r="I48" s="15"/>
      <c r="J48" s="15"/>
      <c r="K48" s="13">
        <v>34.5</v>
      </c>
      <c r="L48" s="18">
        <f>+EGSnrc!L48/Mean!L48</f>
        <v>0.98596948020891784</v>
      </c>
      <c r="M48" s="18">
        <f>+EGSnrc!M48/Mean!M48</f>
        <v>0.9364465968301785</v>
      </c>
      <c r="N48" s="18">
        <f>+EGSnrc!N48/Mean!N48</f>
        <v>0.9823836400174204</v>
      </c>
      <c r="O48" s="18">
        <f>+EGSnrc!O48/Mean!O48</f>
        <v>0.98692244694277531</v>
      </c>
      <c r="P48" s="18">
        <f>+EGSnrc!P48/Mean!P48</f>
        <v>0.96744716320581192</v>
      </c>
      <c r="Q48" s="19"/>
    </row>
    <row r="49" spans="3:17" x14ac:dyDescent="0.25">
      <c r="D49" s="15"/>
      <c r="E49" s="15"/>
      <c r="F49" s="15"/>
      <c r="G49" s="15"/>
      <c r="H49" s="15"/>
      <c r="I49" s="15"/>
      <c r="J49" s="15"/>
      <c r="K49" s="13">
        <v>35.5</v>
      </c>
      <c r="L49" s="18">
        <f>+EGSnrc!L49/Mean!L49</f>
        <v>0.98681496234449628</v>
      </c>
      <c r="M49" s="18">
        <f>+EGSnrc!M49/Mean!M49</f>
        <v>0.97823686619984951</v>
      </c>
      <c r="N49" s="18">
        <f>+EGSnrc!N49/Mean!N49</f>
        <v>0.9806717607658435</v>
      </c>
      <c r="O49" s="18">
        <f>+EGSnrc!O49/Mean!O49</f>
        <v>0.98604561469446073</v>
      </c>
      <c r="P49" s="18">
        <f>+EGSnrc!P49/Mean!P49</f>
        <v>0.98688526592313053</v>
      </c>
      <c r="Q49" s="19"/>
    </row>
    <row r="50" spans="3:17" x14ac:dyDescent="0.25">
      <c r="C50"/>
      <c r="D50" s="15"/>
      <c r="E50" s="15"/>
      <c r="F50" s="15"/>
      <c r="G50" s="15"/>
      <c r="H50" s="15"/>
      <c r="I50" s="15"/>
      <c r="J50" s="15"/>
      <c r="K50" s="13">
        <v>36.5</v>
      </c>
      <c r="L50" s="18">
        <f>+EGSnrc!L50/Mean!L50</f>
        <v>0.98384014559412269</v>
      </c>
      <c r="M50" s="18">
        <f>+EGSnrc!M50/Mean!M50</f>
        <v>0.97582735867594816</v>
      </c>
      <c r="N50" s="18">
        <f>+EGSnrc!N50/Mean!N50</f>
        <v>0.99011359508397156</v>
      </c>
      <c r="O50" s="18">
        <f>+EGSnrc!O50/Mean!O50</f>
        <v>0.98339104112674636</v>
      </c>
      <c r="P50" s="18">
        <f>+EGSnrc!P50/Mean!P50</f>
        <v>0.98770262171755929</v>
      </c>
      <c r="Q50" s="19"/>
    </row>
    <row r="51" spans="3:17" x14ac:dyDescent="0.25">
      <c r="C51"/>
      <c r="D51" s="15"/>
      <c r="E51" s="15"/>
      <c r="F51" s="15"/>
      <c r="G51" s="15"/>
      <c r="H51" s="15"/>
      <c r="I51" s="15"/>
      <c r="J51" s="15"/>
      <c r="K51" s="13">
        <v>37.5</v>
      </c>
      <c r="L51" s="18">
        <f>+EGSnrc!L51/Mean!L51</f>
        <v>1.0010612251719266</v>
      </c>
      <c r="M51" s="18">
        <f>+EGSnrc!M51/Mean!M51</f>
        <v>0.99183549510264646</v>
      </c>
      <c r="N51" s="18">
        <f>+EGSnrc!N51/Mean!N51</f>
        <v>0.98634087055642394</v>
      </c>
      <c r="O51" s="18">
        <f>+EGSnrc!O51/Mean!O51</f>
        <v>0.97913563728424313</v>
      </c>
      <c r="P51" s="18">
        <f>+EGSnrc!P51/Mean!P51</f>
        <v>0.95904104075379137</v>
      </c>
      <c r="Q51" s="19"/>
    </row>
    <row r="52" spans="3:17" x14ac:dyDescent="0.25">
      <c r="C52"/>
      <c r="D52" s="15"/>
      <c r="E52" s="15"/>
      <c r="F52" s="15"/>
      <c r="G52" s="15"/>
      <c r="H52" s="15"/>
      <c r="I52" s="15"/>
      <c r="J52" s="15"/>
      <c r="K52" s="13">
        <v>38.5</v>
      </c>
      <c r="L52" s="18">
        <f>+EGSnrc!L52/Mean!L52</f>
        <v>0.98706315272089928</v>
      </c>
      <c r="M52" s="18">
        <f>+EGSnrc!M52/Mean!M52</f>
        <v>0.97639590243536789</v>
      </c>
      <c r="N52" s="18">
        <f>+EGSnrc!N52/Mean!N52</f>
        <v>0.99126315406982879</v>
      </c>
      <c r="O52" s="18">
        <f>+EGSnrc!O52/Mean!O52</f>
        <v>0.99464512680017847</v>
      </c>
      <c r="P52" s="18">
        <f>+EGSnrc!P52/Mean!P52</f>
        <v>1.007067006839558</v>
      </c>
      <c r="Q52" s="19"/>
    </row>
    <row r="53" spans="3:17" x14ac:dyDescent="0.25">
      <c r="C53"/>
      <c r="D53" s="15"/>
      <c r="E53" s="15"/>
      <c r="F53" s="15"/>
      <c r="G53" s="15"/>
      <c r="H53" s="15"/>
      <c r="I53" s="15"/>
      <c r="J53" s="15"/>
      <c r="K53" s="13">
        <v>39.5</v>
      </c>
      <c r="L53" s="18">
        <f>+EGSnrc!L53/Mean!L53</f>
        <v>0.98275445360119784</v>
      </c>
      <c r="M53" s="18">
        <f>+EGSnrc!M53/Mean!M53</f>
        <v>1.0088542318224152</v>
      </c>
      <c r="N53" s="18">
        <f>+EGSnrc!N53/Mean!N53</f>
        <v>0.99897229150682465</v>
      </c>
      <c r="O53" s="18">
        <f>+EGSnrc!O53/Mean!O53</f>
        <v>1.0014259866191026</v>
      </c>
      <c r="P53" s="18">
        <f>+EGSnrc!P53/Mean!P53</f>
        <v>1.0007095845021936</v>
      </c>
      <c r="Q53" s="19"/>
    </row>
    <row r="54" spans="3:17" x14ac:dyDescent="0.25">
      <c r="C54"/>
      <c r="D54" s="15"/>
      <c r="E54" s="15"/>
      <c r="F54" s="15"/>
      <c r="G54" s="15"/>
      <c r="H54" s="15"/>
      <c r="I54" s="15"/>
      <c r="J54" s="15"/>
      <c r="K54" s="13">
        <v>40.5</v>
      </c>
      <c r="L54" s="18">
        <f>+EGSnrc!L54/Mean!L54</f>
        <v>0.99375877505883004</v>
      </c>
      <c r="M54" s="18">
        <f>+EGSnrc!M54/Mean!M54</f>
        <v>0.98720791907423788</v>
      </c>
      <c r="N54" s="18">
        <f>+EGSnrc!N54/Mean!N54</f>
        <v>0.97799879391389299</v>
      </c>
      <c r="O54" s="18">
        <f>+EGSnrc!O54/Mean!O54</f>
        <v>0.990399210941458</v>
      </c>
      <c r="P54" s="18">
        <f>+EGSnrc!P54/Mean!P54</f>
        <v>0.98911013531950909</v>
      </c>
      <c r="Q54" s="19"/>
    </row>
    <row r="55" spans="3:17" x14ac:dyDescent="0.25">
      <c r="C55"/>
      <c r="D55" s="15"/>
      <c r="E55" s="15"/>
      <c r="F55" s="15"/>
      <c r="G55" s="15"/>
      <c r="H55" s="15"/>
      <c r="I55" s="15"/>
      <c r="J55" s="15"/>
      <c r="K55" s="13">
        <v>41.5</v>
      </c>
      <c r="L55" s="18">
        <f>+EGSnrc!L55/Mean!L55</f>
        <v>0.99805922111424128</v>
      </c>
      <c r="M55" s="18">
        <f>+EGSnrc!M55/Mean!M55</f>
        <v>1.01824173633371</v>
      </c>
      <c r="N55" s="18">
        <f>+EGSnrc!N55/Mean!N55</f>
        <v>0.99954824391190455</v>
      </c>
      <c r="O55" s="18">
        <f>+EGSnrc!O55/Mean!O55</f>
        <v>0.9956181407597382</v>
      </c>
      <c r="P55" s="18">
        <f>+EGSnrc!P55/Mean!P55</f>
        <v>1.0087442756678835</v>
      </c>
      <c r="Q55" s="19"/>
    </row>
    <row r="56" spans="3:17" x14ac:dyDescent="0.25">
      <c r="C56"/>
      <c r="D56" s="15"/>
      <c r="E56" s="15"/>
      <c r="F56" s="15"/>
      <c r="G56" s="15"/>
      <c r="H56" s="15"/>
      <c r="I56" s="15"/>
      <c r="J56" s="15"/>
      <c r="K56" s="13">
        <v>42.5</v>
      </c>
      <c r="L56" s="18">
        <f>+EGSnrc!L56/Mean!L56</f>
        <v>1.0039495322975349</v>
      </c>
      <c r="M56" s="18">
        <f>+EGSnrc!M56/Mean!M56</f>
        <v>0.97728057584378547</v>
      </c>
      <c r="N56" s="18">
        <f>+EGSnrc!N56/Mean!N56</f>
        <v>0.99243211753527938</v>
      </c>
      <c r="O56" s="18">
        <f>+EGSnrc!O56/Mean!O56</f>
        <v>0.98607745673287595</v>
      </c>
      <c r="P56" s="18">
        <f>+EGSnrc!P56/Mean!P56</f>
        <v>0.9769254576187163</v>
      </c>
      <c r="Q56" s="19"/>
    </row>
    <row r="57" spans="3:17" x14ac:dyDescent="0.25">
      <c r="C57"/>
      <c r="D57" s="15"/>
      <c r="E57" s="15"/>
      <c r="F57" s="15"/>
      <c r="G57" s="15"/>
      <c r="H57" s="15"/>
      <c r="I57" s="15"/>
      <c r="J57" s="15"/>
      <c r="K57" s="13">
        <v>43.5</v>
      </c>
      <c r="L57" s="18">
        <f>+EGSnrc!L57/Mean!L57</f>
        <v>1.002467721561868</v>
      </c>
      <c r="M57" s="18">
        <f>+EGSnrc!M57/Mean!M57</f>
        <v>0.98576530592243261</v>
      </c>
      <c r="N57" s="18">
        <f>+EGSnrc!N57/Mean!N57</f>
        <v>0.99476367678525568</v>
      </c>
      <c r="O57" s="18">
        <f>+EGSnrc!O57/Mean!O57</f>
        <v>0.99773177886145548</v>
      </c>
      <c r="P57" s="18">
        <f>+EGSnrc!P57/Mean!P57</f>
        <v>0.99801172743816136</v>
      </c>
      <c r="Q57" s="19"/>
    </row>
    <row r="58" spans="3:17" x14ac:dyDescent="0.25">
      <c r="C58"/>
      <c r="D58" s="15"/>
      <c r="E58" s="15"/>
      <c r="F58" s="15"/>
      <c r="G58" s="15"/>
      <c r="H58" s="15"/>
      <c r="I58" s="15"/>
      <c r="J58" s="15"/>
      <c r="K58" s="13">
        <v>44.5</v>
      </c>
      <c r="L58" s="18">
        <f>+EGSnrc!L58/Mean!L58</f>
        <v>1.0033967723869213</v>
      </c>
      <c r="M58" s="18">
        <f>+EGSnrc!M58/Mean!M58</f>
        <v>1.0034950097168547</v>
      </c>
      <c r="N58" s="18">
        <f>+EGSnrc!N58/Mean!N58</f>
        <v>1.004399930933169</v>
      </c>
      <c r="O58" s="18">
        <f>+EGSnrc!O58/Mean!O58</f>
        <v>1.0118648748868035</v>
      </c>
      <c r="P58" s="18">
        <f>+EGSnrc!P58/Mean!P58</f>
        <v>1.0064957587132561</v>
      </c>
      <c r="Q58" s="19"/>
    </row>
    <row r="59" spans="3:17" x14ac:dyDescent="0.25">
      <c r="C59"/>
      <c r="D59" s="15"/>
      <c r="E59" s="15"/>
      <c r="F59" s="15"/>
      <c r="G59" s="15"/>
      <c r="H59" s="15"/>
      <c r="I59" s="15"/>
      <c r="J59" s="15"/>
      <c r="K59" s="13">
        <v>45.5</v>
      </c>
      <c r="L59" s="18">
        <f>+EGSnrc!L59/Mean!L59</f>
        <v>0.99093115084596983</v>
      </c>
      <c r="M59" s="18">
        <f>+EGSnrc!M59/Mean!M59</f>
        <v>0.9789046213889131</v>
      </c>
      <c r="N59" s="18">
        <f>+EGSnrc!N59/Mean!N59</f>
        <v>0.99299463577753966</v>
      </c>
      <c r="O59" s="18">
        <f>+EGSnrc!O59/Mean!O59</f>
        <v>0.97472531009678054</v>
      </c>
      <c r="P59" s="18">
        <f>+EGSnrc!P59/Mean!P59</f>
        <v>0.98000884791776954</v>
      </c>
      <c r="Q59" s="19"/>
    </row>
    <row r="60" spans="3:17" x14ac:dyDescent="0.25">
      <c r="C60"/>
      <c r="D60" s="15"/>
      <c r="E60" s="15"/>
      <c r="F60" s="15"/>
      <c r="G60" s="15"/>
      <c r="H60" s="15"/>
      <c r="I60" s="15"/>
      <c r="J60" s="15"/>
      <c r="K60" s="13">
        <v>46.5</v>
      </c>
      <c r="L60" s="18">
        <f>+EGSnrc!L60/Mean!L60</f>
        <v>0.99425228060121162</v>
      </c>
      <c r="M60" s="18">
        <f>+EGSnrc!M60/Mean!M60</f>
        <v>1.0164825994263953</v>
      </c>
      <c r="N60" s="18">
        <f>+EGSnrc!N60/Mean!N60</f>
        <v>1.0173352609994626</v>
      </c>
      <c r="O60" s="18">
        <f>+EGSnrc!O60/Mean!O60</f>
        <v>1.0167112942628702</v>
      </c>
      <c r="P60" s="18">
        <f>+EGSnrc!P60/Mean!P60</f>
        <v>1.0113250704787358</v>
      </c>
      <c r="Q60" s="19"/>
    </row>
    <row r="61" spans="3:17" x14ac:dyDescent="0.25">
      <c r="C61"/>
      <c r="D61" s="15"/>
      <c r="E61" s="15"/>
      <c r="F61" s="15"/>
      <c r="G61" s="15"/>
      <c r="H61" s="15"/>
      <c r="I61" s="15"/>
      <c r="J61" s="15"/>
      <c r="K61" s="13">
        <v>47.5</v>
      </c>
      <c r="L61" s="18">
        <f>+EGSnrc!L61/Mean!L61</f>
        <v>1.0001369985745512</v>
      </c>
      <c r="M61" s="18">
        <f>+EGSnrc!M61/Mean!M61</f>
        <v>0.98395853208112694</v>
      </c>
      <c r="N61" s="18">
        <f>+EGSnrc!N61/Mean!N61</f>
        <v>0.99169653136613811</v>
      </c>
      <c r="O61" s="18">
        <f>+EGSnrc!O61/Mean!O61</f>
        <v>0.98702578576327549</v>
      </c>
      <c r="P61" s="18">
        <f>+EGSnrc!P61/Mean!P61</f>
        <v>0.99657451194373714</v>
      </c>
      <c r="Q61" s="19"/>
    </row>
    <row r="62" spans="3:17" x14ac:dyDescent="0.25">
      <c r="C62"/>
      <c r="D62" s="15"/>
      <c r="E62" s="15"/>
      <c r="F62" s="15"/>
      <c r="G62" s="15"/>
      <c r="H62" s="15"/>
      <c r="I62" s="15"/>
      <c r="J62" s="15"/>
      <c r="K62" s="13">
        <v>48.5</v>
      </c>
      <c r="L62" s="18">
        <f>+EGSnrc!L62/Mean!L62</f>
        <v>1.0178259986309859</v>
      </c>
      <c r="M62" s="18">
        <f>+EGSnrc!M62/Mean!M62</f>
        <v>1.0094082624093497</v>
      </c>
      <c r="N62" s="18">
        <f>+EGSnrc!N62/Mean!N62</f>
        <v>1.0223797666777674</v>
      </c>
      <c r="O62" s="18">
        <f>+EGSnrc!O62/Mean!O62</f>
        <v>1.0248299889383747</v>
      </c>
      <c r="P62" s="18">
        <f>+EGSnrc!P62/Mean!P62</f>
        <v>1.0284047490683834</v>
      </c>
      <c r="Q62" s="19"/>
    </row>
    <row r="63" spans="3:17" x14ac:dyDescent="0.25">
      <c r="C63"/>
      <c r="D63" s="15"/>
      <c r="E63" s="15"/>
      <c r="F63" s="15"/>
      <c r="G63" s="15"/>
      <c r="H63" s="15"/>
      <c r="I63" s="15"/>
      <c r="J63" s="15"/>
      <c r="K63" s="13">
        <v>49.5</v>
      </c>
      <c r="L63" s="18">
        <f>+EGSnrc!L63/Mean!L63</f>
        <v>1.0143722346401958</v>
      </c>
      <c r="M63" s="18">
        <f>+EGSnrc!M63/Mean!M63</f>
        <v>1.0261956828620664</v>
      </c>
      <c r="N63" s="18">
        <f>+EGSnrc!N63/Mean!N63</f>
        <v>1.0164030585212722</v>
      </c>
      <c r="O63" s="18">
        <f>+EGSnrc!O63/Mean!O63</f>
        <v>0.98802363185700659</v>
      </c>
      <c r="P63" s="18">
        <f>+EGSnrc!P63/Mean!P63</f>
        <v>1.0049346691547372</v>
      </c>
      <c r="Q63" s="19"/>
    </row>
    <row r="64" spans="3:17" x14ac:dyDescent="0.25">
      <c r="C64"/>
      <c r="D64" s="15"/>
      <c r="E64" s="15"/>
      <c r="F64" s="15"/>
      <c r="G64" s="15"/>
      <c r="H64" s="15"/>
      <c r="I64" s="15"/>
      <c r="J64" s="15"/>
      <c r="K64" s="13">
        <v>50.5</v>
      </c>
      <c r="L64" s="18">
        <f>+EGSnrc!L64/Mean!L64</f>
        <v>1.0029871121304832</v>
      </c>
      <c r="M64" s="18">
        <f>+EGSnrc!M64/Mean!M64</f>
        <v>1.0137078250272709</v>
      </c>
      <c r="N64" s="18">
        <f>+EGSnrc!N64/Mean!N64</f>
        <v>1.0264207250178172</v>
      </c>
      <c r="O64" s="18">
        <f>+EGSnrc!O64/Mean!O64</f>
        <v>1.022075550028561</v>
      </c>
      <c r="P64" s="18">
        <f>+EGSnrc!P64/Mean!P64</f>
        <v>0.99320270400323729</v>
      </c>
      <c r="Q64" s="19"/>
    </row>
    <row r="65" spans="3:17" x14ac:dyDescent="0.25">
      <c r="C65"/>
      <c r="D65" s="15"/>
      <c r="E65" s="15"/>
      <c r="F65" s="15"/>
      <c r="G65" s="15"/>
      <c r="H65" s="15"/>
      <c r="I65" s="15"/>
      <c r="J65" s="15"/>
      <c r="K65" s="13">
        <v>51.5</v>
      </c>
      <c r="L65" s="18">
        <f>+EGSnrc!L65/Mean!L65</f>
        <v>1.0061863987059554</v>
      </c>
      <c r="M65" s="18">
        <f>+EGSnrc!M65/Mean!M65</f>
        <v>1.0280260736736198</v>
      </c>
      <c r="N65" s="18">
        <f>+EGSnrc!N65/Mean!N65</f>
        <v>1.0219895680629916</v>
      </c>
      <c r="O65" s="18">
        <f>+EGSnrc!O65/Mean!O65</f>
        <v>1.0134292145622352</v>
      </c>
      <c r="P65" s="18">
        <f>+EGSnrc!P65/Mean!P65</f>
        <v>1.0369082327642092</v>
      </c>
      <c r="Q65" s="19"/>
    </row>
    <row r="66" spans="3:17" x14ac:dyDescent="0.25">
      <c r="C66"/>
      <c r="D66" s="15"/>
      <c r="E66" s="15"/>
      <c r="F66" s="15"/>
      <c r="G66" s="15"/>
      <c r="H66" s="15"/>
      <c r="I66" s="15"/>
      <c r="J66" s="15"/>
      <c r="K66" s="13">
        <v>52.5</v>
      </c>
      <c r="L66" s="18">
        <f>+EGSnrc!L66/Mean!L66</f>
        <v>1.015918439544137</v>
      </c>
      <c r="M66" s="18">
        <f>+EGSnrc!M66/Mean!M66</f>
        <v>0.9971569837691624</v>
      </c>
      <c r="N66" s="18">
        <f>+EGSnrc!N66/Mean!N66</f>
        <v>1.0160860783443373</v>
      </c>
      <c r="O66" s="18">
        <f>+EGSnrc!O66/Mean!O66</f>
        <v>0.9816362178380249</v>
      </c>
      <c r="P66" s="18">
        <f>+EGSnrc!P66/Mean!P66</f>
        <v>0.98891075854376276</v>
      </c>
      <c r="Q66" s="19"/>
    </row>
    <row r="67" spans="3:17" x14ac:dyDescent="0.25">
      <c r="C67"/>
      <c r="D67" s="15"/>
      <c r="E67" s="15"/>
      <c r="F67" s="15"/>
      <c r="G67" s="15"/>
      <c r="H67" s="15"/>
      <c r="I67" s="15"/>
      <c r="J67" s="15"/>
      <c r="K67" s="13">
        <v>53.5</v>
      </c>
      <c r="L67" s="18">
        <f>+EGSnrc!L67/Mean!L67</f>
        <v>0.99943356261837335</v>
      </c>
      <c r="M67" s="18">
        <f>+EGSnrc!M67/Mean!M67</f>
        <v>1.015452009900778</v>
      </c>
      <c r="N67" s="18">
        <f>+EGSnrc!N67/Mean!N67</f>
        <v>1.0133562300701249</v>
      </c>
      <c r="O67" s="18">
        <f>+EGSnrc!O67/Mean!O67</f>
        <v>1.0351077745814929</v>
      </c>
      <c r="P67" s="18">
        <f>+EGSnrc!P67/Mean!P67</f>
        <v>1.0145640937138209</v>
      </c>
      <c r="Q67" s="19"/>
    </row>
    <row r="68" spans="3:17" x14ac:dyDescent="0.25">
      <c r="C68"/>
      <c r="D68" s="15"/>
      <c r="E68" s="15"/>
      <c r="F68" s="15"/>
      <c r="G68" s="15"/>
      <c r="H68" s="15"/>
      <c r="I68" s="15"/>
      <c r="J68" s="15"/>
      <c r="K68" s="13">
        <v>54.5</v>
      </c>
      <c r="L68" s="18">
        <f>+EGSnrc!L68/Mean!L68</f>
        <v>1.001141395507664</v>
      </c>
      <c r="M68" s="18">
        <f>+EGSnrc!M68/Mean!M68</f>
        <v>1.0091965050464009</v>
      </c>
      <c r="N68" s="18">
        <f>+EGSnrc!N68/Mean!N68</f>
        <v>1.0178886503778617</v>
      </c>
      <c r="O68" s="18">
        <f>+EGSnrc!O68/Mean!O68</f>
        <v>1.0153951713666201</v>
      </c>
      <c r="P68" s="18">
        <f>+EGSnrc!P68/Mean!P68</f>
        <v>1.0070434494549305</v>
      </c>
      <c r="Q68" s="19"/>
    </row>
    <row r="69" spans="3:17" x14ac:dyDescent="0.25">
      <c r="C69"/>
      <c r="D69" s="15"/>
      <c r="E69" s="15"/>
      <c r="F69" s="15"/>
      <c r="G69" s="15"/>
      <c r="H69" s="15"/>
      <c r="I69" s="15"/>
      <c r="J69" s="15"/>
      <c r="K69" s="13">
        <v>55.5</v>
      </c>
      <c r="L69" s="18">
        <f>+EGSnrc!L69/Mean!L69</f>
        <v>1.0074393241741462</v>
      </c>
      <c r="M69" s="18">
        <f>+EGSnrc!M69/Mean!M69</f>
        <v>0.9669799857828616</v>
      </c>
      <c r="N69" s="18">
        <f>+EGSnrc!N69/Mean!N69</f>
        <v>1.0172831174101293</v>
      </c>
      <c r="O69" s="18">
        <f>+EGSnrc!O69/Mean!O69</f>
        <v>1.0146631265772148</v>
      </c>
      <c r="P69" s="18">
        <f>+EGSnrc!P69/Mean!P69</f>
        <v>0.99572155217911085</v>
      </c>
      <c r="Q69" s="19"/>
    </row>
    <row r="70" spans="3:17" x14ac:dyDescent="0.25">
      <c r="C70"/>
      <c r="D70" s="15"/>
      <c r="E70" s="15"/>
      <c r="F70" s="15"/>
      <c r="G70" s="15"/>
      <c r="H70" s="15"/>
      <c r="I70" s="15"/>
      <c r="J70" s="15"/>
      <c r="K70" s="13">
        <v>56.5</v>
      </c>
      <c r="L70" s="18">
        <f>+EGSnrc!L70/Mean!L70</f>
        <v>1.0074567333603806</v>
      </c>
      <c r="M70" s="18">
        <f>+EGSnrc!M70/Mean!M70</f>
        <v>1.0392561105161824</v>
      </c>
      <c r="N70" s="18">
        <f>+EGSnrc!N70/Mean!N70</f>
        <v>1.0309364270590495</v>
      </c>
      <c r="O70" s="18">
        <f>+EGSnrc!O70/Mean!O70</f>
        <v>1.0444520408039601</v>
      </c>
      <c r="P70" s="18">
        <f>+EGSnrc!P70/Mean!P70</f>
        <v>1.0256007031034795</v>
      </c>
      <c r="Q70" s="19"/>
    </row>
    <row r="71" spans="3:17" x14ac:dyDescent="0.25">
      <c r="C71"/>
      <c r="D71" s="15"/>
      <c r="E71" s="15"/>
      <c r="F71" s="15"/>
      <c r="G71" s="15"/>
      <c r="H71" s="15"/>
      <c r="I71" s="15"/>
      <c r="J71" s="15"/>
      <c r="K71" s="13">
        <v>57.5</v>
      </c>
      <c r="L71" s="18">
        <f>+EGSnrc!L71/Mean!L71</f>
        <v>0.82587213438784524</v>
      </c>
      <c r="M71" s="18">
        <f>+EGSnrc!M71/Mean!M71</f>
        <v>0.85628861820079571</v>
      </c>
      <c r="N71" s="18">
        <f>+EGSnrc!N71/Mean!N71</f>
        <v>0.82722482182033041</v>
      </c>
      <c r="O71" s="18">
        <f>+EGSnrc!O71/Mean!O71</f>
        <v>0.82060015121964025</v>
      </c>
      <c r="P71" s="18">
        <f>+EGSnrc!P71/Mean!P71</f>
        <v>0.82561414943149614</v>
      </c>
      <c r="Q71" s="19"/>
    </row>
    <row r="72" spans="3:17" x14ac:dyDescent="0.25">
      <c r="C72"/>
      <c r="D72" s="15"/>
      <c r="E72" s="15"/>
      <c r="F72" s="15"/>
      <c r="G72" s="15"/>
      <c r="H72" s="15"/>
      <c r="I72" s="15"/>
      <c r="J72" s="15"/>
      <c r="K72" s="13">
        <v>58.5</v>
      </c>
      <c r="L72" s="18">
        <f>+EGSnrc!L72/Mean!L72</f>
        <v>1.2162725570318353</v>
      </c>
      <c r="M72" s="18">
        <f>+EGSnrc!M72/Mean!M72</f>
        <v>1.1947274879704377</v>
      </c>
      <c r="N72" s="18">
        <f>+EGSnrc!N72/Mean!N72</f>
        <v>1.2107483595960242</v>
      </c>
      <c r="O72" s="18">
        <f>+EGSnrc!O72/Mean!O72</f>
        <v>1.2142097570090091</v>
      </c>
      <c r="P72" s="18">
        <f>+EGSnrc!P72/Mean!P72</f>
        <v>1.2222424455192906</v>
      </c>
      <c r="Q72" s="19"/>
    </row>
    <row r="73" spans="3:17" x14ac:dyDescent="0.25">
      <c r="C73"/>
      <c r="D73" s="15"/>
      <c r="E73" s="15"/>
      <c r="F73" s="15"/>
      <c r="G73" s="15"/>
      <c r="H73" s="15"/>
      <c r="I73" s="15"/>
      <c r="J73" s="15"/>
      <c r="K73" s="13">
        <v>59.5</v>
      </c>
      <c r="L73" s="18">
        <f>+EGSnrc!L73/Mean!L73</f>
        <v>1.0934918058266077</v>
      </c>
      <c r="M73" s="18">
        <f>+EGSnrc!M73/Mean!M73</f>
        <v>1.104392681052953</v>
      </c>
      <c r="N73" s="18">
        <f>+EGSnrc!N73/Mean!N73</f>
        <v>1.0740475993619514</v>
      </c>
      <c r="O73" s="18">
        <f>+EGSnrc!O73/Mean!O73</f>
        <v>1.0904849955257081</v>
      </c>
      <c r="P73" s="18">
        <f>+EGSnrc!P73/Mean!P73</f>
        <v>1.0989606494879227</v>
      </c>
      <c r="Q73" s="19"/>
    </row>
    <row r="74" spans="3:17" x14ac:dyDescent="0.25">
      <c r="C74"/>
      <c r="D74" s="15"/>
      <c r="E74" s="15"/>
      <c r="F74" s="15"/>
      <c r="G74" s="15"/>
      <c r="H74" s="15"/>
      <c r="I74" s="15"/>
      <c r="J74" s="15"/>
      <c r="K74" s="13">
        <v>60.5</v>
      </c>
      <c r="L74" s="18">
        <f>+EGSnrc!L74/Mean!L74</f>
        <v>1.0168185140870496</v>
      </c>
      <c r="M74" s="18">
        <f>+EGSnrc!M74/Mean!M74</f>
        <v>1.0471142650708569</v>
      </c>
      <c r="N74" s="18">
        <f>+EGSnrc!N74/Mean!N74</f>
        <v>1.0249307319580836</v>
      </c>
      <c r="O74" s="18">
        <f>+EGSnrc!O74/Mean!O74</f>
        <v>1.0339665142087986</v>
      </c>
      <c r="P74" s="18">
        <f>+EGSnrc!P74/Mean!P74</f>
        <v>1.0283860219654655</v>
      </c>
      <c r="Q74" s="19"/>
    </row>
    <row r="75" spans="3:17" x14ac:dyDescent="0.25">
      <c r="C75"/>
      <c r="D75" s="15"/>
      <c r="E75" s="15"/>
      <c r="F75" s="15"/>
      <c r="G75" s="15"/>
      <c r="H75" s="15"/>
      <c r="I75" s="15"/>
      <c r="J75" s="15"/>
      <c r="K75" s="13">
        <v>61.5</v>
      </c>
      <c r="L75" s="18">
        <f>+EGSnrc!L75/Mean!L75</f>
        <v>1.0268843719352954</v>
      </c>
      <c r="M75" s="18">
        <f>+EGSnrc!M75/Mean!M75</f>
        <v>1.0300278508484597</v>
      </c>
      <c r="N75" s="18">
        <f>+EGSnrc!N75/Mean!N75</f>
        <v>1.0584010050768331</v>
      </c>
      <c r="O75" s="18">
        <f>+EGSnrc!O75/Mean!O75</f>
        <v>1.0678461501914136</v>
      </c>
      <c r="P75" s="18">
        <f>+EGSnrc!P75/Mean!P75</f>
        <v>1.0771782125201093</v>
      </c>
      <c r="Q75" s="19"/>
    </row>
    <row r="76" spans="3:17" x14ac:dyDescent="0.25">
      <c r="C76"/>
      <c r="D76" s="15"/>
      <c r="E76" s="15"/>
      <c r="F76" s="15"/>
      <c r="G76" s="15"/>
      <c r="H76" s="15"/>
      <c r="I76" s="15"/>
      <c r="J76" s="15"/>
      <c r="K76" s="13">
        <v>62.5</v>
      </c>
      <c r="L76" s="18">
        <f>+EGSnrc!L76/Mean!L76</f>
        <v>1.0164972293178349</v>
      </c>
      <c r="M76" s="18">
        <f>+EGSnrc!M76/Mean!M76</f>
        <v>0.98149850100803959</v>
      </c>
      <c r="N76" s="18">
        <f>+EGSnrc!N76/Mean!N76</f>
        <v>0.97868750012714245</v>
      </c>
      <c r="O76" s="18">
        <f>+EGSnrc!O76/Mean!O76</f>
        <v>0.99674806614808964</v>
      </c>
      <c r="P76" s="18">
        <f>+EGSnrc!P76/Mean!P76</f>
        <v>0.99941787748056021</v>
      </c>
      <c r="Q76" s="19"/>
    </row>
    <row r="77" spans="3:17" x14ac:dyDescent="0.25">
      <c r="C77"/>
      <c r="D77" s="15"/>
      <c r="E77" s="15"/>
      <c r="F77" s="15"/>
      <c r="G77" s="15"/>
      <c r="H77" s="15"/>
      <c r="I77" s="15"/>
      <c r="J77" s="15"/>
      <c r="K77" s="13">
        <v>63.5</v>
      </c>
      <c r="L77" s="18">
        <f>+EGSnrc!L77/Mean!L77</f>
        <v>1.0073885142436965</v>
      </c>
      <c r="M77" s="18">
        <f>+EGSnrc!M77/Mean!M77</f>
        <v>0.99623021457778205</v>
      </c>
      <c r="N77" s="18">
        <f>+EGSnrc!N77/Mean!N77</f>
        <v>0.99514782884573905</v>
      </c>
      <c r="O77" s="18">
        <f>+EGSnrc!O77/Mean!O77</f>
        <v>1.0508075031849795</v>
      </c>
      <c r="P77" s="18">
        <f>+EGSnrc!P77/Mean!P77</f>
        <v>1.0195917092589968</v>
      </c>
      <c r="Q77" s="19"/>
    </row>
    <row r="78" spans="3:17" x14ac:dyDescent="0.25">
      <c r="C78"/>
      <c r="D78" s="15"/>
      <c r="E78" s="15"/>
      <c r="F78" s="15"/>
      <c r="G78" s="15"/>
      <c r="H78" s="15"/>
      <c r="I78" s="15"/>
      <c r="J78" s="15"/>
      <c r="K78" s="13">
        <v>64.5</v>
      </c>
      <c r="L78" s="18">
        <f>+EGSnrc!L78/Mean!L78</f>
        <v>1.0181728398597119</v>
      </c>
      <c r="M78" s="18">
        <f>+EGSnrc!M78/Mean!M78</f>
        <v>1.0255479998036388</v>
      </c>
      <c r="N78" s="18">
        <f>+EGSnrc!N78/Mean!N78</f>
        <v>1.0598051241996382</v>
      </c>
      <c r="O78" s="18">
        <f>+EGSnrc!O78/Mean!O78</f>
        <v>1.0469255417987728</v>
      </c>
      <c r="P78" s="18">
        <f>+EGSnrc!P78/Mean!P78</f>
        <v>1.0591105567338515</v>
      </c>
      <c r="Q78" s="19"/>
    </row>
    <row r="79" spans="3:17" x14ac:dyDescent="0.25">
      <c r="C79"/>
      <c r="D79" s="15"/>
      <c r="E79" s="15"/>
      <c r="F79" s="15"/>
      <c r="G79" s="15"/>
      <c r="H79" s="15"/>
      <c r="I79" s="15"/>
      <c r="J79" s="15"/>
      <c r="K79" s="13">
        <v>65.5</v>
      </c>
      <c r="L79" s="18">
        <f>+EGSnrc!L79/Mean!L79</f>
        <v>1.014668566279487</v>
      </c>
      <c r="M79" s="18">
        <f>+EGSnrc!M79/Mean!M79</f>
        <v>1.0082882981348154</v>
      </c>
      <c r="N79" s="18">
        <f>+EGSnrc!N79/Mean!N79</f>
        <v>1.013651867701016</v>
      </c>
      <c r="O79" s="18">
        <f>+EGSnrc!O79/Mean!O79</f>
        <v>1.0000792174117921</v>
      </c>
      <c r="P79" s="18">
        <f>+EGSnrc!P79/Mean!P79</f>
        <v>0.98958104017999793</v>
      </c>
      <c r="Q79" s="19"/>
    </row>
    <row r="80" spans="3:17" x14ac:dyDescent="0.25">
      <c r="C80"/>
      <c r="D80" s="15"/>
      <c r="E80" s="15"/>
      <c r="F80" s="15"/>
      <c r="G80" s="15"/>
      <c r="H80" s="15"/>
      <c r="I80" s="15"/>
      <c r="J80" s="15"/>
      <c r="K80" s="13">
        <v>66.5</v>
      </c>
      <c r="L80" s="18">
        <f>+EGSnrc!L80/Mean!L80</f>
        <v>0.89906104864130987</v>
      </c>
      <c r="M80" s="18">
        <f>+EGSnrc!M80/Mean!M80</f>
        <v>0.93266673146844514</v>
      </c>
      <c r="N80" s="18">
        <f>+EGSnrc!N80/Mean!N80</f>
        <v>0.95284846316716287</v>
      </c>
      <c r="O80" s="18">
        <f>+EGSnrc!O80/Mean!O80</f>
        <v>0.94467669879699379</v>
      </c>
      <c r="P80" s="18">
        <f>+EGSnrc!P80/Mean!P80</f>
        <v>0.94389416455573616</v>
      </c>
      <c r="Q80" s="19"/>
    </row>
    <row r="81" spans="3:17" x14ac:dyDescent="0.25">
      <c r="C81"/>
      <c r="D81" s="15"/>
      <c r="E81" s="15"/>
      <c r="F81" s="15"/>
      <c r="G81" s="15"/>
      <c r="H81" s="15"/>
      <c r="I81" s="15"/>
      <c r="J81" s="15"/>
      <c r="K81" s="13">
        <v>67.5</v>
      </c>
      <c r="L81" s="18">
        <f>+EGSnrc!L81/Mean!L81</f>
        <v>1.0942910781907857</v>
      </c>
      <c r="M81" s="18">
        <f>+EGSnrc!M81/Mean!M81</f>
        <v>1.07531188384669</v>
      </c>
      <c r="N81" s="18">
        <f>+EGSnrc!N81/Mean!N81</f>
        <v>1.0807663828032017</v>
      </c>
      <c r="O81" s="18">
        <f>+EGSnrc!O81/Mean!O81</f>
        <v>1.1183376966525909</v>
      </c>
      <c r="P81" s="18">
        <f>+EGSnrc!P81/Mean!P81</f>
        <v>1.0974021505845803</v>
      </c>
      <c r="Q81" s="19"/>
    </row>
    <row r="82" spans="3:17" x14ac:dyDescent="0.25">
      <c r="C82"/>
      <c r="D82" s="15"/>
      <c r="E82" s="15"/>
      <c r="F82" s="15"/>
      <c r="G82" s="15"/>
      <c r="H82" s="15"/>
      <c r="I82" s="15"/>
      <c r="J82" s="15"/>
      <c r="K82" s="13">
        <v>68.5</v>
      </c>
      <c r="L82" s="18">
        <f>+EGSnrc!L82/Mean!L82</f>
        <v>0.97346607786376083</v>
      </c>
      <c r="M82" s="18">
        <f>+EGSnrc!M82/Mean!M82</f>
        <v>0.95254590234472847</v>
      </c>
      <c r="N82" s="18">
        <f>+EGSnrc!N82/Mean!N82</f>
        <v>0.98243494623054739</v>
      </c>
      <c r="O82" s="18">
        <f>+EGSnrc!O82/Mean!O82</f>
        <v>0.99505205137457287</v>
      </c>
      <c r="P82" s="18">
        <f>+EGSnrc!P82/Mean!P82</f>
        <v>0.99612864019117175</v>
      </c>
      <c r="Q82" s="19"/>
    </row>
    <row r="83" spans="3:17" x14ac:dyDescent="0.25">
      <c r="C83"/>
      <c r="D83" s="15"/>
      <c r="E83" s="15"/>
      <c r="F83" s="15"/>
      <c r="G83" s="15"/>
      <c r="H83" s="15"/>
      <c r="I83" s="15"/>
      <c r="J83" s="15"/>
      <c r="K83" s="13">
        <v>69.5</v>
      </c>
      <c r="L83" s="18">
        <f>+EGSnrc!L83/Mean!L83</f>
        <v>0.96620354436385758</v>
      </c>
      <c r="M83" s="18">
        <f>+EGSnrc!M83/Mean!M83</f>
        <v>1.0077560312717548</v>
      </c>
      <c r="N83" s="18">
        <f>+EGSnrc!N83/Mean!N83</f>
        <v>0.98819570790767708</v>
      </c>
      <c r="O83" s="18">
        <f>+EGSnrc!O83/Mean!O83</f>
        <v>1.0235084686712459</v>
      </c>
      <c r="P83" s="18">
        <f>+EGSnrc!P83/Mean!P83</f>
        <v>1.014035362946649</v>
      </c>
      <c r="Q83" s="19"/>
    </row>
    <row r="84" spans="3:17" x14ac:dyDescent="0.25">
      <c r="C84"/>
      <c r="D84" s="15"/>
      <c r="E84" s="15"/>
      <c r="F84" s="15"/>
      <c r="G84" s="15"/>
      <c r="H84" s="15"/>
      <c r="I84" s="15"/>
      <c r="J84" s="15"/>
      <c r="K84" s="13">
        <v>70.5</v>
      </c>
      <c r="L84" s="18">
        <f>+EGSnrc!L84/Mean!L84</f>
        <v>1.0076965847595705</v>
      </c>
      <c r="M84" s="18">
        <f>+EGSnrc!M84/Mean!M84</f>
        <v>0.981702194040732</v>
      </c>
      <c r="N84" s="18">
        <f>+EGSnrc!N84/Mean!N84</f>
        <v>0.98466460587478843</v>
      </c>
      <c r="O84" s="18">
        <f>+EGSnrc!O84/Mean!O84</f>
        <v>0.99895703936443114</v>
      </c>
      <c r="P84" s="18">
        <f>+EGSnrc!P84/Mean!P84</f>
        <v>0.99082584190662337</v>
      </c>
      <c r="Q84" s="19"/>
    </row>
    <row r="85" spans="3:17" x14ac:dyDescent="0.25">
      <c r="C85"/>
      <c r="D85" s="15"/>
      <c r="E85" s="15"/>
      <c r="F85" s="15"/>
      <c r="G85" s="15"/>
      <c r="H85" s="15"/>
      <c r="I85" s="15"/>
      <c r="J85" s="15"/>
      <c r="K85" s="13">
        <v>71.5</v>
      </c>
      <c r="L85" s="18">
        <f>+EGSnrc!L85/Mean!L85</f>
        <v>1.0188547636088352</v>
      </c>
      <c r="M85" s="18">
        <f>+EGSnrc!M85/Mean!M85</f>
        <v>1.040238879914432</v>
      </c>
      <c r="N85" s="18">
        <f>+EGSnrc!N85/Mean!N85</f>
        <v>1.0485960229779718</v>
      </c>
      <c r="O85" s="18">
        <f>+EGSnrc!O85/Mean!O85</f>
        <v>1.0507928872170822</v>
      </c>
      <c r="P85" s="18">
        <f>+EGSnrc!P85/Mean!P85</f>
        <v>1.0476340834764162</v>
      </c>
      <c r="Q85" s="19"/>
    </row>
    <row r="86" spans="3:17" x14ac:dyDescent="0.25">
      <c r="C86"/>
      <c r="D86" s="15"/>
      <c r="E86" s="15"/>
      <c r="F86" s="15"/>
      <c r="G86" s="15"/>
      <c r="H86" s="15"/>
      <c r="I86" s="15"/>
      <c r="J86" s="15"/>
      <c r="K86" s="13">
        <v>72.5</v>
      </c>
      <c r="L86" s="18">
        <f>+EGSnrc!L86/Mean!L86</f>
        <v>0.96472596542085454</v>
      </c>
      <c r="M86" s="18">
        <f>+EGSnrc!M86/Mean!M86</f>
        <v>1.0334492225960605</v>
      </c>
      <c r="N86" s="18">
        <f>+EGSnrc!N86/Mean!N86</f>
        <v>1.0442465128023894</v>
      </c>
      <c r="O86" s="18">
        <f>+EGSnrc!O86/Mean!O86</f>
        <v>1.0216557597457345</v>
      </c>
      <c r="P86" s="18">
        <f>+EGSnrc!P86/Mean!P86</f>
        <v>1.0148937714541655</v>
      </c>
      <c r="Q86" s="19"/>
    </row>
    <row r="87" spans="3:17" x14ac:dyDescent="0.25">
      <c r="C87"/>
      <c r="D87" s="15"/>
      <c r="E87" s="15"/>
      <c r="F87" s="15"/>
      <c r="G87" s="15"/>
      <c r="H87" s="15"/>
      <c r="I87" s="15"/>
      <c r="J87" s="15"/>
      <c r="K87" s="13">
        <v>73.5</v>
      </c>
      <c r="L87" s="18">
        <f>+EGSnrc!L87/Mean!L87</f>
        <v>0.96746038453262162</v>
      </c>
      <c r="M87" s="18">
        <f>+EGSnrc!M87/Mean!M87</f>
        <v>0.98406900902261163</v>
      </c>
      <c r="N87" s="18">
        <f>+EGSnrc!N87/Mean!N87</f>
        <v>0.9859925501119422</v>
      </c>
      <c r="O87" s="18">
        <f>+EGSnrc!O87/Mean!O87</f>
        <v>1.028196307538823</v>
      </c>
      <c r="P87" s="18">
        <f>+EGSnrc!P87/Mean!P87</f>
        <v>1.0053100819606688</v>
      </c>
      <c r="Q87" s="19"/>
    </row>
    <row r="88" spans="3:17" x14ac:dyDescent="0.25">
      <c r="C88"/>
      <c r="D88" s="15"/>
      <c r="E88" s="15"/>
      <c r="F88" s="15"/>
      <c r="G88" s="15"/>
      <c r="H88" s="15"/>
      <c r="I88" s="15"/>
      <c r="J88" s="15"/>
      <c r="K88" s="13">
        <v>74.5</v>
      </c>
      <c r="L88" s="18">
        <f>+EGSnrc!L88/Mean!L88</f>
        <v>0.9685217075075141</v>
      </c>
      <c r="M88" s="18">
        <f>+EGSnrc!M88/Mean!M88</f>
        <v>1.0074366569752118</v>
      </c>
      <c r="N88" s="18">
        <f>+EGSnrc!N88/Mean!N88</f>
        <v>1.0917639230968419</v>
      </c>
      <c r="O88" s="18">
        <f>+EGSnrc!O88/Mean!O88</f>
        <v>1.0269145137118207</v>
      </c>
      <c r="P88" s="18">
        <f>+EGSnrc!P88/Mean!P88</f>
        <v>1.0548693032167535</v>
      </c>
      <c r="Q88" s="19"/>
    </row>
    <row r="89" spans="3:17" x14ac:dyDescent="0.25">
      <c r="C89"/>
      <c r="D89" s="15"/>
      <c r="E89" s="15"/>
      <c r="F89" s="15"/>
      <c r="G89" s="15"/>
      <c r="H89" s="15"/>
      <c r="I89" s="15"/>
      <c r="J89" s="15"/>
      <c r="K89" s="13">
        <v>75.5</v>
      </c>
      <c r="L89" s="18">
        <f>+EGSnrc!L89/Mean!L89</f>
        <v>1.0248329705083681</v>
      </c>
      <c r="M89" s="18">
        <f>+EGSnrc!M89/Mean!M89</f>
        <v>1.0186445268394586</v>
      </c>
      <c r="N89" s="18">
        <f>+EGSnrc!N89/Mean!N89</f>
        <v>1.030258072941413</v>
      </c>
      <c r="O89" s="18">
        <f>+EGSnrc!O89/Mean!O89</f>
        <v>1.0059572034801305</v>
      </c>
      <c r="P89" s="18">
        <f>+EGSnrc!P89/Mean!P89</f>
        <v>1.0214685888636217</v>
      </c>
      <c r="Q89" s="19"/>
    </row>
    <row r="90" spans="3:17" x14ac:dyDescent="0.25">
      <c r="C90"/>
      <c r="D90" s="15"/>
      <c r="E90" s="15"/>
      <c r="F90" s="15"/>
      <c r="G90" s="15"/>
      <c r="H90" s="15"/>
      <c r="I90" s="15"/>
      <c r="J90" s="15"/>
      <c r="K90" s="13">
        <v>76.5</v>
      </c>
      <c r="L90" s="18">
        <f>+EGSnrc!L90/Mean!L90</f>
        <v>0.98426109444442589</v>
      </c>
      <c r="M90" s="18">
        <f>+EGSnrc!M90/Mean!M90</f>
        <v>1.0344765437187646</v>
      </c>
      <c r="N90" s="18">
        <f>+EGSnrc!N90/Mean!N90</f>
        <v>1.0321404346599883</v>
      </c>
      <c r="O90" s="18">
        <f>+EGSnrc!O90/Mean!O90</f>
        <v>1.0480533649595143</v>
      </c>
      <c r="P90" s="18">
        <f>+EGSnrc!P90/Mean!P90</f>
        <v>1.0328158196909027</v>
      </c>
      <c r="Q90" s="19"/>
    </row>
    <row r="91" spans="3:17" x14ac:dyDescent="0.25">
      <c r="C91"/>
      <c r="D91" s="15"/>
      <c r="E91" s="15"/>
      <c r="F91" s="15"/>
      <c r="G91" s="15"/>
      <c r="H91" s="15"/>
      <c r="I91" s="15"/>
      <c r="J91" s="15"/>
      <c r="K91" s="13">
        <v>77.5</v>
      </c>
      <c r="L91" s="18">
        <f>+EGSnrc!L91/Mean!L91</f>
        <v>0.986843542366724</v>
      </c>
      <c r="M91" s="18">
        <f>+EGSnrc!M91/Mean!M91</f>
        <v>0.98834378932478484</v>
      </c>
      <c r="N91" s="18">
        <f>+EGSnrc!N91/Mean!N91</f>
        <v>1.0127888620093262</v>
      </c>
      <c r="O91" s="18">
        <f>+EGSnrc!O91/Mean!O91</f>
        <v>0.96823565485589858</v>
      </c>
      <c r="P91" s="18">
        <f>+EGSnrc!P91/Mean!P91</f>
        <v>0.94806885326942636</v>
      </c>
      <c r="Q91" s="19"/>
    </row>
    <row r="92" spans="3:17" x14ac:dyDescent="0.25">
      <c r="C92"/>
      <c r="D92" s="15"/>
      <c r="E92" s="15"/>
      <c r="F92" s="15"/>
      <c r="G92" s="15"/>
      <c r="H92" s="15"/>
      <c r="I92" s="15"/>
      <c r="J92" s="15"/>
      <c r="K92" s="13">
        <v>78.5</v>
      </c>
      <c r="L92" s="18">
        <f>+EGSnrc!L92/Mean!L92</f>
        <v>0.98549535590652271</v>
      </c>
      <c r="M92" s="18">
        <f>+EGSnrc!M92/Mean!M92</f>
        <v>0.99533096994353831</v>
      </c>
      <c r="N92" s="18">
        <f>+EGSnrc!N92/Mean!N92</f>
        <v>1.0149263740660537</v>
      </c>
      <c r="O92" s="18">
        <f>+EGSnrc!O92/Mean!O92</f>
        <v>1.0532861942104081</v>
      </c>
      <c r="P92" s="18">
        <f>+EGSnrc!P92/Mean!P92</f>
        <v>1.0304700931464217</v>
      </c>
      <c r="Q92" s="19"/>
    </row>
    <row r="93" spans="3:17" x14ac:dyDescent="0.25">
      <c r="C93"/>
      <c r="D93" s="15"/>
      <c r="E93" s="15"/>
      <c r="F93" s="15"/>
      <c r="G93" s="15"/>
      <c r="H93" s="15"/>
      <c r="I93" s="15"/>
      <c r="J93" s="15"/>
      <c r="K93" s="13">
        <v>79.5</v>
      </c>
      <c r="L93" s="18">
        <f>+EGSnrc!L93/Mean!L93</f>
        <v>0.94159610469100974</v>
      </c>
      <c r="M93" s="18">
        <f>+EGSnrc!M93/Mean!M93</f>
        <v>1.031872020252476</v>
      </c>
      <c r="N93" s="18">
        <f>+EGSnrc!N93/Mean!N93</f>
        <v>1.0385958429525792</v>
      </c>
      <c r="O93" s="18">
        <f>+EGSnrc!O93/Mean!O93</f>
        <v>1.063767629649893</v>
      </c>
      <c r="P93" s="18">
        <f>+EGSnrc!P93/Mean!P93</f>
        <v>1.0520188118759815</v>
      </c>
      <c r="Q93" s="19"/>
    </row>
    <row r="94" spans="3:17" x14ac:dyDescent="0.25">
      <c r="C94"/>
      <c r="D94" s="15"/>
      <c r="E94" s="15"/>
      <c r="F94" s="15"/>
      <c r="G94" s="15"/>
      <c r="H94" s="15"/>
      <c r="I94" s="15"/>
      <c r="J94" s="15"/>
      <c r="K94" s="13">
        <v>80.5</v>
      </c>
      <c r="L94" s="18">
        <f>+EGSnrc!L94/Mean!L94</f>
        <v>0.98563942245556357</v>
      </c>
      <c r="M94" s="18">
        <f>+EGSnrc!M94/Mean!M94</f>
        <v>0.98743324672499078</v>
      </c>
      <c r="N94" s="18">
        <f>+EGSnrc!N94/Mean!N94</f>
        <v>0.99335613974022274</v>
      </c>
      <c r="O94" s="18">
        <f>+EGSnrc!O94/Mean!O94</f>
        <v>1.00490258581119</v>
      </c>
      <c r="P94" s="18">
        <f>+EGSnrc!P94/Mean!P94</f>
        <v>0.96945461454476023</v>
      </c>
      <c r="Q94" s="19"/>
    </row>
    <row r="95" spans="3:17" x14ac:dyDescent="0.25">
      <c r="C95"/>
      <c r="D95" s="15"/>
      <c r="E95" s="15"/>
      <c r="F95" s="15"/>
      <c r="G95" s="15"/>
      <c r="H95" s="15"/>
      <c r="I95" s="15"/>
      <c r="J95" s="15"/>
      <c r="K95" s="13">
        <v>81.5</v>
      </c>
      <c r="L95" s="18">
        <f>+EGSnrc!L95/Mean!L95</f>
        <v>0.99464582879648999</v>
      </c>
      <c r="M95" s="18">
        <f>+EGSnrc!M95/Mean!M95</f>
        <v>0.98950647890884735</v>
      </c>
      <c r="N95" s="18">
        <f>+EGSnrc!N95/Mean!N95</f>
        <v>0.96086135086308233</v>
      </c>
      <c r="O95" s="18">
        <f>+EGSnrc!O95/Mean!O95</f>
        <v>0.98271896249754198</v>
      </c>
      <c r="P95" s="18">
        <f>+EGSnrc!P95/Mean!P95</f>
        <v>1.0115218762394038</v>
      </c>
      <c r="Q95" s="19"/>
    </row>
    <row r="96" spans="3:17" x14ac:dyDescent="0.25">
      <c r="C96"/>
      <c r="D96" s="15"/>
      <c r="E96" s="15"/>
      <c r="F96" s="15"/>
      <c r="G96" s="15"/>
      <c r="H96" s="15"/>
      <c r="I96" s="15"/>
      <c r="J96" s="15"/>
      <c r="K96" s="13">
        <v>82.5</v>
      </c>
      <c r="L96" s="18">
        <f>+EGSnrc!L96/Mean!L96</f>
        <v>1.0587908881212318</v>
      </c>
      <c r="M96" s="18">
        <f>+EGSnrc!M96/Mean!M96</f>
        <v>0.94616629598280833</v>
      </c>
      <c r="N96" s="18">
        <f>+EGSnrc!N96/Mean!N96</f>
        <v>0.97344936432190643</v>
      </c>
      <c r="O96" s="18">
        <f>+EGSnrc!O96/Mean!O96</f>
        <v>1.0255610920135396</v>
      </c>
      <c r="P96" s="18">
        <f>+EGSnrc!P96/Mean!P96</f>
        <v>0.98495479323393098</v>
      </c>
      <c r="Q96" s="19"/>
    </row>
    <row r="97" spans="3:17" x14ac:dyDescent="0.25">
      <c r="C97"/>
      <c r="D97" s="15"/>
      <c r="E97" s="15"/>
      <c r="F97" s="15"/>
      <c r="G97" s="15"/>
      <c r="H97" s="15"/>
      <c r="I97" s="15"/>
      <c r="J97" s="15"/>
      <c r="K97" s="13">
        <v>83.5</v>
      </c>
      <c r="L97" s="18">
        <f>+EGSnrc!L97/Mean!L97</f>
        <v>1.0074553557697319</v>
      </c>
      <c r="M97" s="18">
        <f>+EGSnrc!M97/Mean!M97</f>
        <v>1.004206948290481</v>
      </c>
      <c r="N97" s="18">
        <f>+EGSnrc!N97/Mean!N97</f>
        <v>1.0573301002208051</v>
      </c>
      <c r="O97" s="18">
        <f>+EGSnrc!O97/Mean!O97</f>
        <v>1.0542115255286353</v>
      </c>
      <c r="P97" s="18">
        <f>+EGSnrc!P97/Mean!P97</f>
        <v>1.0552438070017052</v>
      </c>
      <c r="Q97" s="19"/>
    </row>
    <row r="98" spans="3:17" x14ac:dyDescent="0.25">
      <c r="C98"/>
      <c r="D98" s="15"/>
      <c r="E98" s="15"/>
      <c r="F98" s="15"/>
      <c r="G98" s="15"/>
      <c r="H98" s="15"/>
      <c r="I98" s="15"/>
      <c r="J98" s="15"/>
      <c r="K98" s="13">
        <v>84.5</v>
      </c>
      <c r="L98" s="18">
        <f>+EGSnrc!L98/Mean!L98</f>
        <v>0.92525066473669404</v>
      </c>
      <c r="M98" s="18">
        <f>+EGSnrc!M98/Mean!M98</f>
        <v>1.0168766757624415</v>
      </c>
      <c r="N98" s="18">
        <f>+EGSnrc!N98/Mean!N98</f>
        <v>1.0647499813310737</v>
      </c>
      <c r="O98" s="18">
        <f>+EGSnrc!O98/Mean!O98</f>
        <v>1.0720592047994577</v>
      </c>
      <c r="P98" s="18">
        <f>+EGSnrc!P98/Mean!P98</f>
        <v>1.0563360185921937</v>
      </c>
      <c r="Q98" s="19"/>
    </row>
    <row r="99" spans="3:17" x14ac:dyDescent="0.25">
      <c r="C99"/>
      <c r="D99" s="15"/>
      <c r="E99" s="15"/>
      <c r="F99" s="15"/>
      <c r="G99" s="15"/>
      <c r="H99" s="15"/>
      <c r="I99" s="15"/>
      <c r="J99" s="15"/>
      <c r="K99" s="13">
        <v>85.5</v>
      </c>
      <c r="L99" s="18">
        <f>+EGSnrc!L99/Mean!L99</f>
        <v>0.98270503452394575</v>
      </c>
      <c r="M99" s="18">
        <f>+EGSnrc!M99/Mean!M99</f>
        <v>0.96094571167260456</v>
      </c>
      <c r="N99" s="18">
        <f>+EGSnrc!N99/Mean!N99</f>
        <v>1.0538672333871681</v>
      </c>
      <c r="O99" s="18">
        <f>+EGSnrc!O99/Mean!O99</f>
        <v>1.0269901710881035</v>
      </c>
      <c r="P99" s="18">
        <f>+EGSnrc!P99/Mean!P99</f>
        <v>0.99440821627047049</v>
      </c>
      <c r="Q99" s="19"/>
    </row>
    <row r="100" spans="3:17" x14ac:dyDescent="0.25">
      <c r="C100"/>
      <c r="D100" s="15"/>
      <c r="E100" s="15"/>
      <c r="F100" s="15"/>
      <c r="G100" s="15"/>
      <c r="H100" s="15"/>
      <c r="I100" s="15"/>
      <c r="J100" s="15"/>
      <c r="K100" s="13">
        <v>86.5</v>
      </c>
      <c r="L100" s="18">
        <f>+EGSnrc!L100/Mean!L100</f>
        <v>0.98110679434657166</v>
      </c>
      <c r="M100" s="18">
        <f>+EGSnrc!M100/Mean!M100</f>
        <v>1.0079845328056516</v>
      </c>
      <c r="N100" s="18">
        <f>+EGSnrc!N100/Mean!N100</f>
        <v>1.0159957151584256</v>
      </c>
      <c r="O100" s="18">
        <f>+EGSnrc!O100/Mean!O100</f>
        <v>0.98406088094084654</v>
      </c>
      <c r="P100" s="18">
        <f>+EGSnrc!P100/Mean!P100</f>
        <v>0.97421418438475937</v>
      </c>
      <c r="Q100" s="19"/>
    </row>
    <row r="101" spans="3:17" x14ac:dyDescent="0.25">
      <c r="C101"/>
      <c r="D101" s="15"/>
      <c r="E101" s="15"/>
      <c r="F101" s="15"/>
      <c r="G101" s="15"/>
      <c r="H101" s="15"/>
      <c r="I101" s="15"/>
      <c r="J101" s="15"/>
      <c r="K101" s="13">
        <v>87.5</v>
      </c>
      <c r="L101" s="18">
        <f>+EGSnrc!L101/Mean!L101</f>
        <v>0.9509411829545753</v>
      </c>
      <c r="M101" s="18">
        <f>+EGSnrc!M101/Mean!M101</f>
        <v>0.9867919298025235</v>
      </c>
      <c r="N101" s="18">
        <f>+EGSnrc!N101/Mean!N101</f>
        <v>1.0016339833756711</v>
      </c>
      <c r="O101" s="18">
        <f>+EGSnrc!O101/Mean!O101</f>
        <v>1.0089062380204876</v>
      </c>
      <c r="P101" s="18">
        <f>+EGSnrc!P101/Mean!P101</f>
        <v>0.99624274077612973</v>
      </c>
      <c r="Q101" s="19"/>
    </row>
    <row r="102" spans="3:17" x14ac:dyDescent="0.25">
      <c r="C102"/>
      <c r="D102" s="15"/>
      <c r="E102" s="15"/>
      <c r="F102" s="15"/>
      <c r="G102" s="15"/>
      <c r="H102" s="15"/>
      <c r="I102" s="15"/>
      <c r="J102" s="15"/>
      <c r="K102" s="13">
        <v>88.5</v>
      </c>
      <c r="L102" s="18">
        <f>+EGSnrc!L102/Mean!L102</f>
        <v>0.99948779576468605</v>
      </c>
      <c r="M102" s="18">
        <f>+EGSnrc!M102/Mean!M102</f>
        <v>0.99763031991513795</v>
      </c>
      <c r="N102" s="18">
        <f>+EGSnrc!N102/Mean!N102</f>
        <v>1.0612048245944719</v>
      </c>
      <c r="O102" s="18">
        <f>+EGSnrc!O102/Mean!O102</f>
        <v>1.0616906215294406</v>
      </c>
      <c r="P102" s="18">
        <f>+EGSnrc!P102/Mean!P102</f>
        <v>1.0062394929466565</v>
      </c>
      <c r="Q102" s="19"/>
    </row>
    <row r="103" spans="3:17" x14ac:dyDescent="0.25">
      <c r="C103"/>
      <c r="D103" s="15"/>
      <c r="E103" s="15"/>
      <c r="F103" s="15"/>
      <c r="G103" s="15"/>
      <c r="H103" s="15"/>
      <c r="I103" s="15"/>
      <c r="J103" s="15"/>
      <c r="K103" s="13">
        <v>89.5</v>
      </c>
      <c r="L103" s="18">
        <f>+EGSnrc!L103/Mean!L103</f>
        <v>0.9713978847418463</v>
      </c>
      <c r="M103" s="18">
        <f>+EGSnrc!M103/Mean!M103</f>
        <v>1.0610011636473993</v>
      </c>
      <c r="N103" s="18">
        <f>+EGSnrc!N103/Mean!N103</f>
        <v>1.0792460936839121</v>
      </c>
      <c r="O103" s="18">
        <f>+EGSnrc!O103/Mean!O103</f>
        <v>1.0452523013930159</v>
      </c>
      <c r="P103" s="18">
        <f>+EGSnrc!P103/Mean!P103</f>
        <v>1.0208321916354037</v>
      </c>
      <c r="Q103" s="19"/>
    </row>
    <row r="104" spans="3:17" x14ac:dyDescent="0.25">
      <c r="C104"/>
      <c r="D104" s="15"/>
      <c r="E104" s="15"/>
      <c r="F104" s="15"/>
      <c r="G104" s="15"/>
      <c r="H104" s="15"/>
      <c r="I104" s="15"/>
      <c r="J104" s="15"/>
      <c r="K104" s="13">
        <v>90.5</v>
      </c>
      <c r="L104" s="18">
        <f>+EGSnrc!L104/Mean!L104</f>
        <v>1.0399264052082466</v>
      </c>
      <c r="M104" s="18">
        <f>+EGSnrc!M104/Mean!M104</f>
        <v>0.96276735902456978</v>
      </c>
      <c r="N104" s="18">
        <f>+EGSnrc!N104/Mean!N104</f>
        <v>0.94765912345671222</v>
      </c>
      <c r="O104" s="18">
        <f>+EGSnrc!O104/Mean!O104</f>
        <v>0.95186079171591165</v>
      </c>
      <c r="P104" s="18">
        <f>+EGSnrc!P104/Mean!P104</f>
        <v>0.9935300785889104</v>
      </c>
      <c r="Q104" s="19"/>
    </row>
    <row r="105" spans="3:17" x14ac:dyDescent="0.25">
      <c r="C105"/>
      <c r="D105" s="15"/>
      <c r="E105" s="15"/>
      <c r="F105" s="15"/>
      <c r="G105" s="15"/>
      <c r="H105" s="15"/>
      <c r="I105" s="15"/>
      <c r="J105" s="15"/>
      <c r="K105" s="13">
        <v>91.5</v>
      </c>
      <c r="L105" s="18">
        <f>+EGSnrc!L105/Mean!L105</f>
        <v>0.99835390139628744</v>
      </c>
      <c r="M105" s="18">
        <f>+EGSnrc!M105/Mean!M105</f>
        <v>0.9745111108206892</v>
      </c>
      <c r="N105" s="18">
        <f>+EGSnrc!N105/Mean!N105</f>
        <v>0.99472488721022001</v>
      </c>
      <c r="O105" s="18">
        <f>+EGSnrc!O105/Mean!O105</f>
        <v>0.99801380092128089</v>
      </c>
      <c r="P105" s="18">
        <f>+EGSnrc!P105/Mean!P105</f>
        <v>1.0491694768319964</v>
      </c>
      <c r="Q105" s="19"/>
    </row>
    <row r="106" spans="3:17" x14ac:dyDescent="0.25">
      <c r="C106"/>
      <c r="D106" s="15"/>
      <c r="E106" s="15"/>
      <c r="F106" s="15"/>
      <c r="G106" s="15"/>
      <c r="H106" s="15"/>
      <c r="I106" s="15"/>
      <c r="J106" s="15"/>
      <c r="K106" s="13">
        <v>92.5</v>
      </c>
      <c r="L106" s="18">
        <f>+EGSnrc!L106/Mean!L106</f>
        <v>1.0062171772495916</v>
      </c>
      <c r="M106" s="18">
        <f>+EGSnrc!M106/Mean!M106</f>
        <v>1.0250449090830285</v>
      </c>
      <c r="N106" s="18">
        <f>+EGSnrc!N106/Mean!N106</f>
        <v>0.98261379530940673</v>
      </c>
      <c r="O106" s="18">
        <f>+EGSnrc!O106/Mean!O106</f>
        <v>0.99098520182298477</v>
      </c>
      <c r="P106" s="18">
        <f>+EGSnrc!P106/Mean!P106</f>
        <v>1.0016458654724254</v>
      </c>
      <c r="Q106" s="19"/>
    </row>
    <row r="107" spans="3:17" x14ac:dyDescent="0.25">
      <c r="C107"/>
      <c r="D107" s="15"/>
      <c r="E107" s="15"/>
      <c r="F107" s="15"/>
      <c r="G107" s="15"/>
      <c r="H107" s="15"/>
      <c r="I107" s="15"/>
      <c r="J107" s="15"/>
      <c r="K107" s="13">
        <v>93.5</v>
      </c>
      <c r="L107" s="18">
        <f>+EGSnrc!L107/Mean!L107</f>
        <v>0.898634333289137</v>
      </c>
      <c r="M107" s="18">
        <f>+EGSnrc!M107/Mean!M107</f>
        <v>1.0438524261980124</v>
      </c>
      <c r="N107" s="18">
        <f>+EGSnrc!N107/Mean!N107</f>
        <v>0.95966374981414737</v>
      </c>
      <c r="O107" s="18">
        <f>+EGSnrc!O107/Mean!O107</f>
        <v>0.99801033011569329</v>
      </c>
      <c r="P107" s="18">
        <f>+EGSnrc!P107/Mean!P107</f>
        <v>0.94122665337733658</v>
      </c>
      <c r="Q107" s="19"/>
    </row>
    <row r="108" spans="3:17" x14ac:dyDescent="0.25">
      <c r="C108"/>
      <c r="D108" s="15"/>
      <c r="E108" s="15"/>
      <c r="F108" s="15"/>
      <c r="G108" s="15"/>
      <c r="H108" s="15"/>
      <c r="I108" s="15"/>
      <c r="J108" s="15"/>
      <c r="K108" s="13">
        <v>94.5</v>
      </c>
      <c r="L108" s="18">
        <f>+EGSnrc!L108/Mean!L108</f>
        <v>0.87427951140448568</v>
      </c>
      <c r="M108" s="18">
        <f>+EGSnrc!M108/Mean!M108</f>
        <v>1.0720086934163784</v>
      </c>
      <c r="N108" s="18">
        <f>+EGSnrc!N108/Mean!N108</f>
        <v>1.0198395342443503</v>
      </c>
      <c r="O108" s="18">
        <f>+EGSnrc!O108/Mean!O108</f>
        <v>1.0907411835314782</v>
      </c>
      <c r="P108" s="18">
        <f>+EGSnrc!P108/Mean!P108</f>
        <v>1.0362863967073122</v>
      </c>
      <c r="Q108" s="19"/>
    </row>
    <row r="109" spans="3:17" x14ac:dyDescent="0.25">
      <c r="C109"/>
      <c r="D109" s="15"/>
      <c r="E109" s="15"/>
      <c r="F109" s="15"/>
      <c r="G109" s="15"/>
      <c r="H109" s="15"/>
      <c r="I109" s="15"/>
      <c r="J109" s="15"/>
      <c r="K109" s="13">
        <v>95.5</v>
      </c>
      <c r="L109" s="18">
        <f>+EGSnrc!L109/Mean!L109</f>
        <v>0.92489312359293574</v>
      </c>
      <c r="M109" s="18">
        <f>+EGSnrc!M109/Mean!M109</f>
        <v>1.0047201331036362</v>
      </c>
      <c r="N109" s="18">
        <f>+EGSnrc!N109/Mean!N109</f>
        <v>1.0311423951011742</v>
      </c>
      <c r="O109" s="18">
        <f>+EGSnrc!O109/Mean!O109</f>
        <v>1.0773588856364438</v>
      </c>
      <c r="P109" s="18">
        <f>+EGSnrc!P109/Mean!P109</f>
        <v>1.0829534300678969</v>
      </c>
      <c r="Q109" s="19"/>
    </row>
    <row r="110" spans="3:17" x14ac:dyDescent="0.25">
      <c r="C110"/>
      <c r="D110" s="15"/>
      <c r="E110" s="15"/>
      <c r="F110" s="15"/>
      <c r="G110" s="15"/>
      <c r="H110" s="15"/>
      <c r="I110" s="15"/>
      <c r="J110" s="15"/>
      <c r="K110" s="13">
        <v>96.5</v>
      </c>
      <c r="L110" s="18">
        <f>+EGSnrc!L110/Mean!L110</f>
        <v>0.98394864079762445</v>
      </c>
      <c r="M110" s="18">
        <f>+EGSnrc!M110/Mean!M110</f>
        <v>0.9020566951843807</v>
      </c>
      <c r="N110" s="18">
        <f>+EGSnrc!N110/Mean!N110</f>
        <v>0.81635841145298693</v>
      </c>
      <c r="O110" s="18">
        <f>+EGSnrc!O110/Mean!O110</f>
        <v>0.82245010297632604</v>
      </c>
      <c r="P110" s="18">
        <f>+EGSnrc!P110/Mean!P110</f>
        <v>0.78520191962655839</v>
      </c>
      <c r="Q110" s="19"/>
    </row>
    <row r="111" spans="3:17" x14ac:dyDescent="0.25">
      <c r="C111"/>
      <c r="D111" s="15"/>
      <c r="E111" s="15"/>
      <c r="F111" s="15"/>
      <c r="G111" s="15"/>
      <c r="H111" s="15"/>
      <c r="I111" s="15"/>
      <c r="J111" s="15"/>
      <c r="K111" s="13">
        <v>97.5</v>
      </c>
      <c r="L111" s="18">
        <f>+EGSnrc!L111/Mean!L111</f>
        <v>0.91670187430767069</v>
      </c>
      <c r="M111" s="18">
        <f>+EGSnrc!M111/Mean!M111</f>
        <v>1.0444535820622065</v>
      </c>
      <c r="N111" s="18">
        <f>+EGSnrc!N111/Mean!N111</f>
        <v>0.97794602848126888</v>
      </c>
      <c r="O111" s="18">
        <f>+EGSnrc!O111/Mean!O111</f>
        <v>0.99555264419129308</v>
      </c>
      <c r="P111" s="18">
        <f>+EGSnrc!P111/Mean!P111</f>
        <v>0.90568321500213744</v>
      </c>
      <c r="Q111" s="19"/>
    </row>
    <row r="112" spans="3:17" x14ac:dyDescent="0.25">
      <c r="C112"/>
      <c r="D112" s="15"/>
      <c r="E112" s="15"/>
      <c r="F112" s="15"/>
      <c r="G112" s="15"/>
      <c r="H112" s="15"/>
      <c r="I112" s="15"/>
      <c r="J112" s="15"/>
      <c r="K112" s="13">
        <v>98.5</v>
      </c>
      <c r="L112" s="18">
        <f>+EGSnrc!L112/Mean!L112</f>
        <v>0.77531370935599586</v>
      </c>
      <c r="M112" s="18">
        <f>+EGSnrc!M112/Mean!M112</f>
        <v>1.0324832554530103</v>
      </c>
      <c r="N112" s="18">
        <f>+EGSnrc!N112/Mean!N112</f>
        <v>1.1084838083220219</v>
      </c>
      <c r="O112" s="18">
        <f>+EGSnrc!O112/Mean!O112</f>
        <v>1.0355055956831201</v>
      </c>
      <c r="P112" s="18">
        <f>+EGSnrc!P112/Mean!P112</f>
        <v>1.0344261725632713</v>
      </c>
      <c r="Q112" s="19"/>
    </row>
    <row r="113" spans="3:17" x14ac:dyDescent="0.25">
      <c r="C113"/>
      <c r="D113" s="15"/>
      <c r="E113" s="15"/>
      <c r="F113" s="15"/>
      <c r="G113" s="15"/>
      <c r="H113" s="15"/>
      <c r="I113" s="15"/>
      <c r="J113" s="15"/>
      <c r="K113" s="13">
        <v>99.5</v>
      </c>
      <c r="L113" s="18">
        <f>+EGSnrc!L113/Mean!L113</f>
        <v>0.68219037528442861</v>
      </c>
      <c r="M113" s="18">
        <f>+EGSnrc!M113/Mean!M113</f>
        <v>0.74057523216124888</v>
      </c>
      <c r="N113" s="18">
        <f>+EGSnrc!N113/Mean!N113</f>
        <v>0.69729751293585041</v>
      </c>
      <c r="O113" s="18">
        <f>+EGSnrc!O113/Mean!O113</f>
        <v>0.64691337792517578</v>
      </c>
      <c r="P113" s="18">
        <f>+EGSnrc!P113/Mean!P113</f>
        <v>0.91827786305468606</v>
      </c>
      <c r="Q113" s="19"/>
    </row>
  </sheetData>
  <mergeCells count="2">
    <mergeCell ref="C1:I1"/>
    <mergeCell ref="K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Mean</vt:lpstr>
      <vt:lpstr>Range</vt:lpstr>
      <vt:lpstr>Mean Range</vt:lpstr>
      <vt:lpstr>EGSnrc</vt:lpstr>
      <vt:lpstr>Geant4</vt:lpstr>
      <vt:lpstr>MCNP</vt:lpstr>
      <vt:lpstr>Penelope</vt:lpstr>
      <vt:lpstr>EGSnrc_over_Mean</vt:lpstr>
      <vt:lpstr>Geant4_over_Mean</vt:lpstr>
      <vt:lpstr>MCNP_over_Mean</vt:lpstr>
      <vt:lpstr>Penelope_over_Mean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Sechopoulos</dc:creator>
  <cp:lastModifiedBy>Ioannis Sechopoulos</cp:lastModifiedBy>
  <dcterms:created xsi:type="dcterms:W3CDTF">2012-07-02T20:47:50Z</dcterms:created>
  <dcterms:modified xsi:type="dcterms:W3CDTF">2013-12-08T15:21:40Z</dcterms:modified>
</cp:coreProperties>
</file>