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010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G45" i="1" l="1"/>
  <c r="G44" i="1"/>
  <c r="G43" i="1"/>
  <c r="G42" i="1"/>
  <c r="G41" i="1"/>
  <c r="G38" i="1"/>
  <c r="G37" i="1"/>
  <c r="G36" i="1"/>
  <c r="G33" i="1"/>
  <c r="G31" i="1"/>
  <c r="G30" i="1"/>
  <c r="G27" i="1"/>
  <c r="G26" i="1"/>
  <c r="G25" i="1"/>
  <c r="G24" i="1"/>
  <c r="G21" i="1"/>
  <c r="G19" i="1"/>
  <c r="G18" i="1"/>
  <c r="G17" i="1"/>
  <c r="G16" i="1"/>
  <c r="G15" i="1"/>
  <c r="G14" i="1"/>
  <c r="G13" i="1"/>
  <c r="G11" i="1"/>
  <c r="G10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<sst xmlns="http://schemas.openxmlformats.org/spreadsheetml/2006/main" count="304" uniqueCount="56">
  <si>
    <t>pack</t>
  </si>
  <si>
    <t>area</t>
  </si>
  <si>
    <t>harvest</t>
  </si>
  <si>
    <t>recruited</t>
  </si>
  <si>
    <t>potntl_recruits</t>
  </si>
  <si>
    <t>nbfs_1yr</t>
  </si>
  <si>
    <t>nbms_1yr</t>
  </si>
  <si>
    <t>nbfs_2_plus</t>
  </si>
  <si>
    <t>nbms_2_plus</t>
  </si>
  <si>
    <t>unk_af</t>
  </si>
  <si>
    <t>unk_am</t>
  </si>
  <si>
    <t>breeders</t>
  </si>
  <si>
    <t>no_adults</t>
  </si>
  <si>
    <t>nbfs_t2_2yr_plus</t>
  </si>
  <si>
    <t>nbms_t2_2yr_plus</t>
  </si>
  <si>
    <t>breeders_t2</t>
  </si>
  <si>
    <t>diversity_t2</t>
  </si>
  <si>
    <t>lostbf</t>
  </si>
  <si>
    <t>lostbm</t>
  </si>
  <si>
    <t>bfchanged</t>
  </si>
  <si>
    <t>bf_change_0_1</t>
  </si>
  <si>
    <t>bmchanged</t>
  </si>
  <si>
    <t>bm_change_0_1</t>
  </si>
  <si>
    <t>adults_t2</t>
  </si>
  <si>
    <t>2008-2009</t>
  </si>
  <si>
    <t>BV</t>
  </si>
  <si>
    <t>{ID }</t>
  </si>
  <si>
    <t>NA</t>
  </si>
  <si>
    <t>CC</t>
  </si>
  <si>
    <t>JM</t>
  </si>
  <si>
    <t>MB</t>
  </si>
  <si>
    <t>SM</t>
  </si>
  <si>
    <t>2009-2010</t>
  </si>
  <si>
    <t>HD</t>
  </si>
  <si>
    <t>WP</t>
  </si>
  <si>
    <t>2010-2011</t>
  </si>
  <si>
    <t>AM</t>
  </si>
  <si>
    <t>TB</t>
  </si>
  <si>
    <t>2011-2012</t>
  </si>
  <si>
    <t>LA</t>
  </si>
  <si>
    <t>2012-2013</t>
  </si>
  <si>
    <t>2013-2014</t>
  </si>
  <si>
    <t>year</t>
  </si>
  <si>
    <t>2014-2015</t>
  </si>
  <si>
    <t>new_litter_size_t2</t>
  </si>
  <si>
    <t>bf_chng_yes_no</t>
  </si>
  <si>
    <t>no</t>
  </si>
  <si>
    <t>yes</t>
  </si>
  <si>
    <t>bm_chng_yes_no</t>
  </si>
  <si>
    <t>percent_female_recruited</t>
  </si>
  <si>
    <t>is_it_yr_after_harvest</t>
  </si>
  <si>
    <t>total_mature_NBFs_t_1</t>
  </si>
  <si>
    <t>total_mature_NBMs_t_1</t>
  </si>
  <si>
    <t>BFs_t_1</t>
  </si>
  <si>
    <t>total_group_size_t2</t>
  </si>
  <si>
    <t>new_breeder_unrelated_adoptee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</si>
</sst>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workbookViewId="0">
      <pane ySplit="1" topLeftCell="A2" activePane="bottomLeft" state="frozen"/>
      <selection pane="bottomLeft" activeCell="S1" sqref="S1:S1048576"/>
    </sheetView>
  </sheetViews>
  <sheetFormatPr defaultRowHeight="15" x14ac:dyDescent="0.25"/>
  <cols>
    <col min="1" max="1" width="10" customWidth="1"/>
    <col min="7" max="7" width="12.7109375" style="1" customWidth="1"/>
  </cols>
  <sheetData>
    <row r="1" spans="1:35" x14ac:dyDescent="0.25">
      <c r="A1" t="s">
        <v>42</v>
      </c>
      <c r="B1" t="s">
        <v>0</v>
      </c>
      <c r="C1" t="s">
        <v>1</v>
      </c>
      <c r="D1" t="s">
        <v>2</v>
      </c>
      <c r="E1" t="s">
        <v>50</v>
      </c>
      <c r="F1" t="s">
        <v>3</v>
      </c>
      <c r="G1" s="1" t="s">
        <v>49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51</v>
      </c>
      <c r="P1" t="s">
        <v>52</v>
      </c>
      <c r="Q1" t="s">
        <v>53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55</v>
      </c>
      <c r="AA1" t="s">
        <v>19</v>
      </c>
      <c r="AB1" t="s">
        <v>20</v>
      </c>
      <c r="AC1" t="s">
        <v>45</v>
      </c>
      <c r="AD1" t="s">
        <v>21</v>
      </c>
      <c r="AE1" t="s">
        <v>22</v>
      </c>
      <c r="AF1" t="s">
        <v>48</v>
      </c>
      <c r="AG1" t="s">
        <v>23</v>
      </c>
      <c r="AH1" t="s">
        <v>44</v>
      </c>
      <c r="AI1" t="s">
        <v>54</v>
      </c>
    </row>
    <row r="2" spans="1:35" x14ac:dyDescent="0.25">
      <c r="A2" t="s">
        <v>24</v>
      </c>
      <c r="B2" t="s">
        <v>25</v>
      </c>
      <c r="C2" t="s">
        <v>26</v>
      </c>
      <c r="D2">
        <v>0</v>
      </c>
      <c r="E2">
        <v>0</v>
      </c>
      <c r="F2">
        <v>2</v>
      </c>
      <c r="G2" s="1">
        <f>1/2</f>
        <v>0.5</v>
      </c>
      <c r="H2">
        <v>4</v>
      </c>
      <c r="I2">
        <v>3</v>
      </c>
      <c r="J2">
        <v>1</v>
      </c>
      <c r="K2">
        <v>3</v>
      </c>
      <c r="L2">
        <v>5</v>
      </c>
      <c r="M2">
        <v>2</v>
      </c>
      <c r="N2">
        <v>0</v>
      </c>
      <c r="O2">
        <f>K2+M2</f>
        <v>5</v>
      </c>
      <c r="P2">
        <f>L2+N2</f>
        <v>5</v>
      </c>
      <c r="Q2">
        <v>1</v>
      </c>
      <c r="R2">
        <v>2</v>
      </c>
      <c r="S2">
        <v>16</v>
      </c>
      <c r="T2">
        <v>2</v>
      </c>
      <c r="U2">
        <v>2</v>
      </c>
      <c r="V2">
        <v>1</v>
      </c>
      <c r="W2">
        <v>15</v>
      </c>
      <c r="X2">
        <v>0</v>
      </c>
      <c r="Y2">
        <v>0</v>
      </c>
      <c r="Z2" t="s">
        <v>27</v>
      </c>
      <c r="AA2">
        <v>0</v>
      </c>
      <c r="AB2">
        <v>0</v>
      </c>
      <c r="AC2" t="s">
        <v>46</v>
      </c>
      <c r="AD2">
        <v>0</v>
      </c>
      <c r="AE2">
        <v>0</v>
      </c>
      <c r="AF2" t="s">
        <v>46</v>
      </c>
      <c r="AG2">
        <v>5</v>
      </c>
      <c r="AH2" t="s">
        <v>27</v>
      </c>
      <c r="AI2">
        <f>AG2+F2</f>
        <v>7</v>
      </c>
    </row>
    <row r="3" spans="1:35" x14ac:dyDescent="0.25">
      <c r="A3" t="s">
        <v>24</v>
      </c>
      <c r="B3" t="s">
        <v>28</v>
      </c>
      <c r="C3" t="s">
        <v>26</v>
      </c>
      <c r="D3">
        <v>0</v>
      </c>
      <c r="E3">
        <v>0</v>
      </c>
      <c r="F3">
        <v>2</v>
      </c>
      <c r="G3" s="1">
        <f>2/2</f>
        <v>1</v>
      </c>
      <c r="H3">
        <v>3</v>
      </c>
      <c r="I3">
        <v>0</v>
      </c>
      <c r="J3">
        <v>0</v>
      </c>
      <c r="K3">
        <v>0</v>
      </c>
      <c r="L3">
        <v>0</v>
      </c>
      <c r="M3">
        <v>2</v>
      </c>
      <c r="N3">
        <v>1</v>
      </c>
      <c r="O3">
        <f t="shared" ref="O3:O45" si="0">K3+M3</f>
        <v>2</v>
      </c>
      <c r="P3">
        <f t="shared" ref="P3:P45" si="1">L3+N3</f>
        <v>1</v>
      </c>
      <c r="Q3">
        <v>1</v>
      </c>
      <c r="R3">
        <v>2</v>
      </c>
      <c r="S3">
        <v>5</v>
      </c>
      <c r="T3">
        <v>2</v>
      </c>
      <c r="U3">
        <v>1</v>
      </c>
      <c r="V3">
        <v>2</v>
      </c>
      <c r="W3">
        <v>15</v>
      </c>
      <c r="X3">
        <v>0</v>
      </c>
      <c r="Y3">
        <v>0</v>
      </c>
      <c r="Z3" t="s">
        <v>27</v>
      </c>
      <c r="AA3">
        <v>0</v>
      </c>
      <c r="AB3">
        <v>0</v>
      </c>
      <c r="AC3" t="s">
        <v>46</v>
      </c>
      <c r="AD3">
        <v>0</v>
      </c>
      <c r="AE3">
        <v>0</v>
      </c>
      <c r="AF3" t="s">
        <v>46</v>
      </c>
      <c r="AG3">
        <v>5</v>
      </c>
      <c r="AH3">
        <v>4</v>
      </c>
      <c r="AI3">
        <f>AG3+F3</f>
        <v>7</v>
      </c>
    </row>
    <row r="4" spans="1:35" x14ac:dyDescent="0.25">
      <c r="A4" t="s">
        <v>24</v>
      </c>
      <c r="B4" t="s">
        <v>29</v>
      </c>
      <c r="C4" t="s">
        <v>26</v>
      </c>
      <c r="D4">
        <v>0</v>
      </c>
      <c r="E4">
        <v>0</v>
      </c>
      <c r="F4">
        <v>3</v>
      </c>
      <c r="G4" s="1">
        <f>0/3</f>
        <v>0</v>
      </c>
      <c r="H4">
        <v>6</v>
      </c>
      <c r="I4">
        <v>1</v>
      </c>
      <c r="J4">
        <v>1</v>
      </c>
      <c r="K4">
        <v>0</v>
      </c>
      <c r="L4">
        <v>1</v>
      </c>
      <c r="M4">
        <v>2</v>
      </c>
      <c r="N4">
        <v>1</v>
      </c>
      <c r="O4">
        <f t="shared" si="0"/>
        <v>2</v>
      </c>
      <c r="P4">
        <f t="shared" si="1"/>
        <v>2</v>
      </c>
      <c r="Q4">
        <v>2</v>
      </c>
      <c r="R4">
        <v>4</v>
      </c>
      <c r="S4">
        <v>10</v>
      </c>
      <c r="T4">
        <v>1</v>
      </c>
      <c r="U4">
        <v>4</v>
      </c>
      <c r="V4">
        <v>3</v>
      </c>
      <c r="W4">
        <v>24</v>
      </c>
      <c r="X4">
        <v>0</v>
      </c>
      <c r="Y4">
        <v>0</v>
      </c>
      <c r="Z4">
        <v>0</v>
      </c>
      <c r="AA4">
        <v>0</v>
      </c>
      <c r="AB4">
        <v>0</v>
      </c>
      <c r="AC4" t="s">
        <v>46</v>
      </c>
      <c r="AD4">
        <v>2</v>
      </c>
      <c r="AE4">
        <v>1</v>
      </c>
      <c r="AF4" t="s">
        <v>47</v>
      </c>
      <c r="AG4">
        <v>8</v>
      </c>
      <c r="AH4">
        <v>3</v>
      </c>
      <c r="AI4">
        <f>AG4+F4</f>
        <v>11</v>
      </c>
    </row>
    <row r="5" spans="1:35" x14ac:dyDescent="0.25">
      <c r="A5" t="s">
        <v>24</v>
      </c>
      <c r="B5" t="s">
        <v>30</v>
      </c>
      <c r="C5" t="s">
        <v>26</v>
      </c>
      <c r="D5">
        <v>0</v>
      </c>
      <c r="E5">
        <v>0</v>
      </c>
      <c r="F5">
        <v>4</v>
      </c>
      <c r="G5" s="1">
        <f>2/4</f>
        <v>0.5</v>
      </c>
      <c r="H5">
        <v>5</v>
      </c>
      <c r="I5">
        <v>3</v>
      </c>
      <c r="J5">
        <v>4</v>
      </c>
      <c r="K5">
        <v>1</v>
      </c>
      <c r="L5">
        <v>0</v>
      </c>
      <c r="M5">
        <v>0</v>
      </c>
      <c r="N5">
        <v>1</v>
      </c>
      <c r="O5">
        <f t="shared" si="0"/>
        <v>1</v>
      </c>
      <c r="P5">
        <f t="shared" si="1"/>
        <v>1</v>
      </c>
      <c r="Q5">
        <v>1</v>
      </c>
      <c r="R5">
        <v>2</v>
      </c>
      <c r="S5">
        <v>11</v>
      </c>
      <c r="T5">
        <v>4</v>
      </c>
      <c r="U5">
        <v>5</v>
      </c>
      <c r="V5">
        <v>1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 t="s">
        <v>46</v>
      </c>
      <c r="AD5">
        <v>1</v>
      </c>
      <c r="AE5">
        <v>1</v>
      </c>
      <c r="AF5" t="s">
        <v>47</v>
      </c>
      <c r="AG5">
        <v>10</v>
      </c>
      <c r="AH5">
        <v>6</v>
      </c>
      <c r="AI5">
        <f>AG5+F5</f>
        <v>14</v>
      </c>
    </row>
    <row r="6" spans="1:35" x14ac:dyDescent="0.25">
      <c r="A6" t="s">
        <v>24</v>
      </c>
      <c r="B6" t="s">
        <v>31</v>
      </c>
      <c r="C6" t="s">
        <v>26</v>
      </c>
      <c r="D6">
        <v>0</v>
      </c>
      <c r="E6">
        <v>0</v>
      </c>
      <c r="F6">
        <v>1</v>
      </c>
      <c r="G6" s="1">
        <f>1/1</f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f t="shared" si="0"/>
        <v>2</v>
      </c>
      <c r="P6">
        <f t="shared" si="1"/>
        <v>0</v>
      </c>
      <c r="Q6">
        <v>1</v>
      </c>
      <c r="R6">
        <v>2</v>
      </c>
      <c r="S6">
        <v>4</v>
      </c>
      <c r="T6">
        <v>1</v>
      </c>
      <c r="U6">
        <v>1</v>
      </c>
      <c r="V6">
        <v>2</v>
      </c>
      <c r="W6">
        <v>12</v>
      </c>
      <c r="X6">
        <v>0</v>
      </c>
      <c r="Y6">
        <v>0</v>
      </c>
      <c r="Z6" t="s">
        <v>27</v>
      </c>
      <c r="AA6">
        <v>0</v>
      </c>
      <c r="AB6">
        <v>0</v>
      </c>
      <c r="AC6" t="s">
        <v>46</v>
      </c>
      <c r="AD6">
        <v>0</v>
      </c>
      <c r="AE6">
        <v>0</v>
      </c>
      <c r="AF6" t="s">
        <v>46</v>
      </c>
      <c r="AG6">
        <v>4</v>
      </c>
      <c r="AH6" t="s">
        <v>27</v>
      </c>
      <c r="AI6">
        <f>AG6+F6</f>
        <v>5</v>
      </c>
    </row>
    <row r="7" spans="1:35" x14ac:dyDescent="0.25">
      <c r="A7" t="s">
        <v>32</v>
      </c>
      <c r="B7" t="s">
        <v>28</v>
      </c>
      <c r="C7" t="s">
        <v>26</v>
      </c>
      <c r="D7">
        <v>1</v>
      </c>
      <c r="E7">
        <v>0</v>
      </c>
      <c r="F7">
        <v>3</v>
      </c>
      <c r="G7" s="1">
        <f>3/3</f>
        <v>1</v>
      </c>
      <c r="H7">
        <v>4</v>
      </c>
      <c r="I7">
        <v>2</v>
      </c>
      <c r="J7">
        <v>0</v>
      </c>
      <c r="K7">
        <v>2</v>
      </c>
      <c r="L7">
        <v>1</v>
      </c>
      <c r="M7">
        <v>0</v>
      </c>
      <c r="N7">
        <v>0</v>
      </c>
      <c r="O7">
        <f t="shared" si="0"/>
        <v>2</v>
      </c>
      <c r="P7">
        <f t="shared" si="1"/>
        <v>1</v>
      </c>
      <c r="Q7">
        <v>1</v>
      </c>
      <c r="R7">
        <v>2</v>
      </c>
      <c r="S7">
        <v>7</v>
      </c>
      <c r="T7">
        <v>3</v>
      </c>
      <c r="U7">
        <v>0</v>
      </c>
      <c r="V7">
        <v>2</v>
      </c>
      <c r="W7">
        <v>10</v>
      </c>
      <c r="X7">
        <v>0</v>
      </c>
      <c r="Y7">
        <v>0</v>
      </c>
      <c r="Z7" t="s">
        <v>27</v>
      </c>
      <c r="AA7">
        <v>0</v>
      </c>
      <c r="AB7">
        <v>0</v>
      </c>
      <c r="AC7" t="s">
        <v>46</v>
      </c>
      <c r="AD7">
        <v>0</v>
      </c>
      <c r="AE7">
        <v>0</v>
      </c>
      <c r="AF7" t="s">
        <v>46</v>
      </c>
      <c r="AG7">
        <v>5</v>
      </c>
      <c r="AH7">
        <v>2</v>
      </c>
      <c r="AI7">
        <f>AG7+F7</f>
        <v>8</v>
      </c>
    </row>
    <row r="8" spans="1:35" x14ac:dyDescent="0.25">
      <c r="A8" t="s">
        <v>32</v>
      </c>
      <c r="B8" t="s">
        <v>33</v>
      </c>
      <c r="C8" t="s">
        <v>26</v>
      </c>
      <c r="D8">
        <v>1</v>
      </c>
      <c r="E8">
        <v>0</v>
      </c>
      <c r="F8">
        <v>0</v>
      </c>
      <c r="G8" s="1">
        <v>0</v>
      </c>
      <c r="H8">
        <v>4</v>
      </c>
      <c r="I8">
        <v>0</v>
      </c>
      <c r="J8">
        <v>0</v>
      </c>
      <c r="K8">
        <v>1</v>
      </c>
      <c r="L8">
        <v>0</v>
      </c>
      <c r="M8">
        <v>4</v>
      </c>
      <c r="N8">
        <v>2</v>
      </c>
      <c r="O8">
        <f t="shared" si="0"/>
        <v>5</v>
      </c>
      <c r="P8">
        <f t="shared" si="1"/>
        <v>2</v>
      </c>
      <c r="Q8">
        <v>1</v>
      </c>
      <c r="R8">
        <v>2</v>
      </c>
      <c r="S8">
        <v>9</v>
      </c>
      <c r="T8">
        <v>2</v>
      </c>
      <c r="U8">
        <v>2</v>
      </c>
      <c r="V8">
        <v>3</v>
      </c>
      <c r="W8">
        <v>21</v>
      </c>
      <c r="X8">
        <v>0</v>
      </c>
      <c r="Y8">
        <v>1</v>
      </c>
      <c r="Z8">
        <v>0</v>
      </c>
      <c r="AA8">
        <v>0</v>
      </c>
      <c r="AB8">
        <v>0</v>
      </c>
      <c r="AC8" t="s">
        <v>46</v>
      </c>
      <c r="AD8">
        <v>1</v>
      </c>
      <c r="AE8">
        <v>1</v>
      </c>
      <c r="AF8" t="s">
        <v>47</v>
      </c>
      <c r="AG8">
        <v>7</v>
      </c>
      <c r="AH8">
        <v>12</v>
      </c>
      <c r="AI8">
        <f>AG8+F8</f>
        <v>7</v>
      </c>
    </row>
    <row r="9" spans="1:35" x14ac:dyDescent="0.25">
      <c r="A9" t="s">
        <v>32</v>
      </c>
      <c r="B9" t="s">
        <v>29</v>
      </c>
      <c r="C9" t="s">
        <v>26</v>
      </c>
      <c r="D9">
        <v>1</v>
      </c>
      <c r="E9">
        <v>0</v>
      </c>
      <c r="F9">
        <v>2</v>
      </c>
      <c r="G9" s="1">
        <f>1/2</f>
        <v>0.5</v>
      </c>
      <c r="H9">
        <v>3</v>
      </c>
      <c r="I9">
        <v>0</v>
      </c>
      <c r="J9">
        <v>3</v>
      </c>
      <c r="K9">
        <v>1</v>
      </c>
      <c r="L9">
        <v>4</v>
      </c>
      <c r="M9">
        <v>0</v>
      </c>
      <c r="N9">
        <v>0</v>
      </c>
      <c r="O9">
        <f t="shared" si="0"/>
        <v>1</v>
      </c>
      <c r="P9">
        <f t="shared" si="1"/>
        <v>4</v>
      </c>
      <c r="Q9">
        <v>2</v>
      </c>
      <c r="R9">
        <v>3</v>
      </c>
      <c r="S9">
        <v>11</v>
      </c>
      <c r="T9">
        <v>0</v>
      </c>
      <c r="U9">
        <v>1</v>
      </c>
      <c r="V9">
        <v>2</v>
      </c>
      <c r="W9">
        <v>6</v>
      </c>
      <c r="X9">
        <v>1</v>
      </c>
      <c r="Y9">
        <v>0</v>
      </c>
      <c r="Z9">
        <v>1</v>
      </c>
      <c r="AA9">
        <v>1</v>
      </c>
      <c r="AB9">
        <v>1</v>
      </c>
      <c r="AC9" t="s">
        <v>47</v>
      </c>
      <c r="AD9">
        <v>0</v>
      </c>
      <c r="AE9">
        <v>0</v>
      </c>
      <c r="AF9" t="s">
        <v>46</v>
      </c>
      <c r="AG9">
        <v>3</v>
      </c>
      <c r="AH9">
        <v>4</v>
      </c>
      <c r="AI9">
        <f>AG9+F9</f>
        <v>5</v>
      </c>
    </row>
    <row r="10" spans="1:35" x14ac:dyDescent="0.25">
      <c r="A10" t="s">
        <v>32</v>
      </c>
      <c r="B10" t="s">
        <v>30</v>
      </c>
      <c r="C10" t="s">
        <v>26</v>
      </c>
      <c r="D10">
        <v>1</v>
      </c>
      <c r="E10">
        <v>0</v>
      </c>
      <c r="F10">
        <v>5</v>
      </c>
      <c r="G10" s="1">
        <f>1/5</f>
        <v>0.2</v>
      </c>
      <c r="H10">
        <v>6</v>
      </c>
      <c r="I10">
        <v>2</v>
      </c>
      <c r="J10">
        <v>2</v>
      </c>
      <c r="K10">
        <v>4</v>
      </c>
      <c r="L10">
        <v>4</v>
      </c>
      <c r="M10">
        <v>0</v>
      </c>
      <c r="N10">
        <v>1</v>
      </c>
      <c r="O10">
        <f t="shared" si="0"/>
        <v>4</v>
      </c>
      <c r="P10">
        <f t="shared" si="1"/>
        <v>5</v>
      </c>
      <c r="Q10">
        <v>1</v>
      </c>
      <c r="R10">
        <v>1</v>
      </c>
      <c r="S10">
        <v>14</v>
      </c>
      <c r="T10">
        <v>1</v>
      </c>
      <c r="U10">
        <v>0</v>
      </c>
      <c r="V10">
        <v>4</v>
      </c>
      <c r="W10">
        <v>10</v>
      </c>
      <c r="X10">
        <v>0</v>
      </c>
      <c r="Y10">
        <v>0</v>
      </c>
      <c r="Z10">
        <v>0</v>
      </c>
      <c r="AA10">
        <v>2</v>
      </c>
      <c r="AB10">
        <v>1</v>
      </c>
      <c r="AC10" t="s">
        <v>47</v>
      </c>
      <c r="AD10">
        <v>1</v>
      </c>
      <c r="AE10">
        <v>1</v>
      </c>
      <c r="AF10" t="s">
        <v>47</v>
      </c>
      <c r="AG10">
        <v>5</v>
      </c>
      <c r="AH10">
        <v>9</v>
      </c>
      <c r="AI10">
        <f>AG10+F10</f>
        <v>10</v>
      </c>
    </row>
    <row r="11" spans="1:35" x14ac:dyDescent="0.25">
      <c r="A11" t="s">
        <v>32</v>
      </c>
      <c r="B11" t="s">
        <v>34</v>
      </c>
      <c r="C11" t="s">
        <v>26</v>
      </c>
      <c r="D11">
        <v>1</v>
      </c>
      <c r="E11">
        <v>0</v>
      </c>
      <c r="F11">
        <v>2</v>
      </c>
      <c r="G11" s="1">
        <f>2/2</f>
        <v>1</v>
      </c>
      <c r="H11">
        <v>6</v>
      </c>
      <c r="I11">
        <v>0</v>
      </c>
      <c r="J11">
        <v>0</v>
      </c>
      <c r="K11">
        <v>1</v>
      </c>
      <c r="L11">
        <v>1</v>
      </c>
      <c r="M11">
        <v>3</v>
      </c>
      <c r="N11">
        <v>3</v>
      </c>
      <c r="O11">
        <f t="shared" si="0"/>
        <v>4</v>
      </c>
      <c r="P11">
        <f t="shared" si="1"/>
        <v>4</v>
      </c>
      <c r="Q11">
        <v>1</v>
      </c>
      <c r="R11">
        <v>2</v>
      </c>
      <c r="S11">
        <v>10</v>
      </c>
      <c r="T11">
        <v>3</v>
      </c>
      <c r="U11">
        <v>1</v>
      </c>
      <c r="V11">
        <v>2</v>
      </c>
      <c r="W11">
        <v>18</v>
      </c>
      <c r="X11">
        <v>0</v>
      </c>
      <c r="Y11">
        <v>0</v>
      </c>
      <c r="Z11" t="s">
        <v>27</v>
      </c>
      <c r="AA11">
        <v>0</v>
      </c>
      <c r="AB11">
        <v>0</v>
      </c>
      <c r="AC11" t="s">
        <v>46</v>
      </c>
      <c r="AD11">
        <v>0</v>
      </c>
      <c r="AE11">
        <v>0</v>
      </c>
      <c r="AF11" t="s">
        <v>46</v>
      </c>
      <c r="AG11">
        <v>6</v>
      </c>
      <c r="AH11">
        <v>9</v>
      </c>
      <c r="AI11">
        <f>AG11+F11</f>
        <v>8</v>
      </c>
    </row>
    <row r="12" spans="1:35" x14ac:dyDescent="0.25">
      <c r="A12" t="s">
        <v>35</v>
      </c>
      <c r="B12" t="s">
        <v>36</v>
      </c>
      <c r="C12" t="s">
        <v>26</v>
      </c>
      <c r="D12">
        <v>0</v>
      </c>
      <c r="E12">
        <v>1</v>
      </c>
      <c r="F12">
        <v>0</v>
      </c>
      <c r="G12" s="1">
        <v>0</v>
      </c>
      <c r="H12">
        <v>9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f t="shared" si="0"/>
        <v>1</v>
      </c>
      <c r="P12">
        <f t="shared" si="1"/>
        <v>2</v>
      </c>
      <c r="Q12">
        <v>2</v>
      </c>
      <c r="R12">
        <v>2</v>
      </c>
      <c r="S12">
        <v>5</v>
      </c>
      <c r="T12">
        <v>0</v>
      </c>
      <c r="U12">
        <v>2</v>
      </c>
      <c r="V12">
        <v>0</v>
      </c>
      <c r="W12">
        <v>2</v>
      </c>
      <c r="X12">
        <v>1</v>
      </c>
      <c r="Y12">
        <v>1</v>
      </c>
      <c r="Z12">
        <v>0</v>
      </c>
      <c r="AA12">
        <v>1</v>
      </c>
      <c r="AB12">
        <v>1</v>
      </c>
      <c r="AC12" t="s">
        <v>47</v>
      </c>
      <c r="AD12">
        <v>1</v>
      </c>
      <c r="AE12">
        <v>1</v>
      </c>
      <c r="AF12" t="s">
        <v>47</v>
      </c>
      <c r="AG12">
        <v>2</v>
      </c>
      <c r="AH12" t="s">
        <v>27</v>
      </c>
      <c r="AI12">
        <f>AG12+F12</f>
        <v>2</v>
      </c>
    </row>
    <row r="13" spans="1:35" x14ac:dyDescent="0.25">
      <c r="A13" t="s">
        <v>35</v>
      </c>
      <c r="B13" t="s">
        <v>25</v>
      </c>
      <c r="C13" t="s">
        <v>26</v>
      </c>
      <c r="D13">
        <v>0</v>
      </c>
      <c r="E13">
        <v>1</v>
      </c>
      <c r="F13">
        <v>6</v>
      </c>
      <c r="G13" s="1">
        <f>2/6</f>
        <v>0.33333333333333331</v>
      </c>
      <c r="H13">
        <v>6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f t="shared" si="0"/>
        <v>1</v>
      </c>
      <c r="P13">
        <f t="shared" si="1"/>
        <v>0</v>
      </c>
      <c r="Q13">
        <v>1</v>
      </c>
      <c r="R13">
        <v>2</v>
      </c>
      <c r="S13">
        <v>3</v>
      </c>
      <c r="T13">
        <v>1</v>
      </c>
      <c r="U13">
        <v>0</v>
      </c>
      <c r="V13">
        <v>2</v>
      </c>
      <c r="W13">
        <v>6</v>
      </c>
      <c r="X13">
        <v>0</v>
      </c>
      <c r="Y13">
        <v>0</v>
      </c>
      <c r="Z13">
        <v>1</v>
      </c>
      <c r="AA13">
        <v>2</v>
      </c>
      <c r="AB13">
        <v>1</v>
      </c>
      <c r="AC13" t="s">
        <v>47</v>
      </c>
      <c r="AD13">
        <v>0</v>
      </c>
      <c r="AE13">
        <v>0</v>
      </c>
      <c r="AF13" t="s">
        <v>46</v>
      </c>
      <c r="AG13">
        <v>3</v>
      </c>
      <c r="AH13">
        <v>5</v>
      </c>
      <c r="AI13">
        <f>AG13+F13</f>
        <v>9</v>
      </c>
    </row>
    <row r="14" spans="1:35" x14ac:dyDescent="0.25">
      <c r="A14" t="s">
        <v>35</v>
      </c>
      <c r="B14" t="s">
        <v>28</v>
      </c>
      <c r="C14" t="s">
        <v>26</v>
      </c>
      <c r="D14">
        <v>0</v>
      </c>
      <c r="E14">
        <v>1</v>
      </c>
      <c r="F14">
        <v>2</v>
      </c>
      <c r="G14" s="1">
        <f>1/2</f>
        <v>0.5</v>
      </c>
      <c r="H14">
        <v>2</v>
      </c>
      <c r="I14">
        <v>3</v>
      </c>
      <c r="J14">
        <v>0</v>
      </c>
      <c r="K14">
        <v>3</v>
      </c>
      <c r="L14">
        <v>0</v>
      </c>
      <c r="M14">
        <v>0</v>
      </c>
      <c r="N14">
        <v>0</v>
      </c>
      <c r="O14">
        <f t="shared" si="0"/>
        <v>3</v>
      </c>
      <c r="P14">
        <f t="shared" si="1"/>
        <v>0</v>
      </c>
      <c r="Q14">
        <v>1</v>
      </c>
      <c r="R14">
        <v>2</v>
      </c>
      <c r="S14">
        <v>8</v>
      </c>
      <c r="T14">
        <v>2</v>
      </c>
      <c r="U14">
        <v>0</v>
      </c>
      <c r="V14">
        <v>2</v>
      </c>
      <c r="W14">
        <v>8</v>
      </c>
      <c r="X14">
        <v>0</v>
      </c>
      <c r="Y14">
        <v>0</v>
      </c>
      <c r="Z14" t="s">
        <v>27</v>
      </c>
      <c r="AA14">
        <v>0</v>
      </c>
      <c r="AB14">
        <v>0</v>
      </c>
      <c r="AC14" t="s">
        <v>46</v>
      </c>
      <c r="AD14">
        <v>0</v>
      </c>
      <c r="AE14">
        <v>0</v>
      </c>
      <c r="AF14" t="s">
        <v>46</v>
      </c>
      <c r="AG14">
        <v>4</v>
      </c>
      <c r="AH14" t="s">
        <v>27</v>
      </c>
      <c r="AI14">
        <f>AG14+F14</f>
        <v>6</v>
      </c>
    </row>
    <row r="15" spans="1:35" x14ac:dyDescent="0.25">
      <c r="A15" t="s">
        <v>35</v>
      </c>
      <c r="B15" t="s">
        <v>33</v>
      </c>
      <c r="C15" t="s">
        <v>26</v>
      </c>
      <c r="D15">
        <v>0</v>
      </c>
      <c r="E15">
        <v>1</v>
      </c>
      <c r="F15">
        <v>9</v>
      </c>
      <c r="G15" s="1">
        <f>5/9</f>
        <v>0.55555555555555558</v>
      </c>
      <c r="H15">
        <v>12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f t="shared" si="0"/>
        <v>2</v>
      </c>
      <c r="P15">
        <f t="shared" si="1"/>
        <v>2</v>
      </c>
      <c r="Q15">
        <v>3</v>
      </c>
      <c r="R15">
        <v>3</v>
      </c>
      <c r="S15">
        <v>7</v>
      </c>
      <c r="T15">
        <v>0</v>
      </c>
      <c r="U15">
        <v>0</v>
      </c>
      <c r="V15">
        <v>3</v>
      </c>
      <c r="W15">
        <v>3</v>
      </c>
      <c r="X15">
        <v>1</v>
      </c>
      <c r="Y15">
        <v>0</v>
      </c>
      <c r="Z15" t="s">
        <v>27</v>
      </c>
      <c r="AA15">
        <v>1</v>
      </c>
      <c r="AB15">
        <v>1</v>
      </c>
      <c r="AC15" t="s">
        <v>47</v>
      </c>
      <c r="AD15">
        <v>0</v>
      </c>
      <c r="AE15">
        <v>0</v>
      </c>
      <c r="AF15" t="s">
        <v>46</v>
      </c>
      <c r="AG15">
        <v>3</v>
      </c>
      <c r="AH15">
        <v>14</v>
      </c>
      <c r="AI15">
        <f>AG15+F15</f>
        <v>12</v>
      </c>
    </row>
    <row r="16" spans="1:35" x14ac:dyDescent="0.25">
      <c r="A16" t="s">
        <v>35</v>
      </c>
      <c r="B16" t="s">
        <v>29</v>
      </c>
      <c r="C16" t="s">
        <v>26</v>
      </c>
      <c r="D16">
        <v>0</v>
      </c>
      <c r="E16">
        <v>1</v>
      </c>
      <c r="F16">
        <v>3</v>
      </c>
      <c r="G16" s="1">
        <f>2/3</f>
        <v>0.66666666666666663</v>
      </c>
      <c r="H16">
        <v>4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f t="shared" si="0"/>
        <v>0</v>
      </c>
      <c r="P16">
        <f t="shared" si="1"/>
        <v>1</v>
      </c>
      <c r="Q16">
        <v>1</v>
      </c>
      <c r="R16">
        <v>2</v>
      </c>
      <c r="S16">
        <v>5</v>
      </c>
      <c r="T16">
        <v>0</v>
      </c>
      <c r="U16">
        <v>2</v>
      </c>
      <c r="V16">
        <v>3</v>
      </c>
      <c r="W16">
        <v>10</v>
      </c>
      <c r="X16">
        <v>0</v>
      </c>
      <c r="Y16">
        <v>1</v>
      </c>
      <c r="Z16">
        <v>0</v>
      </c>
      <c r="AA16">
        <v>1</v>
      </c>
      <c r="AB16">
        <v>1</v>
      </c>
      <c r="AC16" t="s">
        <v>47</v>
      </c>
      <c r="AD16">
        <v>2</v>
      </c>
      <c r="AE16">
        <v>1</v>
      </c>
      <c r="AF16" t="s">
        <v>47</v>
      </c>
      <c r="AG16">
        <v>5</v>
      </c>
      <c r="AH16">
        <v>2</v>
      </c>
      <c r="AI16">
        <f>AG16+F16</f>
        <v>8</v>
      </c>
    </row>
    <row r="17" spans="1:35" x14ac:dyDescent="0.25">
      <c r="A17" t="s">
        <v>35</v>
      </c>
      <c r="B17" t="s">
        <v>30</v>
      </c>
      <c r="C17" t="s">
        <v>26</v>
      </c>
      <c r="D17">
        <v>0</v>
      </c>
      <c r="E17">
        <v>1</v>
      </c>
      <c r="F17">
        <v>9</v>
      </c>
      <c r="G17" s="1">
        <f>4/9</f>
        <v>0.44444444444444442</v>
      </c>
      <c r="H17">
        <v>9</v>
      </c>
      <c r="I17">
        <v>1</v>
      </c>
      <c r="J17">
        <v>4</v>
      </c>
      <c r="K17">
        <v>1</v>
      </c>
      <c r="L17">
        <v>0</v>
      </c>
      <c r="M17">
        <v>0</v>
      </c>
      <c r="N17">
        <v>0</v>
      </c>
      <c r="O17">
        <f t="shared" si="0"/>
        <v>1</v>
      </c>
      <c r="P17">
        <f t="shared" si="1"/>
        <v>0</v>
      </c>
      <c r="Q17">
        <v>3</v>
      </c>
      <c r="R17">
        <v>4</v>
      </c>
      <c r="S17">
        <v>10</v>
      </c>
      <c r="T17">
        <v>0</v>
      </c>
      <c r="U17">
        <v>2</v>
      </c>
      <c r="V17">
        <v>2</v>
      </c>
      <c r="W17">
        <v>8</v>
      </c>
      <c r="X17">
        <v>3</v>
      </c>
      <c r="Y17">
        <v>0</v>
      </c>
      <c r="Z17">
        <v>1</v>
      </c>
      <c r="AA17">
        <v>4</v>
      </c>
      <c r="AB17">
        <v>1</v>
      </c>
      <c r="AC17" t="s">
        <v>47</v>
      </c>
      <c r="AD17">
        <v>0</v>
      </c>
      <c r="AE17">
        <v>0</v>
      </c>
      <c r="AF17" t="s">
        <v>46</v>
      </c>
      <c r="AG17">
        <v>4</v>
      </c>
      <c r="AH17">
        <v>6</v>
      </c>
      <c r="AI17">
        <f>AG17+F17</f>
        <v>13</v>
      </c>
    </row>
    <row r="18" spans="1:35" x14ac:dyDescent="0.25">
      <c r="A18" t="s">
        <v>35</v>
      </c>
      <c r="B18" t="s">
        <v>37</v>
      </c>
      <c r="C18" t="s">
        <v>26</v>
      </c>
      <c r="D18">
        <v>0</v>
      </c>
      <c r="E18">
        <v>1</v>
      </c>
      <c r="F18">
        <v>4</v>
      </c>
      <c r="G18" s="1">
        <f>2/4</f>
        <v>0.5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f t="shared" si="0"/>
        <v>0</v>
      </c>
      <c r="P18">
        <f t="shared" si="1"/>
        <v>2</v>
      </c>
      <c r="Q18">
        <v>1</v>
      </c>
      <c r="R18">
        <v>2</v>
      </c>
      <c r="S18">
        <v>4</v>
      </c>
      <c r="T18">
        <v>0</v>
      </c>
      <c r="U18">
        <v>1</v>
      </c>
      <c r="V18">
        <v>2</v>
      </c>
      <c r="W18">
        <v>6</v>
      </c>
      <c r="X18">
        <v>0</v>
      </c>
      <c r="Y18">
        <v>0</v>
      </c>
      <c r="Z18" t="s">
        <v>27</v>
      </c>
      <c r="AA18">
        <v>0</v>
      </c>
      <c r="AB18">
        <v>0</v>
      </c>
      <c r="AC18" t="s">
        <v>46</v>
      </c>
      <c r="AD18">
        <v>0</v>
      </c>
      <c r="AE18">
        <v>0</v>
      </c>
      <c r="AF18" t="s">
        <v>46</v>
      </c>
      <c r="AG18">
        <v>3</v>
      </c>
      <c r="AH18">
        <v>4</v>
      </c>
      <c r="AI18">
        <f>AG18+F18</f>
        <v>7</v>
      </c>
    </row>
    <row r="19" spans="1:35" x14ac:dyDescent="0.25">
      <c r="A19" t="s">
        <v>35</v>
      </c>
      <c r="B19" t="s">
        <v>34</v>
      </c>
      <c r="C19" t="s">
        <v>26</v>
      </c>
      <c r="D19">
        <v>0</v>
      </c>
      <c r="E19">
        <v>1</v>
      </c>
      <c r="F19">
        <v>3</v>
      </c>
      <c r="G19" s="1">
        <f>2/3</f>
        <v>0.66666666666666663</v>
      </c>
      <c r="H19">
        <v>9</v>
      </c>
      <c r="I19">
        <v>2</v>
      </c>
      <c r="J19">
        <v>0</v>
      </c>
      <c r="K19">
        <v>3</v>
      </c>
      <c r="L19">
        <v>1</v>
      </c>
      <c r="M19">
        <v>0</v>
      </c>
      <c r="N19">
        <v>0</v>
      </c>
      <c r="O19">
        <f t="shared" si="0"/>
        <v>3</v>
      </c>
      <c r="P19">
        <f t="shared" si="1"/>
        <v>1</v>
      </c>
      <c r="Q19">
        <v>1</v>
      </c>
      <c r="R19">
        <v>2</v>
      </c>
      <c r="S19">
        <v>8</v>
      </c>
      <c r="T19">
        <v>5</v>
      </c>
      <c r="U19">
        <v>2</v>
      </c>
      <c r="V19">
        <v>2</v>
      </c>
      <c r="W19">
        <v>27</v>
      </c>
      <c r="X19">
        <v>0</v>
      </c>
      <c r="Y19">
        <v>0</v>
      </c>
      <c r="Z19" t="s">
        <v>27</v>
      </c>
      <c r="AA19">
        <v>0</v>
      </c>
      <c r="AB19">
        <v>0</v>
      </c>
      <c r="AC19" t="s">
        <v>46</v>
      </c>
      <c r="AD19">
        <v>0</v>
      </c>
      <c r="AE19">
        <v>0</v>
      </c>
      <c r="AF19" t="s">
        <v>46</v>
      </c>
      <c r="AG19">
        <v>9</v>
      </c>
      <c r="AH19">
        <v>8</v>
      </c>
      <c r="AI19">
        <f>AG19+F19</f>
        <v>12</v>
      </c>
    </row>
    <row r="20" spans="1:35" x14ac:dyDescent="0.25">
      <c r="A20" t="s">
        <v>38</v>
      </c>
      <c r="B20" t="s">
        <v>25</v>
      </c>
      <c r="C20" t="s">
        <v>26</v>
      </c>
      <c r="D20">
        <v>1</v>
      </c>
      <c r="E20">
        <v>0</v>
      </c>
      <c r="F20">
        <v>0</v>
      </c>
      <c r="G20" s="1">
        <v>0</v>
      </c>
      <c r="H20">
        <v>5</v>
      </c>
      <c r="I20">
        <v>2</v>
      </c>
      <c r="J20">
        <v>4</v>
      </c>
      <c r="K20">
        <v>1</v>
      </c>
      <c r="L20">
        <v>0</v>
      </c>
      <c r="M20">
        <v>0</v>
      </c>
      <c r="N20">
        <v>0</v>
      </c>
      <c r="O20">
        <f t="shared" si="0"/>
        <v>1</v>
      </c>
      <c r="P20">
        <f t="shared" si="1"/>
        <v>0</v>
      </c>
      <c r="Q20">
        <v>1</v>
      </c>
      <c r="R20">
        <v>2</v>
      </c>
      <c r="S20">
        <v>9</v>
      </c>
      <c r="T20">
        <v>3</v>
      </c>
      <c r="U20">
        <v>2</v>
      </c>
      <c r="V20">
        <v>2</v>
      </c>
      <c r="W20">
        <v>21</v>
      </c>
      <c r="X20">
        <v>0</v>
      </c>
      <c r="Y20">
        <v>0</v>
      </c>
      <c r="Z20" t="s">
        <v>27</v>
      </c>
      <c r="AA20">
        <v>2</v>
      </c>
      <c r="AB20">
        <v>1</v>
      </c>
      <c r="AC20" t="s">
        <v>47</v>
      </c>
      <c r="AD20">
        <v>0</v>
      </c>
      <c r="AE20">
        <v>0</v>
      </c>
      <c r="AF20" t="s">
        <v>46</v>
      </c>
      <c r="AG20">
        <v>7</v>
      </c>
      <c r="AH20">
        <v>2</v>
      </c>
      <c r="AI20">
        <f>AG20+F20</f>
        <v>7</v>
      </c>
    </row>
    <row r="21" spans="1:35" x14ac:dyDescent="0.25">
      <c r="A21" t="s">
        <v>38</v>
      </c>
      <c r="B21" t="s">
        <v>33</v>
      </c>
      <c r="C21" t="s">
        <v>26</v>
      </c>
      <c r="D21">
        <v>1</v>
      </c>
      <c r="E21">
        <v>0</v>
      </c>
      <c r="F21">
        <v>8</v>
      </c>
      <c r="G21" s="1">
        <f>5/8</f>
        <v>0.625</v>
      </c>
      <c r="H21">
        <v>14</v>
      </c>
      <c r="I21">
        <v>5</v>
      </c>
      <c r="J21">
        <v>4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  <c r="P21">
        <f t="shared" si="1"/>
        <v>0</v>
      </c>
      <c r="Q21">
        <v>2</v>
      </c>
      <c r="R21">
        <v>3</v>
      </c>
      <c r="S21">
        <v>12</v>
      </c>
      <c r="T21">
        <v>3</v>
      </c>
      <c r="U21">
        <v>0</v>
      </c>
      <c r="V21">
        <v>2</v>
      </c>
      <c r="W21">
        <v>10</v>
      </c>
      <c r="X21">
        <v>1</v>
      </c>
      <c r="Y21">
        <v>0</v>
      </c>
      <c r="Z21">
        <v>1</v>
      </c>
      <c r="AA21">
        <v>1</v>
      </c>
      <c r="AB21">
        <v>1</v>
      </c>
      <c r="AC21" t="s">
        <v>47</v>
      </c>
      <c r="AD21">
        <v>0</v>
      </c>
      <c r="AE21">
        <v>0</v>
      </c>
      <c r="AF21" t="s">
        <v>46</v>
      </c>
      <c r="AG21">
        <v>5</v>
      </c>
      <c r="AH21">
        <v>4</v>
      </c>
      <c r="AI21">
        <f>AG21+F21</f>
        <v>13</v>
      </c>
    </row>
    <row r="22" spans="1:35" x14ac:dyDescent="0.25">
      <c r="A22" t="s">
        <v>38</v>
      </c>
      <c r="B22" t="s">
        <v>29</v>
      </c>
      <c r="C22" t="s">
        <v>26</v>
      </c>
      <c r="D22">
        <v>1</v>
      </c>
      <c r="E22">
        <v>0</v>
      </c>
      <c r="F22">
        <v>0</v>
      </c>
      <c r="G22" s="1">
        <v>0</v>
      </c>
      <c r="H22">
        <v>2</v>
      </c>
      <c r="I22">
        <v>2</v>
      </c>
      <c r="J22">
        <v>1</v>
      </c>
      <c r="K22">
        <v>0</v>
      </c>
      <c r="L22">
        <v>1</v>
      </c>
      <c r="M22">
        <v>0</v>
      </c>
      <c r="N22">
        <v>1</v>
      </c>
      <c r="O22">
        <f t="shared" si="0"/>
        <v>0</v>
      </c>
      <c r="P22">
        <f t="shared" si="1"/>
        <v>2</v>
      </c>
      <c r="Q22">
        <v>2</v>
      </c>
      <c r="R22">
        <v>3</v>
      </c>
      <c r="S22">
        <v>8</v>
      </c>
      <c r="T22">
        <v>1</v>
      </c>
      <c r="U22">
        <v>1</v>
      </c>
      <c r="V22">
        <v>2</v>
      </c>
      <c r="W22">
        <v>12</v>
      </c>
      <c r="X22">
        <v>1</v>
      </c>
      <c r="Y22">
        <v>1</v>
      </c>
      <c r="Z22">
        <v>0</v>
      </c>
      <c r="AA22">
        <v>1</v>
      </c>
      <c r="AB22">
        <v>1</v>
      </c>
      <c r="AC22" t="s">
        <v>47</v>
      </c>
      <c r="AD22">
        <v>1</v>
      </c>
      <c r="AE22">
        <v>1</v>
      </c>
      <c r="AF22" t="s">
        <v>47</v>
      </c>
      <c r="AG22">
        <v>4</v>
      </c>
      <c r="AH22">
        <v>5</v>
      </c>
      <c r="AI22">
        <f>AG22+F22</f>
        <v>4</v>
      </c>
    </row>
    <row r="23" spans="1:35" x14ac:dyDescent="0.25">
      <c r="A23" t="s">
        <v>38</v>
      </c>
      <c r="B23" t="s">
        <v>39</v>
      </c>
      <c r="C23" t="s">
        <v>26</v>
      </c>
      <c r="D23">
        <v>1</v>
      </c>
      <c r="E23">
        <v>0</v>
      </c>
      <c r="F23">
        <v>0</v>
      </c>
      <c r="G23" s="1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4</v>
      </c>
      <c r="O23">
        <f t="shared" si="0"/>
        <v>1</v>
      </c>
      <c r="P23">
        <f t="shared" si="1"/>
        <v>4</v>
      </c>
      <c r="Q23">
        <v>1</v>
      </c>
      <c r="R23">
        <v>2</v>
      </c>
      <c r="S23">
        <v>7</v>
      </c>
      <c r="T23">
        <v>0</v>
      </c>
      <c r="U23">
        <v>0</v>
      </c>
      <c r="V23">
        <v>2</v>
      </c>
      <c r="W23">
        <v>2</v>
      </c>
      <c r="X23">
        <v>0</v>
      </c>
      <c r="Y23">
        <v>0</v>
      </c>
      <c r="Z23" t="s">
        <v>27</v>
      </c>
      <c r="AA23">
        <v>0</v>
      </c>
      <c r="AB23">
        <v>0</v>
      </c>
      <c r="AC23" t="s">
        <v>46</v>
      </c>
      <c r="AD23">
        <v>0</v>
      </c>
      <c r="AE23">
        <v>0</v>
      </c>
      <c r="AF23" t="s">
        <v>46</v>
      </c>
      <c r="AG23">
        <v>2</v>
      </c>
      <c r="AH23">
        <v>7</v>
      </c>
      <c r="AI23">
        <f>AG23+F23</f>
        <v>2</v>
      </c>
    </row>
    <row r="24" spans="1:35" x14ac:dyDescent="0.25">
      <c r="A24" t="s">
        <v>38</v>
      </c>
      <c r="B24" t="s">
        <v>30</v>
      </c>
      <c r="C24" t="s">
        <v>26</v>
      </c>
      <c r="D24">
        <v>1</v>
      </c>
      <c r="E24">
        <v>0</v>
      </c>
      <c r="F24">
        <v>2</v>
      </c>
      <c r="G24" s="1">
        <f>1/2</f>
        <v>0.5</v>
      </c>
      <c r="H24">
        <v>6</v>
      </c>
      <c r="I24">
        <v>4</v>
      </c>
      <c r="J24">
        <v>4</v>
      </c>
      <c r="K24">
        <v>0</v>
      </c>
      <c r="L24">
        <v>2</v>
      </c>
      <c r="M24">
        <v>0</v>
      </c>
      <c r="N24">
        <v>0</v>
      </c>
      <c r="O24">
        <f t="shared" si="0"/>
        <v>0</v>
      </c>
      <c r="P24">
        <f t="shared" si="1"/>
        <v>2</v>
      </c>
      <c r="Q24">
        <v>1</v>
      </c>
      <c r="R24">
        <v>2</v>
      </c>
      <c r="S24">
        <v>12</v>
      </c>
      <c r="T24">
        <v>0</v>
      </c>
      <c r="U24">
        <v>1</v>
      </c>
      <c r="V24">
        <v>2</v>
      </c>
      <c r="W24">
        <v>6</v>
      </c>
      <c r="X24">
        <v>0</v>
      </c>
      <c r="Y24">
        <v>0</v>
      </c>
      <c r="Z24" t="s">
        <v>27</v>
      </c>
      <c r="AA24">
        <v>0</v>
      </c>
      <c r="AB24">
        <v>0</v>
      </c>
      <c r="AC24" t="s">
        <v>46</v>
      </c>
      <c r="AD24">
        <v>0</v>
      </c>
      <c r="AE24">
        <v>0</v>
      </c>
      <c r="AF24" t="s">
        <v>46</v>
      </c>
      <c r="AG24">
        <v>3</v>
      </c>
      <c r="AH24">
        <v>5</v>
      </c>
      <c r="AI24">
        <f>AG24+F24</f>
        <v>5</v>
      </c>
    </row>
    <row r="25" spans="1:35" x14ac:dyDescent="0.25">
      <c r="A25" t="s">
        <v>38</v>
      </c>
      <c r="B25" t="s">
        <v>31</v>
      </c>
      <c r="C25" t="s">
        <v>26</v>
      </c>
      <c r="D25">
        <v>1</v>
      </c>
      <c r="E25">
        <v>0</v>
      </c>
      <c r="F25">
        <v>2</v>
      </c>
      <c r="G25" s="1">
        <f>1/2</f>
        <v>0.5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P25">
        <f t="shared" si="1"/>
        <v>0</v>
      </c>
      <c r="Q25">
        <v>1</v>
      </c>
      <c r="R25">
        <v>2</v>
      </c>
      <c r="S25">
        <v>2</v>
      </c>
      <c r="T25">
        <v>0</v>
      </c>
      <c r="U25">
        <v>0</v>
      </c>
      <c r="V25">
        <v>2</v>
      </c>
      <c r="W25">
        <v>2</v>
      </c>
      <c r="X25">
        <v>0</v>
      </c>
      <c r="Y25">
        <v>0</v>
      </c>
      <c r="Z25" t="s">
        <v>27</v>
      </c>
      <c r="AA25">
        <v>0</v>
      </c>
      <c r="AB25">
        <v>0</v>
      </c>
      <c r="AC25" t="s">
        <v>46</v>
      </c>
      <c r="AD25">
        <v>0</v>
      </c>
      <c r="AE25">
        <v>0</v>
      </c>
      <c r="AF25" t="s">
        <v>46</v>
      </c>
      <c r="AG25">
        <v>2</v>
      </c>
      <c r="AH25">
        <v>1</v>
      </c>
      <c r="AI25">
        <f>AG25+F25</f>
        <v>4</v>
      </c>
    </row>
    <row r="26" spans="1:35" x14ac:dyDescent="0.25">
      <c r="A26" t="s">
        <v>38</v>
      </c>
      <c r="B26" t="s">
        <v>37</v>
      </c>
      <c r="C26" t="s">
        <v>26</v>
      </c>
      <c r="D26">
        <v>1</v>
      </c>
      <c r="E26">
        <v>0</v>
      </c>
      <c r="F26">
        <v>1</v>
      </c>
      <c r="G26" s="1">
        <f>0/1</f>
        <v>0</v>
      </c>
      <c r="H26">
        <v>4</v>
      </c>
      <c r="I26">
        <v>2</v>
      </c>
      <c r="J26">
        <v>2</v>
      </c>
      <c r="K26">
        <v>0</v>
      </c>
      <c r="L26">
        <v>1</v>
      </c>
      <c r="M26">
        <v>0</v>
      </c>
      <c r="N26">
        <v>0</v>
      </c>
      <c r="O26">
        <f t="shared" si="0"/>
        <v>0</v>
      </c>
      <c r="P26">
        <f t="shared" si="1"/>
        <v>1</v>
      </c>
      <c r="Q26">
        <v>1</v>
      </c>
      <c r="R26">
        <v>2</v>
      </c>
      <c r="S26">
        <v>7</v>
      </c>
      <c r="T26">
        <v>1</v>
      </c>
      <c r="U26">
        <v>1</v>
      </c>
      <c r="V26">
        <v>2</v>
      </c>
      <c r="W26">
        <v>12</v>
      </c>
      <c r="X26">
        <v>0</v>
      </c>
      <c r="Y26">
        <v>0</v>
      </c>
      <c r="Z26" t="s">
        <v>27</v>
      </c>
      <c r="AA26">
        <v>0</v>
      </c>
      <c r="AB26">
        <v>0</v>
      </c>
      <c r="AC26" t="s">
        <v>46</v>
      </c>
      <c r="AD26">
        <v>0</v>
      </c>
      <c r="AE26">
        <v>0</v>
      </c>
      <c r="AF26" t="s">
        <v>46</v>
      </c>
      <c r="AG26">
        <v>4</v>
      </c>
      <c r="AH26">
        <v>4</v>
      </c>
      <c r="AI26">
        <f>AG26+F26</f>
        <v>5</v>
      </c>
    </row>
    <row r="27" spans="1:35" x14ac:dyDescent="0.25">
      <c r="A27" t="s">
        <v>38</v>
      </c>
      <c r="B27" t="s">
        <v>34</v>
      </c>
      <c r="C27" t="s">
        <v>26</v>
      </c>
      <c r="D27">
        <v>1</v>
      </c>
      <c r="E27">
        <v>0</v>
      </c>
      <c r="F27">
        <v>2</v>
      </c>
      <c r="G27" s="1">
        <f>1/2</f>
        <v>0.5</v>
      </c>
      <c r="H27">
        <v>8</v>
      </c>
      <c r="I27">
        <v>2</v>
      </c>
      <c r="J27">
        <v>0</v>
      </c>
      <c r="K27">
        <v>5</v>
      </c>
      <c r="L27">
        <v>2</v>
      </c>
      <c r="M27">
        <v>0</v>
      </c>
      <c r="N27">
        <v>0</v>
      </c>
      <c r="O27">
        <f t="shared" si="0"/>
        <v>5</v>
      </c>
      <c r="P27">
        <f t="shared" si="1"/>
        <v>2</v>
      </c>
      <c r="Q27">
        <v>1</v>
      </c>
      <c r="R27">
        <v>2</v>
      </c>
      <c r="S27">
        <v>11</v>
      </c>
      <c r="T27">
        <v>2</v>
      </c>
      <c r="U27">
        <v>1</v>
      </c>
      <c r="V27">
        <v>2</v>
      </c>
      <c r="W27">
        <v>15</v>
      </c>
      <c r="X27">
        <v>1</v>
      </c>
      <c r="Y27">
        <v>1</v>
      </c>
      <c r="Z27">
        <v>0</v>
      </c>
      <c r="AA27">
        <v>2</v>
      </c>
      <c r="AB27">
        <v>1</v>
      </c>
      <c r="AC27" t="s">
        <v>47</v>
      </c>
      <c r="AD27">
        <v>2</v>
      </c>
      <c r="AE27">
        <v>1</v>
      </c>
      <c r="AF27" t="s">
        <v>47</v>
      </c>
      <c r="AG27">
        <v>5</v>
      </c>
      <c r="AH27">
        <v>3</v>
      </c>
      <c r="AI27">
        <f>AG27+F27</f>
        <v>7</v>
      </c>
    </row>
    <row r="28" spans="1:35" x14ac:dyDescent="0.25">
      <c r="A28" t="s">
        <v>40</v>
      </c>
      <c r="B28" t="s">
        <v>25</v>
      </c>
      <c r="C28" t="s">
        <v>26</v>
      </c>
      <c r="D28">
        <v>1</v>
      </c>
      <c r="E28">
        <v>1</v>
      </c>
      <c r="F28">
        <v>0</v>
      </c>
      <c r="G28" s="1">
        <v>0</v>
      </c>
      <c r="H28">
        <v>2</v>
      </c>
      <c r="I28">
        <v>0</v>
      </c>
      <c r="J28">
        <v>0</v>
      </c>
      <c r="K28">
        <v>3</v>
      </c>
      <c r="L28">
        <v>2</v>
      </c>
      <c r="M28">
        <v>0</v>
      </c>
      <c r="N28">
        <v>0</v>
      </c>
      <c r="O28">
        <f t="shared" si="0"/>
        <v>3</v>
      </c>
      <c r="P28">
        <f t="shared" si="1"/>
        <v>2</v>
      </c>
      <c r="Q28">
        <v>1</v>
      </c>
      <c r="R28">
        <v>2</v>
      </c>
      <c r="S28">
        <v>7</v>
      </c>
      <c r="T28">
        <v>0</v>
      </c>
      <c r="U28">
        <v>2</v>
      </c>
      <c r="V28">
        <v>1</v>
      </c>
      <c r="W28">
        <v>6</v>
      </c>
      <c r="X28">
        <v>0</v>
      </c>
      <c r="Y28">
        <v>1</v>
      </c>
      <c r="Z28">
        <v>1</v>
      </c>
      <c r="AA28">
        <v>0</v>
      </c>
      <c r="AB28">
        <v>0</v>
      </c>
      <c r="AC28" t="s">
        <v>46</v>
      </c>
      <c r="AD28">
        <v>1</v>
      </c>
      <c r="AE28">
        <v>1</v>
      </c>
      <c r="AF28" t="s">
        <v>47</v>
      </c>
      <c r="AG28">
        <v>3</v>
      </c>
      <c r="AH28" t="s">
        <v>27</v>
      </c>
      <c r="AI28">
        <f>AG28+F28</f>
        <v>3</v>
      </c>
    </row>
    <row r="29" spans="1:35" x14ac:dyDescent="0.25">
      <c r="A29" t="s">
        <v>40</v>
      </c>
      <c r="B29" t="s">
        <v>28</v>
      </c>
      <c r="C29" t="s">
        <v>26</v>
      </c>
      <c r="D29">
        <v>1</v>
      </c>
      <c r="E29">
        <v>1</v>
      </c>
      <c r="F29">
        <v>0</v>
      </c>
      <c r="G29" s="1">
        <v>0</v>
      </c>
      <c r="H29">
        <v>3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0"/>
        <v>1</v>
      </c>
      <c r="P29">
        <f t="shared" si="1"/>
        <v>0</v>
      </c>
      <c r="Q29">
        <v>1</v>
      </c>
      <c r="R29">
        <v>2</v>
      </c>
      <c r="S29">
        <v>3</v>
      </c>
      <c r="T29">
        <v>0</v>
      </c>
      <c r="U29">
        <v>1</v>
      </c>
      <c r="V29">
        <v>1</v>
      </c>
      <c r="W29">
        <v>4</v>
      </c>
      <c r="X29">
        <v>0</v>
      </c>
      <c r="Y29">
        <v>1</v>
      </c>
      <c r="Z29">
        <v>0</v>
      </c>
      <c r="AA29">
        <v>0</v>
      </c>
      <c r="AB29">
        <v>0</v>
      </c>
      <c r="AC29" t="s">
        <v>46</v>
      </c>
      <c r="AD29">
        <v>1</v>
      </c>
      <c r="AE29">
        <v>1</v>
      </c>
      <c r="AF29" t="s">
        <v>47</v>
      </c>
      <c r="AG29">
        <v>2</v>
      </c>
      <c r="AH29" t="s">
        <v>27</v>
      </c>
      <c r="AI29">
        <f>AG29+F29</f>
        <v>2</v>
      </c>
    </row>
    <row r="30" spans="1:35" x14ac:dyDescent="0.25">
      <c r="A30" t="s">
        <v>40</v>
      </c>
      <c r="B30" t="s">
        <v>33</v>
      </c>
      <c r="C30" t="s">
        <v>26</v>
      </c>
      <c r="D30">
        <v>1</v>
      </c>
      <c r="E30">
        <v>1</v>
      </c>
      <c r="F30">
        <v>4</v>
      </c>
      <c r="G30" s="1">
        <f>2/4</f>
        <v>0.5</v>
      </c>
      <c r="H30">
        <v>4</v>
      </c>
      <c r="I30">
        <v>5</v>
      </c>
      <c r="J30">
        <v>3</v>
      </c>
      <c r="K30">
        <v>3</v>
      </c>
      <c r="L30">
        <v>0</v>
      </c>
      <c r="M30">
        <v>0</v>
      </c>
      <c r="N30">
        <v>0</v>
      </c>
      <c r="O30">
        <f t="shared" si="0"/>
        <v>3</v>
      </c>
      <c r="P30">
        <f t="shared" si="1"/>
        <v>0</v>
      </c>
      <c r="Q30">
        <v>1</v>
      </c>
      <c r="R30">
        <v>2</v>
      </c>
      <c r="S30">
        <v>13</v>
      </c>
      <c r="T30">
        <v>4</v>
      </c>
      <c r="U30">
        <v>1</v>
      </c>
      <c r="V30">
        <v>2</v>
      </c>
      <c r="W30">
        <v>21</v>
      </c>
      <c r="X30">
        <v>0</v>
      </c>
      <c r="Y30">
        <v>0</v>
      </c>
      <c r="Z30" t="s">
        <v>27</v>
      </c>
      <c r="AA30">
        <v>0</v>
      </c>
      <c r="AB30">
        <v>0</v>
      </c>
      <c r="AC30" t="s">
        <v>46</v>
      </c>
      <c r="AD30">
        <v>0</v>
      </c>
      <c r="AE30">
        <v>0</v>
      </c>
      <c r="AF30" t="s">
        <v>46</v>
      </c>
      <c r="AG30">
        <v>7</v>
      </c>
      <c r="AH30" t="s">
        <v>27</v>
      </c>
      <c r="AI30">
        <f>AG30+F30</f>
        <v>11</v>
      </c>
    </row>
    <row r="31" spans="1:35" x14ac:dyDescent="0.25">
      <c r="A31" t="s">
        <v>40</v>
      </c>
      <c r="B31" t="s">
        <v>29</v>
      </c>
      <c r="C31" t="s">
        <v>26</v>
      </c>
      <c r="D31">
        <v>1</v>
      </c>
      <c r="E31">
        <v>1</v>
      </c>
      <c r="F31">
        <v>2</v>
      </c>
      <c r="G31" s="1">
        <f>0/2</f>
        <v>0</v>
      </c>
      <c r="H31">
        <v>5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f t="shared" si="0"/>
        <v>1</v>
      </c>
      <c r="P31">
        <f t="shared" si="1"/>
        <v>1</v>
      </c>
      <c r="Q31">
        <v>1</v>
      </c>
      <c r="R31">
        <v>2</v>
      </c>
      <c r="S31">
        <v>4</v>
      </c>
      <c r="T31">
        <v>1</v>
      </c>
      <c r="U31">
        <v>0</v>
      </c>
      <c r="V31">
        <v>2</v>
      </c>
      <c r="W31">
        <v>6</v>
      </c>
      <c r="X31">
        <v>0</v>
      </c>
      <c r="Y31">
        <v>0</v>
      </c>
      <c r="Z31">
        <v>1</v>
      </c>
      <c r="AA31">
        <v>0</v>
      </c>
      <c r="AB31">
        <v>0</v>
      </c>
      <c r="AC31" t="s">
        <v>46</v>
      </c>
      <c r="AD31">
        <v>0</v>
      </c>
      <c r="AE31">
        <v>0</v>
      </c>
      <c r="AF31" t="s">
        <v>46</v>
      </c>
      <c r="AG31">
        <v>3</v>
      </c>
      <c r="AH31">
        <v>7</v>
      </c>
      <c r="AI31">
        <f>AG31+F31</f>
        <v>5</v>
      </c>
    </row>
    <row r="32" spans="1:35" x14ac:dyDescent="0.25">
      <c r="A32" t="s">
        <v>40</v>
      </c>
      <c r="B32" t="s">
        <v>39</v>
      </c>
      <c r="C32" t="s">
        <v>26</v>
      </c>
      <c r="D32">
        <v>1</v>
      </c>
      <c r="E32">
        <v>1</v>
      </c>
      <c r="F32">
        <v>0</v>
      </c>
      <c r="G32" s="1">
        <v>0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  <c r="P32">
        <f t="shared" si="1"/>
        <v>0</v>
      </c>
      <c r="Q32">
        <v>1</v>
      </c>
      <c r="R32">
        <v>2</v>
      </c>
      <c r="S32">
        <v>2</v>
      </c>
      <c r="T32">
        <v>0</v>
      </c>
      <c r="U32">
        <v>0</v>
      </c>
      <c r="V32" t="s">
        <v>27</v>
      </c>
      <c r="W32">
        <v>0</v>
      </c>
      <c r="X32" t="s">
        <v>27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27</v>
      </c>
      <c r="AF32" t="s">
        <v>27</v>
      </c>
      <c r="AG32" t="s">
        <v>27</v>
      </c>
      <c r="AH32" t="s">
        <v>27</v>
      </c>
      <c r="AI32" t="e">
        <f>AG32+F32</f>
        <v>#VALUE!</v>
      </c>
    </row>
    <row r="33" spans="1:35" x14ac:dyDescent="0.25">
      <c r="A33" t="s">
        <v>40</v>
      </c>
      <c r="B33" t="s">
        <v>30</v>
      </c>
      <c r="C33" t="s">
        <v>26</v>
      </c>
      <c r="D33">
        <v>1</v>
      </c>
      <c r="E33">
        <v>1</v>
      </c>
      <c r="F33">
        <v>3</v>
      </c>
      <c r="G33" s="1">
        <f>1/3</f>
        <v>0.33333333333333331</v>
      </c>
      <c r="H33">
        <v>5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f t="shared" si="0"/>
        <v>0</v>
      </c>
      <c r="P33">
        <f t="shared" si="1"/>
        <v>1</v>
      </c>
      <c r="Q33">
        <v>1</v>
      </c>
      <c r="R33">
        <v>2</v>
      </c>
      <c r="S33">
        <v>5</v>
      </c>
      <c r="T33">
        <v>3</v>
      </c>
      <c r="U33">
        <v>1</v>
      </c>
      <c r="V33">
        <v>2</v>
      </c>
      <c r="W33">
        <v>18</v>
      </c>
      <c r="X33">
        <v>0</v>
      </c>
      <c r="Y33">
        <v>0</v>
      </c>
      <c r="Z33" t="s">
        <v>27</v>
      </c>
      <c r="AA33">
        <v>0</v>
      </c>
      <c r="AB33">
        <v>0</v>
      </c>
      <c r="AC33" t="s">
        <v>46</v>
      </c>
      <c r="AD33">
        <v>0</v>
      </c>
      <c r="AE33">
        <v>0</v>
      </c>
      <c r="AF33" t="s">
        <v>46</v>
      </c>
      <c r="AG33">
        <v>6</v>
      </c>
      <c r="AH33" t="s">
        <v>27</v>
      </c>
      <c r="AI33">
        <f>AG33+F33</f>
        <v>9</v>
      </c>
    </row>
    <row r="34" spans="1:35" x14ac:dyDescent="0.25">
      <c r="A34" t="s">
        <v>40</v>
      </c>
      <c r="B34" t="s">
        <v>31</v>
      </c>
      <c r="C34" t="s">
        <v>26</v>
      </c>
      <c r="D34">
        <v>1</v>
      </c>
      <c r="E34">
        <v>1</v>
      </c>
      <c r="F34">
        <v>0</v>
      </c>
      <c r="G34" s="1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  <c r="P34">
        <f t="shared" si="1"/>
        <v>0</v>
      </c>
      <c r="Q34">
        <v>1</v>
      </c>
      <c r="R34">
        <v>2</v>
      </c>
      <c r="S34">
        <v>5</v>
      </c>
      <c r="T34">
        <v>1</v>
      </c>
      <c r="U34">
        <v>1</v>
      </c>
      <c r="V34">
        <v>2</v>
      </c>
      <c r="W34">
        <v>12</v>
      </c>
      <c r="X34">
        <v>0</v>
      </c>
      <c r="Y34">
        <v>0</v>
      </c>
      <c r="Z34" t="s">
        <v>27</v>
      </c>
      <c r="AA34">
        <v>0</v>
      </c>
      <c r="AB34">
        <v>0</v>
      </c>
      <c r="AC34" t="s">
        <v>46</v>
      </c>
      <c r="AD34">
        <v>0</v>
      </c>
      <c r="AE34">
        <v>0</v>
      </c>
      <c r="AF34" t="s">
        <v>46</v>
      </c>
      <c r="AG34">
        <v>4</v>
      </c>
      <c r="AH34">
        <v>3</v>
      </c>
      <c r="AI34">
        <f>AG34+F34</f>
        <v>4</v>
      </c>
    </row>
    <row r="35" spans="1:35" x14ac:dyDescent="0.25">
      <c r="A35" t="s">
        <v>40</v>
      </c>
      <c r="B35" t="s">
        <v>37</v>
      </c>
      <c r="C35" t="s">
        <v>26</v>
      </c>
      <c r="D35">
        <v>1</v>
      </c>
      <c r="E35">
        <v>1</v>
      </c>
      <c r="F35">
        <v>0</v>
      </c>
      <c r="G35" s="1">
        <v>0</v>
      </c>
      <c r="H35">
        <v>4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f t="shared" si="0"/>
        <v>1</v>
      </c>
      <c r="P35">
        <f t="shared" si="1"/>
        <v>1</v>
      </c>
      <c r="Q35">
        <v>1</v>
      </c>
      <c r="R35">
        <v>2</v>
      </c>
      <c r="S35">
        <v>5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 t="s">
        <v>27</v>
      </c>
      <c r="AA35">
        <v>0</v>
      </c>
      <c r="AB35">
        <v>0</v>
      </c>
      <c r="AC35" t="s">
        <v>46</v>
      </c>
      <c r="AD35">
        <v>0</v>
      </c>
      <c r="AE35">
        <v>0</v>
      </c>
      <c r="AF35" t="s">
        <v>46</v>
      </c>
      <c r="AG35">
        <v>1</v>
      </c>
      <c r="AH35">
        <v>1</v>
      </c>
      <c r="AI35">
        <f>AG35+F35</f>
        <v>1</v>
      </c>
    </row>
    <row r="36" spans="1:35" x14ac:dyDescent="0.25">
      <c r="A36" t="s">
        <v>40</v>
      </c>
      <c r="B36" t="s">
        <v>34</v>
      </c>
      <c r="C36" t="s">
        <v>26</v>
      </c>
      <c r="D36">
        <v>1</v>
      </c>
      <c r="E36">
        <v>1</v>
      </c>
      <c r="F36">
        <v>1</v>
      </c>
      <c r="G36" s="1">
        <f>1/1</f>
        <v>1</v>
      </c>
      <c r="H36">
        <v>3</v>
      </c>
      <c r="I36">
        <v>1</v>
      </c>
      <c r="J36">
        <v>1</v>
      </c>
      <c r="K36">
        <v>2</v>
      </c>
      <c r="L36">
        <v>0</v>
      </c>
      <c r="M36">
        <v>0</v>
      </c>
      <c r="N36">
        <v>1</v>
      </c>
      <c r="O36">
        <f t="shared" si="0"/>
        <v>2</v>
      </c>
      <c r="P36">
        <f t="shared" si="1"/>
        <v>1</v>
      </c>
      <c r="Q36">
        <v>1</v>
      </c>
      <c r="R36">
        <v>2</v>
      </c>
      <c r="S36">
        <v>7</v>
      </c>
      <c r="T36">
        <v>1</v>
      </c>
      <c r="U36">
        <v>0</v>
      </c>
      <c r="V36">
        <v>2</v>
      </c>
      <c r="W36">
        <v>6</v>
      </c>
      <c r="X36">
        <v>1</v>
      </c>
      <c r="Y36">
        <v>0</v>
      </c>
      <c r="Z36">
        <v>1</v>
      </c>
      <c r="AA36">
        <v>2</v>
      </c>
      <c r="AB36">
        <v>1</v>
      </c>
      <c r="AC36" t="s">
        <v>47</v>
      </c>
      <c r="AD36">
        <v>0</v>
      </c>
      <c r="AE36">
        <v>0</v>
      </c>
      <c r="AF36" t="s">
        <v>46</v>
      </c>
      <c r="AG36">
        <v>3</v>
      </c>
      <c r="AH36">
        <v>5</v>
      </c>
      <c r="AI36">
        <f>AG36+F36</f>
        <v>4</v>
      </c>
    </row>
    <row r="37" spans="1:35" x14ac:dyDescent="0.25">
      <c r="A37" t="s">
        <v>41</v>
      </c>
      <c r="B37" t="s">
        <v>29</v>
      </c>
      <c r="C37" t="s">
        <v>26</v>
      </c>
      <c r="D37">
        <v>1</v>
      </c>
      <c r="E37">
        <v>1</v>
      </c>
      <c r="F37">
        <v>3</v>
      </c>
      <c r="G37" s="1">
        <f>2/3</f>
        <v>0.66666666666666663</v>
      </c>
      <c r="H37">
        <v>7</v>
      </c>
      <c r="I37">
        <v>0</v>
      </c>
      <c r="J37">
        <v>2</v>
      </c>
      <c r="K37">
        <v>1</v>
      </c>
      <c r="L37">
        <v>0</v>
      </c>
      <c r="M37">
        <v>0</v>
      </c>
      <c r="N37">
        <v>0</v>
      </c>
      <c r="O37">
        <f t="shared" si="0"/>
        <v>1</v>
      </c>
      <c r="P37">
        <f t="shared" si="1"/>
        <v>0</v>
      </c>
      <c r="Q37">
        <v>1</v>
      </c>
      <c r="R37">
        <v>2</v>
      </c>
      <c r="S37">
        <v>5</v>
      </c>
      <c r="T37">
        <v>0</v>
      </c>
      <c r="U37">
        <v>1</v>
      </c>
      <c r="V37">
        <v>2</v>
      </c>
      <c r="W37">
        <v>6</v>
      </c>
      <c r="X37">
        <v>0</v>
      </c>
      <c r="Y37">
        <v>0</v>
      </c>
      <c r="Z37" t="s">
        <v>27</v>
      </c>
      <c r="AA37">
        <v>0</v>
      </c>
      <c r="AB37">
        <v>0</v>
      </c>
      <c r="AC37" t="s">
        <v>46</v>
      </c>
      <c r="AD37">
        <v>0</v>
      </c>
      <c r="AE37">
        <v>0</v>
      </c>
      <c r="AF37" t="s">
        <v>46</v>
      </c>
      <c r="AG37">
        <v>3</v>
      </c>
      <c r="AH37">
        <v>6</v>
      </c>
      <c r="AI37">
        <f>AG37+F37</f>
        <v>6</v>
      </c>
    </row>
    <row r="38" spans="1:35" x14ac:dyDescent="0.25">
      <c r="A38" t="s">
        <v>41</v>
      </c>
      <c r="B38" t="s">
        <v>31</v>
      </c>
      <c r="C38" t="s">
        <v>26</v>
      </c>
      <c r="D38">
        <v>1</v>
      </c>
      <c r="E38">
        <v>1</v>
      </c>
      <c r="F38">
        <v>3</v>
      </c>
      <c r="G38" s="1">
        <f>2/3</f>
        <v>0.66666666666666663</v>
      </c>
      <c r="H38">
        <v>3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f t="shared" si="0"/>
        <v>1</v>
      </c>
      <c r="P38">
        <f t="shared" si="1"/>
        <v>1</v>
      </c>
      <c r="Q38">
        <v>1</v>
      </c>
      <c r="R38">
        <v>2</v>
      </c>
      <c r="S38">
        <v>4</v>
      </c>
      <c r="T38">
        <v>0</v>
      </c>
      <c r="U38">
        <v>0</v>
      </c>
      <c r="V38">
        <v>2</v>
      </c>
      <c r="W38">
        <v>2</v>
      </c>
      <c r="X38">
        <v>0</v>
      </c>
      <c r="Y38">
        <v>0</v>
      </c>
      <c r="Z38" t="s">
        <v>27</v>
      </c>
      <c r="AA38">
        <v>0</v>
      </c>
      <c r="AB38">
        <v>0</v>
      </c>
      <c r="AC38" t="s">
        <v>46</v>
      </c>
      <c r="AD38">
        <v>0</v>
      </c>
      <c r="AE38">
        <v>0</v>
      </c>
      <c r="AF38" t="s">
        <v>46</v>
      </c>
      <c r="AG38">
        <v>2</v>
      </c>
      <c r="AH38">
        <v>7</v>
      </c>
      <c r="AI38">
        <f>AG38+F38</f>
        <v>5</v>
      </c>
    </row>
    <row r="39" spans="1:35" x14ac:dyDescent="0.25">
      <c r="A39" t="s">
        <v>41</v>
      </c>
      <c r="B39" t="s">
        <v>37</v>
      </c>
      <c r="C39" t="s">
        <v>26</v>
      </c>
      <c r="D39">
        <v>1</v>
      </c>
      <c r="E39">
        <v>1</v>
      </c>
      <c r="F39">
        <v>0</v>
      </c>
      <c r="G39" s="1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  <c r="P39">
        <f t="shared" si="1"/>
        <v>0</v>
      </c>
      <c r="Q39">
        <v>1</v>
      </c>
      <c r="R39">
        <v>1</v>
      </c>
      <c r="S39">
        <v>2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 t="s">
        <v>27</v>
      </c>
      <c r="AA39">
        <v>1</v>
      </c>
      <c r="AB39">
        <v>1</v>
      </c>
      <c r="AC39" t="s">
        <v>47</v>
      </c>
      <c r="AD39">
        <v>0</v>
      </c>
      <c r="AE39">
        <v>0</v>
      </c>
      <c r="AF39" t="s">
        <v>46</v>
      </c>
      <c r="AG39">
        <v>0</v>
      </c>
      <c r="AH39" t="s">
        <v>27</v>
      </c>
      <c r="AI39">
        <f>AG39+F39</f>
        <v>0</v>
      </c>
    </row>
    <row r="40" spans="1:35" x14ac:dyDescent="0.25">
      <c r="A40" t="s">
        <v>41</v>
      </c>
      <c r="B40" t="s">
        <v>34</v>
      </c>
      <c r="C40" t="s">
        <v>26</v>
      </c>
      <c r="D40">
        <v>1</v>
      </c>
      <c r="E40">
        <v>1</v>
      </c>
      <c r="F40">
        <v>0</v>
      </c>
      <c r="G40" s="1">
        <v>0</v>
      </c>
      <c r="H40">
        <v>5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0"/>
        <v>1</v>
      </c>
      <c r="P40">
        <f t="shared" si="1"/>
        <v>0</v>
      </c>
      <c r="Q40">
        <v>1</v>
      </c>
      <c r="R40">
        <v>2</v>
      </c>
      <c r="S40">
        <v>4</v>
      </c>
      <c r="T40">
        <v>2</v>
      </c>
      <c r="U40">
        <v>0</v>
      </c>
      <c r="V40">
        <v>0</v>
      </c>
      <c r="W40">
        <v>2</v>
      </c>
      <c r="X40">
        <v>0</v>
      </c>
      <c r="Y40">
        <v>1</v>
      </c>
      <c r="Z40">
        <v>0</v>
      </c>
      <c r="AA40">
        <v>0</v>
      </c>
      <c r="AB40">
        <v>0</v>
      </c>
      <c r="AC40" t="s">
        <v>46</v>
      </c>
      <c r="AD40">
        <v>1</v>
      </c>
      <c r="AE40">
        <v>1</v>
      </c>
      <c r="AF40" t="s">
        <v>47</v>
      </c>
      <c r="AG40">
        <v>2</v>
      </c>
      <c r="AH40" t="s">
        <v>27</v>
      </c>
      <c r="AI40">
        <f>AG40+F40</f>
        <v>2</v>
      </c>
    </row>
    <row r="41" spans="1:35" x14ac:dyDescent="0.25">
      <c r="A41" t="s">
        <v>43</v>
      </c>
      <c r="B41" t="s">
        <v>25</v>
      </c>
      <c r="C41" t="s">
        <v>26</v>
      </c>
      <c r="D41">
        <v>1</v>
      </c>
      <c r="E41">
        <v>1</v>
      </c>
      <c r="F41">
        <v>2</v>
      </c>
      <c r="G41" s="1">
        <f>1/2</f>
        <v>0.5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f t="shared" si="0"/>
        <v>0</v>
      </c>
      <c r="P41">
        <f t="shared" si="1"/>
        <v>1</v>
      </c>
      <c r="Q41">
        <v>1</v>
      </c>
      <c r="R41">
        <v>2</v>
      </c>
      <c r="S41">
        <v>3</v>
      </c>
      <c r="T41">
        <v>0</v>
      </c>
      <c r="U41">
        <v>1</v>
      </c>
      <c r="V41">
        <v>2</v>
      </c>
      <c r="W41" t="s">
        <v>27</v>
      </c>
      <c r="X41">
        <v>0</v>
      </c>
      <c r="Y41">
        <v>0</v>
      </c>
      <c r="Z41">
        <v>1</v>
      </c>
      <c r="AA41">
        <v>0</v>
      </c>
      <c r="AB41">
        <v>0</v>
      </c>
      <c r="AC41" t="s">
        <v>46</v>
      </c>
      <c r="AD41">
        <v>1</v>
      </c>
      <c r="AE41">
        <v>1</v>
      </c>
      <c r="AF41" t="s">
        <v>47</v>
      </c>
      <c r="AG41">
        <v>3</v>
      </c>
      <c r="AH41">
        <v>4</v>
      </c>
      <c r="AI41">
        <f>AG41+F41</f>
        <v>5</v>
      </c>
    </row>
    <row r="42" spans="1:35" x14ac:dyDescent="0.25">
      <c r="A42" t="s">
        <v>43</v>
      </c>
      <c r="B42" t="s">
        <v>33</v>
      </c>
      <c r="C42" t="s">
        <v>26</v>
      </c>
      <c r="D42">
        <v>1</v>
      </c>
      <c r="E42">
        <v>1</v>
      </c>
      <c r="F42">
        <v>3</v>
      </c>
      <c r="G42" s="1">
        <f>2/3</f>
        <v>0.66666666666666663</v>
      </c>
      <c r="H42">
        <v>4</v>
      </c>
      <c r="I42">
        <v>0</v>
      </c>
      <c r="J42">
        <v>0</v>
      </c>
      <c r="K42">
        <v>2</v>
      </c>
      <c r="L42">
        <v>2</v>
      </c>
      <c r="M42">
        <v>0</v>
      </c>
      <c r="N42">
        <v>0</v>
      </c>
      <c r="O42">
        <f t="shared" si="0"/>
        <v>2</v>
      </c>
      <c r="P42">
        <f t="shared" si="1"/>
        <v>2</v>
      </c>
      <c r="Q42">
        <v>1</v>
      </c>
      <c r="R42">
        <v>2</v>
      </c>
      <c r="S42">
        <v>6</v>
      </c>
      <c r="T42">
        <v>0</v>
      </c>
      <c r="U42">
        <v>0</v>
      </c>
      <c r="V42">
        <v>2</v>
      </c>
      <c r="W42" t="s">
        <v>27</v>
      </c>
      <c r="X42">
        <v>1</v>
      </c>
      <c r="Y42">
        <v>0</v>
      </c>
      <c r="Z42" t="s">
        <v>27</v>
      </c>
      <c r="AA42">
        <v>1</v>
      </c>
      <c r="AB42">
        <v>1</v>
      </c>
      <c r="AC42" t="s">
        <v>47</v>
      </c>
      <c r="AD42">
        <v>0</v>
      </c>
      <c r="AE42">
        <v>0</v>
      </c>
      <c r="AF42" t="s">
        <v>46</v>
      </c>
      <c r="AG42">
        <v>2</v>
      </c>
      <c r="AH42">
        <v>2</v>
      </c>
      <c r="AI42">
        <f>AG42+F42</f>
        <v>5</v>
      </c>
    </row>
    <row r="43" spans="1:35" x14ac:dyDescent="0.25">
      <c r="A43" t="s">
        <v>43</v>
      </c>
      <c r="B43" t="s">
        <v>29</v>
      </c>
      <c r="C43" t="s">
        <v>26</v>
      </c>
      <c r="D43">
        <v>1</v>
      </c>
      <c r="E43">
        <v>1</v>
      </c>
      <c r="F43">
        <v>2</v>
      </c>
      <c r="G43" s="1">
        <f>2/2</f>
        <v>1</v>
      </c>
      <c r="H43">
        <v>5</v>
      </c>
      <c r="I43">
        <v>2</v>
      </c>
      <c r="J43">
        <v>1</v>
      </c>
      <c r="K43">
        <v>0</v>
      </c>
      <c r="L43">
        <v>1</v>
      </c>
      <c r="M43">
        <v>0</v>
      </c>
      <c r="N43">
        <v>0</v>
      </c>
      <c r="O43">
        <f t="shared" si="0"/>
        <v>0</v>
      </c>
      <c r="P43">
        <f t="shared" si="1"/>
        <v>1</v>
      </c>
      <c r="Q43">
        <v>1</v>
      </c>
      <c r="R43">
        <v>2</v>
      </c>
      <c r="S43">
        <v>6</v>
      </c>
      <c r="T43">
        <v>0</v>
      </c>
      <c r="U43">
        <v>0</v>
      </c>
      <c r="V43">
        <v>2</v>
      </c>
      <c r="W43" t="s">
        <v>27</v>
      </c>
      <c r="X43">
        <v>0</v>
      </c>
      <c r="Y43">
        <v>0</v>
      </c>
      <c r="Z43" t="s">
        <v>27</v>
      </c>
      <c r="AA43">
        <v>0</v>
      </c>
      <c r="AB43">
        <v>0</v>
      </c>
      <c r="AC43" t="s">
        <v>46</v>
      </c>
      <c r="AD43">
        <v>0</v>
      </c>
      <c r="AE43">
        <v>0</v>
      </c>
      <c r="AF43" t="s">
        <v>46</v>
      </c>
      <c r="AG43">
        <v>2</v>
      </c>
      <c r="AH43">
        <v>3</v>
      </c>
      <c r="AI43">
        <f>AG43+F43</f>
        <v>4</v>
      </c>
    </row>
    <row r="44" spans="1:35" x14ac:dyDescent="0.25">
      <c r="A44" t="s">
        <v>43</v>
      </c>
      <c r="B44" t="s">
        <v>30</v>
      </c>
      <c r="C44" t="s">
        <v>26</v>
      </c>
      <c r="D44">
        <v>1</v>
      </c>
      <c r="E44">
        <v>1</v>
      </c>
      <c r="F44">
        <v>1</v>
      </c>
      <c r="G44" s="1">
        <f>0/1</f>
        <v>0</v>
      </c>
      <c r="H44">
        <v>4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f t="shared" si="0"/>
        <v>2</v>
      </c>
      <c r="P44">
        <f t="shared" si="1"/>
        <v>0</v>
      </c>
      <c r="Q44">
        <v>1</v>
      </c>
      <c r="R44">
        <v>3</v>
      </c>
      <c r="S44">
        <v>5</v>
      </c>
      <c r="T44">
        <v>0</v>
      </c>
      <c r="U44">
        <v>0</v>
      </c>
      <c r="V44">
        <v>2</v>
      </c>
      <c r="W44" t="s">
        <v>27</v>
      </c>
      <c r="X44">
        <v>0</v>
      </c>
      <c r="Y44">
        <v>1</v>
      </c>
      <c r="Z44">
        <v>1</v>
      </c>
      <c r="AA44">
        <v>0</v>
      </c>
      <c r="AB44">
        <v>0</v>
      </c>
      <c r="AC44" t="s">
        <v>46</v>
      </c>
      <c r="AD44">
        <v>1</v>
      </c>
      <c r="AE44">
        <v>1</v>
      </c>
      <c r="AF44" t="s">
        <v>47</v>
      </c>
      <c r="AG44">
        <v>2</v>
      </c>
      <c r="AH44">
        <v>5</v>
      </c>
      <c r="AI44">
        <f>AG44+F44</f>
        <v>3</v>
      </c>
    </row>
    <row r="45" spans="1:35" x14ac:dyDescent="0.25">
      <c r="A45" t="s">
        <v>43</v>
      </c>
      <c r="B45" t="s">
        <v>31</v>
      </c>
      <c r="C45" t="s">
        <v>26</v>
      </c>
      <c r="D45">
        <v>1</v>
      </c>
      <c r="E45">
        <v>1</v>
      </c>
      <c r="F45">
        <v>6</v>
      </c>
      <c r="G45" s="1">
        <f>3/6</f>
        <v>0.5</v>
      </c>
      <c r="H45">
        <v>7</v>
      </c>
      <c r="I45">
        <v>2</v>
      </c>
      <c r="J45">
        <v>1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  <c r="P45">
        <f t="shared" si="1"/>
        <v>0</v>
      </c>
      <c r="Q45">
        <v>1</v>
      </c>
      <c r="R45">
        <v>2</v>
      </c>
      <c r="S45">
        <v>5</v>
      </c>
      <c r="T45">
        <v>1</v>
      </c>
      <c r="U45">
        <v>0</v>
      </c>
      <c r="V45">
        <v>2</v>
      </c>
      <c r="W45" t="s">
        <v>27</v>
      </c>
      <c r="X45">
        <v>0</v>
      </c>
      <c r="Y45">
        <v>0</v>
      </c>
      <c r="Z45" t="s">
        <v>27</v>
      </c>
      <c r="AA45">
        <v>0</v>
      </c>
      <c r="AB45">
        <v>0</v>
      </c>
      <c r="AC45" t="s">
        <v>46</v>
      </c>
      <c r="AD45">
        <v>0</v>
      </c>
      <c r="AE45">
        <v>0</v>
      </c>
      <c r="AF45" t="s">
        <v>46</v>
      </c>
      <c r="AG45">
        <v>3</v>
      </c>
      <c r="AH45">
        <v>5</v>
      </c>
      <c r="AI45">
        <f>AG45+F45</f>
        <v>9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Ausband,David</dc:creator>
  <cp:lastModifiedBy>Ausband,David</cp:lastModifiedBy>
  <cp:lastPrinted>2016-12-29T17:28:15Z</cp:lastPrinted>
  <dcterms:created xsi:type="dcterms:W3CDTF">2016-12-28T20:56:55Z</dcterms:created>
  <dcterms:modified xsi:type="dcterms:W3CDTF">2017-03-20T19:38:09Z</dcterms:modified>
</cp:coreProperties>
</file>