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garay/Documents/Projects/NYC_Data/"/>
    </mc:Choice>
  </mc:AlternateContent>
  <xr:revisionPtr revIDLastSave="0" documentId="13_ncr:1_{FDD707F4-345D-184F-975C-DFA1F52C2D35}" xr6:coauthVersionLast="45" xr6:coauthVersionMax="45" xr10:uidLastSave="{00000000-0000-0000-0000-000000000000}"/>
  <bookViews>
    <workbookView xWindow="600" yWindow="540" windowWidth="32720" windowHeight="20280" activeTab="2" xr2:uid="{00000000-000D-0000-FFFF-FFFF00000000}"/>
  </bookViews>
  <sheets>
    <sheet name="City" sheetId="3" r:id="rId1"/>
    <sheet name="Borough" sheetId="2" r:id="rId2"/>
    <sheet name="UHF 42" sheetId="5" r:id="rId3"/>
    <sheet name="Zip Code" sheetId="1" r:id="rId4"/>
    <sheet name="Sheet1" sheetId="8" r:id="rId5"/>
    <sheet name="NTA" sheetId="4" r:id="rId6"/>
    <sheet name="100 Worst Landlords Buildings" sheetId="6" r:id="rId7"/>
    <sheet name="PUMA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43" i="5" l="1"/>
  <c r="Z43" i="5" s="1"/>
  <c r="Y42" i="5"/>
  <c r="Z42" i="5" s="1"/>
  <c r="Y41" i="5"/>
  <c r="Z41" i="5" s="1"/>
  <c r="Y40" i="5"/>
  <c r="Z40" i="5" s="1"/>
  <c r="Y39" i="5"/>
  <c r="Z39" i="5" s="1"/>
  <c r="Y38" i="5"/>
  <c r="Z38" i="5" s="1"/>
  <c r="Y37" i="5"/>
  <c r="Z37" i="5" s="1"/>
  <c r="Y36" i="5"/>
  <c r="Z36" i="5" s="1"/>
  <c r="Y35" i="5"/>
  <c r="Z35" i="5" s="1"/>
  <c r="Y34" i="5"/>
  <c r="Z34" i="5" s="1"/>
  <c r="Y33" i="5"/>
  <c r="Z33" i="5" s="1"/>
  <c r="Y32" i="5"/>
  <c r="Z32" i="5" s="1"/>
  <c r="Y31" i="5"/>
  <c r="Z31" i="5" s="1"/>
  <c r="Y30" i="5"/>
  <c r="Z30" i="5" s="1"/>
  <c r="Y29" i="5"/>
  <c r="Z29" i="5" s="1"/>
  <c r="Y28" i="5"/>
  <c r="Z28" i="5" s="1"/>
  <c r="Y27" i="5"/>
  <c r="Z27" i="5" s="1"/>
  <c r="Y26" i="5"/>
  <c r="Z26" i="5" s="1"/>
  <c r="Y25" i="5"/>
  <c r="Z25" i="5" s="1"/>
  <c r="Y24" i="5"/>
  <c r="Z24" i="5" s="1"/>
  <c r="Y23" i="5"/>
  <c r="Z23" i="5" s="1"/>
  <c r="Y22" i="5"/>
  <c r="Z22" i="5" s="1"/>
  <c r="Y21" i="5"/>
  <c r="Z21" i="5" s="1"/>
  <c r="Y20" i="5"/>
  <c r="Z20" i="5" s="1"/>
  <c r="Y19" i="5"/>
  <c r="Z19" i="5" s="1"/>
  <c r="Y18" i="5"/>
  <c r="Z18" i="5" s="1"/>
  <c r="Y17" i="5"/>
  <c r="Z17" i="5" s="1"/>
  <c r="Y16" i="5"/>
  <c r="Z16" i="5" s="1"/>
  <c r="Y15" i="5"/>
  <c r="Z15" i="5" s="1"/>
  <c r="Y14" i="5"/>
  <c r="Z14" i="5" s="1"/>
  <c r="Y13" i="5"/>
  <c r="Z13" i="5" s="1"/>
  <c r="Y12" i="5"/>
  <c r="Z12" i="5" s="1"/>
  <c r="Y11" i="5"/>
  <c r="Z11" i="5" s="1"/>
  <c r="Y10" i="5"/>
  <c r="Z10" i="5" s="1"/>
  <c r="Y9" i="5"/>
  <c r="Z9" i="5" s="1"/>
  <c r="Y8" i="5"/>
  <c r="Z8" i="5" s="1"/>
  <c r="Y7" i="5"/>
  <c r="Z7" i="5" s="1"/>
  <c r="Y6" i="5"/>
  <c r="Z6" i="5" s="1"/>
  <c r="Y5" i="5"/>
  <c r="Z5" i="5" s="1"/>
  <c r="Y4" i="5"/>
  <c r="Z4" i="5" s="1"/>
  <c r="Y3" i="5"/>
  <c r="Z3" i="5" s="1"/>
  <c r="Y2" i="5"/>
  <c r="Z2" i="5" s="1"/>
  <c r="W43" i="5"/>
  <c r="AA43" i="5" s="1"/>
  <c r="W42" i="5"/>
  <c r="AA42" i="5" s="1"/>
  <c r="W41" i="5"/>
  <c r="AA41" i="5" s="1"/>
  <c r="W40" i="5"/>
  <c r="AA40" i="5" s="1"/>
  <c r="W39" i="5"/>
  <c r="AA39" i="5" s="1"/>
  <c r="W38" i="5"/>
  <c r="X38" i="5" s="1"/>
  <c r="W37" i="5"/>
  <c r="X37" i="5" s="1"/>
  <c r="W36" i="5"/>
  <c r="W35" i="5"/>
  <c r="AA35" i="5" s="1"/>
  <c r="W34" i="5"/>
  <c r="X34" i="5" s="1"/>
  <c r="W33" i="5"/>
  <c r="X33" i="5" s="1"/>
  <c r="W32" i="5"/>
  <c r="W31" i="5"/>
  <c r="AA31" i="5" s="1"/>
  <c r="W30" i="5"/>
  <c r="AA30" i="5" s="1"/>
  <c r="W29" i="5"/>
  <c r="AA29" i="5" s="1"/>
  <c r="W28" i="5"/>
  <c r="AA28" i="5" s="1"/>
  <c r="W27" i="5"/>
  <c r="AA27" i="5" s="1"/>
  <c r="W26" i="5"/>
  <c r="X26" i="5" s="1"/>
  <c r="W25" i="5"/>
  <c r="X25" i="5" s="1"/>
  <c r="W24" i="5"/>
  <c r="AA24" i="5" s="1"/>
  <c r="W23" i="5"/>
  <c r="AA23" i="5" s="1"/>
  <c r="W22" i="5"/>
  <c r="X22" i="5" s="1"/>
  <c r="W21" i="5"/>
  <c r="X21" i="5" s="1"/>
  <c r="W20" i="5"/>
  <c r="W19" i="5"/>
  <c r="AA19" i="5" s="1"/>
  <c r="W18" i="5"/>
  <c r="AA18" i="5" s="1"/>
  <c r="W17" i="5"/>
  <c r="AA17" i="5" s="1"/>
  <c r="W16" i="5"/>
  <c r="AA16" i="5" s="1"/>
  <c r="W15" i="5"/>
  <c r="AA15" i="5" s="1"/>
  <c r="W14" i="5"/>
  <c r="X14" i="5" s="1"/>
  <c r="W13" i="5"/>
  <c r="X13" i="5" s="1"/>
  <c r="W12" i="5"/>
  <c r="AA12" i="5" s="1"/>
  <c r="W11" i="5"/>
  <c r="AA11" i="5" s="1"/>
  <c r="W10" i="5"/>
  <c r="X10" i="5" s="1"/>
  <c r="W9" i="5"/>
  <c r="X9" i="5" s="1"/>
  <c r="W8" i="5"/>
  <c r="W7" i="5"/>
  <c r="AA7" i="5" s="1"/>
  <c r="W6" i="5"/>
  <c r="AA6" i="5" s="1"/>
  <c r="W5" i="5"/>
  <c r="AA5" i="5" s="1"/>
  <c r="W4" i="5"/>
  <c r="AA4" i="5" s="1"/>
  <c r="W3" i="5"/>
  <c r="AA3" i="5" s="1"/>
  <c r="W2" i="5"/>
  <c r="AA2" i="5" s="1"/>
  <c r="T34" i="5"/>
  <c r="R27" i="5"/>
  <c r="S2" i="5"/>
  <c r="T2" i="5"/>
  <c r="S3" i="5"/>
  <c r="T3" i="5" s="1"/>
  <c r="S4" i="5"/>
  <c r="T4" i="5" s="1"/>
  <c r="S5" i="5"/>
  <c r="T5" i="5" s="1"/>
  <c r="S6" i="5"/>
  <c r="T6" i="5" s="1"/>
  <c r="S7" i="5"/>
  <c r="T7" i="5" s="1"/>
  <c r="S8" i="5"/>
  <c r="T8" i="5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/>
  <c r="S16" i="5"/>
  <c r="T16" i="5" s="1"/>
  <c r="S17" i="5"/>
  <c r="T17" i="5" s="1"/>
  <c r="S18" i="5"/>
  <c r="T18" i="5" s="1"/>
  <c r="S19" i="5"/>
  <c r="T19" i="5" s="1"/>
  <c r="S20" i="5"/>
  <c r="T20" i="5" s="1"/>
  <c r="S21" i="5"/>
  <c r="T21" i="5" s="1"/>
  <c r="S22" i="5"/>
  <c r="T22" i="5" s="1"/>
  <c r="S23" i="5"/>
  <c r="T23" i="5" s="1"/>
  <c r="S24" i="5"/>
  <c r="T24" i="5" s="1"/>
  <c r="S25" i="5"/>
  <c r="T25" i="5"/>
  <c r="S26" i="5"/>
  <c r="T26" i="5" s="1"/>
  <c r="S27" i="5"/>
  <c r="T27" i="5" s="1"/>
  <c r="S28" i="5"/>
  <c r="T28" i="5" s="1"/>
  <c r="S29" i="5"/>
  <c r="T29" i="5"/>
  <c r="S30" i="5"/>
  <c r="T30" i="5" s="1"/>
  <c r="S31" i="5"/>
  <c r="T31" i="5" s="1"/>
  <c r="S32" i="5"/>
  <c r="T32" i="5"/>
  <c r="S33" i="5"/>
  <c r="T33" i="5" s="1"/>
  <c r="S34" i="5"/>
  <c r="S35" i="5"/>
  <c r="T35" i="5" s="1"/>
  <c r="S36" i="5"/>
  <c r="T36" i="5" s="1"/>
  <c r="S37" i="5"/>
  <c r="T37" i="5"/>
  <c r="S38" i="5"/>
  <c r="T38" i="5" s="1"/>
  <c r="S39" i="5"/>
  <c r="T39" i="5"/>
  <c r="S40" i="5"/>
  <c r="T40" i="5" s="1"/>
  <c r="S41" i="5"/>
  <c r="T41" i="5" s="1"/>
  <c r="S42" i="5"/>
  <c r="T42" i="5" s="1"/>
  <c r="S43" i="5"/>
  <c r="T43" i="5" s="1"/>
  <c r="Q43" i="5"/>
  <c r="R43" i="5" s="1"/>
  <c r="Q42" i="5"/>
  <c r="R42" i="5" s="1"/>
  <c r="Q41" i="5"/>
  <c r="R41" i="5" s="1"/>
  <c r="Q40" i="5"/>
  <c r="R40" i="5"/>
  <c r="Q39" i="5"/>
  <c r="R39" i="5" s="1"/>
  <c r="Q38" i="5"/>
  <c r="R38" i="5" s="1"/>
  <c r="Q37" i="5"/>
  <c r="R37" i="5" s="1"/>
  <c r="Q36" i="5"/>
  <c r="R36" i="5" s="1"/>
  <c r="Q35" i="5"/>
  <c r="R35" i="5" s="1"/>
  <c r="Q34" i="5"/>
  <c r="R34" i="5" s="1"/>
  <c r="Q33" i="5"/>
  <c r="R33" i="5" s="1"/>
  <c r="Q32" i="5"/>
  <c r="R32" i="5" s="1"/>
  <c r="Q31" i="5"/>
  <c r="R31" i="5" s="1"/>
  <c r="Q30" i="5"/>
  <c r="R30" i="5" s="1"/>
  <c r="Q29" i="5"/>
  <c r="R29" i="5" s="1"/>
  <c r="Q28" i="5"/>
  <c r="R28" i="5" s="1"/>
  <c r="Q27" i="5"/>
  <c r="Q26" i="5"/>
  <c r="R26" i="5" s="1"/>
  <c r="Q25" i="5"/>
  <c r="R25" i="5" s="1"/>
  <c r="Q24" i="5"/>
  <c r="R24" i="5" s="1"/>
  <c r="Q23" i="5"/>
  <c r="R23" i="5" s="1"/>
  <c r="Q22" i="5"/>
  <c r="R22" i="5" s="1"/>
  <c r="Q21" i="5"/>
  <c r="R21" i="5" s="1"/>
  <c r="Q20" i="5"/>
  <c r="R20" i="5" s="1"/>
  <c r="Q19" i="5"/>
  <c r="R19" i="5" s="1"/>
  <c r="Q18" i="5"/>
  <c r="R18" i="5" s="1"/>
  <c r="Q17" i="5"/>
  <c r="R17" i="5" s="1"/>
  <c r="Q16" i="5"/>
  <c r="R16" i="5"/>
  <c r="Q15" i="5"/>
  <c r="R15" i="5" s="1"/>
  <c r="Q14" i="5"/>
  <c r="R14" i="5" s="1"/>
  <c r="Q13" i="5"/>
  <c r="R13" i="5" s="1"/>
  <c r="Q12" i="5"/>
  <c r="R12" i="5" s="1"/>
  <c r="Q11" i="5"/>
  <c r="R11" i="5" s="1"/>
  <c r="Q10" i="5"/>
  <c r="R10" i="5" s="1"/>
  <c r="Q9" i="5"/>
  <c r="R9" i="5" s="1"/>
  <c r="Q8" i="5"/>
  <c r="R8" i="5"/>
  <c r="Q7" i="5"/>
  <c r="R7" i="5" s="1"/>
  <c r="Q6" i="5"/>
  <c r="R6" i="5" s="1"/>
  <c r="Q5" i="5"/>
  <c r="R5" i="5" s="1"/>
  <c r="Q4" i="5"/>
  <c r="R4" i="5" s="1"/>
  <c r="Q3" i="5"/>
  <c r="R3" i="5" s="1"/>
  <c r="Q2" i="5"/>
  <c r="R2" i="5" s="1"/>
  <c r="R101" i="1"/>
  <c r="R102" i="1"/>
  <c r="R104" i="1"/>
  <c r="R105" i="1"/>
  <c r="R106" i="1"/>
  <c r="R107" i="1"/>
  <c r="R103" i="1"/>
  <c r="R94" i="1"/>
  <c r="R88" i="1"/>
  <c r="R98" i="1"/>
  <c r="R99" i="1"/>
  <c r="R100" i="1"/>
  <c r="R95" i="1"/>
  <c r="R96" i="1"/>
  <c r="R89" i="1"/>
  <c r="R90" i="1"/>
  <c r="R81" i="1"/>
  <c r="R97" i="1"/>
  <c r="R77" i="1"/>
  <c r="R78" i="1"/>
  <c r="R79" i="1"/>
  <c r="R70" i="1"/>
  <c r="R71" i="1"/>
  <c r="R82" i="1"/>
  <c r="R75" i="1"/>
  <c r="R72" i="1"/>
  <c r="R65" i="1"/>
  <c r="R66" i="1"/>
  <c r="R67" i="1"/>
  <c r="R68" i="1"/>
  <c r="R76" i="1"/>
  <c r="R92" i="1"/>
  <c r="R73" i="1"/>
  <c r="R108" i="1"/>
  <c r="R74" i="1"/>
  <c r="R69" i="1"/>
  <c r="R83" i="1"/>
  <c r="R84" i="1"/>
  <c r="R80" i="1"/>
  <c r="R85" i="1"/>
  <c r="R86" i="1"/>
  <c r="R109" i="1"/>
  <c r="R110" i="1"/>
  <c r="R178" i="1"/>
  <c r="R175" i="1"/>
  <c r="R176" i="1"/>
  <c r="R179" i="1"/>
  <c r="R180" i="1"/>
  <c r="R182" i="1"/>
  <c r="R183" i="1"/>
  <c r="R184" i="1"/>
  <c r="R185" i="1"/>
  <c r="R177" i="1"/>
  <c r="R186" i="1"/>
  <c r="R181" i="1"/>
  <c r="R20" i="1"/>
  <c r="R21" i="1"/>
  <c r="R17" i="1"/>
  <c r="R23" i="1"/>
  <c r="R24" i="1"/>
  <c r="R22" i="1"/>
  <c r="R18" i="1"/>
  <c r="R9" i="1"/>
  <c r="R25" i="1"/>
  <c r="R19" i="1"/>
  <c r="R12" i="1"/>
  <c r="R13" i="1"/>
  <c r="R2" i="1"/>
  <c r="R4" i="1"/>
  <c r="R14" i="1"/>
  <c r="R5" i="1"/>
  <c r="R10" i="1"/>
  <c r="R11" i="1"/>
  <c r="R6" i="1"/>
  <c r="R7" i="1"/>
  <c r="R3" i="1"/>
  <c r="R15" i="1"/>
  <c r="R16" i="1"/>
  <c r="R26" i="1"/>
  <c r="R8" i="1"/>
  <c r="R151" i="1"/>
  <c r="R160" i="1"/>
  <c r="R161" i="1"/>
  <c r="R189" i="1"/>
  <c r="R111" i="1"/>
  <c r="R112" i="1"/>
  <c r="R113" i="1"/>
  <c r="R114" i="1"/>
  <c r="R115" i="1"/>
  <c r="R116" i="1"/>
  <c r="R117" i="1"/>
  <c r="R30" i="1"/>
  <c r="R48" i="1"/>
  <c r="R44" i="1"/>
  <c r="R31" i="1"/>
  <c r="R62" i="1"/>
  <c r="R40" i="1"/>
  <c r="R41" i="1"/>
  <c r="R55" i="1"/>
  <c r="R49" i="1"/>
  <c r="R27" i="1"/>
  <c r="R35" i="1"/>
  <c r="R36" i="1"/>
  <c r="R56" i="1"/>
  <c r="R32" i="1"/>
  <c r="R37" i="1"/>
  <c r="R33" i="1"/>
  <c r="R45" i="1"/>
  <c r="R46" i="1"/>
  <c r="R42" i="1"/>
  <c r="R63" i="1"/>
  <c r="R28" i="1"/>
  <c r="R58" i="1"/>
  <c r="R59" i="1"/>
  <c r="R50" i="1"/>
  <c r="R51" i="1"/>
  <c r="R57" i="1"/>
  <c r="R60" i="1"/>
  <c r="R47" i="1"/>
  <c r="R34" i="1"/>
  <c r="R43" i="1"/>
  <c r="R38" i="1"/>
  <c r="R52" i="1"/>
  <c r="R61" i="1"/>
  <c r="R53" i="1"/>
  <c r="R64" i="1"/>
  <c r="R39" i="1"/>
  <c r="R54" i="1"/>
  <c r="R29" i="1"/>
  <c r="R125" i="1"/>
  <c r="R126" i="1"/>
  <c r="R127" i="1"/>
  <c r="R128" i="1"/>
  <c r="R129" i="1"/>
  <c r="R131" i="1"/>
  <c r="R132" i="1"/>
  <c r="R133" i="1"/>
  <c r="R134" i="1"/>
  <c r="R135" i="1"/>
  <c r="R140" i="1"/>
  <c r="R141" i="1"/>
  <c r="R142" i="1"/>
  <c r="R118" i="1"/>
  <c r="R119" i="1"/>
  <c r="R120" i="1"/>
  <c r="R121" i="1"/>
  <c r="R122" i="1"/>
  <c r="R136" i="1"/>
  <c r="R137" i="1"/>
  <c r="R123" i="1"/>
  <c r="R124" i="1"/>
  <c r="R138" i="1"/>
  <c r="R139" i="1"/>
  <c r="R162" i="1"/>
  <c r="R152" i="1"/>
  <c r="R163" i="1"/>
  <c r="R143" i="1"/>
  <c r="R144" i="1"/>
  <c r="R145" i="1"/>
  <c r="R146" i="1"/>
  <c r="R147" i="1"/>
  <c r="R148" i="1"/>
  <c r="R149" i="1"/>
  <c r="R150" i="1"/>
  <c r="R164" i="1"/>
  <c r="R153" i="1"/>
  <c r="R165" i="1"/>
  <c r="R166" i="1"/>
  <c r="R167" i="1"/>
  <c r="R168" i="1"/>
  <c r="R154" i="1"/>
  <c r="R155" i="1"/>
  <c r="R156" i="1"/>
  <c r="R157" i="1"/>
  <c r="R158" i="1"/>
  <c r="R159" i="1"/>
  <c r="R169" i="1"/>
  <c r="R170" i="1"/>
  <c r="R171" i="1"/>
  <c r="R172" i="1"/>
  <c r="R174" i="1"/>
  <c r="R87" i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2" i="8"/>
  <c r="P101" i="1"/>
  <c r="P102" i="1"/>
  <c r="P104" i="1"/>
  <c r="P105" i="1"/>
  <c r="P106" i="1"/>
  <c r="P107" i="1"/>
  <c r="P103" i="1"/>
  <c r="P94" i="1"/>
  <c r="P88" i="1"/>
  <c r="P98" i="1"/>
  <c r="P99" i="1"/>
  <c r="P100" i="1"/>
  <c r="P95" i="1"/>
  <c r="P96" i="1"/>
  <c r="P89" i="1"/>
  <c r="P90" i="1"/>
  <c r="P81" i="1"/>
  <c r="P97" i="1"/>
  <c r="P77" i="1"/>
  <c r="P78" i="1"/>
  <c r="P79" i="1"/>
  <c r="P70" i="1"/>
  <c r="P71" i="1"/>
  <c r="P82" i="1"/>
  <c r="P75" i="1"/>
  <c r="P72" i="1"/>
  <c r="P65" i="1"/>
  <c r="P66" i="1"/>
  <c r="P67" i="1"/>
  <c r="P68" i="1"/>
  <c r="P76" i="1"/>
  <c r="P92" i="1"/>
  <c r="P73" i="1"/>
  <c r="P108" i="1"/>
  <c r="P74" i="1"/>
  <c r="P69" i="1"/>
  <c r="P83" i="1"/>
  <c r="P84" i="1"/>
  <c r="P80" i="1"/>
  <c r="P85" i="1"/>
  <c r="P86" i="1"/>
  <c r="P109" i="1"/>
  <c r="P110" i="1"/>
  <c r="P178" i="1"/>
  <c r="P175" i="1"/>
  <c r="P176" i="1"/>
  <c r="P179" i="1"/>
  <c r="P180" i="1"/>
  <c r="P182" i="1"/>
  <c r="P183" i="1"/>
  <c r="P184" i="1"/>
  <c r="P185" i="1"/>
  <c r="P177" i="1"/>
  <c r="P186" i="1"/>
  <c r="P181" i="1"/>
  <c r="P20" i="1"/>
  <c r="P21" i="1"/>
  <c r="P17" i="1"/>
  <c r="P23" i="1"/>
  <c r="P24" i="1"/>
  <c r="P22" i="1"/>
  <c r="P18" i="1"/>
  <c r="P9" i="1"/>
  <c r="P25" i="1"/>
  <c r="P19" i="1"/>
  <c r="P12" i="1"/>
  <c r="P13" i="1"/>
  <c r="P2" i="1"/>
  <c r="P4" i="1"/>
  <c r="P14" i="1"/>
  <c r="P5" i="1"/>
  <c r="P10" i="1"/>
  <c r="P11" i="1"/>
  <c r="P6" i="1"/>
  <c r="P7" i="1"/>
  <c r="P3" i="1"/>
  <c r="P15" i="1"/>
  <c r="P16" i="1"/>
  <c r="P26" i="1"/>
  <c r="P8" i="1"/>
  <c r="P151" i="1"/>
  <c r="P160" i="1"/>
  <c r="P161" i="1"/>
  <c r="P189" i="1"/>
  <c r="P111" i="1"/>
  <c r="P112" i="1"/>
  <c r="P113" i="1"/>
  <c r="P114" i="1"/>
  <c r="P115" i="1"/>
  <c r="P116" i="1"/>
  <c r="P117" i="1"/>
  <c r="P30" i="1"/>
  <c r="P48" i="1"/>
  <c r="P44" i="1"/>
  <c r="P31" i="1"/>
  <c r="P62" i="1"/>
  <c r="P40" i="1"/>
  <c r="P41" i="1"/>
  <c r="P55" i="1"/>
  <c r="P49" i="1"/>
  <c r="P27" i="1"/>
  <c r="P35" i="1"/>
  <c r="P36" i="1"/>
  <c r="P56" i="1"/>
  <c r="P32" i="1"/>
  <c r="P37" i="1"/>
  <c r="P33" i="1"/>
  <c r="P45" i="1"/>
  <c r="P46" i="1"/>
  <c r="P42" i="1"/>
  <c r="P63" i="1"/>
  <c r="P28" i="1"/>
  <c r="P58" i="1"/>
  <c r="P59" i="1"/>
  <c r="P50" i="1"/>
  <c r="P51" i="1"/>
  <c r="P57" i="1"/>
  <c r="P60" i="1"/>
  <c r="P47" i="1"/>
  <c r="P34" i="1"/>
  <c r="P43" i="1"/>
  <c r="P38" i="1"/>
  <c r="P52" i="1"/>
  <c r="P61" i="1"/>
  <c r="P53" i="1"/>
  <c r="P64" i="1"/>
  <c r="P39" i="1"/>
  <c r="P54" i="1"/>
  <c r="P29" i="1"/>
  <c r="P125" i="1"/>
  <c r="P126" i="1"/>
  <c r="P127" i="1"/>
  <c r="P128" i="1"/>
  <c r="P129" i="1"/>
  <c r="P131" i="1"/>
  <c r="P132" i="1"/>
  <c r="P133" i="1"/>
  <c r="P134" i="1"/>
  <c r="P135" i="1"/>
  <c r="P140" i="1"/>
  <c r="P141" i="1"/>
  <c r="P142" i="1"/>
  <c r="P118" i="1"/>
  <c r="P119" i="1"/>
  <c r="P120" i="1"/>
  <c r="P121" i="1"/>
  <c r="P122" i="1"/>
  <c r="P136" i="1"/>
  <c r="P137" i="1"/>
  <c r="P123" i="1"/>
  <c r="P124" i="1"/>
  <c r="P138" i="1"/>
  <c r="P139" i="1"/>
  <c r="P162" i="1"/>
  <c r="P152" i="1"/>
  <c r="P163" i="1"/>
  <c r="P143" i="1"/>
  <c r="P144" i="1"/>
  <c r="P145" i="1"/>
  <c r="P146" i="1"/>
  <c r="P147" i="1"/>
  <c r="P148" i="1"/>
  <c r="P149" i="1"/>
  <c r="P150" i="1"/>
  <c r="P164" i="1"/>
  <c r="P153" i="1"/>
  <c r="P165" i="1"/>
  <c r="P166" i="1"/>
  <c r="P167" i="1"/>
  <c r="P168" i="1"/>
  <c r="P154" i="1"/>
  <c r="P155" i="1"/>
  <c r="P156" i="1"/>
  <c r="P157" i="1"/>
  <c r="P158" i="1"/>
  <c r="P159" i="1"/>
  <c r="P169" i="1"/>
  <c r="P170" i="1"/>
  <c r="P171" i="1"/>
  <c r="P172" i="1"/>
  <c r="P174" i="1"/>
  <c r="P87" i="1"/>
  <c r="X101" i="1"/>
  <c r="X102" i="1"/>
  <c r="X104" i="1"/>
  <c r="X105" i="1"/>
  <c r="X106" i="1"/>
  <c r="X107" i="1"/>
  <c r="X103" i="1"/>
  <c r="X94" i="1"/>
  <c r="X88" i="1"/>
  <c r="X98" i="1"/>
  <c r="X99" i="1"/>
  <c r="X100" i="1"/>
  <c r="X95" i="1"/>
  <c r="X96" i="1"/>
  <c r="X89" i="1"/>
  <c r="X90" i="1"/>
  <c r="X81" i="1"/>
  <c r="X97" i="1"/>
  <c r="X77" i="1"/>
  <c r="X78" i="1"/>
  <c r="X79" i="1"/>
  <c r="X70" i="1"/>
  <c r="X71" i="1"/>
  <c r="X82" i="1"/>
  <c r="X75" i="1"/>
  <c r="X72" i="1"/>
  <c r="X65" i="1"/>
  <c r="X66" i="1"/>
  <c r="X67" i="1"/>
  <c r="X68" i="1"/>
  <c r="X76" i="1"/>
  <c r="X92" i="1"/>
  <c r="X73" i="1"/>
  <c r="X108" i="1"/>
  <c r="X74" i="1"/>
  <c r="X69" i="1"/>
  <c r="X83" i="1"/>
  <c r="X84" i="1"/>
  <c r="X80" i="1"/>
  <c r="X85" i="1"/>
  <c r="X86" i="1"/>
  <c r="X109" i="1"/>
  <c r="X110" i="1"/>
  <c r="X178" i="1"/>
  <c r="X175" i="1"/>
  <c r="X176" i="1"/>
  <c r="X179" i="1"/>
  <c r="X180" i="1"/>
  <c r="X182" i="1"/>
  <c r="X183" i="1"/>
  <c r="X184" i="1"/>
  <c r="X185" i="1"/>
  <c r="X177" i="1"/>
  <c r="X186" i="1"/>
  <c r="X181" i="1"/>
  <c r="X20" i="1"/>
  <c r="X21" i="1"/>
  <c r="X17" i="1"/>
  <c r="X23" i="1"/>
  <c r="X24" i="1"/>
  <c r="X22" i="1"/>
  <c r="X18" i="1"/>
  <c r="X9" i="1"/>
  <c r="X25" i="1"/>
  <c r="X19" i="1"/>
  <c r="X12" i="1"/>
  <c r="X13" i="1"/>
  <c r="X2" i="1"/>
  <c r="X4" i="1"/>
  <c r="X14" i="1"/>
  <c r="X5" i="1"/>
  <c r="X10" i="1"/>
  <c r="X11" i="1"/>
  <c r="X6" i="1"/>
  <c r="X7" i="1"/>
  <c r="X3" i="1"/>
  <c r="X15" i="1"/>
  <c r="X16" i="1"/>
  <c r="X26" i="1"/>
  <c r="X8" i="1"/>
  <c r="X151" i="1"/>
  <c r="X160" i="1"/>
  <c r="X161" i="1"/>
  <c r="X189" i="1"/>
  <c r="X111" i="1"/>
  <c r="X112" i="1"/>
  <c r="X113" i="1"/>
  <c r="X114" i="1"/>
  <c r="X115" i="1"/>
  <c r="X116" i="1"/>
  <c r="X117" i="1"/>
  <c r="X30" i="1"/>
  <c r="X48" i="1"/>
  <c r="X44" i="1"/>
  <c r="X31" i="1"/>
  <c r="X62" i="1"/>
  <c r="X40" i="1"/>
  <c r="X41" i="1"/>
  <c r="X55" i="1"/>
  <c r="X49" i="1"/>
  <c r="X27" i="1"/>
  <c r="X35" i="1"/>
  <c r="X36" i="1"/>
  <c r="X56" i="1"/>
  <c r="X32" i="1"/>
  <c r="X37" i="1"/>
  <c r="X33" i="1"/>
  <c r="X45" i="1"/>
  <c r="X46" i="1"/>
  <c r="X42" i="1"/>
  <c r="X63" i="1"/>
  <c r="X28" i="1"/>
  <c r="X58" i="1"/>
  <c r="X59" i="1"/>
  <c r="X50" i="1"/>
  <c r="X51" i="1"/>
  <c r="X57" i="1"/>
  <c r="X60" i="1"/>
  <c r="X47" i="1"/>
  <c r="X34" i="1"/>
  <c r="X43" i="1"/>
  <c r="X38" i="1"/>
  <c r="X52" i="1"/>
  <c r="X61" i="1"/>
  <c r="X53" i="1"/>
  <c r="X64" i="1"/>
  <c r="X39" i="1"/>
  <c r="X54" i="1"/>
  <c r="X29" i="1"/>
  <c r="X125" i="1"/>
  <c r="X126" i="1"/>
  <c r="X127" i="1"/>
  <c r="X128" i="1"/>
  <c r="X129" i="1"/>
  <c r="X131" i="1"/>
  <c r="X132" i="1"/>
  <c r="X133" i="1"/>
  <c r="X134" i="1"/>
  <c r="X135" i="1"/>
  <c r="X140" i="1"/>
  <c r="X141" i="1"/>
  <c r="X142" i="1"/>
  <c r="X118" i="1"/>
  <c r="X119" i="1"/>
  <c r="X120" i="1"/>
  <c r="X121" i="1"/>
  <c r="X122" i="1"/>
  <c r="X136" i="1"/>
  <c r="X137" i="1"/>
  <c r="X123" i="1"/>
  <c r="X124" i="1"/>
  <c r="X138" i="1"/>
  <c r="X139" i="1"/>
  <c r="X162" i="1"/>
  <c r="X152" i="1"/>
  <c r="X163" i="1"/>
  <c r="X143" i="1"/>
  <c r="X144" i="1"/>
  <c r="X145" i="1"/>
  <c r="X146" i="1"/>
  <c r="X147" i="1"/>
  <c r="X148" i="1"/>
  <c r="X149" i="1"/>
  <c r="X150" i="1"/>
  <c r="X164" i="1"/>
  <c r="X153" i="1"/>
  <c r="X165" i="1"/>
  <c r="X166" i="1"/>
  <c r="X167" i="1"/>
  <c r="X168" i="1"/>
  <c r="X154" i="1"/>
  <c r="X155" i="1"/>
  <c r="X156" i="1"/>
  <c r="X157" i="1"/>
  <c r="X158" i="1"/>
  <c r="X159" i="1"/>
  <c r="X169" i="1"/>
  <c r="X170" i="1"/>
  <c r="X171" i="1"/>
  <c r="X172" i="1"/>
  <c r="X174" i="1"/>
  <c r="X87" i="1"/>
  <c r="V101" i="1"/>
  <c r="V102" i="1"/>
  <c r="V104" i="1"/>
  <c r="V105" i="1"/>
  <c r="V106" i="1"/>
  <c r="V107" i="1"/>
  <c r="V103" i="1"/>
  <c r="V94" i="1"/>
  <c r="V88" i="1"/>
  <c r="V98" i="1"/>
  <c r="V99" i="1"/>
  <c r="V100" i="1"/>
  <c r="V95" i="1"/>
  <c r="V96" i="1"/>
  <c r="V89" i="1"/>
  <c r="V90" i="1"/>
  <c r="V81" i="1"/>
  <c r="V97" i="1"/>
  <c r="V77" i="1"/>
  <c r="V78" i="1"/>
  <c r="V79" i="1"/>
  <c r="V70" i="1"/>
  <c r="V71" i="1"/>
  <c r="V82" i="1"/>
  <c r="V75" i="1"/>
  <c r="V72" i="1"/>
  <c r="V65" i="1"/>
  <c r="V66" i="1"/>
  <c r="V67" i="1"/>
  <c r="V68" i="1"/>
  <c r="V76" i="1"/>
  <c r="V92" i="1"/>
  <c r="V73" i="1"/>
  <c r="V108" i="1"/>
  <c r="V74" i="1"/>
  <c r="V69" i="1"/>
  <c r="V83" i="1"/>
  <c r="V84" i="1"/>
  <c r="V80" i="1"/>
  <c r="V85" i="1"/>
  <c r="V86" i="1"/>
  <c r="V109" i="1"/>
  <c r="V110" i="1"/>
  <c r="V178" i="1"/>
  <c r="V175" i="1"/>
  <c r="V176" i="1"/>
  <c r="V179" i="1"/>
  <c r="V180" i="1"/>
  <c r="V182" i="1"/>
  <c r="V183" i="1"/>
  <c r="V184" i="1"/>
  <c r="V185" i="1"/>
  <c r="V177" i="1"/>
  <c r="V186" i="1"/>
  <c r="V181" i="1"/>
  <c r="V20" i="1"/>
  <c r="V21" i="1"/>
  <c r="V17" i="1"/>
  <c r="V23" i="1"/>
  <c r="V24" i="1"/>
  <c r="V22" i="1"/>
  <c r="V18" i="1"/>
  <c r="V9" i="1"/>
  <c r="V25" i="1"/>
  <c r="V19" i="1"/>
  <c r="V12" i="1"/>
  <c r="V13" i="1"/>
  <c r="V2" i="1"/>
  <c r="V4" i="1"/>
  <c r="V14" i="1"/>
  <c r="V5" i="1"/>
  <c r="V10" i="1"/>
  <c r="V11" i="1"/>
  <c r="V6" i="1"/>
  <c r="V7" i="1"/>
  <c r="V3" i="1"/>
  <c r="V15" i="1"/>
  <c r="V16" i="1"/>
  <c r="V26" i="1"/>
  <c r="V8" i="1"/>
  <c r="V151" i="1"/>
  <c r="V160" i="1"/>
  <c r="V161" i="1"/>
  <c r="V189" i="1"/>
  <c r="V111" i="1"/>
  <c r="V112" i="1"/>
  <c r="V113" i="1"/>
  <c r="V114" i="1"/>
  <c r="V115" i="1"/>
  <c r="V116" i="1"/>
  <c r="V117" i="1"/>
  <c r="V30" i="1"/>
  <c r="V48" i="1"/>
  <c r="V44" i="1"/>
  <c r="V31" i="1"/>
  <c r="V62" i="1"/>
  <c r="V40" i="1"/>
  <c r="V41" i="1"/>
  <c r="V55" i="1"/>
  <c r="V49" i="1"/>
  <c r="V27" i="1"/>
  <c r="V35" i="1"/>
  <c r="V36" i="1"/>
  <c r="V56" i="1"/>
  <c r="V32" i="1"/>
  <c r="V37" i="1"/>
  <c r="V33" i="1"/>
  <c r="V45" i="1"/>
  <c r="V46" i="1"/>
  <c r="V42" i="1"/>
  <c r="V63" i="1"/>
  <c r="V28" i="1"/>
  <c r="V58" i="1"/>
  <c r="V59" i="1"/>
  <c r="V50" i="1"/>
  <c r="V51" i="1"/>
  <c r="V57" i="1"/>
  <c r="V60" i="1"/>
  <c r="V47" i="1"/>
  <c r="V34" i="1"/>
  <c r="V43" i="1"/>
  <c r="V38" i="1"/>
  <c r="V52" i="1"/>
  <c r="V61" i="1"/>
  <c r="V53" i="1"/>
  <c r="V64" i="1"/>
  <c r="V39" i="1"/>
  <c r="V54" i="1"/>
  <c r="V29" i="1"/>
  <c r="V125" i="1"/>
  <c r="V126" i="1"/>
  <c r="V127" i="1"/>
  <c r="V128" i="1"/>
  <c r="V129" i="1"/>
  <c r="V131" i="1"/>
  <c r="V132" i="1"/>
  <c r="V133" i="1"/>
  <c r="V134" i="1"/>
  <c r="V135" i="1"/>
  <c r="V140" i="1"/>
  <c r="V141" i="1"/>
  <c r="V142" i="1"/>
  <c r="V118" i="1"/>
  <c r="V119" i="1"/>
  <c r="V120" i="1"/>
  <c r="V121" i="1"/>
  <c r="V122" i="1"/>
  <c r="V136" i="1"/>
  <c r="V137" i="1"/>
  <c r="V123" i="1"/>
  <c r="V124" i="1"/>
  <c r="V138" i="1"/>
  <c r="V139" i="1"/>
  <c r="V162" i="1"/>
  <c r="V152" i="1"/>
  <c r="V163" i="1"/>
  <c r="V143" i="1"/>
  <c r="V144" i="1"/>
  <c r="V145" i="1"/>
  <c r="V146" i="1"/>
  <c r="V147" i="1"/>
  <c r="V148" i="1"/>
  <c r="V149" i="1"/>
  <c r="V150" i="1"/>
  <c r="V164" i="1"/>
  <c r="V153" i="1"/>
  <c r="V165" i="1"/>
  <c r="V166" i="1"/>
  <c r="V167" i="1"/>
  <c r="V168" i="1"/>
  <c r="V154" i="1"/>
  <c r="V155" i="1"/>
  <c r="V156" i="1"/>
  <c r="V157" i="1"/>
  <c r="V158" i="1"/>
  <c r="V159" i="1"/>
  <c r="V169" i="1"/>
  <c r="V170" i="1"/>
  <c r="V171" i="1"/>
  <c r="V172" i="1"/>
  <c r="V174" i="1"/>
  <c r="V87" i="1"/>
  <c r="L190" i="1"/>
  <c r="L169" i="1"/>
  <c r="L170" i="1"/>
  <c r="L171" i="1"/>
  <c r="L172" i="1"/>
  <c r="L174" i="1"/>
  <c r="L154" i="1"/>
  <c r="L155" i="1"/>
  <c r="L156" i="1"/>
  <c r="L157" i="1"/>
  <c r="L158" i="1"/>
  <c r="L159" i="1"/>
  <c r="L149" i="1"/>
  <c r="L150" i="1"/>
  <c r="L164" i="1"/>
  <c r="L153" i="1"/>
  <c r="L165" i="1"/>
  <c r="L166" i="1"/>
  <c r="L167" i="1"/>
  <c r="L168" i="1"/>
  <c r="L130" i="1"/>
  <c r="L131" i="1"/>
  <c r="L132" i="1"/>
  <c r="L133" i="1"/>
  <c r="L134" i="1"/>
  <c r="L135" i="1"/>
  <c r="L140" i="1"/>
  <c r="L141" i="1"/>
  <c r="L142" i="1"/>
  <c r="L118" i="1"/>
  <c r="L119" i="1"/>
  <c r="L120" i="1"/>
  <c r="L121" i="1"/>
  <c r="L122" i="1"/>
  <c r="L136" i="1"/>
  <c r="L137" i="1"/>
  <c r="L123" i="1"/>
  <c r="L124" i="1"/>
  <c r="L138" i="1"/>
  <c r="L139" i="1"/>
  <c r="L162" i="1"/>
  <c r="L152" i="1"/>
  <c r="L163" i="1"/>
  <c r="L143" i="1"/>
  <c r="L144" i="1"/>
  <c r="L145" i="1"/>
  <c r="L146" i="1"/>
  <c r="L147" i="1"/>
  <c r="L148" i="1"/>
  <c r="L29" i="1"/>
  <c r="L125" i="1"/>
  <c r="L126" i="1"/>
  <c r="L127" i="1"/>
  <c r="L128" i="1"/>
  <c r="L129" i="1"/>
  <c r="L151" i="1"/>
  <c r="L160" i="1"/>
  <c r="L161" i="1"/>
  <c r="L189" i="1"/>
  <c r="L111" i="1"/>
  <c r="L112" i="1"/>
  <c r="L113" i="1"/>
  <c r="L114" i="1"/>
  <c r="L115" i="1"/>
  <c r="L116" i="1"/>
  <c r="L117" i="1"/>
  <c r="L30" i="1"/>
  <c r="L48" i="1"/>
  <c r="L44" i="1"/>
  <c r="L31" i="1"/>
  <c r="L62" i="1"/>
  <c r="L40" i="1"/>
  <c r="L41" i="1"/>
  <c r="L55" i="1"/>
  <c r="L49" i="1"/>
  <c r="L27" i="1"/>
  <c r="L35" i="1"/>
  <c r="L36" i="1"/>
  <c r="L56" i="1"/>
  <c r="L32" i="1"/>
  <c r="L37" i="1"/>
  <c r="L33" i="1"/>
  <c r="L45" i="1"/>
  <c r="L46" i="1"/>
  <c r="L42" i="1"/>
  <c r="L63" i="1"/>
  <c r="L28" i="1"/>
  <c r="L58" i="1"/>
  <c r="L59" i="1"/>
  <c r="L50" i="1"/>
  <c r="L51" i="1"/>
  <c r="L57" i="1"/>
  <c r="L60" i="1"/>
  <c r="L47" i="1"/>
  <c r="L34" i="1"/>
  <c r="L43" i="1"/>
  <c r="L38" i="1"/>
  <c r="L52" i="1"/>
  <c r="L61" i="1"/>
  <c r="L53" i="1"/>
  <c r="L64" i="1"/>
  <c r="L39" i="1"/>
  <c r="L54" i="1"/>
  <c r="L10" i="1"/>
  <c r="L11" i="1"/>
  <c r="L6" i="1"/>
  <c r="L7" i="1"/>
  <c r="L3" i="1"/>
  <c r="L15" i="1"/>
  <c r="L16" i="1"/>
  <c r="L26" i="1"/>
  <c r="L8" i="1"/>
  <c r="L188" i="1"/>
  <c r="L20" i="1"/>
  <c r="L21" i="1"/>
  <c r="L17" i="1"/>
  <c r="L23" i="1"/>
  <c r="L24" i="1"/>
  <c r="L22" i="1"/>
  <c r="L18" i="1"/>
  <c r="L9" i="1"/>
  <c r="L25" i="1"/>
  <c r="L19" i="1"/>
  <c r="L12" i="1"/>
  <c r="L13" i="1"/>
  <c r="L2" i="1"/>
  <c r="L4" i="1"/>
  <c r="L14" i="1"/>
  <c r="L5" i="1"/>
  <c r="L84" i="1"/>
  <c r="L80" i="1"/>
  <c r="L85" i="1"/>
  <c r="L93" i="1"/>
  <c r="L86" i="1"/>
  <c r="L187" i="1"/>
  <c r="L109" i="1"/>
  <c r="L110" i="1"/>
  <c r="L178" i="1"/>
  <c r="L175" i="1"/>
  <c r="L176" i="1"/>
  <c r="L179" i="1"/>
  <c r="L180" i="1"/>
  <c r="L182" i="1"/>
  <c r="L183" i="1"/>
  <c r="L184" i="1"/>
  <c r="L185" i="1"/>
  <c r="L177" i="1"/>
  <c r="L186" i="1"/>
  <c r="L181" i="1"/>
  <c r="M173" i="1"/>
  <c r="M101" i="1"/>
  <c r="M102" i="1"/>
  <c r="M104" i="1"/>
  <c r="M105" i="1"/>
  <c r="M106" i="1"/>
  <c r="M107" i="1"/>
  <c r="M103" i="1"/>
  <c r="M94" i="1"/>
  <c r="M88" i="1"/>
  <c r="M98" i="1"/>
  <c r="M99" i="1"/>
  <c r="M100" i="1"/>
  <c r="M95" i="1"/>
  <c r="M96" i="1"/>
  <c r="M89" i="1"/>
  <c r="M90" i="1"/>
  <c r="M91" i="1"/>
  <c r="M81" i="1"/>
  <c r="M97" i="1"/>
  <c r="M77" i="1"/>
  <c r="M78" i="1"/>
  <c r="M79" i="1"/>
  <c r="M70" i="1"/>
  <c r="M71" i="1"/>
  <c r="M82" i="1"/>
  <c r="M75" i="1"/>
  <c r="M72" i="1"/>
  <c r="M65" i="1"/>
  <c r="M66" i="1"/>
  <c r="M67" i="1"/>
  <c r="M68" i="1"/>
  <c r="M76" i="1"/>
  <c r="M92" i="1"/>
  <c r="M73" i="1"/>
  <c r="M108" i="1"/>
  <c r="M74" i="1"/>
  <c r="M69" i="1"/>
  <c r="M83" i="1"/>
  <c r="M84" i="1"/>
  <c r="M80" i="1"/>
  <c r="M85" i="1"/>
  <c r="M93" i="1"/>
  <c r="M86" i="1"/>
  <c r="M187" i="1"/>
  <c r="M109" i="1"/>
  <c r="M110" i="1"/>
  <c r="M178" i="1"/>
  <c r="M175" i="1"/>
  <c r="M176" i="1"/>
  <c r="M179" i="1"/>
  <c r="M180" i="1"/>
  <c r="M182" i="1"/>
  <c r="M183" i="1"/>
  <c r="M184" i="1"/>
  <c r="M185" i="1"/>
  <c r="M177" i="1"/>
  <c r="M186" i="1"/>
  <c r="M181" i="1"/>
  <c r="M188" i="1"/>
  <c r="M20" i="1"/>
  <c r="M21" i="1"/>
  <c r="M17" i="1"/>
  <c r="M23" i="1"/>
  <c r="M24" i="1"/>
  <c r="M22" i="1"/>
  <c r="M18" i="1"/>
  <c r="M9" i="1"/>
  <c r="M25" i="1"/>
  <c r="M19" i="1"/>
  <c r="M12" i="1"/>
  <c r="M13" i="1"/>
  <c r="M2" i="1"/>
  <c r="M4" i="1"/>
  <c r="M14" i="1"/>
  <c r="M5" i="1"/>
  <c r="M10" i="1"/>
  <c r="M11" i="1"/>
  <c r="M6" i="1"/>
  <c r="M7" i="1"/>
  <c r="M3" i="1"/>
  <c r="M15" i="1"/>
  <c r="M16" i="1"/>
  <c r="M26" i="1"/>
  <c r="M8" i="1"/>
  <c r="M151" i="1"/>
  <c r="M160" i="1"/>
  <c r="M161" i="1"/>
  <c r="M189" i="1"/>
  <c r="M111" i="1"/>
  <c r="M112" i="1"/>
  <c r="M113" i="1"/>
  <c r="M114" i="1"/>
  <c r="M115" i="1"/>
  <c r="M116" i="1"/>
  <c r="M117" i="1"/>
  <c r="M30" i="1"/>
  <c r="M48" i="1"/>
  <c r="M44" i="1"/>
  <c r="M31" i="1"/>
  <c r="M62" i="1"/>
  <c r="M40" i="1"/>
  <c r="M41" i="1"/>
  <c r="M55" i="1"/>
  <c r="M49" i="1"/>
  <c r="M27" i="1"/>
  <c r="M35" i="1"/>
  <c r="M36" i="1"/>
  <c r="M56" i="1"/>
  <c r="M32" i="1"/>
  <c r="M37" i="1"/>
  <c r="M33" i="1"/>
  <c r="M45" i="1"/>
  <c r="M46" i="1"/>
  <c r="M42" i="1"/>
  <c r="M63" i="1"/>
  <c r="M28" i="1"/>
  <c r="M58" i="1"/>
  <c r="M59" i="1"/>
  <c r="M50" i="1"/>
  <c r="M51" i="1"/>
  <c r="M57" i="1"/>
  <c r="M60" i="1"/>
  <c r="M47" i="1"/>
  <c r="M34" i="1"/>
  <c r="M43" i="1"/>
  <c r="M38" i="1"/>
  <c r="M52" i="1"/>
  <c r="M61" i="1"/>
  <c r="M53" i="1"/>
  <c r="M64" i="1"/>
  <c r="M39" i="1"/>
  <c r="M54" i="1"/>
  <c r="M29" i="1"/>
  <c r="M125" i="1"/>
  <c r="M126" i="1"/>
  <c r="M127" i="1"/>
  <c r="M128" i="1"/>
  <c r="M129" i="1"/>
  <c r="M130" i="1"/>
  <c r="M131" i="1"/>
  <c r="M132" i="1"/>
  <c r="M133" i="1"/>
  <c r="M134" i="1"/>
  <c r="M135" i="1"/>
  <c r="M140" i="1"/>
  <c r="M141" i="1"/>
  <c r="M142" i="1"/>
  <c r="M118" i="1"/>
  <c r="M119" i="1"/>
  <c r="M120" i="1"/>
  <c r="M121" i="1"/>
  <c r="M122" i="1"/>
  <c r="M136" i="1"/>
  <c r="M137" i="1"/>
  <c r="M123" i="1"/>
  <c r="M124" i="1"/>
  <c r="M138" i="1"/>
  <c r="M139" i="1"/>
  <c r="M162" i="1"/>
  <c r="M152" i="1"/>
  <c r="M163" i="1"/>
  <c r="M143" i="1"/>
  <c r="M144" i="1"/>
  <c r="M145" i="1"/>
  <c r="M146" i="1"/>
  <c r="M147" i="1"/>
  <c r="M148" i="1"/>
  <c r="M149" i="1"/>
  <c r="M150" i="1"/>
  <c r="M164" i="1"/>
  <c r="M153" i="1"/>
  <c r="M165" i="1"/>
  <c r="M166" i="1"/>
  <c r="M167" i="1"/>
  <c r="M168" i="1"/>
  <c r="M154" i="1"/>
  <c r="M155" i="1"/>
  <c r="M156" i="1"/>
  <c r="M157" i="1"/>
  <c r="M158" i="1"/>
  <c r="M159" i="1"/>
  <c r="M190" i="1"/>
  <c r="M169" i="1"/>
  <c r="M170" i="1"/>
  <c r="M171" i="1"/>
  <c r="M172" i="1"/>
  <c r="M174" i="1"/>
  <c r="M87" i="1"/>
  <c r="C145" i="1"/>
  <c r="C146" i="1"/>
  <c r="C147" i="1"/>
  <c r="C148" i="1"/>
  <c r="C149" i="1"/>
  <c r="C150" i="1"/>
  <c r="C164" i="1"/>
  <c r="C153" i="1"/>
  <c r="C165" i="1"/>
  <c r="C166" i="1"/>
  <c r="C167" i="1"/>
  <c r="C168" i="1"/>
  <c r="C154" i="1"/>
  <c r="C155" i="1"/>
  <c r="C156" i="1"/>
  <c r="C157" i="1"/>
  <c r="C158" i="1"/>
  <c r="C159" i="1"/>
  <c r="C190" i="1"/>
  <c r="C169" i="1"/>
  <c r="C170" i="1"/>
  <c r="C171" i="1"/>
  <c r="C172" i="1"/>
  <c r="C173" i="1"/>
  <c r="C174" i="1"/>
  <c r="C29" i="1"/>
  <c r="C125" i="1"/>
  <c r="C126" i="1"/>
  <c r="C127" i="1"/>
  <c r="C128" i="1"/>
  <c r="C129" i="1"/>
  <c r="C130" i="1"/>
  <c r="C131" i="1"/>
  <c r="C132" i="1"/>
  <c r="C133" i="1"/>
  <c r="C134" i="1"/>
  <c r="C135" i="1"/>
  <c r="C140" i="1"/>
  <c r="C141" i="1"/>
  <c r="C142" i="1"/>
  <c r="C118" i="1"/>
  <c r="C119" i="1"/>
  <c r="C120" i="1"/>
  <c r="C121" i="1"/>
  <c r="C122" i="1"/>
  <c r="C136" i="1"/>
  <c r="C137" i="1"/>
  <c r="C123" i="1"/>
  <c r="C124" i="1"/>
  <c r="C138" i="1"/>
  <c r="C139" i="1"/>
  <c r="C162" i="1"/>
  <c r="C152" i="1"/>
  <c r="C163" i="1"/>
  <c r="C143" i="1"/>
  <c r="C144" i="1"/>
  <c r="C117" i="1"/>
  <c r="C30" i="1"/>
  <c r="C48" i="1"/>
  <c r="C44" i="1"/>
  <c r="C31" i="1"/>
  <c r="C62" i="1"/>
  <c r="C40" i="1"/>
  <c r="C41" i="1"/>
  <c r="C55" i="1"/>
  <c r="C49" i="1"/>
  <c r="C27" i="1"/>
  <c r="C35" i="1"/>
  <c r="C36" i="1"/>
  <c r="C56" i="1"/>
  <c r="C32" i="1"/>
  <c r="C37" i="1"/>
  <c r="C33" i="1"/>
  <c r="C45" i="1"/>
  <c r="C46" i="1"/>
  <c r="C42" i="1"/>
  <c r="C63" i="1"/>
  <c r="C28" i="1"/>
  <c r="C58" i="1"/>
  <c r="C59" i="1"/>
  <c r="C50" i="1"/>
  <c r="C51" i="1"/>
  <c r="C57" i="1"/>
  <c r="C60" i="1"/>
  <c r="C47" i="1"/>
  <c r="C34" i="1"/>
  <c r="C43" i="1"/>
  <c r="C38" i="1"/>
  <c r="C52" i="1"/>
  <c r="C61" i="1"/>
  <c r="C53" i="1"/>
  <c r="C64" i="1"/>
  <c r="C39" i="1"/>
  <c r="C54" i="1"/>
  <c r="C161" i="1"/>
  <c r="C189" i="1"/>
  <c r="C111" i="1"/>
  <c r="C112" i="1"/>
  <c r="C113" i="1"/>
  <c r="C114" i="1"/>
  <c r="C115" i="1"/>
  <c r="C116" i="1"/>
  <c r="C188" i="1"/>
  <c r="C20" i="1"/>
  <c r="C21" i="1"/>
  <c r="C17" i="1"/>
  <c r="C23" i="1"/>
  <c r="C24" i="1"/>
  <c r="C22" i="1"/>
  <c r="C18" i="1"/>
  <c r="C9" i="1"/>
  <c r="C25" i="1"/>
  <c r="C19" i="1"/>
  <c r="C12" i="1"/>
  <c r="C13" i="1"/>
  <c r="C2" i="1"/>
  <c r="C4" i="1"/>
  <c r="C14" i="1"/>
  <c r="C5" i="1"/>
  <c r="C10" i="1"/>
  <c r="C11" i="1"/>
  <c r="C6" i="1"/>
  <c r="C7" i="1"/>
  <c r="C3" i="1"/>
  <c r="C15" i="1"/>
  <c r="C16" i="1"/>
  <c r="C26" i="1"/>
  <c r="C8" i="1"/>
  <c r="C151" i="1"/>
  <c r="C160" i="1"/>
  <c r="C84" i="1"/>
  <c r="C80" i="1"/>
  <c r="C85" i="1"/>
  <c r="C93" i="1"/>
  <c r="C86" i="1"/>
  <c r="C187" i="1"/>
  <c r="C109" i="1"/>
  <c r="C110" i="1"/>
  <c r="C178" i="1"/>
  <c r="C175" i="1"/>
  <c r="C176" i="1"/>
  <c r="C179" i="1"/>
  <c r="C180" i="1"/>
  <c r="C182" i="1"/>
  <c r="C183" i="1"/>
  <c r="C184" i="1"/>
  <c r="C185" i="1"/>
  <c r="C177" i="1"/>
  <c r="C186" i="1"/>
  <c r="C181" i="1"/>
  <c r="C101" i="1"/>
  <c r="C102" i="1"/>
  <c r="C104" i="1"/>
  <c r="C105" i="1"/>
  <c r="C106" i="1"/>
  <c r="C107" i="1"/>
  <c r="C103" i="1"/>
  <c r="C94" i="1"/>
  <c r="C88" i="1"/>
  <c r="C98" i="1"/>
  <c r="C99" i="1"/>
  <c r="C100" i="1"/>
  <c r="C95" i="1"/>
  <c r="C96" i="1"/>
  <c r="C89" i="1"/>
  <c r="C90" i="1"/>
  <c r="C91" i="1"/>
  <c r="C81" i="1"/>
  <c r="C97" i="1"/>
  <c r="C77" i="1"/>
  <c r="C78" i="1"/>
  <c r="C79" i="1"/>
  <c r="C70" i="1"/>
  <c r="C71" i="1"/>
  <c r="C82" i="1"/>
  <c r="C75" i="1"/>
  <c r="C72" i="1"/>
  <c r="C65" i="1"/>
  <c r="C66" i="1"/>
  <c r="C67" i="1"/>
  <c r="C68" i="1"/>
  <c r="C76" i="1"/>
  <c r="C92" i="1"/>
  <c r="C73" i="1"/>
  <c r="C108" i="1"/>
  <c r="C74" i="1"/>
  <c r="C69" i="1"/>
  <c r="C83" i="1"/>
  <c r="C87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2" i="5"/>
  <c r="L97" i="1"/>
  <c r="L77" i="1"/>
  <c r="L78" i="1"/>
  <c r="L79" i="1"/>
  <c r="L70" i="1"/>
  <c r="L71" i="1"/>
  <c r="L82" i="1"/>
  <c r="L75" i="1"/>
  <c r="L72" i="1"/>
  <c r="L65" i="1"/>
  <c r="L66" i="1"/>
  <c r="L67" i="1"/>
  <c r="L68" i="1"/>
  <c r="L76" i="1"/>
  <c r="L92" i="1"/>
  <c r="L73" i="1"/>
  <c r="L108" i="1"/>
  <c r="L74" i="1"/>
  <c r="L69" i="1"/>
  <c r="L83" i="1"/>
  <c r="L81" i="1"/>
  <c r="L101" i="1"/>
  <c r="L102" i="1"/>
  <c r="L104" i="1"/>
  <c r="L105" i="1"/>
  <c r="L106" i="1"/>
  <c r="L107" i="1"/>
  <c r="L103" i="1"/>
  <c r="L94" i="1"/>
  <c r="L88" i="1"/>
  <c r="L98" i="1"/>
  <c r="L99" i="1"/>
  <c r="L100" i="1"/>
  <c r="L95" i="1"/>
  <c r="L96" i="1"/>
  <c r="L89" i="1"/>
  <c r="L90" i="1"/>
  <c r="L87" i="1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2" i="4"/>
  <c r="C6" i="2"/>
  <c r="C5" i="2"/>
  <c r="C4" i="2"/>
  <c r="C3" i="2"/>
  <c r="C2" i="2"/>
  <c r="C2" i="3" l="1"/>
  <c r="AA8" i="5"/>
  <c r="AA20" i="5"/>
  <c r="AA32" i="5"/>
  <c r="AA36" i="5"/>
  <c r="X5" i="5"/>
  <c r="X11" i="5"/>
  <c r="X17" i="5"/>
  <c r="X23" i="5"/>
  <c r="X29" i="5"/>
  <c r="X35" i="5"/>
  <c r="X41" i="5"/>
  <c r="AA38" i="5"/>
  <c r="AA26" i="5"/>
  <c r="AA14" i="5"/>
  <c r="AA37" i="5"/>
  <c r="AA25" i="5"/>
  <c r="AA13" i="5"/>
  <c r="X6" i="5"/>
  <c r="X12" i="5"/>
  <c r="X18" i="5"/>
  <c r="X24" i="5"/>
  <c r="X30" i="5"/>
  <c r="X36" i="5"/>
  <c r="X42" i="5"/>
  <c r="X7" i="5"/>
  <c r="X19" i="5"/>
  <c r="X31" i="5"/>
  <c r="X43" i="5"/>
  <c r="AA34" i="5"/>
  <c r="AA22" i="5"/>
  <c r="AA10" i="5"/>
  <c r="AA33" i="5"/>
  <c r="AA21" i="5"/>
  <c r="AA9" i="5"/>
  <c r="X2" i="5"/>
  <c r="X8" i="5"/>
  <c r="X20" i="5"/>
  <c r="X32" i="5"/>
  <c r="X3" i="5"/>
  <c r="X15" i="5"/>
  <c r="X27" i="5"/>
  <c r="X39" i="5"/>
  <c r="X4" i="5"/>
  <c r="X16" i="5"/>
  <c r="X28" i="5"/>
  <c r="X4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1" authorId="0" shapeId="0" xr:uid="{00000000-0006-0000-0000-00000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F1" authorId="0" shapeId="0" xr:uid="{00000000-0006-0000-0000-00000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G1" authorId="0" shapeId="0" xr:uid="{00000000-0006-0000-0000-00000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H1" authorId="0" shapeId="0" xr:uid="{00000000-0006-0000-0000-00000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I1" authorId="0" shapeId="0" xr:uid="{00000000-0006-0000-0000-00000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J1" authorId="0" shapeId="0" xr:uid="{00000000-0006-0000-0000-000006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K1" authorId="0" shapeId="0" xr:uid="{00000000-0006-0000-0000-00000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L1" authorId="0" shapeId="0" xr:uid="{00000000-0006-0000-0000-000008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M1" authorId="0" shapeId="0" xr:uid="{00000000-0006-0000-0000-000009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N1" authorId="0" shapeId="0" xr:uid="{00000000-0006-0000-0000-00000A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O1" authorId="0" shapeId="0" xr:uid="{00000000-0006-0000-0000-00000B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P1" authorId="0" shapeId="0" xr:uid="{00000000-0006-0000-0000-00000C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Q1" authorId="0" shapeId="0" xr:uid="{00000000-0006-0000-0000-00000D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R1" authorId="0" shapeId="0" xr:uid="{00000000-0006-0000-0000-00000E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S1" authorId="0" shapeId="0" xr:uid="{00000000-0006-0000-0000-00000F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T1" authorId="0" shapeId="0" xr:uid="{00000000-0006-0000-0000-000010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U1" authorId="0" shapeId="0" xr:uid="{00000000-0006-0000-0000-00001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V1" authorId="0" shapeId="0" xr:uid="{00000000-0006-0000-0000-00001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W1" authorId="0" shapeId="0" xr:uid="{00000000-0006-0000-0000-00001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X1" authorId="0" shapeId="0" xr:uid="{00000000-0006-0000-0000-00001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Y1" authorId="0" shapeId="0" xr:uid="{00000000-0006-0000-0000-00001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Z1" authorId="0" shapeId="0" xr:uid="{00000000-0006-0000-0000-000016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AA1" authorId="0" shapeId="0" xr:uid="{00000000-0006-0000-0000-00001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AB1" authorId="0" shapeId="0" xr:uid="{00000000-0006-0000-0000-000018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AC1" authorId="0" shapeId="0" xr:uid="{00000000-0006-0000-0000-000019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D1" authorId="0" shapeId="0" xr:uid="{00000000-0006-0000-0000-00001A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E1" authorId="0" shapeId="0" xr:uid="{00000000-0006-0000-0000-00001B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F1" authorId="0" shapeId="0" xr:uid="{00000000-0006-0000-0000-00001C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G1" authorId="0" shapeId="0" xr:uid="{00000000-0006-0000-0000-00001D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H1" authorId="0" shapeId="0" xr:uid="{00000000-0006-0000-0000-00001E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00000000-0006-0000-0100-00000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F1" authorId="0" shapeId="0" xr:uid="{00000000-0006-0000-0100-00000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H1" authorId="0" shapeId="0" xr:uid="{00000000-0006-0000-0100-00000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J1" authorId="0" shapeId="0" xr:uid="{00000000-0006-0000-0100-00000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L1" authorId="0" shapeId="0" xr:uid="{00000000-0006-0000-0100-00000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M1" authorId="0" shapeId="0" xr:uid="{00000000-0006-0000-0100-000006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N1" authorId="0" shapeId="0" xr:uid="{00000000-0006-0000-0100-00000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O1" authorId="0" shapeId="0" xr:uid="{00000000-0006-0000-0100-000008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P1" authorId="0" shapeId="0" xr:uid="{00000000-0006-0000-0100-000009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Q1" authorId="0" shapeId="0" xr:uid="{00000000-0006-0000-0100-00000A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R1" authorId="0" shapeId="0" xr:uid="{00000000-0006-0000-0100-00000B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S1" authorId="0" shapeId="0" xr:uid="{00000000-0006-0000-0100-00000C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T1" authorId="0" shapeId="0" xr:uid="{00000000-0006-0000-0100-00000D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U1" authorId="0" shapeId="0" xr:uid="{00000000-0006-0000-0100-00000E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V1" authorId="0" shapeId="0" xr:uid="{00000000-0006-0000-0100-00000F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W1" authorId="0" shapeId="0" xr:uid="{00000000-0006-0000-0100-000010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X1" authorId="0" shapeId="0" xr:uid="{00000000-0006-0000-0100-00001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Y1" authorId="0" shapeId="0" xr:uid="{00000000-0006-0000-0100-00001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YRBS</t>
        </r>
      </text>
    </comment>
    <comment ref="Z1" authorId="0" shapeId="0" xr:uid="{00000000-0006-0000-0100-00001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A1" authorId="0" shapeId="0" xr:uid="{00000000-0006-0000-0100-00001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B1" authorId="0" shapeId="0" xr:uid="{00000000-0006-0000-0100-00001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C1" authorId="0" shapeId="0" xr:uid="{00000000-0006-0000-0100-000016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D1" authorId="0" shapeId="0" xr:uid="{00000000-0006-0000-0100-00001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AE1" authorId="0" shapeId="0" xr:uid="{00000000-0006-0000-0100-000018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1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2012-2016 American Community Survey</t>
        </r>
      </text>
    </comment>
    <comment ref="K1" authorId="0" shapeId="0" xr:uid="{00000000-0006-0000-0200-00000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L1" authorId="0" shapeId="0" xr:uid="{00000000-0006-0000-0200-00000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M1" authorId="0" shapeId="0" xr:uid="{00000000-0006-0000-0200-00000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N1" authorId="0" shapeId="0" xr:uid="{00000000-0006-0000-0200-00000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2012-2016 American Community Survey</t>
        </r>
      </text>
    </comment>
    <comment ref="Q1" authorId="0" shapeId="0" xr:uid="{00000000-0006-0000-0200-00000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6/1/19 - 5/31/20</t>
        </r>
      </text>
    </comment>
    <comment ref="AB1" authorId="0" shapeId="0" xr:uid="{00000000-0006-0000-0200-000007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D1" authorId="0" shapeId="0" xr:uid="{00000000-0006-0000-0200-000008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F1" authorId="0" shapeId="0" xr:uid="{00000000-0006-0000-0200-000009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H1" authorId="0" shapeId="0" xr:uid="{00000000-0006-0000-0200-00000A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HVS</t>
        </r>
      </text>
    </comment>
    <comment ref="AJ1" authorId="0" shapeId="0" xr:uid="{00000000-0006-0000-0200-00000B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DOI</t>
        </r>
      </text>
    </comment>
    <comment ref="AL1" authorId="0" shapeId="0" xr:uid="{00000000-0006-0000-0200-00000C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 xml:space="preserve">NYS SPARCS Hospitalization (de-identified hospital data);
</t>
        </r>
        <r>
          <rPr>
            <sz val="10"/>
            <color indexed="8"/>
            <rFont val="Tahoma"/>
            <family val="2"/>
          </rPr>
          <t xml:space="preserve">(# of asthma ED visits children 0-4 years) / (# of children 0-4 years)
</t>
        </r>
        <r>
          <rPr>
            <sz val="10"/>
            <color indexed="8"/>
            <rFont val="Tahoma"/>
            <family val="2"/>
          </rPr>
          <t>then expressed as cases per 10,000 residents</t>
        </r>
      </text>
    </comment>
    <comment ref="AM1" authorId="0" shapeId="0" xr:uid="{00000000-0006-0000-0200-00000D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children 0-4 years) / (# of children 0-4 years)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N1" authorId="0" shapeId="0" xr:uid="{00000000-0006-0000-0200-00000E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 xml:space="preserve">NYS SPARCS Hospitalization (de-identified hospital data);
</t>
        </r>
        <r>
          <rPr>
            <sz val="10"/>
            <color indexed="8"/>
            <rFont val="Tahoma"/>
            <family val="2"/>
          </rPr>
          <t xml:space="preserve">(# of asthma ED visits children 5-14 years) / (# of children 5-14 years)
</t>
        </r>
        <r>
          <rPr>
            <sz val="10"/>
            <color indexed="8"/>
            <rFont val="Tahoma"/>
            <family val="2"/>
          </rPr>
          <t>then expressed as cases per 10,000 residents</t>
        </r>
      </text>
    </comment>
    <comment ref="AO1" authorId="0" shapeId="0" xr:uid="{00000000-0006-0000-0200-00000F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children 5-14 years) / (# of children 5-14 years)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P1" authorId="0" shapeId="0" xr:uid="{00000000-0006-0000-0200-000010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15+ years) / (# of people 15+ years)
</t>
        </r>
        <r>
          <rPr>
            <sz val="10"/>
            <color rgb="FF000000"/>
            <rFont val="Tahoma"/>
            <family val="2"/>
          </rPr>
          <t xml:space="preserve">for every five-year increment (i.e. 15-20, 21-25, ...) and then each weighted five-year increment is summed and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Q1" authorId="0" shapeId="0" xr:uid="{00000000-0006-0000-0200-00001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NYS SPARCS Hospitalization (de-identified hospital data);
</t>
        </r>
        <r>
          <rPr>
            <sz val="10"/>
            <color rgb="FF000000"/>
            <rFont val="Tahoma"/>
            <family val="2"/>
          </rPr>
          <t xml:space="preserve">(# of asthma ED visits 15+ years) / (# of people 15+ years)
</t>
        </r>
        <r>
          <rPr>
            <sz val="10"/>
            <color rgb="FF000000"/>
            <rFont val="Tahoma"/>
            <family val="2"/>
          </rPr>
          <t xml:space="preserve">for every five-year increment (i.e. 15-20, 21-25, ...) and then each weighted five-year increment is summed and
</t>
        </r>
        <r>
          <rPr>
            <sz val="10"/>
            <color rgb="FF000000"/>
            <rFont val="Tahoma"/>
            <family val="2"/>
          </rPr>
          <t>then expressed as cases per 10,000 residents</t>
        </r>
      </text>
    </comment>
    <comment ref="AR1" authorId="0" shapeId="0" xr:uid="{00000000-0006-0000-0200-00001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American Community Survey; percentage of people whose annual income &lt; federal poverty level</t>
        </r>
      </text>
    </comment>
    <comment ref="AS1" authorId="0" shapeId="0" xr:uid="{00000000-0006-0000-0200-00001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T1" authorId="0" shapeId="0" xr:uid="{00000000-0006-0000-0200-00001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U1" authorId="0" shapeId="0" xr:uid="{00000000-0006-0000-0200-00001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AV1" authorId="0" shapeId="0" xr:uid="{00000000-0006-0000-0200-00001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American Community Survey; percentage of people whose annual income &lt; federal poverty level</t>
        </r>
      </text>
    </comment>
    <comment ref="AW1" authorId="0" shapeId="0" xr:uid="{00000000-0006-0000-0200-00001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X1" authorId="0" shapeId="0" xr:uid="{00000000-0006-0000-0200-000018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Y1" authorId="0" shapeId="0" xr:uid="{00000000-0006-0000-0200-000019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Z1" authorId="0" shapeId="0" xr:uid="{00000000-0006-0000-0200-00001A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BA1" authorId="0" shapeId="0" xr:uid="{00000000-0006-0000-0200-00001B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CHS</t>
        </r>
      </text>
    </comment>
    <comment ref="BC1" authorId="0" shapeId="0" xr:uid="{00000000-0006-0000-0200-00001C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D1" authorId="0" shapeId="0" xr:uid="{00000000-0006-0000-0200-00001D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E1" authorId="0" shapeId="0" xr:uid="{00000000-0006-0000-0200-00001E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F1" authorId="0" shapeId="0" xr:uid="{00000000-0006-0000-0200-00001F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G1" authorId="0" shapeId="0" xr:uid="{00000000-0006-0000-0200-000020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NYC CHS</t>
        </r>
      </text>
    </comment>
    <comment ref="BI1" authorId="0" shapeId="0" xr:uid="{00000000-0006-0000-0200-00002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CHS</t>
        </r>
      </text>
    </comment>
    <comment ref="BK1" authorId="0" shapeId="0" xr:uid="{00000000-0006-0000-0200-00002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L1" authorId="0" shapeId="0" xr:uid="{00000000-0006-0000-0200-00002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M1" authorId="0" shapeId="0" xr:uid="{00000000-0006-0000-0200-00002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N1" authorId="0" shapeId="0" xr:uid="{00000000-0006-0000-0200-00002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  <comment ref="BO1" authorId="0" shapeId="0" xr:uid="{00000000-0006-0000-0200-000026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NYS SPARCS</t>
        </r>
      </text>
    </comment>
    <comment ref="BP1" authorId="0" shapeId="0" xr:uid="{00000000-0006-0000-0200-000027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NYS SPARCS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M1" authorId="0" shapeId="0" xr:uid="{00000000-0006-0000-0500-00000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P1" authorId="0" shapeId="0" xr:uid="{00000000-0006-0000-0500-00000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American Community Survey; percentage of people whose annual income &lt; federal poverty level</t>
        </r>
      </text>
    </comment>
    <comment ref="S1" authorId="0" shapeId="0" xr:uid="{00000000-0006-0000-0500-00000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V1" authorId="0" shapeId="0" xr:uid="{00000000-0006-0000-0500-00000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Y1" authorId="0" shapeId="0" xr:uid="{00000000-0006-0000-0500-000005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  <comment ref="AB1" authorId="0" shapeId="0" xr:uid="{00000000-0006-0000-0500-000006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ACS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700-000001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H1" authorId="0" shapeId="0" xr:uid="{00000000-0006-0000-0700-000002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J1" authorId="0" shapeId="0" xr:uid="{00000000-0006-0000-0700-000003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  <comment ref="L1" authorId="0" shapeId="0" xr:uid="{00000000-0006-0000-0700-000004000000}">
      <text>
        <r>
          <rPr>
            <b/>
            <sz val="10"/>
            <color indexed="8"/>
            <rFont val="Tahoma"/>
            <family val="2"/>
          </rPr>
          <t>Microsoft Office User: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NYC HVS</t>
        </r>
      </text>
    </comment>
  </commentList>
</comments>
</file>

<file path=xl/sharedStrings.xml><?xml version="1.0" encoding="utf-8"?>
<sst xmlns="http://schemas.openxmlformats.org/spreadsheetml/2006/main" count="4809" uniqueCount="1532">
  <si>
    <t>Zip Code</t>
  </si>
  <si>
    <t>Borough</t>
  </si>
  <si>
    <t>UHF Code</t>
  </si>
  <si>
    <t>UHF Name</t>
  </si>
  <si>
    <t>Kingsbridge-Riverdale</t>
  </si>
  <si>
    <t>NE Bronx</t>
  </si>
  <si>
    <t>Fordham-Bronx Park</t>
  </si>
  <si>
    <t>Pelham-Throgs Neck</t>
  </si>
  <si>
    <t>Crotona-Tremont</t>
  </si>
  <si>
    <t>High-Bridge-Morisania</t>
  </si>
  <si>
    <t>Hunts Point-Mott Haven</t>
  </si>
  <si>
    <t>Greenpoint</t>
  </si>
  <si>
    <t>Downtown Heightts-Slope</t>
  </si>
  <si>
    <t>Bedford Stuyvesant-Crown Heights</t>
  </si>
  <si>
    <t>East New York</t>
  </si>
  <si>
    <t>Sunset Park</t>
  </si>
  <si>
    <t>Borough Park</t>
  </si>
  <si>
    <t>East Flatbush-Flatbush</t>
  </si>
  <si>
    <t>Canarsie-Flatlands</t>
  </si>
  <si>
    <t>Bensonhurst-Bay Ridge</t>
  </si>
  <si>
    <t>Coney Island-Sheepshead Bay</t>
  </si>
  <si>
    <t>Williamsburg-Bushwick</t>
  </si>
  <si>
    <t>Washington Heights-Inwood</t>
  </si>
  <si>
    <t>Central Harlem-Morningside Heights</t>
  </si>
  <si>
    <t>East Harlem</t>
  </si>
  <si>
    <t>Upper West Side</t>
  </si>
  <si>
    <t>Upper East Side</t>
  </si>
  <si>
    <t>Chelsea-Clinton</t>
  </si>
  <si>
    <t>Gramercy Park-Murray</t>
  </si>
  <si>
    <t>Greenwich Village-Soho</t>
  </si>
  <si>
    <t>Union Square-Lower East Side</t>
  </si>
  <si>
    <t>Lower Manhattan</t>
  </si>
  <si>
    <t>Long Island City-Astoria</t>
  </si>
  <si>
    <t>West Queens</t>
  </si>
  <si>
    <t>Flushing-Clearview</t>
  </si>
  <si>
    <t>Bayside-Littleneck</t>
  </si>
  <si>
    <t>Ridgewood-Forest Hills</t>
  </si>
  <si>
    <t>Fresh Meadows</t>
  </si>
  <si>
    <t>SW Queens</t>
  </si>
  <si>
    <t>Jamaica</t>
  </si>
  <si>
    <t>SE Queens</t>
  </si>
  <si>
    <t>Rockaway</t>
  </si>
  <si>
    <t>Port Richmond</t>
  </si>
  <si>
    <t>Stapleton St. George</t>
  </si>
  <si>
    <t>Willowbrook</t>
  </si>
  <si>
    <t>South Beach-Tottenville</t>
  </si>
  <si>
    <t>Bronx</t>
  </si>
  <si>
    <t>Brooklyn</t>
  </si>
  <si>
    <t>Manhattan</t>
  </si>
  <si>
    <t>Queens</t>
  </si>
  <si>
    <t>Staten Island</t>
  </si>
  <si>
    <t>Population</t>
  </si>
  <si>
    <t>City</t>
  </si>
  <si>
    <t>Total HPD Violations</t>
  </si>
  <si>
    <t>B or C HPD Violations</t>
  </si>
  <si>
    <t>HPD Violations per 100,000 people</t>
  </si>
  <si>
    <t>B or C HPD Violations per 100,000 people</t>
  </si>
  <si>
    <t>COVID-19 Cases</t>
  </si>
  <si>
    <t>COVID-19 Cases per 100,000 people</t>
  </si>
  <si>
    <t>COVID-19 Tests</t>
  </si>
  <si>
    <t>COVID-19 Tests per 100,000 people</t>
  </si>
  <si>
    <t>Address</t>
  </si>
  <si>
    <t>Latitude</t>
  </si>
  <si>
    <t>Longitude</t>
  </si>
  <si>
    <t>Landlord</t>
  </si>
  <si>
    <t>Organization</t>
  </si>
  <si>
    <t>Average Number of Violations</t>
  </si>
  <si>
    <t>208 WEST FORDHAM ROAD, BRONX, NY 10468</t>
  </si>
  <si>
    <t>ISSAKA MAIGUZO</t>
  </si>
  <si>
    <t>FORDHAM 26 LLC</t>
  </si>
  <si>
    <t>1027 FAILE STREET, BRONX, NY 10459</t>
  </si>
  <si>
    <t>YONATAN BAHUMI</t>
  </si>
  <si>
    <t>3355 SEYMOUR AVENUE, BRONX, NY 10469</t>
  </si>
  <si>
    <t>GEOFFREY SINCKLER</t>
  </si>
  <si>
    <t>2099 WEBSTER AVENUE, BRONX, NY 10457</t>
  </si>
  <si>
    <t>FIRST 26 LLC</t>
  </si>
  <si>
    <t>2275 MORRIS AVENUE, BRONX, NY 10453</t>
  </si>
  <si>
    <t>STEVE SATZ</t>
  </si>
  <si>
    <t>1236 GRAND CONCOURSE, BRONX, NY 10456</t>
  </si>
  <si>
    <t>RICK HERMAN</t>
  </si>
  <si>
    <t>1236 GRAND CONCOURSE LLC</t>
  </si>
  <si>
    <t>3158 PERRY AVENUE, BRONX, NY 10467</t>
  </si>
  <si>
    <t>ROBERT GOJCAJ</t>
  </si>
  <si>
    <t>3156-58 PERRY LLC</t>
  </si>
  <si>
    <t>764 EAST 213 STREET, BRONX, NY 10467</t>
  </si>
  <si>
    <t>764 E 213TH ST LLC</t>
  </si>
  <si>
    <t>1291 GRAND CONCOURSE, BRONX, NY 10452</t>
  </si>
  <si>
    <t>ROBERT KASZOVITZ</t>
  </si>
  <si>
    <t>SAGAMORE REALTY</t>
  </si>
  <si>
    <t>805 FAIRMOUNT PLACE, BRONX, NY 10460</t>
  </si>
  <si>
    <t>ALEXANDER HOFFMAN</t>
  </si>
  <si>
    <t>FAIRMOUNT REALTY 805 LLC</t>
  </si>
  <si>
    <t>430 EAST 162 STREET, BRONX, NY 10451</t>
  </si>
  <si>
    <t>KUNBA LLC</t>
  </si>
  <si>
    <t>2048 MAPES AVENUE, BRONX, NY 10460</t>
  </si>
  <si>
    <t>JESSICA LEE</t>
  </si>
  <si>
    <t>MAPES REALTY PARTNERS LLC</t>
  </si>
  <si>
    <t>2342 RYER AVENUE, BRONX, NY 10458</t>
  </si>
  <si>
    <t>MATT LEVI</t>
  </si>
  <si>
    <t>2342 RYER HOLDINGS LLC</t>
  </si>
  <si>
    <t>1201 DR M L KING JR BOULEVARD, BRONX, NY 10452</t>
  </si>
  <si>
    <t>ABDUL KHAN</t>
  </si>
  <si>
    <t>1201 MK REALTY GROUP LIC</t>
  </si>
  <si>
    <t>982 FINDLAY AVENUE, BRONX, NY 10456</t>
  </si>
  <si>
    <t>ISRAEL FRANKEL</t>
  </si>
  <si>
    <t>982 FINDLAY ST LLC</t>
  </si>
  <si>
    <t>690 EAST 189 STREET, BRONX, NY 10458</t>
  </si>
  <si>
    <t>690 EAST 189ST LLC</t>
  </si>
  <si>
    <t>705 EAST 189 STREET, BRONX, NY 10458</t>
  </si>
  <si>
    <t>705 EAST 189TH LLC</t>
  </si>
  <si>
    <t>3102 VILLA AVENUE, BRONX, NY 10468</t>
  </si>
  <si>
    <t>SUPERIOR APARTMENTS LLC</t>
  </si>
  <si>
    <t>683 EAST 234 STREET, BRONX, NY 10466</t>
  </si>
  <si>
    <t>683 E 234 ST HOLDINGS LLC</t>
  </si>
  <si>
    <t>685 EAST 234 STREET, BRONX, NY 10466</t>
  </si>
  <si>
    <t>685 MK REALTY GROUP, LLC</t>
  </si>
  <si>
    <t>612 EAST 168 STREET, BRONX, NY 10456</t>
  </si>
  <si>
    <t>JOSEPH SOLEIMANI</t>
  </si>
  <si>
    <t>CLAREMONT HOMES LLC</t>
  </si>
  <si>
    <t>414 EAST 204 STREET, BRONX, NY 10467</t>
  </si>
  <si>
    <t>414 EAST 204 LLC</t>
  </si>
  <si>
    <t>1967 MARMION AVENUE, BRONX, NY 10460</t>
  </si>
  <si>
    <t>MARMION REALTY 1967-1971 LLC</t>
  </si>
  <si>
    <t>2021 DAVIDSON AVENUE, BRONX, NY 10453</t>
  </si>
  <si>
    <t>SAM KLEIN</t>
  </si>
  <si>
    <t>DAVIDSON NYC LLC</t>
  </si>
  <si>
    <t>2411 GRAND AVENUE, BRONX, NY 10468</t>
  </si>
  <si>
    <t>2409 GRAND AVE LLC</t>
  </si>
  <si>
    <t>217 EAST BURNSIDE AVENUE, BRONX, NY 10457</t>
  </si>
  <si>
    <t>217 E BURNSIDE AVE LLC</t>
  </si>
  <si>
    <t>301 EAST 193 STREET, BRONX, NY 10458</t>
  </si>
  <si>
    <t>SCG 301, LLC.</t>
  </si>
  <si>
    <t>29 CLINTON PLACE, BRONX, NY 10453</t>
  </si>
  <si>
    <t>29 CLINTON PL LLC</t>
  </si>
  <si>
    <t>1242 MORRIS AVENUE, BRONX, NY 10456</t>
  </si>
  <si>
    <t>1242 SUPERIOR APARTMENTS LLC</t>
  </si>
  <si>
    <t>865 EAST 165 STREET, BRONX, NY 10459</t>
  </si>
  <si>
    <t>LL SOLUTIONS LLC</t>
  </si>
  <si>
    <t>105 ELLIOT PLACE, BRONX, NY 10452</t>
  </si>
  <si>
    <t>MARTIN MEYER</t>
  </si>
  <si>
    <t>105 LLC.</t>
  </si>
  <si>
    <t>351 EAST 163 STREET, BRONX, NY 10451</t>
  </si>
  <si>
    <t>EAST 163 LLC</t>
  </si>
  <si>
    <t>361 EAST 163 STREET, BRONX, NY 10451</t>
  </si>
  <si>
    <t>1515 SELWYN AVENUE, BRONX, NY 10457</t>
  </si>
  <si>
    <t>MK REALTY GROUP LLC</t>
  </si>
  <si>
    <t>1245 STRATFORD AVENUE, BRONX, NY 10472</t>
  </si>
  <si>
    <t>THOMAS STEINER</t>
  </si>
  <si>
    <t>1245 STRATFORD LLC</t>
  </si>
  <si>
    <t>707 EAGLE AVENUE, BRONX, NY 10455</t>
  </si>
  <si>
    <t>BARRY GOTTEHRER</t>
  </si>
  <si>
    <t>EAGLE MANOR LLC</t>
  </si>
  <si>
    <t>746 EAST 215 STREET, BRONX, NY 10467</t>
  </si>
  <si>
    <t>ALEX KOHN</t>
  </si>
  <si>
    <t>746 E 215TH STREET LLC</t>
  </si>
  <si>
    <t>3929 CARPENTER AVENUE, BRONX, NY 10466</t>
  </si>
  <si>
    <t>ESTHER ROGERS</t>
  </si>
  <si>
    <t>3929 CARPENTER AVE</t>
  </si>
  <si>
    <t>830 FAILE STREET, BRONX, NY 10474</t>
  </si>
  <si>
    <t>1255 STRATFORD AVENUE, BRONX, NY 10472</t>
  </si>
  <si>
    <t>1245 STATFORD LLC</t>
  </si>
  <si>
    <t>1178 EAST 221 STREET, BRONX, NY 10469</t>
  </si>
  <si>
    <t>1178 E 221ST STREET LLC</t>
  </si>
  <si>
    <t>3366 DECATUR AVENUE, BRONX, NY 10467</t>
  </si>
  <si>
    <t>DECATUR ENTERPRISE LLC</t>
  </si>
  <si>
    <t>526 EAST 138 STREET, BRONX, NY 10454</t>
  </si>
  <si>
    <t>MARTIN KIRZNER</t>
  </si>
  <si>
    <t>SOBRO SHARP II LLC</t>
  </si>
  <si>
    <t>534 EAST 138 STREET, BRONX, NY 10454</t>
  </si>
  <si>
    <t>1081 TELLER AVENUE, BRONX, NY 10456</t>
  </si>
  <si>
    <t>1081 TELLER AVE NY LLC</t>
  </si>
  <si>
    <t xml:space="preserve">875 CAULDWELL AVENUE, BRONX, NY </t>
  </si>
  <si>
    <t>342 EAST 148 STREET, BRONX, NY 10451</t>
  </si>
  <si>
    <t>ASSOCIATES 26 LLC</t>
  </si>
  <si>
    <t>2847 BAINBRIDGE AVENUE, BRONX, NY 10458</t>
  </si>
  <si>
    <t>1221 SHERIDAN AVENUE, BRONX, NY 10456</t>
  </si>
  <si>
    <t>MIKE SILBER</t>
  </si>
  <si>
    <t>SHERIDAN REALTY HOLDINGS LLC</t>
  </si>
  <si>
    <t>74 WEST 165 STREET, BRONX, NY 10452</t>
  </si>
  <si>
    <t>WOODY HEIGHTS LLC</t>
  </si>
  <si>
    <t>1047 EAST 227 STREET, BRONX, NY 10466</t>
  </si>
  <si>
    <t>227TH STREET LLC</t>
  </si>
  <si>
    <t>1225 SHERIDAN AVENUE, BRONX, NY 10456</t>
  </si>
  <si>
    <t>SHERIDAN REALTY LLC</t>
  </si>
  <si>
    <t>1231 SHERIDAN AVENUE, BRONX, NY 10456</t>
  </si>
  <si>
    <t>SHERIDAN 1231 HOLDINGS LLC</t>
  </si>
  <si>
    <t>2250 GRAND CONCOURSE, BRONX, NY 10457</t>
  </si>
  <si>
    <t>2250 SUPERIOR APARTMENTS LLC</t>
  </si>
  <si>
    <t>4026 CARPENTER AVENUE, BRONX, NY 10466</t>
  </si>
  <si>
    <t>4026 CARPENTER AVE</t>
  </si>
  <si>
    <t>851 EAST 163 STREET, BRONX, NY 10459</t>
  </si>
  <si>
    <t>SAM APPLEGRAD</t>
  </si>
  <si>
    <t>PROSPECT AVE ESTATES LLC</t>
  </si>
  <si>
    <t>1757 SEWARD AVENUE, BRONX, NY 10473</t>
  </si>
  <si>
    <t>1757 SEWARD PROPERTY LLC</t>
  </si>
  <si>
    <t>900 MELROSE AVENUE, BRONX, NY 10451</t>
  </si>
  <si>
    <t>402 162 REALTY LLC</t>
  </si>
  <si>
    <t>3349 FENTON AVENUE, BRONX, NY 10469</t>
  </si>
  <si>
    <t>1110 COLLEGE AVENUE, BRONX, NY 10456</t>
  </si>
  <si>
    <t>1110 COLLEGE REALTY LLC</t>
  </si>
  <si>
    <t>363 EAST 180 STREET, BRONX, NY 10457</t>
  </si>
  <si>
    <t>WEBSTER 26 LLC</t>
  </si>
  <si>
    <t>1659 WALLACE AVENUE, BRONX, NY 10462</t>
  </si>
  <si>
    <t>1659 WALLACE AVE LLC</t>
  </si>
  <si>
    <t>1224 FRANKLIN AVENUE, BRONX, NY 10456</t>
  </si>
  <si>
    <t>2409 GRAND AVENUE, BRONX, NY 10468</t>
  </si>
  <si>
    <t>2601 MARION AVENUE, BRONX, NY 10458</t>
  </si>
  <si>
    <t>SCG 311, LLC.</t>
  </si>
  <si>
    <t>2605 MARION AVENUE, BRONX, NY 10458</t>
  </si>
  <si>
    <t>SCG 2605 LLC.</t>
  </si>
  <si>
    <t>1419 VYSE AVENUE, BRONX, NY 10459</t>
  </si>
  <si>
    <t>1419 VYSE AVE LLC</t>
  </si>
  <si>
    <t>2137 BRUCKNER BOULEVARD, BRONX, NY 10472</t>
  </si>
  <si>
    <t>BRUCKNER ESTATES LLC</t>
  </si>
  <si>
    <t>340 EAST 139 STREET, BRONX, NY 10454</t>
  </si>
  <si>
    <t>ABJ 340, LLC</t>
  </si>
  <si>
    <t>2541 AQUEDUCT AVENUE WEST, BRONX, NY 10468</t>
  </si>
  <si>
    <t>2541 AQUEDUCT AVE, LLC</t>
  </si>
  <si>
    <t>946 REV JAMES POLITE AVENUE, BRONX, NY 10459</t>
  </si>
  <si>
    <t>ELI MAOR</t>
  </si>
  <si>
    <t>LINK POINT REALTY INC</t>
  </si>
  <si>
    <t>374 EAST 209 STREET, BRONX, NY 10467</t>
  </si>
  <si>
    <t>374 SUPERIOR APARTMENTS LLC</t>
  </si>
  <si>
    <t>1226 EVERGREEN AVENUE, BRONX, NY 10472</t>
  </si>
  <si>
    <t>JOSEPH KHALILI</t>
  </si>
  <si>
    <t>1226 EVERGREEN BAPAZ LLC</t>
  </si>
  <si>
    <t>245 BROOK AVENUE, BRONX, NY 10454</t>
  </si>
  <si>
    <t>1133 BOSTON ROAD, BRONX, NY 10456</t>
  </si>
  <si>
    <t>PHILIP SCHORR</t>
  </si>
  <si>
    <t>1133 BOSTON POST ROAD LLC</t>
  </si>
  <si>
    <t>235 BROOK AVENUE, BRONX, NY 10454</t>
  </si>
  <si>
    <t>BROOK-SHARP REALTY LLC</t>
  </si>
  <si>
    <t>1125 FINDLAY AVENUE, BRONX, NY 10456</t>
  </si>
  <si>
    <t>AMIASU FINDLAY LLC</t>
  </si>
  <si>
    <t>953 GRANT AVENUE, BRONX, NY 10456</t>
  </si>
  <si>
    <t>ARSEN YAKUBOV</t>
  </si>
  <si>
    <t>38 FOUNTAIN INC</t>
  </si>
  <si>
    <t>1165 GERARD AVENUE, BRONX, NY 10452</t>
  </si>
  <si>
    <t>1165 GERARD REALTY LLC</t>
  </si>
  <si>
    <t>1183 GERARD AVENUE, BRONX, NY 10452</t>
  </si>
  <si>
    <t>BEAUTY REALTY COMPANY</t>
  </si>
  <si>
    <t>2647 SEDGWICK AVENUE, BRONX, NY 10468</t>
  </si>
  <si>
    <t>2647 SEDGWICK LLC</t>
  </si>
  <si>
    <t>2751 BARNES AVENUE, BRONX, NY 10467</t>
  </si>
  <si>
    <t>2751 BARNES AVE LLC</t>
  </si>
  <si>
    <t>1259 CLAY AVENUE, BRONX, NY 10456</t>
  </si>
  <si>
    <t>1229-1273 REALTY LLC</t>
  </si>
  <si>
    <t>1136 COLGATE AVENUE, BRONX, NY 10472</t>
  </si>
  <si>
    <t>1130-1146 COLGATE AVE ASSOCIATES</t>
  </si>
  <si>
    <t>2781 CLAFLIN AVENUE, BRONX, NY 10468</t>
  </si>
  <si>
    <t>2781 CLAFLIN AVE LLC</t>
  </si>
  <si>
    <t>488 EAST 139 STREET, BRONX, NY 10454</t>
  </si>
  <si>
    <t>4683 PARK AVENUE, BRONX, NY 10458</t>
  </si>
  <si>
    <t>MARK TRESS</t>
  </si>
  <si>
    <t>928 GERARD AVENUE, BRONX, NY 10452</t>
  </si>
  <si>
    <t>928 GERARD AVE. LLC</t>
  </si>
  <si>
    <t>2108 RYER AVENUE, BRONX, NY 10457</t>
  </si>
  <si>
    <t>RYER REALTY HOLDINGS 2108 LLC</t>
  </si>
  <si>
    <t>711 EAST 183 STREET, BRONX, NY 10458</t>
  </si>
  <si>
    <t>711 MK REALTY GROUP LLC</t>
  </si>
  <si>
    <t>2095 MOHEGAN AVENUE, BRONX, NY 10460</t>
  </si>
  <si>
    <t>2095 MOHEGAN REALTY LLC</t>
  </si>
  <si>
    <t>2164 CROTONA AVENUE, BRONX, NY 10457</t>
  </si>
  <si>
    <t>720 FRONT EAST 216 STREET, BRONX, NY 10467</t>
  </si>
  <si>
    <t>JP2 MP EQUITIES LLC</t>
  </si>
  <si>
    <t>3319 FISH AVENUE, BRONX, NY 10469</t>
  </si>
  <si>
    <t>3319 FISH AVE LLC</t>
  </si>
  <si>
    <t>275 LINDEN STREET, BROOKLYN, NY 11237</t>
  </si>
  <si>
    <t>DEODAT LOWTAN</t>
  </si>
  <si>
    <t>275 LINDEN REALTY</t>
  </si>
  <si>
    <t>100 PULASKI STREET, BROOKLYN, NY 11206</t>
  </si>
  <si>
    <t>NATHANIEL MONTGOMERY</t>
  </si>
  <si>
    <t>NEB LP</t>
  </si>
  <si>
    <t>48 WYCKOFF AVENUE, BROOKLYN, NY 11237</t>
  </si>
  <si>
    <t>1001 PUTNAM AVENUE, BROOKLYN, NY 11221</t>
  </si>
  <si>
    <t>BROADWAY PUTNAM LP</t>
  </si>
  <si>
    <t>121 BOERUM STREET, BROOKLYN, NY 11206</t>
  </si>
  <si>
    <t>ARON KAPELUSCHNIK</t>
  </si>
  <si>
    <t>BOERUM 121 LLC</t>
  </si>
  <si>
    <t>365 LINCOLN PLACE, BROOKLYN, NY 11238</t>
  </si>
  <si>
    <t>347 LINCOLN REALTY LLC</t>
  </si>
  <si>
    <t>1018 EASTERN PARKWAY, BROOKLYN, NY 11213</t>
  </si>
  <si>
    <t>RUBIN DUKLER</t>
  </si>
  <si>
    <t>RIKUD REALTY INC.</t>
  </si>
  <si>
    <t>487 ST JOHNS PLACE, BROOKLYN, NY 11238</t>
  </si>
  <si>
    <t>ELCORNO MARTIN</t>
  </si>
  <si>
    <t>1515 ST JOHNS PLACE, BROOKLYN, NY 11213</t>
  </si>
  <si>
    <t>ALFRED THOMPSON</t>
  </si>
  <si>
    <t>1515 ST. JOHN'S PLACE</t>
  </si>
  <si>
    <t>62 WYCKOFF AVENUE, BROOKLYN, NY 11237</t>
  </si>
  <si>
    <t>WYCKOFF ASSETS LLC</t>
  </si>
  <si>
    <t>201 EAST 18 STREET, BROOKLYN, NY 11226</t>
  </si>
  <si>
    <t>CHAIM LANDAU</t>
  </si>
  <si>
    <t>201 EAST 18TH STREET CO, LLC</t>
  </si>
  <si>
    <t>575 GRAND AVENUE, BROOKLYN, NY 11238</t>
  </si>
  <si>
    <t>KNOX HOMES LP</t>
  </si>
  <si>
    <t>516 BAINBRIDGE STREET, BROOKLYN, NY 11233</t>
  </si>
  <si>
    <t>TIFERETH YAKOV ZVI LLC</t>
  </si>
  <si>
    <t>230 SCHENECTADY AVENUE, BROOKLYN, NY 11213</t>
  </si>
  <si>
    <t>2626 LEWIS, LLC</t>
  </si>
  <si>
    <t>706 MAC DONOUGH STREET, BROOKLYN, NY 11233</t>
  </si>
  <si>
    <t>1074 EASTERN PARKWAY, BROOKLYN, NY 11213</t>
  </si>
  <si>
    <t>2501 NEWKIRK AVENUE, BROOKLYN, NY 11226</t>
  </si>
  <si>
    <t>ABE JAFFA</t>
  </si>
  <si>
    <t>FC 2501 LLC</t>
  </si>
  <si>
    <t>234 SCHENECTADY AVENUE, BROOKLYN, NY 11213</t>
  </si>
  <si>
    <t>SILVERSHORE PROPERTIES 111 LLC</t>
  </si>
  <si>
    <t>251 NASSAU AVENUE, BROOKLYN, NY 11222</t>
  </si>
  <si>
    <t>SILVERSHORE PROPERTIES 117 LLC</t>
  </si>
  <si>
    <t>236 SCHENECTADY AVENUE, BROOKLYN, NY 11213</t>
  </si>
  <si>
    <t>SILVERSHORE PROPERTIES 123 LLC</t>
  </si>
  <si>
    <t>293 HARMAN STREET, BROOKLYN, NY 11237</t>
  </si>
  <si>
    <t>293 HERMAN STREET LLC</t>
  </si>
  <si>
    <t>57 TROUTMAN STREET, BROOKLYN, NY 11206</t>
  </si>
  <si>
    <t>ALBERT DWECK</t>
  </si>
  <si>
    <t>57 TROUTMAN STREET LLC</t>
  </si>
  <si>
    <t>717 AVENUE C, BROOKLYN, NY 11218</t>
  </si>
  <si>
    <t>YITZCHAK SHWARTZ</t>
  </si>
  <si>
    <t>707S ASSOCIATES LLC</t>
  </si>
  <si>
    <t>276 COOPER STREET, BROOKLYN, NY 11237</t>
  </si>
  <si>
    <t>IR COOPER LLC</t>
  </si>
  <si>
    <t>960 EAST 12 STREET, BROOKLYN, NY 11230</t>
  </si>
  <si>
    <t>960 E 12TH ST LLC</t>
  </si>
  <si>
    <t>261 LENOX ROAD, BROOKLYN, NY 11226</t>
  </si>
  <si>
    <t>ERIC SILVERSTEIN</t>
  </si>
  <si>
    <t>TRIO REALTY ASSOCIATES LLC</t>
  </si>
  <si>
    <t>712 EAST 27 STREET, BROOKLYN, NY 11210</t>
  </si>
  <si>
    <t>JASON KORN</t>
  </si>
  <si>
    <t>712 REALTY LLC</t>
  </si>
  <si>
    <t>250 EAST 29 STREET, BROOKLYN, NY 11226</t>
  </si>
  <si>
    <t>250-251 E. 29 REALTY LLC</t>
  </si>
  <si>
    <t>237 HIMROD STREET, BROOKLYN, NY 11237</t>
  </si>
  <si>
    <t>HIMROD STREET LLC</t>
  </si>
  <si>
    <t>305 HARMAN STREET, BROOKLYN, NY 11237</t>
  </si>
  <si>
    <t>FC 305 LLC</t>
  </si>
  <si>
    <t>577 ST JOHNS PLACE, BROOKLYN, NY 11238</t>
  </si>
  <si>
    <t>73 SCHAEFER STREET, BROOKLYN, NY 11207</t>
  </si>
  <si>
    <t>73 SCHAEFFER LLC</t>
  </si>
  <si>
    <t>834 HART STREET, BROOKLYN, NY 11237</t>
  </si>
  <si>
    <t>PEOPLE HOME IMPROVEMENT LLC</t>
  </si>
  <si>
    <t>913 BELMONT AVENUE, BROOKLYN, NY 11208</t>
  </si>
  <si>
    <t>CHAIM PORGES</t>
  </si>
  <si>
    <t>HIMROD EQUITY LLC</t>
  </si>
  <si>
    <t>1576 LINCOLN PLACE, BROOKLYN, NY 11233</t>
  </si>
  <si>
    <t>JOSEPH AGHELIAN</t>
  </si>
  <si>
    <t>PSA PROPERTIES &amp; DEVELOPMENTS LLC</t>
  </si>
  <si>
    <t>1164 WILLMOHR STREET, BROOKLYN, NY 11212</t>
  </si>
  <si>
    <t>1164 WILLMOHR LLC</t>
  </si>
  <si>
    <t>1514 JEFFERSON AVENUE, BROOKLYN, NY 11237</t>
  </si>
  <si>
    <t>117 STANDHOPE STREET LLC</t>
  </si>
  <si>
    <t>271 MALCOLM X BOULEVARD, BROOKLYN, NY 11233</t>
  </si>
  <si>
    <t>271 MALCOLM X BLVD LLC</t>
  </si>
  <si>
    <t>1088 WINTHROP STREET, BROOKLYN, NY 11212</t>
  </si>
  <si>
    <t>J ROSENFELD</t>
  </si>
  <si>
    <t>EAST 95 REALTY LLC</t>
  </si>
  <si>
    <t>776 CROWN STREET, BROOKLYN, NY 11213</t>
  </si>
  <si>
    <t>776 CROWN ST REALTY LLC</t>
  </si>
  <si>
    <t>8714 21 AVENUE, BROOKLYN, NY 11214</t>
  </si>
  <si>
    <t>CHRISTOPHER VASILAKOS</t>
  </si>
  <si>
    <t>NICHOLAS VAN BUREN, LLC</t>
  </si>
  <si>
    <t>1014 EAST 87 STREET, BROOKLYN, NY 11236</t>
  </si>
  <si>
    <t>DAVID DEUTSCH</t>
  </si>
  <si>
    <t>EAST 86 STREET LLC</t>
  </si>
  <si>
    <t>483 PACIFIC STREET, BROOKLYN, NY 11217</t>
  </si>
  <si>
    <t>AMC FONCIERE BROOKLYN-1, LLC</t>
  </si>
  <si>
    <t>1363 41 STREET, BROOKLYN, NY 11218</t>
  </si>
  <si>
    <t>ELLIOT FRANKEL</t>
  </si>
  <si>
    <t>68 HERKIMER STREET, BROOKLYN, NY 11216</t>
  </si>
  <si>
    <t>A TO Z PROPERTIES NYC LLC</t>
  </si>
  <si>
    <t>241 STOCKHOLM STREET, BROOKLYN, NY 11237</t>
  </si>
  <si>
    <t>241 STOCKHOLM STREET</t>
  </si>
  <si>
    <t>327 EASTERN PARKWAY, BROOKLYN, NY 11238</t>
  </si>
  <si>
    <t>531 EAST 22 STREET, BROOKLYN, NY 11226</t>
  </si>
  <si>
    <t>FC 531 LLC</t>
  </si>
  <si>
    <t>2832 WEST 36 STREET, BROOKLYN, NY 11224</t>
  </si>
  <si>
    <t>BK WEST 36TH STREET HOLDINGS LLC</t>
  </si>
  <si>
    <t>293 WYONA STREET, BROOKLYN, NY 11207</t>
  </si>
  <si>
    <t>SHEA SIGAL</t>
  </si>
  <si>
    <t>CHIFA PLAZA LLC</t>
  </si>
  <si>
    <t>901 EAST 76 STREET, BROOKLYN, NY 11236</t>
  </si>
  <si>
    <t>EAST 76TH STREET APTS LLC</t>
  </si>
  <si>
    <t>911 EAST 76 STREET, BROOKLYN, NY 11236</t>
  </si>
  <si>
    <t>EAST 76 STREET APTS LLC</t>
  </si>
  <si>
    <t>919 EAST 76 STREET, BROOKLYN, NY 11236</t>
  </si>
  <si>
    <t>2240 PACIFIC STREET, BROOKLYN, NY 11233</t>
  </si>
  <si>
    <t>2240 PACIFIC HOLDINGS LLC</t>
  </si>
  <si>
    <t>1181 EASTERN PARKWAY, BROOKLYN, NY 11213</t>
  </si>
  <si>
    <t>JOSEPH EMILE</t>
  </si>
  <si>
    <t>FRONTLINE PROPERTY MGMT, LLC</t>
  </si>
  <si>
    <t>2844 WEST 36 STREET, BROOKLYN, NY 11224</t>
  </si>
  <si>
    <t>1187 EASTERN PARKWAY, BROOKLYN, NY 11213</t>
  </si>
  <si>
    <t>790 WASHINGTON AVENUE, BROOKLYN, NY 11238</t>
  </si>
  <si>
    <t>SANFORD NAGER</t>
  </si>
  <si>
    <t>820 EAST 10 STREET, BROOKLYN, NY 11230</t>
  </si>
  <si>
    <t>EPHRAIM LANDAU</t>
  </si>
  <si>
    <t>820 EAST 10TH ST LLC</t>
  </si>
  <si>
    <t>2256 PACIFIC STREET, BROOKLYN, NY 11233</t>
  </si>
  <si>
    <t>POINT HOMES LLC</t>
  </si>
  <si>
    <t>2850 WEST 36 STREET, BROOKLYN, NY 11224</t>
  </si>
  <si>
    <t>319 NOSTRAND AVENUE, BROOKLYN, NY 11216</t>
  </si>
  <si>
    <t>1449 BUSHWICK AVENUE, BROOKLYN, NY 11207</t>
  </si>
  <si>
    <t>1449 BUSHWICK HOLDINGS LLC</t>
  </si>
  <si>
    <t>826 CROWN STREET, BROOKLYN, NY 11213</t>
  </si>
  <si>
    <t>LEWIS BARBANEL</t>
  </si>
  <si>
    <t>STF 826 CROWN HOLDING LLC</t>
  </si>
  <si>
    <t>995 LAFAYETTE AVENUE, BROOKLYN, NY 11221</t>
  </si>
  <si>
    <t>5168493151, LLC</t>
  </si>
  <si>
    <t>319 MALCOLM X BOULEVARD, BROOKLYN, NY 11233</t>
  </si>
  <si>
    <t>ALEXANDER HORN</t>
  </si>
  <si>
    <t>319 MALCOLM X OWNER LLC</t>
  </si>
  <si>
    <t>150 TOMPKINS AVENUE, BROOKLYN, NY 11206</t>
  </si>
  <si>
    <t>WILLOUGHBY TOMPKINS LP</t>
  </si>
  <si>
    <t>66 COOPER STREET, BROOKLYN, NY 11207</t>
  </si>
  <si>
    <t>127 HART RESIDENCE LLC</t>
  </si>
  <si>
    <t>128 THOMAS S BOYLAND STREET, BROOKLYN, NY 11233</t>
  </si>
  <si>
    <t>DELIA JOHNSON</t>
  </si>
  <si>
    <t>180 NOLL STREET, BROOKLYN, NY 11237</t>
  </si>
  <si>
    <t>CHAIM GOLDBERGER</t>
  </si>
  <si>
    <t>180 NOLE INC</t>
  </si>
  <si>
    <t>2168 PITKIN AVENUE, BROOKLYN, NY 11207</t>
  </si>
  <si>
    <t>PITKIN AVE PLAZA LLC</t>
  </si>
  <si>
    <t>369 SHEFFIELD AVENUE, BROOKLYN, NY 11207</t>
  </si>
  <si>
    <t>HT JERICHO, LP</t>
  </si>
  <si>
    <t>1438 BROADWAY, BROOKLYN, NY 11221</t>
  </si>
  <si>
    <t>1593 FULTON STREET, BROOKLYN, NY 11213</t>
  </si>
  <si>
    <t>WILLIAM LUCAS</t>
  </si>
  <si>
    <t>RISLEY DENT TOWERS ASSOC</t>
  </si>
  <si>
    <t>3623 15 AVENUE, BROOKLYN, NY 11218</t>
  </si>
  <si>
    <t>538 82 STREET, BROOKLYN, NY 11209</t>
  </si>
  <si>
    <t>THEODORE VALLAS</t>
  </si>
  <si>
    <t>784 MAC DONOUGH STREET, BROOKLYN, NY 11233</t>
  </si>
  <si>
    <t>OLUFEMI FALADE</t>
  </si>
  <si>
    <t>586 74 STREET, BROOKLYN, NY 11209</t>
  </si>
  <si>
    <t>MARIA NOTIAS</t>
  </si>
  <si>
    <t>227 RICHMOND STREET, BROOKLYN, NY 11208</t>
  </si>
  <si>
    <t>NACHLAS RICHMOND LLC</t>
  </si>
  <si>
    <t>756 LIBERTY AVENUE, BROOKLYN, NY 11208</t>
  </si>
  <si>
    <t>756 LIBERTY REALTY LLC</t>
  </si>
  <si>
    <t>233 RICHMOND STREET, BROOKLYN, NY 11208</t>
  </si>
  <si>
    <t>NACHLAS RICHMOND</t>
  </si>
  <si>
    <t>461 BERRIMAN STREET, BROOKLYN, NY 11208</t>
  </si>
  <si>
    <t>461 BERRIMAN REALTY LLC</t>
  </si>
  <si>
    <t>1439 OCEAN AVENUE, BROOKLYN, NY 11230</t>
  </si>
  <si>
    <t>1439 REALTY LLC</t>
  </si>
  <si>
    <t>314 BEDFORD AVENUE, BROOKLYN, NY 11249</t>
  </si>
  <si>
    <t>GEORGE WANAT</t>
  </si>
  <si>
    <t>368 87 STREET, BROOKLYN, NY 11209</t>
  </si>
  <si>
    <t>364-368 REALTY LLC</t>
  </si>
  <si>
    <t>431 REMSEN AVENUE, BROOKLYN, NY 11212</t>
  </si>
  <si>
    <t>UZY STEIN</t>
  </si>
  <si>
    <t>421 REMSEN LLC</t>
  </si>
  <si>
    <t>1631 ST MARKS AVENUE, BROOKLYN, NY 11233</t>
  </si>
  <si>
    <t>1631 ST MARKS HOLIDINGS LLC</t>
  </si>
  <si>
    <t>557 82 STREET, BROOKLYN, NY 11209</t>
  </si>
  <si>
    <t>1003 EAST 86 STREET, BROOKLYN, NY 11236</t>
  </si>
  <si>
    <t>2322 BEDFORD AVENUE, BROOKLYN, NY 11226</t>
  </si>
  <si>
    <t>BROOKLYN PARK TERRACE LLC</t>
  </si>
  <si>
    <t>1005 EAST 86 STREET, BROOKLYN, NY 11236</t>
  </si>
  <si>
    <t>336 STARR STREET, BROOKLYN, NY 11237</t>
  </si>
  <si>
    <t>336 STARR ST LLC</t>
  </si>
  <si>
    <t>1007 EAST 86 STREET, BROOKLYN, NY 11236</t>
  </si>
  <si>
    <t>338 STARR STREET, BROOKLYN, NY 11237</t>
  </si>
  <si>
    <t>338 STARR STREET REALTY LLC</t>
  </si>
  <si>
    <t>100 LINDEN BOULEVARD, BROOKLYN, NY 11226</t>
  </si>
  <si>
    <t>100 LINDEN REALTY LLC</t>
  </si>
  <si>
    <t>1009 EAST 86 STREET, BROOKLYN, NY 11236</t>
  </si>
  <si>
    <t>1011 EAST 86 STREET, BROOKLYN, NY 11236</t>
  </si>
  <si>
    <t>5214 CHURCH AVENUE, BROOKLYN, NY 11203</t>
  </si>
  <si>
    <t>FLATBUSH HEIGHTS HOLDINGS LLC</t>
  </si>
  <si>
    <t>370 NEW JERSEY AVENUE, BROOKLYN, NY 11207</t>
  </si>
  <si>
    <t>VISTA HOLDING LLC</t>
  </si>
  <si>
    <t>1013 EAST 86 STREET, BROOKLYN, NY 11236</t>
  </si>
  <si>
    <t>930 HART STREET, BROOKLYN, NY 11237</t>
  </si>
  <si>
    <t>840 HART STREET LLC</t>
  </si>
  <si>
    <t>1195 UNION STREET, BROOKLYN, NY 11225</t>
  </si>
  <si>
    <t>EDEN ASHOURZADEH</t>
  </si>
  <si>
    <t>INK 1195 LLC</t>
  </si>
  <si>
    <t>478 JEROME STREET, BROOKLYN, NY 11207</t>
  </si>
  <si>
    <t>8201 4 AVENUE, BROOKLYN, NY 11209</t>
  </si>
  <si>
    <t>8201 4TH AVE LLC</t>
  </si>
  <si>
    <t>1000 PARK PLACE, BROOKLYN, NY 11213</t>
  </si>
  <si>
    <t>1000 PARK ASSOCIATES LLC</t>
  </si>
  <si>
    <t>1233 DEAN STREET, BROOKLYN, NY 11216</t>
  </si>
  <si>
    <t>1233 DEAN STREET, LLC</t>
  </si>
  <si>
    <t>149 EAST 96 STREET, BROOKLYN, NY 11212</t>
  </si>
  <si>
    <t>Y&amp;S E96 HOLDINGS LLC</t>
  </si>
  <si>
    <t>2005 ALBEMARLE ROAD, BROOKLYN, NY 11226</t>
  </si>
  <si>
    <t>625 OCEAN COMPANY</t>
  </si>
  <si>
    <t>956 MONTGOMERY STREET, BROOKLYN, NY 11213</t>
  </si>
  <si>
    <t>SIGMUND FREUND</t>
  </si>
  <si>
    <t>MONTGOMERY ESTATE HOLDINGS LLC</t>
  </si>
  <si>
    <t>804 MACON STREET, BROOKLYN, NY 11233</t>
  </si>
  <si>
    <t>804 MACON OWNER LLC</t>
  </si>
  <si>
    <t>827 HALSEY STREET, BROOKLYN, NY 11233</t>
  </si>
  <si>
    <t>BRIAN HODGE</t>
  </si>
  <si>
    <t>225 THOMAS S BOYLAND STREET, BROOKLYN, NY 11233</t>
  </si>
  <si>
    <t>411 GREAT HOME INC</t>
  </si>
  <si>
    <t>307 ALBANY AVENUE, BROOKLYN, NY 11213</t>
  </si>
  <si>
    <t>ALBANY 307 LLC</t>
  </si>
  <si>
    <t>749 LAFAYETTE AVENUE, BROOKLYN, NY 11221</t>
  </si>
  <si>
    <t>829 HALSEY STREET, BROOKLYN, NY 11233</t>
  </si>
  <si>
    <t>829 HALSEY OWNER LLC</t>
  </si>
  <si>
    <t>1353 PACIFIC STREET, BROOKLYN, NY 11216</t>
  </si>
  <si>
    <t>H&amp;F REALTY LLC</t>
  </si>
  <si>
    <t>324 EAST 29 STREET, BROOKLYN, NY 11226</t>
  </si>
  <si>
    <t>RJ 324 EQUITIES LLC</t>
  </si>
  <si>
    <t>814 MACON STREET, BROOKLYN, NY 11233</t>
  </si>
  <si>
    <t>814 MACON OWNER LLC</t>
  </si>
  <si>
    <t>579 GRAND AVENUE, BROOKLYN, NY 11238</t>
  </si>
  <si>
    <t>607 WILLOUGHBY AVENUE, BROOKLYN, NY 11206</t>
  </si>
  <si>
    <t>WILLOUGHBY TOMPKINGS LIMITED</t>
  </si>
  <si>
    <t>1457 BEDFORD AVENUE, BROOKLYN, NY 11216</t>
  </si>
  <si>
    <t>FRANK BROWN</t>
  </si>
  <si>
    <t>381 VERNON AVENUE, BROOKLYN, NY 11206</t>
  </si>
  <si>
    <t>BETTY LUGO</t>
  </si>
  <si>
    <t>381 VERNON AVENUE, LLC</t>
  </si>
  <si>
    <t>1459 BEDFORD AVENUE, BROOKLYN, NY 11216</t>
  </si>
  <si>
    <t>293 VERMONT STREET, BROOKLYN, NY 11207</t>
  </si>
  <si>
    <t>353 LINDEN BOULEVARD, BROOKLYN, NY 11203</t>
  </si>
  <si>
    <t>SOLOMON LANDAU</t>
  </si>
  <si>
    <t>353 LINDEN REALTY LLC</t>
  </si>
  <si>
    <t>611 WILLOUGHBY AVENUE, BROOKLYN, NY 11206</t>
  </si>
  <si>
    <t>WILLOUGHBY TOMPKINS LIMITED</t>
  </si>
  <si>
    <t>315 JEFFERSON STREET, BROOKLYN, NY 11237</t>
  </si>
  <si>
    <t>315 JEFFERSON ST LLC</t>
  </si>
  <si>
    <t>439 BLEECKER STREET, BROOKLYN, NY 11237</t>
  </si>
  <si>
    <t>439 BLEECKER STREET LLC</t>
  </si>
  <si>
    <t>375 KOSCIUSZKO STREET, BROOKLYN, NY 11221</t>
  </si>
  <si>
    <t>HUNTEFLY LP</t>
  </si>
  <si>
    <t>363 LINDEN BOULEVARD, BROOKLYN, NY 11203</t>
  </si>
  <si>
    <t>363-369.LINDEN REALTY LLC</t>
  </si>
  <si>
    <t>369 LINDEN BOULEVARD, BROOKLYN, NY 11203</t>
  </si>
  <si>
    <t>363-369 LINDEN REALTY LLC</t>
  </si>
  <si>
    <t>250 PARKVILLE AVENUE, BROOKLYN, NY 11230</t>
  </si>
  <si>
    <t>250 PARKVILLE CO.</t>
  </si>
  <si>
    <t>92 MALCOLM X BOULEVARD, BROOKLYN, NY 11221</t>
  </si>
  <si>
    <t>92 MALCOLM X BOULEVARD REALTY LLC</t>
  </si>
  <si>
    <t>1673 NOSTRAND AVENUE, BROOKLYN, NY 11226</t>
  </si>
  <si>
    <t>1673 NOSTRAND AVENUE LLC</t>
  </si>
  <si>
    <t>1475 BEDFORD AVENUE, BROOKLYN, NY 11216</t>
  </si>
  <si>
    <t>421 EAST 94 STREET, BROOKLYN, NY 11212</t>
  </si>
  <si>
    <t>BK 421 E94 LLC</t>
  </si>
  <si>
    <t>1616 PRESIDENT STREET, BROOKLYN, NY 11213</t>
  </si>
  <si>
    <t>1616 PRESIDENT ST REALTY LLC</t>
  </si>
  <si>
    <t>733 HINSDALE STREET, BROOKLYN, NY 11207</t>
  </si>
  <si>
    <t>733 HINSDALE AB LLC</t>
  </si>
  <si>
    <t>1236 UNION STREET, BROOKLYN, NY 11225</t>
  </si>
  <si>
    <t>SILVERSHORE PROPERTIES 105 LLC</t>
  </si>
  <si>
    <t>700 HANCOCK STREET, BROOKLYN, NY 11233</t>
  </si>
  <si>
    <t>700 HANCOCK, LLC</t>
  </si>
  <si>
    <t>1460 STERLING PLACE, BROOKLYN, NY 11213</t>
  </si>
  <si>
    <t>ZOHOV REALTY</t>
  </si>
  <si>
    <t>568 LINCOLN AVENUE, BROOKLYN, NY 11208</t>
  </si>
  <si>
    <t>KENNETH AHN</t>
  </si>
  <si>
    <t>150 EAST 55 STREET, BROOKLYN, NY 11203</t>
  </si>
  <si>
    <t>NACHLAS E 55 LLC</t>
  </si>
  <si>
    <t>690 CLEVELAND STREET, BROOKLYN, NY 11208</t>
  </si>
  <si>
    <t>690 CLEVELAND NDBM 2018 LLC</t>
  </si>
  <si>
    <t>142 WEIRFIELD STREET, BROOKLYN, NY 11221</t>
  </si>
  <si>
    <t>735 OCEAN AVENUE, BROOKLYN, NY 11226</t>
  </si>
  <si>
    <t>735 OCEAN AVE LLC</t>
  </si>
  <si>
    <t>315 PULASKI STREET, BROOKLYN, NY 11206</t>
  </si>
  <si>
    <t>HUNTERFLY LP</t>
  </si>
  <si>
    <t>91 RIVERDALE AVENUE, BROOKLYN, NY 11212</t>
  </si>
  <si>
    <t>FRED ELLIS</t>
  </si>
  <si>
    <t>90 EAST 18 STREET, BROOKLYN, NY 11226</t>
  </si>
  <si>
    <t>620 EAST 17 STREET, BROOKLYN, NY 11226</t>
  </si>
  <si>
    <t>FC EAST 17TH LLC</t>
  </si>
  <si>
    <t>428 NEW JERSEY AVENUE, BROOKLYN, NY 11207</t>
  </si>
  <si>
    <t>HT JERICHO</t>
  </si>
  <si>
    <t>186 AMITY STREET, BROOKLYN, NY 11201</t>
  </si>
  <si>
    <t>MARTIN BAUMRIND</t>
  </si>
  <si>
    <t>AMITY COURT INC</t>
  </si>
  <si>
    <t>399 KOSCIUSZKO STREET, BROOKLYN, NY 11221</t>
  </si>
  <si>
    <t>NORTHEAST BROOKLYN PARTNERSHIP</t>
  </si>
  <si>
    <t>1406 PACIFIC STREET, BROOKLYN, NY 11216</t>
  </si>
  <si>
    <t>D S REALTY LLC</t>
  </si>
  <si>
    <t>871 HEGEMAN AVENUE, BROOKLYN, NY 11208</t>
  </si>
  <si>
    <t>871 HEGEMAN AVENUE LLC</t>
  </si>
  <si>
    <t>403 KOSCIUSZKO STREET, BROOKLYN, NY 11221</t>
  </si>
  <si>
    <t>9717 3 AVENUE, BROOKLYN, NY 11209</t>
  </si>
  <si>
    <t>1186 NOSTRAND AVENUE, BROOKLYN, NY 11225</t>
  </si>
  <si>
    <t>10 WESTMINSTER ROAD, BROOKLYN, NY 11218</t>
  </si>
  <si>
    <t>CHRIS DEANGELIS</t>
  </si>
  <si>
    <t>10 WESTMINSTER ROAD, LLC</t>
  </si>
  <si>
    <t>63 STUYVESANT AVENUE, BROOKLYN, NY 11221</t>
  </si>
  <si>
    <t>63 STUYVESANT LLC</t>
  </si>
  <si>
    <t>111 KINGSLAND AVENUE, BROOKLYN, NY 11222</t>
  </si>
  <si>
    <t>111 KINGSLAND AVE LLC</t>
  </si>
  <si>
    <t>237 MARCUS GARVEY BOULEVARD, BROOKLYN, NY 11221</t>
  </si>
  <si>
    <t>732 GREENE AVE LLC</t>
  </si>
  <si>
    <t>2802 CLARENDON ROAD, BROOKLYN, NY 11226</t>
  </si>
  <si>
    <t>CLARENDON PARTNERS LLC</t>
  </si>
  <si>
    <t>2037 STRAUSS STREET, BROOKLYN, NY 11212</t>
  </si>
  <si>
    <t>1301 LINCOLN PLACE, BROOKLYN, NY 11213</t>
  </si>
  <si>
    <t>2601 BATH AVENUE, BROOKLYN, NY 11214</t>
  </si>
  <si>
    <t>2601 BATH AVE LLC</t>
  </si>
  <si>
    <t>9 PLEASANT PLACE, BROOKLYN, NY 11233</t>
  </si>
  <si>
    <t>POINT HOLDING LLC</t>
  </si>
  <si>
    <t>444 RALPH AVENUE, BROOKLYN, NY 11233</t>
  </si>
  <si>
    <t>ICER OF 444 RALPH AVENUE LLC</t>
  </si>
  <si>
    <t>370 EAST 23 STREET, BROOKLYN, NY 11226</t>
  </si>
  <si>
    <t>FC 370</t>
  </si>
  <si>
    <t>1305 LINCOLN PLACE, BROOKLYN, NY 11213</t>
  </si>
  <si>
    <t>148 LINDEN BOULEVARD, BROOKLYN, NY 11226</t>
  </si>
  <si>
    <t>148 LINDEN MANAGEMENT LLC</t>
  </si>
  <si>
    <t>515 WILSON AVENUE, BROOKLYN, NY 11221</t>
  </si>
  <si>
    <t>515 WILSON AVENUE</t>
  </si>
  <si>
    <t>203 HULL STREET, BROOKLYN, NY 11233</t>
  </si>
  <si>
    <t>SILVERSHORE PROPERTIES 126 LLC</t>
  </si>
  <si>
    <t>563 EAST 91 STREET, BROOKLYN, NY 11236</t>
  </si>
  <si>
    <t>DEBORAH JOHNSON</t>
  </si>
  <si>
    <t>2101 BAY RIDGE PARKWAY, BROOKLYN, NY 11204</t>
  </si>
  <si>
    <t>2101 75TH STREET LLC</t>
  </si>
  <si>
    <t>354 SOUTH 1 STREET, BROOKLYN, NY 11211</t>
  </si>
  <si>
    <t>FM ESTATES LLC</t>
  </si>
  <si>
    <t>426 CHAUNCEY STREET, BROOKLYN, NY 11233</t>
  </si>
  <si>
    <t>URI KOPTIEV</t>
  </si>
  <si>
    <t>426 CHAUNCEY STREET</t>
  </si>
  <si>
    <t>413 ST MARKS AVENUE, BROOKLYN, NY 11238</t>
  </si>
  <si>
    <t>KNOX HOMES L.P</t>
  </si>
  <si>
    <t>411 ST MARKS AVENUE, BROOKLYN, NY 11238</t>
  </si>
  <si>
    <t>719 MILLER AVENUE, BROOKLYN, NY 11207</t>
  </si>
  <si>
    <t>JOHN MILLIEN</t>
  </si>
  <si>
    <t>WORLD WIDE EQUITY SERVICE HOLDINGS, INC</t>
  </si>
  <si>
    <t>409 ST MARKS AVENUE, BROOKLYN, NY 11238</t>
  </si>
  <si>
    <t>KNOX HOMES, LP</t>
  </si>
  <si>
    <t>1690 PRESIDENT STREET, BROOKLYN, NY 11213</t>
  </si>
  <si>
    <t>1690 PRESIDENT ST. LLC</t>
  </si>
  <si>
    <t>1311 AVENUE K, BROOKLYN, NY 11230</t>
  </si>
  <si>
    <t>1311 AVENUE K REALTY LLC</t>
  </si>
  <si>
    <t>1432 PACIFIC STREET, BROOKLYN, NY 11216</t>
  </si>
  <si>
    <t>KRISHNA GARIB</t>
  </si>
  <si>
    <t>1432 PACIFIC LLC</t>
  </si>
  <si>
    <t>405 ST MARKS AVENUE, BROOKLYN, NY 11238</t>
  </si>
  <si>
    <t>6823 RIDGE BOULEVARD, BROOKLYN, NY 11220</t>
  </si>
  <si>
    <t>401 ST MARKS AVENUE, BROOKLYN, NY 11238</t>
  </si>
  <si>
    <t>1436 PACIFIC STREET, BROOKLYN, NY 11216</t>
  </si>
  <si>
    <t>177 MILFORD STREET, BROOKLYN, NY 11208</t>
  </si>
  <si>
    <t>SABA PLAZA LLC</t>
  </si>
  <si>
    <t>750 DRIGGS AVENUE, BROOKLYN, NY 11211</t>
  </si>
  <si>
    <t>179 MILFORD STREET, BROOKLYN, NY 11208</t>
  </si>
  <si>
    <t>1440 PACIFIC STREET, BROOKLYN, NY 11216</t>
  </si>
  <si>
    <t>30 MARCONI PLACE, BROOKLYN, NY 11233</t>
  </si>
  <si>
    <t>279 MENAHAN STREET, BROOKLYN, NY 11237</t>
  </si>
  <si>
    <t>123 PARK AVENUE, BROOKLYN, NY 11205</t>
  </si>
  <si>
    <t>123 PARK HOLDINGS LLC</t>
  </si>
  <si>
    <t>55 WINTHROP STREET, BROOKLYN, NY 11225</t>
  </si>
  <si>
    <t>55 WINTRHOP STREET LLC</t>
  </si>
  <si>
    <t>1586 EASTERN PARKWAY EXTENSION, BROOKLYN, NY 11233</t>
  </si>
  <si>
    <t>LORENZO MARTIN</t>
  </si>
  <si>
    <t>MARTIN DEVELOPMENT &amp; MANAGEMENT, LLC</t>
  </si>
  <si>
    <t>1588 EASTERN PARKWAY EXTENSION, BROOKLYN, NY 11233</t>
  </si>
  <si>
    <t>1549 DE KALB AVENUE, BROOKLYN, NY 11237</t>
  </si>
  <si>
    <t>INK 1549 DEKALB LLC</t>
  </si>
  <si>
    <t>209 EAST 16 STREET, BROOKLYN, NY 11226</t>
  </si>
  <si>
    <t>209 REALTY LLC</t>
  </si>
  <si>
    <t>3402 AVENUE I, BROOKLYN, NY 11210</t>
  </si>
  <si>
    <t>3402 REALTY LLC</t>
  </si>
  <si>
    <t>259 REAR 4 AVENUE, BROOKLYN, NY 11215</t>
  </si>
  <si>
    <t>JAMAN REALTY LLC</t>
  </si>
  <si>
    <t>857 LAFAYETTE AVENUE, BROOKLYN, NY 11221</t>
  </si>
  <si>
    <t>SPRINT GROUP LLC</t>
  </si>
  <si>
    <t>859 LAFAYETTE AVENUE, BROOKLYN, NY 11221</t>
  </si>
  <si>
    <t>318 ROCHESTER AVENUE, BROOKLYN, NY 11213</t>
  </si>
  <si>
    <t>CASCADE PROPERTY MGMT,LLC</t>
  </si>
  <si>
    <t>164 STUYVESANT AVENUE, BROOKLYN, NY 11221</t>
  </si>
  <si>
    <t>STUYVESANT REALTY USA LLC</t>
  </si>
  <si>
    <t>369 EAST 21 STREET, BROOKLYN, NY 11226</t>
  </si>
  <si>
    <t>560 LINCOLN PLACE, BROOKLYN, NY 11238</t>
  </si>
  <si>
    <t>1829 PARK PLACE, BROOKLYN, NY 11233</t>
  </si>
  <si>
    <t>1829 PARK PLACE LLC</t>
  </si>
  <si>
    <t>159 ROGERS AVENUE, BROOKLYN, NY 11216</t>
  </si>
  <si>
    <t>1833 PARK PLACE, BROOKLYN, NY 11233</t>
  </si>
  <si>
    <t>PROSPECT PARK PLACE LLC</t>
  </si>
  <si>
    <t>1245 HALSEY STREET, BROOKLYN, NY 11237</t>
  </si>
  <si>
    <t>1245 HALSEY STREET, LLC</t>
  </si>
  <si>
    <t>1835 PARK PLACE, BROOKLYN, NY 11233</t>
  </si>
  <si>
    <t>529A GATES AVENUE, BROOKLYN, NY 11216</t>
  </si>
  <si>
    <t>GATES CLUSTER DEVELOPMENT, LP</t>
  </si>
  <si>
    <t>2 STODDARD PLACE, BROOKLYN, NY 11225</t>
  </si>
  <si>
    <t>250 REALTY ASSOCIATES INC</t>
  </si>
  <si>
    <t>113 BAINBRIDGE STREET, BROOKLYN, NY 11233</t>
  </si>
  <si>
    <t>ORPHEUS PROPERTIES</t>
  </si>
  <si>
    <t>654 PUTNAM AVENUE, BROOKLYN, NY 11221</t>
  </si>
  <si>
    <t>654 PUTNAM OWNER LLC</t>
  </si>
  <si>
    <t>376 SOUTH 3 STREET, BROOKLYN, NY 11211</t>
  </si>
  <si>
    <t>INK RESIDENCE LLC</t>
  </si>
  <si>
    <t>587 GRAND AVENUE, BROOKLYN, NY 11238</t>
  </si>
  <si>
    <t>593 GRAND AVENUE, BROOKLYN, NY 11238</t>
  </si>
  <si>
    <t>271 PARKSIDE AVENUE, BROOKLYN, NY 11226</t>
  </si>
  <si>
    <t>271 PARKSIDE AVE REALTY LLC</t>
  </si>
  <si>
    <t>561 WYONA STREET, BROOKLYN, NY 11207</t>
  </si>
  <si>
    <t>1967 BERGEN STREET, BROOKLYN, NY 11233</t>
  </si>
  <si>
    <t>UMK HOLDINGS LLC</t>
  </si>
  <si>
    <t>1582 PROSPECT PLACE, BROOKLYN, NY 11233</t>
  </si>
  <si>
    <t>SY PROSPECT LLC</t>
  </si>
  <si>
    <t>1964 66 STREET, BROOKLYN, NY 11204</t>
  </si>
  <si>
    <t>ADAM POKRZYWA</t>
  </si>
  <si>
    <t>165 STANHOPE STREET, BROOKLYN, NY 11237</t>
  </si>
  <si>
    <t>1 STAND HOPE ASSITE LLC</t>
  </si>
  <si>
    <t>1401 DEAN STREET, BROOKLYN, NY 11216</t>
  </si>
  <si>
    <t>1401 DEAN ST LLC</t>
  </si>
  <si>
    <t>421 MARCUS GARVEY BOULEVARD, BROOKLYN, NY 11216</t>
  </si>
  <si>
    <t>421 MARCUS GARVEY OWNER LLC</t>
  </si>
  <si>
    <t>1435 CARROLL STREET, BROOKLYN, NY 11213</t>
  </si>
  <si>
    <t>1429 CARROLL STREET LLC</t>
  </si>
  <si>
    <t>694 ROCKAWAY AVENUE, BROOKLYN, NY 11212</t>
  </si>
  <si>
    <t>694 RPOCKAWAY REALTY LLC</t>
  </si>
  <si>
    <t>556 LAFAYETTE AVENUE, BROOKLYN, NY 11205</t>
  </si>
  <si>
    <t>LAFAYETTE RESIDENCE LLC</t>
  </si>
  <si>
    <t>364 87 STREET, BROOKLYN, NY 11209</t>
  </si>
  <si>
    <t>22 STUYVESANT AVENUE, BROOKLYN, NY 11221</t>
  </si>
  <si>
    <t>1789 BEDFORD AVENUE, BROOKLYN, NY 11225</t>
  </si>
  <si>
    <t>BEDFORD LEFFERTS GARDENS LLC</t>
  </si>
  <si>
    <t>456 BRADFORD STREET, BROOKLYN, NY 11207</t>
  </si>
  <si>
    <t>HT JERICHO LP</t>
  </si>
  <si>
    <t>675 HALSEY STREET, BROOKLYN, NY 11233</t>
  </si>
  <si>
    <t>540 KOSCIUSZKO STREET, BROOKLYN, NY 11221</t>
  </si>
  <si>
    <t>HUNTERFLY, LP</t>
  </si>
  <si>
    <t>430 NEW JERSEY AVENUE, BROOKLYN, NY 11207</t>
  </si>
  <si>
    <t>523 BLAKE AVENUE, BROOKLYN, NY 11207</t>
  </si>
  <si>
    <t>8517 3 AVENUE, BROOKLYN, NY 11209</t>
  </si>
  <si>
    <t>309 86 STREET REALTY LTD</t>
  </si>
  <si>
    <t>411 ST JOHNS PLACE, BROOKLYN, NY 11238</t>
  </si>
  <si>
    <t>PEGASUS REALTY LLC</t>
  </si>
  <si>
    <t>326 THROOP AVENUE, BROOKLYN, NY 11206</t>
  </si>
  <si>
    <t>FOOD FIRST HDFC INC</t>
  </si>
  <si>
    <t>417 ST JOHNS PLACE, BROOKLYN, NY 11238</t>
  </si>
  <si>
    <t>ORION REALTY LLC</t>
  </si>
  <si>
    <t>206 NASSAU AVENUE, BROOKLYN, NY 11222</t>
  </si>
  <si>
    <t>INK 206 NASSAU LLC</t>
  </si>
  <si>
    <t>1731 PITKIN AVENUE, BROOKLYN, NY 11212</t>
  </si>
  <si>
    <t>SILVERSHORE PROPERTIES 96 LLC</t>
  </si>
  <si>
    <t>187 STANHOPE STREET, BROOKLYN, NY 11237</t>
  </si>
  <si>
    <t>187 STANHOPE LLC</t>
  </si>
  <si>
    <t>245 SULLIVAN PLACE, BROOKLYN, NY 11225</t>
  </si>
  <si>
    <t>245 SULLIVAN LLC</t>
  </si>
  <si>
    <t>569 NOSTRAND AVENUE, BROOKLYN, NY 11216</t>
  </si>
  <si>
    <t>VISTA HOLDING INC</t>
  </si>
  <si>
    <t>55 TEN EYCK STREET, BROOKLYN, NY 11206</t>
  </si>
  <si>
    <t>55 TEN EYCK LLC</t>
  </si>
  <si>
    <t>476 EAST 95 STREET, BROOKLYN, NY 11212</t>
  </si>
  <si>
    <t>476 EAST 95TH STREET REALTY LLC</t>
  </si>
  <si>
    <t>547 EAST 92 STREET, BROOKLYN, NY 11236</t>
  </si>
  <si>
    <t>EAST 92ND LLC</t>
  </si>
  <si>
    <t>1264 41 STREET, BROOKLYN, NY 11218</t>
  </si>
  <si>
    <t>41ST STREET LLC</t>
  </si>
  <si>
    <t>82 HULL STREET, BROOKLYN, NY 11233</t>
  </si>
  <si>
    <t>YBM TRUST</t>
  </si>
  <si>
    <t>206 BLEECKER STREET, BROOKLYN, NY 11237</t>
  </si>
  <si>
    <t>206 BLEECKER STREET LLC</t>
  </si>
  <si>
    <t>98 PULASKI STREET, BROOKLYN, NY 11206</t>
  </si>
  <si>
    <t>378 THROOP AVENUE, BROOKLYN, NY 11221</t>
  </si>
  <si>
    <t>THROOP COURT LP</t>
  </si>
  <si>
    <t>110 WEST 137 STREET, MANHATTAN, NY 10030</t>
  </si>
  <si>
    <t>BUFNY II ASSOCIATES</t>
  </si>
  <si>
    <t>520 WEST 47 STREET, MANHATTAN, NY 10036</t>
  </si>
  <si>
    <t>520 WEST 47TH STREET, LLC</t>
  </si>
  <si>
    <t>522 WEST 47 STREET, MANHATTAN, NY 10036</t>
  </si>
  <si>
    <t>748 9 AVENUE, MANHATTAN, NY 10019</t>
  </si>
  <si>
    <t>748 ITH AVENUE LLC</t>
  </si>
  <si>
    <t>524 WEST 47 STREET, MANHATTAN, NY 10036</t>
  </si>
  <si>
    <t>526 WEST 47 STREET, MANHATTAN, NY 10036</t>
  </si>
  <si>
    <t>90 PINEHURST AVENUE, MANHATTAN, NY 10033</t>
  </si>
  <si>
    <t>NATHAN SILVERSTEIN</t>
  </si>
  <si>
    <t>90 PINEHURST LLC</t>
  </si>
  <si>
    <t>603 WEST 140 STREET, MANHATTAN, NY 10031</t>
  </si>
  <si>
    <t>RAMIN SHALOM</t>
  </si>
  <si>
    <t>ACQUISITION AMERICA XI, LLC.</t>
  </si>
  <si>
    <t>124 WEST 137 STREET, MANHATTAN, NY 10030</t>
  </si>
  <si>
    <t>523 WEST 138 STREET, MANHATTAN, NY 10031</t>
  </si>
  <si>
    <t>EUGENE CUNDELAN</t>
  </si>
  <si>
    <t>523 WEST 138TH ST REALTY CO INC</t>
  </si>
  <si>
    <t>66 VERMILYEA AVENUE, MANHATTAN, NY 10034</t>
  </si>
  <si>
    <t>BSF INWOOD HOLDING LLC</t>
  </si>
  <si>
    <t>536 WEST 143 STREET, MANHATTAN, NY 10031</t>
  </si>
  <si>
    <t>RH 532-536 WEST 143 STREET LLC</t>
  </si>
  <si>
    <t>3 BLEECKER STREET, MANHATTAN, NY 10012</t>
  </si>
  <si>
    <t>PAT MATTIA</t>
  </si>
  <si>
    <t>BOWERY CORNER OWNER LLC</t>
  </si>
  <si>
    <t>331 EAST 14 STREET, MANHATTAN, NY 10003</t>
  </si>
  <si>
    <t>RICHARD LAGANA</t>
  </si>
  <si>
    <t>LIBERTY VENTURES, LLC</t>
  </si>
  <si>
    <t>210 WEST 107 STREET, MANHATTAN, NY 10025</t>
  </si>
  <si>
    <t>PESACH MILLER</t>
  </si>
  <si>
    <t>210 W 107 STREET LLC</t>
  </si>
  <si>
    <t>476 WEST 165 STREET, MANHATTAN, NY 10032</t>
  </si>
  <si>
    <t>ALEX HAJIBAY</t>
  </si>
  <si>
    <t>FORDWASH PARTNERS LLC</t>
  </si>
  <si>
    <t>99 MARBLE HILL AVENUE, MANHATTAN, NY 10463</t>
  </si>
  <si>
    <t>RICHARD NUSSBAUM</t>
  </si>
  <si>
    <t>NUSSBAUM REALTY COMPANY L.L.C</t>
  </si>
  <si>
    <t>409 EDGECOMBE AVENUE, MANHATTAN, NY 10031</t>
  </si>
  <si>
    <t>NIKKI BERRYMAN</t>
  </si>
  <si>
    <t>409 EDGECOMBE AVENUE HOUSING DEVELOPMENT</t>
  </si>
  <si>
    <t>472 COLUMBUS AVENUE, MANHATTAN, NY 10024</t>
  </si>
  <si>
    <t>472 COLUMBIS AVENUE LLC</t>
  </si>
  <si>
    <t>476 COLUMBUS AVENUE, MANHATTAN, NY 10024</t>
  </si>
  <si>
    <t>476 COLUMBUS AVENUE LLC</t>
  </si>
  <si>
    <t>15 WADSWORTH AVENUE, MANHATTAN, NY 10033</t>
  </si>
  <si>
    <t>BROADWAY INWOOD LLC</t>
  </si>
  <si>
    <t>410 WEST 46 STREET, MANHATTAN, NY 10036</t>
  </si>
  <si>
    <t>HIGHPOINT ASSOCIATES XII, LLC</t>
  </si>
  <si>
    <t>412 WEST 46 STREET, MANHATTAN, NY 10036</t>
  </si>
  <si>
    <t>213 EAST 31 STREET, MANHATTAN, NY 10016</t>
  </si>
  <si>
    <t>EMERALD REALTY PARTNERS, LLC</t>
  </si>
  <si>
    <t>509 CATHEDRAL PARKWAY, MANHATTAN, NY 10025</t>
  </si>
  <si>
    <t>JUSUF VELOVIC</t>
  </si>
  <si>
    <t>ACQUISITION AMERICA VI LLC</t>
  </si>
  <si>
    <t>192 NAGLE AVENUE, MANHATTAN, NY 10034</t>
  </si>
  <si>
    <t>ONE NINE DEUCE ASSOCIATES LLC</t>
  </si>
  <si>
    <t>151 LUDLOW STREET, MANHATTAN, NY 10002</t>
  </si>
  <si>
    <t>151 LUDLOW OWNER, LLC</t>
  </si>
  <si>
    <t>200 NAGLE AVENUE, MANHATTAN, NY 10034</t>
  </si>
  <si>
    <t>154 WEST 27 STREET, MANHATTAN, NY 10001</t>
  </si>
  <si>
    <t>WEST END ESTATE LLC</t>
  </si>
  <si>
    <t>1 CABRINI BOULEVARD, MANHATTAN, NY 10033</t>
  </si>
  <si>
    <t>CABRINI BLOCK FRONT LLC</t>
  </si>
  <si>
    <t>400 WEST 57 STREET, MANHATTAN, NY 10019</t>
  </si>
  <si>
    <t>WINDERMERE HOLDINGS LLC</t>
  </si>
  <si>
    <t>531 LENOX AVENUE, MANHATTAN, NY 10037</t>
  </si>
  <si>
    <t>1205 1 AVENUE, MANHATTAN, NY 10065</t>
  </si>
  <si>
    <t>KAMRAN HAKIM</t>
  </si>
  <si>
    <t>1205-1215 FIRST AVE ANNEX, LLC</t>
  </si>
  <si>
    <t>169 EAST 105 STREET, MANHATTAN, NY 10029</t>
  </si>
  <si>
    <t>ABJ 105, LLC.</t>
  </si>
  <si>
    <t>45 WEST 69 STREET, MANHATTAN, NY 10023</t>
  </si>
  <si>
    <t>LARRY TAUBER</t>
  </si>
  <si>
    <t>WEST SIDE PARTNERS, LLC</t>
  </si>
  <si>
    <t>215 WEST 145 STREET, MANHATTAN, NY 10039</t>
  </si>
  <si>
    <t>RH 200-219 WEST 145 STREET LLC</t>
  </si>
  <si>
    <t>213 WEST 139 STREET, MANHATTAN, NY 10030</t>
  </si>
  <si>
    <t>STRIVERS PARTNERS LLC</t>
  </si>
  <si>
    <t>2081 5 AVENUE, MANHATTAN, NY 10035</t>
  </si>
  <si>
    <t>YOSEF ARYEH</t>
  </si>
  <si>
    <t>329 E 34 LLC</t>
  </si>
  <si>
    <t>1762 1 AVENUE, MANHATTAN, NY 10128</t>
  </si>
  <si>
    <t>1762-64 1ST AVEOWNER LLC</t>
  </si>
  <si>
    <t>353 WEST 51 STREET, MANHATTAN, NY 10019</t>
  </si>
  <si>
    <t>353 WEST 51ST STREET LLC</t>
  </si>
  <si>
    <t>201 WEST 120 STREET, MANHATTAN, NY 10027</t>
  </si>
  <si>
    <t>IRVING LANGER</t>
  </si>
  <si>
    <t>2010 7-201 WEST 120 LLC</t>
  </si>
  <si>
    <t>1471 ST NICHOLAS AVENUE, MANHATTAN, NY 10033</t>
  </si>
  <si>
    <t>602 WEST 184TH STREET LLC</t>
  </si>
  <si>
    <t>148 WEST 76 STREET, MANHATTAN, NY 10023</t>
  </si>
  <si>
    <t>WEST SIDE PARTNERS LLC</t>
  </si>
  <si>
    <t>5 CABRINI BOULEVARD, MANHATTAN, NY 10033</t>
  </si>
  <si>
    <t>CABRINI BLOCKFRONT LLC</t>
  </si>
  <si>
    <t>150 WEST 76 STREET, MANHATTAN, NY 10023</t>
  </si>
  <si>
    <t>9 CABRINI BOULEVARD, MANHATTAN, NY 10033</t>
  </si>
  <si>
    <t>851 WEST END AVENUE, MANHATTAN, NY 10025</t>
  </si>
  <si>
    <t>851 WEST END CO LLC</t>
  </si>
  <si>
    <t>620 WEST 141 STREET, MANHATTAN, NY 10031</t>
  </si>
  <si>
    <t>610-620 WEST 141 HOLDINGS LLC</t>
  </si>
  <si>
    <t>1080 PARK AVENUE, MANHATTAN, NY 10128</t>
  </si>
  <si>
    <t>MARTIN SCHARF</t>
  </si>
  <si>
    <t>1080 LLC</t>
  </si>
  <si>
    <t>561 WEST 169 STREET, MANHATTAN, NY 10032</t>
  </si>
  <si>
    <t>CONSTANTINA KATECHIS</t>
  </si>
  <si>
    <t>GEAR LLC</t>
  </si>
  <si>
    <t>606 WEST 191 STREET, MANHATTAN, NY 10040</t>
  </si>
  <si>
    <t>606 WEST 191ST STREET LLC</t>
  </si>
  <si>
    <t>444 WEST 48 STREET, MANHATTAN, NY 10036</t>
  </si>
  <si>
    <t>48TH STREET HOLDINGS LLC</t>
  </si>
  <si>
    <t>38 POST AVENUE, MANHATTAN, NY 10034</t>
  </si>
  <si>
    <t>711 WEST 180 STREET, MANHATTAN, NY 10033</t>
  </si>
  <si>
    <t>711-713 WEST 180TH HOLDING LP</t>
  </si>
  <si>
    <t>254 MANHATTAN AVENUE, MANHATTAN, NY 10026</t>
  </si>
  <si>
    <t>82 WADSWORTH AVENUE, MANHATTAN, NY 10033</t>
  </si>
  <si>
    <t>INWICK PARTNERS</t>
  </si>
  <si>
    <t>638 WEST 160 STREET, MANHATTAN, NY 10032</t>
  </si>
  <si>
    <t>JOEL DAVIS</t>
  </si>
  <si>
    <t>638 WEST 160TH OWNER, LLC</t>
  </si>
  <si>
    <t>244 WEST 21 STREET, MANHATTAN, NY 10011</t>
  </si>
  <si>
    <t>CHELSEA PARTNERS, LLC</t>
  </si>
  <si>
    <t>655 WEST 160 STREET, MANHATTAN, NY 10032</t>
  </si>
  <si>
    <t>655 WEST 160TH OWNER, LLC</t>
  </si>
  <si>
    <t>734 AMSTERDAM AVENUE, MANHATTAN, NY 10025</t>
  </si>
  <si>
    <t>200 WEST 96TH STREET</t>
  </si>
  <si>
    <t>210 WEST 133 STREET, MANHATTAN, NY 10030</t>
  </si>
  <si>
    <t>RH 210 W 133 ST. LLC</t>
  </si>
  <si>
    <t>226 EAST 53 STREET, MANHATTAN, NY 10022</t>
  </si>
  <si>
    <t>FIFTY THIRD GROUP ASSOCIATES, LLC</t>
  </si>
  <si>
    <t>316 EAST 117 STREET, MANHATTAN, NY 10035</t>
  </si>
  <si>
    <t>EAST 117TH REALTY LLC</t>
  </si>
  <si>
    <t>133 WEST 145 STREET, MANHATTAN, NY 10039</t>
  </si>
  <si>
    <t>133 W 145 LLC</t>
  </si>
  <si>
    <t>322 EAST 117 STREET, MANHATTAN, NY 10035</t>
  </si>
  <si>
    <t>561 WEST 149 STREET, MANHATTAN, NY 10031</t>
  </si>
  <si>
    <t>557-561 WEST 149 HOLDINGS LLC</t>
  </si>
  <si>
    <t>65 SEAMAN AVENUE, MANHATTAN, NY 10034</t>
  </si>
  <si>
    <t>MICHAEL ARYEH</t>
  </si>
  <si>
    <t>LEAGEM PARTNERS LLC</t>
  </si>
  <si>
    <t>2153 AMSTERDAM AVENUE, MANHATTAN, NY 10032</t>
  </si>
  <si>
    <t>120 WEST 116 STREET, MANHATTAN, NY 10026</t>
  </si>
  <si>
    <t>120 W 116 LLC</t>
  </si>
  <si>
    <t>605 WEST 182 STREET, MANHATTAN, NY 10033</t>
  </si>
  <si>
    <t>KALABRITA, LLC</t>
  </si>
  <si>
    <t>117 SHERMAN AVENUE, MANHATTAN, NY 10034</t>
  </si>
  <si>
    <t>47 WEST 74 STREET, MANHATTAN, NY 10023</t>
  </si>
  <si>
    <t>ALBEN SAGAN</t>
  </si>
  <si>
    <t>POWERS ASSOCIATES INC</t>
  </si>
  <si>
    <t>171 MORNINGSIDE AVENUE, MANHATTAN, NY 10027</t>
  </si>
  <si>
    <t>161-171 MORNINGSIDE LLC</t>
  </si>
  <si>
    <t>440 WEST 45 STREET, MANHATTAN, NY 10036</t>
  </si>
  <si>
    <t>CLINTON ASSOCIATES, LLC</t>
  </si>
  <si>
    <t>341 EAST 6 STREET, MANHATTAN, NY 10003</t>
  </si>
  <si>
    <t>HARRY GREENBAUM</t>
  </si>
  <si>
    <t>341 EAST 6TH STREET REALTY LLC</t>
  </si>
  <si>
    <t>513 EAST 13 STREET, MANHATTAN, NY 10009</t>
  </si>
  <si>
    <t>513 E 13TH ST REALTY</t>
  </si>
  <si>
    <t>250 WEST 72 STREET, MANHATTAN, NY 10023</t>
  </si>
  <si>
    <t>250 WEST 72ND ST LLC</t>
  </si>
  <si>
    <t>1207 1 AVENUE, MANHATTAN, NY 10065</t>
  </si>
  <si>
    <t>964 AMSTERDAM AVENUE, MANHATTAN, NY 10025</t>
  </si>
  <si>
    <t>964 MV I LLC</t>
  </si>
  <si>
    <t>1209 1 AVENUE, MANHATTAN, NY 10065</t>
  </si>
  <si>
    <t>1211 1 AVENUE, MANHATTAN, NY 10065</t>
  </si>
  <si>
    <t>506 WEST 173 STREET, MANHATTAN, NY 10032</t>
  </si>
  <si>
    <t>173 HEIGHTS LLC.</t>
  </si>
  <si>
    <t>231 SHERMAN AVENUE, MANHATTAN, NY 10034</t>
  </si>
  <si>
    <t>SHERMAN REALTY LLC</t>
  </si>
  <si>
    <t>257 WEST 116 STREET, MANHATTAN, NY 10026</t>
  </si>
  <si>
    <t>255-259 WEST 116TH OWNER, LLC</t>
  </si>
  <si>
    <t>3856 BROADWAY, MANHATTAN, NY 10032</t>
  </si>
  <si>
    <t>3850 BROADWAY HOLDING LLC</t>
  </si>
  <si>
    <t>765 RIVERSIDE DRIVE, MANHATTAN, NY 10032</t>
  </si>
  <si>
    <t>DAVID BLAC</t>
  </si>
  <si>
    <t>765 RIVERSIDE LLC</t>
  </si>
  <si>
    <t>324 WEST 43 STREET, MANHATTAN, NY 10036</t>
  </si>
  <si>
    <t>TRIARCH MANAGEMENT</t>
  </si>
  <si>
    <t>524 WEST 173 STREET, MANHATTAN, NY 10032</t>
  </si>
  <si>
    <t>173 HEIGHTS LLC</t>
  </si>
  <si>
    <t>526 WEST 173 STREET, MANHATTAN, NY 10032</t>
  </si>
  <si>
    <t>122 WEST 71 STREET, MANHATTAN, NY 10023</t>
  </si>
  <si>
    <t>509 WEST 134 STREET, MANHATTAN, NY 10031</t>
  </si>
  <si>
    <t>DELA REALTY CO INC</t>
  </si>
  <si>
    <t>820 RIVERSIDE DRIVE, MANHATTAN, NY 10032</t>
  </si>
  <si>
    <t>FIYA RSD PARTNERS LLC</t>
  </si>
  <si>
    <t>560 ST NICHOLAS AVENUE, MANHATTAN, NY 10030</t>
  </si>
  <si>
    <t>337 WEST 138 HOLDINGS LLC</t>
  </si>
  <si>
    <t>251 WEST 116 STREET, MANHATTAN, NY 10026</t>
  </si>
  <si>
    <t>251 WEST 116 STREET</t>
  </si>
  <si>
    <t>495 WEST 186 STREET, MANHATTAN, NY 10033</t>
  </si>
  <si>
    <t>NUSSBAUM ASSOCIATES COMPANY LLC</t>
  </si>
  <si>
    <t>15 WEST 75 STREET, MANHATTAN, NY 10023</t>
  </si>
  <si>
    <t>15 WEST REALTY LLC</t>
  </si>
  <si>
    <t>519 WEST 134 STREET, MANHATTAN, NY 10031</t>
  </si>
  <si>
    <t>519 W 134 ST LLC</t>
  </si>
  <si>
    <t>490 WEST 187 STREET, MANHATTAN, NY 10033</t>
  </si>
  <si>
    <t>490 REALTY LLC</t>
  </si>
  <si>
    <t>102 WEST 137 STREET, MANHATTAN, NY 10030</t>
  </si>
  <si>
    <t>17-21 HIMROD STREET, QUEENS, NY 11385</t>
  </si>
  <si>
    <t>SILVERSHORE PROPERTIES 122 LLC</t>
  </si>
  <si>
    <t>88-42 85 STREET, QUEENS, NY 11421</t>
  </si>
  <si>
    <t>GIUSEPPE SIRAGUSA</t>
  </si>
  <si>
    <t>101-51 95 STREET, QUEENS, NY 11416</t>
  </si>
  <si>
    <t>165 NEWPORT LLC</t>
  </si>
  <si>
    <t>10-22 47 ROAD, QUEENS, NY 11101</t>
  </si>
  <si>
    <t>SILVERSHORE PROPERTIES 98 LLC</t>
  </si>
  <si>
    <t>63-50 WETHEROLE STREET, QUEENS, NY 11374</t>
  </si>
  <si>
    <t>POLO LLC</t>
  </si>
  <si>
    <t>39-30 59 STREET, QUEENS, NY 11377</t>
  </si>
  <si>
    <t>WOODSIDE SILVER ASSOCIATES LLC</t>
  </si>
  <si>
    <t>122-20 NELLIS STREET, QUEENS, NY 11413</t>
  </si>
  <si>
    <t>JOSHUA HOME DESIGN INC</t>
  </si>
  <si>
    <t>1889 CORNELIA STREET, QUEENS, NY 11385</t>
  </si>
  <si>
    <t>18-89 CORNELIA STREET, LLC</t>
  </si>
  <si>
    <t>1726 WOODBINE STREET, QUEENS, NY 11385</t>
  </si>
  <si>
    <t>1726 WOODBINE PORTFOLIO, LLC</t>
  </si>
  <si>
    <t>146-17 HILLSIDE AVENUE, QUEENS, NY 11435</t>
  </si>
  <si>
    <t>146-17 HILLSIDE REALTY LLC</t>
  </si>
  <si>
    <t>120-11 109 AVENUE, QUEENS, NY 11420</t>
  </si>
  <si>
    <t>BRIAN KENNEDY, LLC</t>
  </si>
  <si>
    <t>1645 SUMMERFIELD STREET, QUEENS, NY 11385</t>
  </si>
  <si>
    <t>1645 SUMMERFIELD HOLDINGS LLC</t>
  </si>
  <si>
    <t>63-36 WOODHAVEN BOULEVARD, QUEENS, NY 11374</t>
  </si>
  <si>
    <t>HIGHPOINT ASSOCIATES VI, LLC</t>
  </si>
  <si>
    <t>61-20 MADISON STREET, QUEENS, NY 11385</t>
  </si>
  <si>
    <t>SILVERSHORE PROPERTIES 119 LLC</t>
  </si>
  <si>
    <t>108-24 71 AVENUE, QUEENS, NY 11375</t>
  </si>
  <si>
    <t>CARLYLE APT. CO</t>
  </si>
  <si>
    <t>144-03 BARCLAY AVENUE, QUEENS, NY 11355</t>
  </si>
  <si>
    <t>POLO 2 LLC</t>
  </si>
  <si>
    <t>116-45 FARMERS BOULEVARD, QUEENS, NY 11412</t>
  </si>
  <si>
    <t>35-28 153 STREET, QUEENS, NY 11354</t>
  </si>
  <si>
    <t>MARIE SGOUROS</t>
  </si>
  <si>
    <t>ESSEN REALTY INC</t>
  </si>
  <si>
    <t>35-30 153 STREET, QUEENS, NY 11354</t>
  </si>
  <si>
    <t>ESSEN REALTY ENTERPRISES</t>
  </si>
  <si>
    <t>2-79 ST NICHOLAS AVENUE, QUEENS, NY 11385</t>
  </si>
  <si>
    <t>SILVERSHORE PROPERTIES 104 LLC</t>
  </si>
  <si>
    <t>1705 PUTNAM AVENUE, QUEENS, NY 11385</t>
  </si>
  <si>
    <t>PUTNAME AVENUE PORTFOLIO LLC</t>
  </si>
  <si>
    <t>1707 PUTNAM AVENUE, QUEENS, NY 11385</t>
  </si>
  <si>
    <t>PUTNAM AVVENUE PORTFOLIO LLC</t>
  </si>
  <si>
    <t>1725 PUTNAM AVENUE, QUEENS, NY 11385</t>
  </si>
  <si>
    <t>PUTNAM AVENUE PORTOLIO LLC</t>
  </si>
  <si>
    <t>1851 PUTNAM AVENUE, QUEENS, NY 11385</t>
  </si>
  <si>
    <t>791 ONDERDONK AVENUE, LLC</t>
  </si>
  <si>
    <t>1725 HARMAN STREET, QUEENS, NY 11385</t>
  </si>
  <si>
    <t>1725 HARMAN STREET LLC</t>
  </si>
  <si>
    <t>40-26 BENHAM STREET, QUEENS, NY 11373</t>
  </si>
  <si>
    <t>REBECA CERECEDO</t>
  </si>
  <si>
    <t>64-68 AUSTIN STREET, QUEENS, NY 11374</t>
  </si>
  <si>
    <t>64-68 LLC</t>
  </si>
  <si>
    <t>88-13 85 STREET, QUEENS, NY 11421</t>
  </si>
  <si>
    <t>101 DANIEL LOW TERRACE, STATEN ISLAND, NY 10301</t>
  </si>
  <si>
    <t>MICHAEL LAZAROFF</t>
  </si>
  <si>
    <t>100 BELMONT PLACE, STATEN ISLAND, NY 10301</t>
  </si>
  <si>
    <t>New York City</t>
  </si>
  <si>
    <t>NTA Name</t>
  </si>
  <si>
    <t>NTA Code</t>
  </si>
  <si>
    <t>Claremont-Bathgate</t>
  </si>
  <si>
    <t>Eastchester-Edenwald-Baychester</t>
  </si>
  <si>
    <t>Bedford Park-Fordham North</t>
  </si>
  <si>
    <t>Belmont</t>
  </si>
  <si>
    <t>Bronxdale</t>
  </si>
  <si>
    <t>West Farms-Bronx River</t>
  </si>
  <si>
    <t>Soundview-Castle Hill-Clason Point-Harding Park</t>
  </si>
  <si>
    <t>Pelham Bay-Country Club-City Island</t>
  </si>
  <si>
    <t>Co-Op City</t>
  </si>
  <si>
    <t>East Concourse-Concourse Village</t>
  </si>
  <si>
    <t>East Tremont</t>
  </si>
  <si>
    <t>North Riverdale-Fieldston-Riverdale</t>
  </si>
  <si>
    <t>Highbridge</t>
  </si>
  <si>
    <t>Hunts Point</t>
  </si>
  <si>
    <t>Van Cortlandt Village</t>
  </si>
  <si>
    <t>Spuyten Duyvil-Kingsbridge</t>
  </si>
  <si>
    <t>Kingsbridge Heights</t>
  </si>
  <si>
    <t>Allerton-Pelham Gardens</t>
  </si>
  <si>
    <t>Longwood</t>
  </si>
  <si>
    <t>Melrose South-Mott Haven North</t>
  </si>
  <si>
    <t>Morrisania-Melrose</t>
  </si>
  <si>
    <t>University Heights-Morris Heights</t>
  </si>
  <si>
    <t>Van Nest-Morris Park-Westchester Square</t>
  </si>
  <si>
    <t>Mott Haven-Port Morris</t>
  </si>
  <si>
    <t>Fordham South</t>
  </si>
  <si>
    <t>Mount Hope</t>
  </si>
  <si>
    <t>Norwood</t>
  </si>
  <si>
    <t>Williamsbridge-Olinville</t>
  </si>
  <si>
    <t>Parkchester</t>
  </si>
  <si>
    <t>Pelham Parkway</t>
  </si>
  <si>
    <t>Schuylerville-Throgs Neck-Edgewater Park</t>
  </si>
  <si>
    <t>Soundview-Bruckner</t>
  </si>
  <si>
    <t>Westchester-Unionport</t>
  </si>
  <si>
    <t>Woodlawn-Wakefield</t>
  </si>
  <si>
    <t>West Concourse</t>
  </si>
  <si>
    <t>Crotona Park East</t>
  </si>
  <si>
    <t>Rikers Island</t>
  </si>
  <si>
    <t>park-cemetery-etc-Bronx</t>
  </si>
  <si>
    <t>Brooklyn Heights-Cobble Hill</t>
  </si>
  <si>
    <t>Brighton Beach</t>
  </si>
  <si>
    <t>Seagate-Coney Island</t>
  </si>
  <si>
    <t>West Brighton</t>
  </si>
  <si>
    <t>Homecrest</t>
  </si>
  <si>
    <t>Gravesend</t>
  </si>
  <si>
    <t>Bath Beach</t>
  </si>
  <si>
    <t>Bensonhurst West</t>
  </si>
  <si>
    <t>Bensonhurst East</t>
  </si>
  <si>
    <t>Dyker Heights</t>
  </si>
  <si>
    <t>Bay Ridge</t>
  </si>
  <si>
    <t>Sunset Park West</t>
  </si>
  <si>
    <t>Carroll Gardens-Columbia Street-Red Hook</t>
  </si>
  <si>
    <t>Sunset Park East</t>
  </si>
  <si>
    <t>Stuyvesant Heights</t>
  </si>
  <si>
    <t>Park Slope-Gowanus</t>
  </si>
  <si>
    <t>Windsor Terrace</t>
  </si>
  <si>
    <t>Kensington-Ocean Parkway</t>
  </si>
  <si>
    <t>Flatbush</t>
  </si>
  <si>
    <t>Midwood</t>
  </si>
  <si>
    <t>Madison</t>
  </si>
  <si>
    <t>Georgetown-Marine Park-Bergen Beach-Mill Basin</t>
  </si>
  <si>
    <t>Ocean Parkway South</t>
  </si>
  <si>
    <t>Canarsie</t>
  </si>
  <si>
    <t>Flatlands</t>
  </si>
  <si>
    <t>Prospect Lefferts Gardens-Wingate</t>
  </si>
  <si>
    <t>Crown Heights North</t>
  </si>
  <si>
    <t>Crown Heights South</t>
  </si>
  <si>
    <t>Prospect Heights</t>
  </si>
  <si>
    <t>Fort Greene</t>
  </si>
  <si>
    <t>Clinton Hill</t>
  </si>
  <si>
    <t>Williamsburg</t>
  </si>
  <si>
    <t>North Side-South Side</t>
  </si>
  <si>
    <t>Bedford</t>
  </si>
  <si>
    <t>Bushwick North</t>
  </si>
  <si>
    <t>Bushwick South</t>
  </si>
  <si>
    <t>Ocean Hill</t>
  </si>
  <si>
    <t>Brownsville</t>
  </si>
  <si>
    <t>Cypress Hills-City Line</t>
  </si>
  <si>
    <t>East New York (Pennsylvania Ave)</t>
  </si>
  <si>
    <t>East Williamsburg</t>
  </si>
  <si>
    <t>East Flatbush-Farragut</t>
  </si>
  <si>
    <t>Starrett City</t>
  </si>
  <si>
    <t>Erasmus</t>
  </si>
  <si>
    <t>Rugby-Remsen Village</t>
  </si>
  <si>
    <t>park-cemetery-etc-Brooklyn</t>
  </si>
  <si>
    <t>Marble Hill-Inwood</t>
  </si>
  <si>
    <t>Central Harlem North-Polo Grounds</t>
  </si>
  <si>
    <t>Hamilton Heights</t>
  </si>
  <si>
    <t>Manhattanville</t>
  </si>
  <si>
    <t>Morningside Heights</t>
  </si>
  <si>
    <t>Central Harlem South</t>
  </si>
  <si>
    <t>Lincoln Square</t>
  </si>
  <si>
    <t>Clinton</t>
  </si>
  <si>
    <t>Midtown-Midtown South</t>
  </si>
  <si>
    <t>Turtle Bay-East Midtown</t>
  </si>
  <si>
    <t>Murray Hill-Kips Bay</t>
  </si>
  <si>
    <t>Gramercy</t>
  </si>
  <si>
    <t>East Village</t>
  </si>
  <si>
    <t>West Village</t>
  </si>
  <si>
    <t>SoHo-TriBeCa-Civic Center-Little Italy</t>
  </si>
  <si>
    <t>Battery Park City-Lower Manhattan</t>
  </si>
  <si>
    <t>Chinatown</t>
  </si>
  <si>
    <t>Lower East Side</t>
  </si>
  <si>
    <t>Lenox Hill-Roosevelt Island</t>
  </si>
  <si>
    <t>Yorkville</t>
  </si>
  <si>
    <t>East Harlem South</t>
  </si>
  <si>
    <t>East Harlem North</t>
  </si>
  <si>
    <t>Washington Heights North</t>
  </si>
  <si>
    <t>Washington Heights South</t>
  </si>
  <si>
    <t>Upper East Side-Carnegie Hill</t>
  </si>
  <si>
    <t>Stuyvesant Town-Cooper Village</t>
  </si>
  <si>
    <t>park-cemetery-etc-Manhattan</t>
  </si>
  <si>
    <t>South Jamaica</t>
  </si>
  <si>
    <t>Springfield Gardens North</t>
  </si>
  <si>
    <t>Springfield Gardens South-Brookville</t>
  </si>
  <si>
    <t>Rosedale</t>
  </si>
  <si>
    <t>Jamaica Estates-Holliswood</t>
  </si>
  <si>
    <t>Hollis</t>
  </si>
  <si>
    <t>St. Albans</t>
  </si>
  <si>
    <t>Hammels-Arverne-Edgemere</t>
  </si>
  <si>
    <t>Far Rockaway-Bayswater</t>
  </si>
  <si>
    <t>Forest Hills</t>
  </si>
  <si>
    <t>Rego Park</t>
  </si>
  <si>
    <t>Glendale</t>
  </si>
  <si>
    <t>Ridgewood</t>
  </si>
  <si>
    <t>Middle Village</t>
  </si>
  <si>
    <t>Flushing</t>
  </si>
  <si>
    <t>College Point</t>
  </si>
  <si>
    <t>Corona</t>
  </si>
  <si>
    <t>North Corona</t>
  </si>
  <si>
    <t>East Elmhurst</t>
  </si>
  <si>
    <t>Jackson Heights</t>
  </si>
  <si>
    <t>Elmhurst</t>
  </si>
  <si>
    <t>Maspeth</t>
  </si>
  <si>
    <t>Hunters Point-Sunnyside-West Maspeth</t>
  </si>
  <si>
    <t>Cambria Heights</t>
  </si>
  <si>
    <t>Queens Village</t>
  </si>
  <si>
    <t>Briarwood-Jamaica Hills</t>
  </si>
  <si>
    <t>Kew Gardens Hills</t>
  </si>
  <si>
    <t>Pomonok-Flushing Heights-Hillcrest</t>
  </si>
  <si>
    <t>Fresh Meadows-Utopia</t>
  </si>
  <si>
    <t>Oakland Gardens</t>
  </si>
  <si>
    <t>Bellerose</t>
  </si>
  <si>
    <t>Glen Oaks-Floral Park-New Hyde Park</t>
  </si>
  <si>
    <t>Douglas Manor-Douglaston-Little Neck</t>
  </si>
  <si>
    <t>Bayside-Bayside Hills</t>
  </si>
  <si>
    <t>Ft. Totten-Bay Terrace-Clearview</t>
  </si>
  <si>
    <t>Auburndale</t>
  </si>
  <si>
    <t>Whitestone</t>
  </si>
  <si>
    <t>Elmhurst-Maspeth</t>
  </si>
  <si>
    <t>Murray Hill</t>
  </si>
  <si>
    <t>East Flushing</t>
  </si>
  <si>
    <t>Woodhaven</t>
  </si>
  <si>
    <t>Richmond Hill</t>
  </si>
  <si>
    <t>South Ozone Park</t>
  </si>
  <si>
    <t>Ozone Park</t>
  </si>
  <si>
    <t>Lindenwood-Howard Beach</t>
  </si>
  <si>
    <t>Kew Gardens</t>
  </si>
  <si>
    <t>Queensboro Hill</t>
  </si>
  <si>
    <t>Woodside</t>
  </si>
  <si>
    <t>Laurelton</t>
  </si>
  <si>
    <t>Queensbridge-Ravenswood-Long Island City</t>
  </si>
  <si>
    <t>Astoria</t>
  </si>
  <si>
    <t>Old Astoria</t>
  </si>
  <si>
    <t>Steinway</t>
  </si>
  <si>
    <t>Baisley Park</t>
  </si>
  <si>
    <t>Airport</t>
  </si>
  <si>
    <t>park-cemetery-etc-Queens</t>
  </si>
  <si>
    <t>Annadale-Huguenot-Prince's Bay-Eltingville</t>
  </si>
  <si>
    <t>New Springville-Bloomfield-Travis</t>
  </si>
  <si>
    <t>Westerleigh</t>
  </si>
  <si>
    <t>Grymes Hill-Clifton-Fox Hills</t>
  </si>
  <si>
    <t>Charleston-Richmond Valley-Tottenville</t>
  </si>
  <si>
    <t>Mariner's Harbor-Arlington-Port Ivory-Graniteville</t>
  </si>
  <si>
    <t>Grasmere-Arrochar-Ft. Wadsworth</t>
  </si>
  <si>
    <t>West New Brighton-New Brighton-St. George</t>
  </si>
  <si>
    <t>Oakwood-Oakwood Beach</t>
  </si>
  <si>
    <t>Rossville-Woodrow</t>
  </si>
  <si>
    <t>New Brighton-Silver Lake</t>
  </si>
  <si>
    <t>Old Town-Dongan Hills-South Beach</t>
  </si>
  <si>
    <t>Stapleton-Rosebank</t>
  </si>
  <si>
    <t>New Dorp-Midland Beach</t>
  </si>
  <si>
    <t>Arden Heights</t>
  </si>
  <si>
    <t>Great Kills</t>
  </si>
  <si>
    <t>park-cemetery-etc-Staten Island</t>
  </si>
  <si>
    <t>2010 Population</t>
  </si>
  <si>
    <t>BX01</t>
  </si>
  <si>
    <t>BX03</t>
  </si>
  <si>
    <t>BX05</t>
  </si>
  <si>
    <t>BX06</t>
  </si>
  <si>
    <t>BX07</t>
  </si>
  <si>
    <t>BX08</t>
  </si>
  <si>
    <t>BX09</t>
  </si>
  <si>
    <t>BX10</t>
  </si>
  <si>
    <t>BX13</t>
  </si>
  <si>
    <t>BX14</t>
  </si>
  <si>
    <t>BX17</t>
  </si>
  <si>
    <t>BX22</t>
  </si>
  <si>
    <t>BX26</t>
  </si>
  <si>
    <t>BX27</t>
  </si>
  <si>
    <t>BX28</t>
  </si>
  <si>
    <t>BX29</t>
  </si>
  <si>
    <t>BX30</t>
  </si>
  <si>
    <t>BX31</t>
  </si>
  <si>
    <t>BX33</t>
  </si>
  <si>
    <t>BX34</t>
  </si>
  <si>
    <t>BX35</t>
  </si>
  <si>
    <t>BX36</t>
  </si>
  <si>
    <t>BX37</t>
  </si>
  <si>
    <t>BX39</t>
  </si>
  <si>
    <t>BX40</t>
  </si>
  <si>
    <t>BX41</t>
  </si>
  <si>
    <t>BX43</t>
  </si>
  <si>
    <t>BX44</t>
  </si>
  <si>
    <t>BX46</t>
  </si>
  <si>
    <t>BX49</t>
  </si>
  <si>
    <t>BX52</t>
  </si>
  <si>
    <t>BX55</t>
  </si>
  <si>
    <t>BX59</t>
  </si>
  <si>
    <t>BX62</t>
  </si>
  <si>
    <t>BX63</t>
  </si>
  <si>
    <t>BX75</t>
  </si>
  <si>
    <t>BX98</t>
  </si>
  <si>
    <t>BX99</t>
  </si>
  <si>
    <t>BK09</t>
  </si>
  <si>
    <t>BK17</t>
  </si>
  <si>
    <t>BK19</t>
  </si>
  <si>
    <t>BK21</t>
  </si>
  <si>
    <t>BK23</t>
  </si>
  <si>
    <t>BK25</t>
  </si>
  <si>
    <t>BK26</t>
  </si>
  <si>
    <t>BK27</t>
  </si>
  <si>
    <t>BK28</t>
  </si>
  <si>
    <t>BK29</t>
  </si>
  <si>
    <t>BK30</t>
  </si>
  <si>
    <t>BK31</t>
  </si>
  <si>
    <t>BK32</t>
  </si>
  <si>
    <t>BK33</t>
  </si>
  <si>
    <t>BK34</t>
  </si>
  <si>
    <t>BK35</t>
  </si>
  <si>
    <t>BK37</t>
  </si>
  <si>
    <t>BK38</t>
  </si>
  <si>
    <t>BK40</t>
  </si>
  <si>
    <t>BK41</t>
  </si>
  <si>
    <t>BK42</t>
  </si>
  <si>
    <t>BK43</t>
  </si>
  <si>
    <t>BK44</t>
  </si>
  <si>
    <t>BK45</t>
  </si>
  <si>
    <t>BK46</t>
  </si>
  <si>
    <t>BK50</t>
  </si>
  <si>
    <t>BK58</t>
  </si>
  <si>
    <t>BK60</t>
  </si>
  <si>
    <t>BK61</t>
  </si>
  <si>
    <t>BK63</t>
  </si>
  <si>
    <t>BK64</t>
  </si>
  <si>
    <t>BK68</t>
  </si>
  <si>
    <t>BK69</t>
  </si>
  <si>
    <t>BK72</t>
  </si>
  <si>
    <t>BK73</t>
  </si>
  <si>
    <t>BK75</t>
  </si>
  <si>
    <t>BK76</t>
  </si>
  <si>
    <t>BK77</t>
  </si>
  <si>
    <t>BK78</t>
  </si>
  <si>
    <t>BK79</t>
  </si>
  <si>
    <t>BK81</t>
  </si>
  <si>
    <t>BK82</t>
  </si>
  <si>
    <t>BK83</t>
  </si>
  <si>
    <t>BK85</t>
  </si>
  <si>
    <t>BK88</t>
  </si>
  <si>
    <t>BK90</t>
  </si>
  <si>
    <t>BK91</t>
  </si>
  <si>
    <t>BK93</t>
  </si>
  <si>
    <t>BK95</t>
  </si>
  <si>
    <t>BK96</t>
  </si>
  <si>
    <t>BK99</t>
  </si>
  <si>
    <t>MN01</t>
  </si>
  <si>
    <t>MN03</t>
  </si>
  <si>
    <t>MN04</t>
  </si>
  <si>
    <t>QN61</t>
  </si>
  <si>
    <t>MN06</t>
  </si>
  <si>
    <t>MN09</t>
  </si>
  <si>
    <t>MN11</t>
  </si>
  <si>
    <t>MN12</t>
  </si>
  <si>
    <t>MN13</t>
  </si>
  <si>
    <t>MN14</t>
  </si>
  <si>
    <t>MN15</t>
  </si>
  <si>
    <t>MN17</t>
  </si>
  <si>
    <t>MN19</t>
  </si>
  <si>
    <t>MN20</t>
  </si>
  <si>
    <t>MN21</t>
  </si>
  <si>
    <t>MN22</t>
  </si>
  <si>
    <t>MN23</t>
  </si>
  <si>
    <t>MN24</t>
  </si>
  <si>
    <t>MN25</t>
  </si>
  <si>
    <t>MN27</t>
  </si>
  <si>
    <t>MN28</t>
  </si>
  <si>
    <t>MN31</t>
  </si>
  <si>
    <t>MN32</t>
  </si>
  <si>
    <t>MN33</t>
  </si>
  <si>
    <t>MN34</t>
  </si>
  <si>
    <t>MN35</t>
  </si>
  <si>
    <t>MN36</t>
  </si>
  <si>
    <t>MN40</t>
  </si>
  <si>
    <t>MN50</t>
  </si>
  <si>
    <t>MN99</t>
  </si>
  <si>
    <t>QN01</t>
  </si>
  <si>
    <t>QN02</t>
  </si>
  <si>
    <t>QN03</t>
  </si>
  <si>
    <t>QN05</t>
  </si>
  <si>
    <t>QN06</t>
  </si>
  <si>
    <t>QN07</t>
  </si>
  <si>
    <t>QN08</t>
  </si>
  <si>
    <t>QN10</t>
  </si>
  <si>
    <t>QN12</t>
  </si>
  <si>
    <t>QN15</t>
  </si>
  <si>
    <t>QN17</t>
  </si>
  <si>
    <t>QN18</t>
  </si>
  <si>
    <t>QN19</t>
  </si>
  <si>
    <t>QN20</t>
  </si>
  <si>
    <t>QN21</t>
  </si>
  <si>
    <t>QN22</t>
  </si>
  <si>
    <t>QN23</t>
  </si>
  <si>
    <t>QN25</t>
  </si>
  <si>
    <t>QN26</t>
  </si>
  <si>
    <t>QN27</t>
  </si>
  <si>
    <t>QN28</t>
  </si>
  <si>
    <t>QN29</t>
  </si>
  <si>
    <t>QN30</t>
  </si>
  <si>
    <t>QN31</t>
  </si>
  <si>
    <t>QN33</t>
  </si>
  <si>
    <t>QN34</t>
  </si>
  <si>
    <t>QN35</t>
  </si>
  <si>
    <t>QN37</t>
  </si>
  <si>
    <t>QN38</t>
  </si>
  <si>
    <t>QN41</t>
  </si>
  <si>
    <t>QN42</t>
  </si>
  <si>
    <t>QN43</t>
  </si>
  <si>
    <t>QN44</t>
  </si>
  <si>
    <t>QN45</t>
  </si>
  <si>
    <t>QN46</t>
  </si>
  <si>
    <t>QN47</t>
  </si>
  <si>
    <t>QN48</t>
  </si>
  <si>
    <t>QN49</t>
  </si>
  <si>
    <t>QN50</t>
  </si>
  <si>
    <t>QN51</t>
  </si>
  <si>
    <t>QN52</t>
  </si>
  <si>
    <t>QN53</t>
  </si>
  <si>
    <t>QN54</t>
  </si>
  <si>
    <t>QN55</t>
  </si>
  <si>
    <t>QN56</t>
  </si>
  <si>
    <t>QN57</t>
  </si>
  <si>
    <t>QN60</t>
  </si>
  <si>
    <t>QN62</t>
  </si>
  <si>
    <t>QN63</t>
  </si>
  <si>
    <t>QN66</t>
  </si>
  <si>
    <t>QN68</t>
  </si>
  <si>
    <t>QN70</t>
  </si>
  <si>
    <t>QN71</t>
  </si>
  <si>
    <t>QN72</t>
  </si>
  <si>
    <t>QN76</t>
  </si>
  <si>
    <t>QN98</t>
  </si>
  <si>
    <t>QN99</t>
  </si>
  <si>
    <t>SI01</t>
  </si>
  <si>
    <t>SI05</t>
  </si>
  <si>
    <t>SI07</t>
  </si>
  <si>
    <t>SI08</t>
  </si>
  <si>
    <t>SI11</t>
  </si>
  <si>
    <t>SI12</t>
  </si>
  <si>
    <t>SI14</t>
  </si>
  <si>
    <t>SI22</t>
  </si>
  <si>
    <t>SI24</t>
  </si>
  <si>
    <t>SI25</t>
  </si>
  <si>
    <t>SI28</t>
  </si>
  <si>
    <t>SI32</t>
  </si>
  <si>
    <t>SI35</t>
  </si>
  <si>
    <t>SI36</t>
  </si>
  <si>
    <t>SI37</t>
  </si>
  <si>
    <t>SI45</t>
  </si>
  <si>
    <t>SI48</t>
  </si>
  <si>
    <t>SI54</t>
  </si>
  <si>
    <t>SI99</t>
  </si>
  <si>
    <t>Sheepshead Bay-Gerritsen Beach-Manhattan Beach</t>
  </si>
  <si>
    <t>DUMBO-Vinegar Hill-Downtown Brooklyn-Boerum Hill</t>
  </si>
  <si>
    <t>Hudson Yards-Chelsea-Flatiron-Union Square</t>
  </si>
  <si>
    <t>Breezy Point-Belle Harbor-Rockaway Park-Broad Channel</t>
  </si>
  <si>
    <t>Todt Hill-Emerson Hill-Heartland Village-Lighthouse Hill</t>
  </si>
  <si>
    <t>Tabulated Population</t>
  </si>
  <si>
    <t>Tabulated Population Vals</t>
  </si>
  <si>
    <t>Total DOB Violations</t>
  </si>
  <si>
    <t>Total DOB Violations per 100,000 people</t>
  </si>
  <si>
    <t>Index</t>
  </si>
  <si>
    <t>PUMA Number</t>
  </si>
  <si>
    <t>PUMA Name</t>
  </si>
  <si>
    <t>Mott Haven/Hunts Point</t>
  </si>
  <si>
    <t>Morrisania/East Tremont</t>
  </si>
  <si>
    <t>Highbridge/South Concourse</t>
  </si>
  <si>
    <t>University Heights/Fordham</t>
  </si>
  <si>
    <t>Kingsbridge Heights/Mosholu</t>
  </si>
  <si>
    <t>Riverdale/Kingsbridge</t>
  </si>
  <si>
    <t>Soundview/Parkchester</t>
  </si>
  <si>
    <t>Throgs Neck/Co-op City</t>
  </si>
  <si>
    <t>Williamsbridge/Baychester</t>
  </si>
  <si>
    <t>Williamsburg/Greenpoint</t>
  </si>
  <si>
    <t>Brooklyn Heights/Fort Greene</t>
  </si>
  <si>
    <t>Bedford Stuyvesant</t>
  </si>
  <si>
    <t>Bushwick</t>
  </si>
  <si>
    <t>East New York/Starret City</t>
  </si>
  <si>
    <t>Park Slope/Carroll Gardens</t>
  </si>
  <si>
    <t>N. Crown Heights/Prospect Heights</t>
  </si>
  <si>
    <t>South Crown Heights</t>
  </si>
  <si>
    <t>Bensonhurst</t>
  </si>
  <si>
    <t>Coney Island</t>
  </si>
  <si>
    <t>Sheepshead Bay/Gravesend</t>
  </si>
  <si>
    <t>Brownsville/Ocean Hill</t>
  </si>
  <si>
    <t>East Flatbush</t>
  </si>
  <si>
    <t>Flatlands/Canarsie</t>
  </si>
  <si>
    <t>Greenwich Village/Financial District</t>
  </si>
  <si>
    <t>Lower East Side/Chinatown</t>
  </si>
  <si>
    <t>Chelsea/Clinton/Midtown</t>
  </si>
  <si>
    <t>Stuyvesant Town/Turtle Bay</t>
  </si>
  <si>
    <t>Morningside Heights/Hamilton Heights</t>
  </si>
  <si>
    <t>Central Harlem</t>
  </si>
  <si>
    <t>Washington Heights/Inwood</t>
  </si>
  <si>
    <t>Sunnyside/Woodside</t>
  </si>
  <si>
    <t>Elmhurst/Corona</t>
  </si>
  <si>
    <t>Middle Village/Ridgewood</t>
  </si>
  <si>
    <t>Forest Hills/Rego Park</t>
  </si>
  <si>
    <t>Flushing/Whitestone</t>
  </si>
  <si>
    <t>Hillcrest/Fresh Meadows</t>
  </si>
  <si>
    <t>Kew Gardens/Woodhaven</t>
  </si>
  <si>
    <t>Howard Beach/South Ozone Park</t>
  </si>
  <si>
    <t>Bayside/Little Neck</t>
  </si>
  <si>
    <t>Bellerose/Rosedale</t>
  </si>
  <si>
    <t>Rockaways</t>
  </si>
  <si>
    <t>North Shore</t>
  </si>
  <si>
    <t>Mid Island</t>
  </si>
  <si>
    <t>South Shore</t>
  </si>
  <si>
    <t>Notes</t>
  </si>
  <si>
    <t>Estimate is based on small numbers so should be interpreted with caution.</t>
  </si>
  <si>
    <t>2017 Percent of Homes with Cracks or Holes</t>
  </si>
  <si>
    <t>2017 Percent of Homes with Leaks</t>
  </si>
  <si>
    <t>2017 Homes with Mice or Rats in the Building</t>
  </si>
  <si>
    <t>2017 Homes with Cockroaches</t>
  </si>
  <si>
    <t xml:space="preserve"> cannot be estimated reliably.</t>
  </si>
  <si>
    <t>2017 Adults Reporting Mold in the Home</t>
  </si>
  <si>
    <t>Co-op City</t>
  </si>
  <si>
    <t>2017 Court Ordered Evictions</t>
  </si>
  <si>
    <t>2015 Asthma Emergency Department Visits (Children 0 to 4 Yrs Old)</t>
  </si>
  <si>
    <t>2016 Asthma Emergency Department Visits (Children 0 to 4 Yrs Old)</t>
  </si>
  <si>
    <t>2015 Asthma Emergency Department Visits (Children 5 to 14 Yrs Old)</t>
  </si>
  <si>
    <t>2016 Asthma Emergency Department Visits (Children 5 to 14 Yrs Old)</t>
  </si>
  <si>
    <t>2015 Asthma Emergency Department Visits (Youths and Adults)</t>
  </si>
  <si>
    <t>2016 Asthma Emergency Department Visits (Youths and Adults)</t>
  </si>
  <si>
    <t>2010-2014 Poverty Rate</t>
  </si>
  <si>
    <t>2011-2015 Poverty Rate</t>
  </si>
  <si>
    <t>2012-2016 Poverty Rate</t>
  </si>
  <si>
    <t>2013-2017 Poverty Rate</t>
  </si>
  <si>
    <t>2013-2017 Children under 5 years old in Poverty Rate</t>
  </si>
  <si>
    <t>% Asian</t>
  </si>
  <si>
    <t>% Black</t>
  </si>
  <si>
    <t>% Hispanic</t>
  </si>
  <si>
    <t>% White</t>
  </si>
  <si>
    <t>2012-2016 ACS Population</t>
  </si>
  <si>
    <t>% Non-White</t>
  </si>
  <si>
    <t>2013-2017 High School Graduation</t>
  </si>
  <si>
    <t>2013-2017 Limited English</t>
  </si>
  <si>
    <t>2013-2017 Rent Burdened Households</t>
  </si>
  <si>
    <t>2013-2017 Unemployment</t>
  </si>
  <si>
    <t>2017 Adult Consumption of 1 or More Sugary Drinks Per Day Rate</t>
  </si>
  <si>
    <t>Estimate is suppressed due to insufficient data.</t>
  </si>
  <si>
    <t>2016 Heart Attack Hospitalizations 35-64 Years Old</t>
  </si>
  <si>
    <t>2016 Heart Attack Hospitalizations 35-64 Years Old Rate per 10,000 Residents</t>
  </si>
  <si>
    <t>2016 Heart Attack Hospitalizations 65+ Years Old</t>
  </si>
  <si>
    <t>2016 Heart Attack Hospitalizations 65+ Years Old Rate per 10,000 Residents</t>
  </si>
  <si>
    <t>2017 Overweight or Obese Adults Rate</t>
  </si>
  <si>
    <t>2017 Overweight or Obese Youth Rate</t>
  </si>
  <si>
    <t>2017 Obese Adults Rate</t>
  </si>
  <si>
    <t>2017 Obese Youth Rate</t>
  </si>
  <si>
    <t>2016 COPD Hospitalizations</t>
  </si>
  <si>
    <t>2016 COPD Hospitalizations Age Adjusted Rate per 10,000 residents</t>
  </si>
  <si>
    <t>2016 COPD Hospitalizations Estimated Annual Rate per 10,000 residents</t>
  </si>
  <si>
    <t>2016 COPD Emergency Department Visits</t>
  </si>
  <si>
    <t>2016 COPD Emergency Department Visits Age Adjusted Rate per 10,000 residents</t>
  </si>
  <si>
    <t>2016 COPD Emergency Department Visits Estimated Annual Rate per 10,000 residents</t>
  </si>
  <si>
    <t>modzcta</t>
  </si>
  <si>
    <t>Positive</t>
  </si>
  <si>
    <t>Total</t>
  </si>
  <si>
    <t>modzcta_cum_perc_pos</t>
  </si>
  <si>
    <t>﻿Zip</t>
  </si>
  <si>
    <t>Count of violations.csv</t>
  </si>
  <si>
    <t>﻿Class</t>
  </si>
  <si>
    <t>Zip</t>
  </si>
  <si>
    <t>A</t>
  </si>
  <si>
    <t>B</t>
  </si>
  <si>
    <t>C</t>
  </si>
  <si>
    <t># of 100 Worst Landlords Buildings</t>
  </si>
  <si>
    <t>% of 100 Worst Landlords Buildings</t>
  </si>
  <si>
    <t>b+c</t>
  </si>
  <si>
    <t>B and C HPD Violations</t>
  </si>
  <si>
    <t>Column1</t>
  </si>
  <si>
    <t>Column2</t>
  </si>
  <si>
    <t>Column3</t>
  </si>
  <si>
    <t>Column4</t>
  </si>
  <si>
    <t>Column5</t>
  </si>
  <si>
    <t>Re-tabulated Pop</t>
  </si>
  <si>
    <t>% of COVID-19 Tests Positive</t>
  </si>
  <si>
    <t>2017 Percent of Homes with Mice or Rats in the Building</t>
  </si>
  <si>
    <t>2017 Percent of Homes with Cockroaches</t>
  </si>
  <si>
    <t>Notes1</t>
  </si>
  <si>
    <t>Notes2</t>
  </si>
  <si>
    <t>Notes3</t>
  </si>
  <si>
    <t>Notes4</t>
  </si>
  <si>
    <t>notes5</t>
  </si>
  <si>
    <t>Notes6</t>
  </si>
  <si>
    <t>Notes7</t>
  </si>
  <si>
    <t>COVID-19 Tests Conducted</t>
  </si>
  <si>
    <t>Centroid Lat</t>
  </si>
  <si>
    <t>Centroid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</si>
</sst>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>
    <font>
      <sz val="12"/>
      <color theme="1"/>
      <name val="Calibri"/>
      <family val="2"/>
      <scheme val="minor"/>
    </font>
    <font>
      <sz val="10"/>
      <color indexed="8"/>
      <name val="Tahoma"/>
      <family val="2"/>
    </font>
    <font>
      <b/>
      <sz val="10"/>
      <color indexed="8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3" fontId="0" fillId="0" borderId="0" xfId="0" applyNumberFormat="1"/>
    <xf numFmtId="10" fontId="3" fillId="0" borderId="0" xfId="1" applyNumberFormat="1" applyFont="1"/>
    <xf numFmtId="10" fontId="3" fillId="0" borderId="0" xfId="1" applyNumberFormat="1" applyFont="1"/>
    <xf numFmtId="165" fontId="0" fillId="0" borderId="0" xfId="0" applyNumberFormat="1"/>
    <xf numFmtId="164" fontId="3" fillId="0" borderId="0" xfId="1" applyNumberFormat="1" applyFont="1"/>
  </cellXfs>
  <cellStyles count="2">
    <cellStyle name="Normal" xfId="0" builtinId="0"/>
    <cellStyle name="Percent" xfId="1" builtinId="5"/>
  </cellStyles>
  <dxfs count="11">
    <dxf>
      <numFmt numFmtId="165" formatCode="0.0"/>
    </dxf>
    <dxf>
      <numFmt numFmtId="165" formatCode="0.0"/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65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A1:X190" totalsRowShown="0">
  <autoFilter ref="A1:X190" xr:uid="{00000000-0009-0000-0100-000008000000}"/>
  <sortState xmlns:xlrd2="http://schemas.microsoft.com/office/spreadsheetml/2017/richdata2" ref="A2:X190">
    <sortCondition ref="E1:E190"/>
  </sortState>
  <tableColumns count="24">
    <tableColumn id="1" xr3:uid="{00000000-0010-0000-0000-000001000000}" name="Zip Code" dataDxfId="10"/>
    <tableColumn id="2" xr3:uid="{00000000-0010-0000-0000-000002000000}" name="Column1"/>
    <tableColumn id="3" xr3:uid="{00000000-0010-0000-0000-000003000000}" name="Column2" dataDxfId="9">
      <calculatedColumnFormula>IF(A2=B2,"YES","no")</calculatedColumnFormula>
    </tableColumn>
    <tableColumn id="4" xr3:uid="{00000000-0010-0000-0000-000004000000}" name="Borough" dataDxfId="8"/>
    <tableColumn id="5" xr3:uid="{00000000-0010-0000-0000-000005000000}" name="UHF Code" dataDxfId="7"/>
    <tableColumn id="6" xr3:uid="{00000000-0010-0000-0000-000006000000}" name="UHF Name" dataDxfId="6"/>
    <tableColumn id="7" xr3:uid="{00000000-0010-0000-0000-000007000000}" name="Population" dataDxfId="5"/>
    <tableColumn id="8" xr3:uid="{00000000-0010-0000-0000-000008000000}" name="modzcta"/>
    <tableColumn id="9" xr3:uid="{00000000-0010-0000-0000-000009000000}" name="Positive"/>
    <tableColumn id="10" xr3:uid="{00000000-0010-0000-0000-00000A000000}" name="Total"/>
    <tableColumn id="11" xr3:uid="{00000000-0010-0000-0000-00000B000000}" name="modzcta_cum_perc_pos"/>
    <tableColumn id="12" xr3:uid="{00000000-0010-0000-0000-00000C000000}" name="Column3">
      <calculatedColumnFormula>IF(H2=A2, "YES", "nah")</calculatedColumnFormula>
    </tableColumn>
    <tableColumn id="13" xr3:uid="{00000000-0010-0000-0000-00000D000000}" name="Column4">
      <calculatedColumnFormula>IF(N2=B2,)</calculatedColumnFormula>
    </tableColumn>
    <tableColumn id="14" xr3:uid="{00000000-0010-0000-0000-00000E000000}" name="Column5"/>
    <tableColumn id="15" xr3:uid="{00000000-0010-0000-0000-00000F000000}" name="Total HPD Violations"/>
    <tableColumn id="16" xr3:uid="{00000000-0010-0000-0000-000010000000}" name="HPD Violations per 100,000 people" dataDxfId="4"/>
    <tableColumn id="17" xr3:uid="{00000000-0010-0000-0000-000011000000}" name="B and C HPD Violations" dataDxfId="3"/>
    <tableColumn id="18" xr3:uid="{00000000-0010-0000-0000-000012000000}" name="B or C HPD Violations per 100,000 people" dataDxfId="2"/>
    <tableColumn id="19" xr3:uid="{00000000-0010-0000-0000-000013000000}" name="Total DOB Violations"/>
    <tableColumn id="20" xr3:uid="{00000000-0010-0000-0000-000014000000}" name="Total DOB Violations per 100,000 people"/>
    <tableColumn id="21" xr3:uid="{00000000-0010-0000-0000-000015000000}" name="COVID-19 Cases"/>
    <tableColumn id="22" xr3:uid="{00000000-0010-0000-0000-000016000000}" name="COVID-19 Cases per 100,000 people" dataDxfId="1"/>
    <tableColumn id="23" xr3:uid="{00000000-0010-0000-0000-000017000000}" name="COVID-19 Tests"/>
    <tableColumn id="24" xr3:uid="{00000000-0010-0000-0000-000018000000}" name="COVID-19 Tests per 100,000 peo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"/>
  <sheetViews>
    <sheetView zoomScaleNormal="100" workbookViewId="0">
      <selection activeCell="AG4" sqref="AG4"/>
    </sheetView>
  </sheetViews>
  <sheetFormatPr baseColWidth="10" defaultRowHeight="16"/>
  <cols>
    <col min="1" max="1" width="12.5" customWidth="1"/>
    <col min="2" max="2" width="14.1640625" customWidth="1"/>
    <col min="3" max="3" width="18.6640625" bestFit="1" customWidth="1"/>
    <col min="4" max="4" width="23" bestFit="1" customWidth="1"/>
    <col min="5" max="5" width="7.6640625" bestFit="1" customWidth="1"/>
    <col min="6" max="6" width="7.5" bestFit="1" customWidth="1"/>
    <col min="7" max="7" width="10" bestFit="1" customWidth="1"/>
    <col min="8" max="8" width="8.1640625" bestFit="1" customWidth="1"/>
    <col min="9" max="9" width="12.1640625" bestFit="1" customWidth="1"/>
    <col min="10" max="10" width="38" bestFit="1" customWidth="1"/>
    <col min="11" max="11" width="29.83203125" bestFit="1" customWidth="1"/>
    <col min="12" max="12" width="39.5" bestFit="1" customWidth="1"/>
    <col min="13" max="13" width="26.33203125" bestFit="1" customWidth="1"/>
    <col min="14" max="14" width="20.83203125" bestFit="1" customWidth="1"/>
    <col min="15" max="15" width="45.33203125" bestFit="1" customWidth="1"/>
    <col min="16" max="16" width="30" bestFit="1" customWidth="1"/>
    <col min="17" max="17" width="23.1640625" bestFit="1" customWidth="1"/>
    <col min="18" max="18" width="33" bestFit="1" customWidth="1"/>
    <col min="19" max="19" width="23.33203125" bestFit="1" customWidth="1"/>
    <col min="20" max="20" width="55.6640625" bestFit="1" customWidth="1"/>
    <col min="21" max="21" width="43.83203125" bestFit="1" customWidth="1"/>
    <col min="22" max="22" width="66.5" bestFit="1" customWidth="1"/>
    <col min="23" max="23" width="43.83203125" bestFit="1" customWidth="1"/>
    <col min="24" max="24" width="66.5" bestFit="1" customWidth="1"/>
    <col min="25" max="26" width="33.6640625" bestFit="1" customWidth="1"/>
    <col min="27" max="27" width="21" bestFit="1" customWidth="1"/>
    <col min="28" max="28" width="20.5" bestFit="1" customWidth="1"/>
    <col min="29" max="29" width="24" bestFit="1" customWidth="1"/>
    <col min="30" max="30" width="58" bestFit="1" customWidth="1"/>
    <col min="31" max="31" width="61.6640625" bestFit="1" customWidth="1"/>
    <col min="32" max="32" width="35.6640625" bestFit="1" customWidth="1"/>
    <col min="33" max="33" width="69.6640625" bestFit="1" customWidth="1"/>
    <col min="34" max="34" width="73.5" bestFit="1" customWidth="1"/>
  </cols>
  <sheetData>
    <row r="1" spans="1:34">
      <c r="A1" t="s">
        <v>52</v>
      </c>
      <c r="B1" t="s">
        <v>1199</v>
      </c>
      <c r="C1" t="s">
        <v>1400</v>
      </c>
      <c r="D1" t="s">
        <v>1476</v>
      </c>
      <c r="E1" t="s">
        <v>1472</v>
      </c>
      <c r="F1" t="s">
        <v>1473</v>
      </c>
      <c r="G1" t="s">
        <v>1474</v>
      </c>
      <c r="H1" t="s">
        <v>1475</v>
      </c>
      <c r="I1" t="s">
        <v>1477</v>
      </c>
      <c r="J1" t="s">
        <v>1453</v>
      </c>
      <c r="K1" t="s">
        <v>1454</v>
      </c>
      <c r="L1" t="s">
        <v>1455</v>
      </c>
      <c r="M1" t="s">
        <v>1456</v>
      </c>
      <c r="N1" t="s">
        <v>1470</v>
      </c>
      <c r="O1" t="s">
        <v>1471</v>
      </c>
      <c r="P1" t="s">
        <v>1478</v>
      </c>
      <c r="Q1" t="s">
        <v>1479</v>
      </c>
      <c r="R1" t="s">
        <v>1480</v>
      </c>
      <c r="S1" t="s">
        <v>1481</v>
      </c>
      <c r="T1" t="s">
        <v>1482</v>
      </c>
      <c r="U1" t="s">
        <v>1484</v>
      </c>
      <c r="V1" t="s">
        <v>1485</v>
      </c>
      <c r="W1" t="s">
        <v>1486</v>
      </c>
      <c r="X1" t="s">
        <v>1487</v>
      </c>
      <c r="Y1" t="s">
        <v>1488</v>
      </c>
      <c r="Z1" t="s">
        <v>1489</v>
      </c>
      <c r="AA1" t="s">
        <v>1490</v>
      </c>
      <c r="AB1" t="s">
        <v>1491</v>
      </c>
      <c r="AC1" t="s">
        <v>1492</v>
      </c>
      <c r="AD1" t="s">
        <v>1493</v>
      </c>
      <c r="AE1" t="s">
        <v>1494</v>
      </c>
      <c r="AF1" t="s">
        <v>1495</v>
      </c>
      <c r="AG1" t="s">
        <v>1496</v>
      </c>
      <c r="AH1" t="s">
        <v>1497</v>
      </c>
    </row>
    <row r="2" spans="1:34">
      <c r="A2" t="s">
        <v>1012</v>
      </c>
      <c r="B2" s="2">
        <v>8175133</v>
      </c>
      <c r="C2">
        <f>SUM(Borough!C2:C6)</f>
        <v>8064098</v>
      </c>
      <c r="D2">
        <v>8461961</v>
      </c>
      <c r="E2">
        <v>13.6</v>
      </c>
      <c r="F2">
        <v>22.21</v>
      </c>
      <c r="G2">
        <v>29.05</v>
      </c>
      <c r="H2">
        <v>32.26</v>
      </c>
      <c r="I2">
        <v>67.739999999999995</v>
      </c>
      <c r="J2">
        <v>12.3</v>
      </c>
      <c r="K2">
        <v>13.4</v>
      </c>
      <c r="L2">
        <v>18.8</v>
      </c>
      <c r="M2">
        <v>24.1</v>
      </c>
      <c r="N2">
        <v>19.57</v>
      </c>
      <c r="O2">
        <v>26.48</v>
      </c>
      <c r="P2">
        <v>81.11</v>
      </c>
      <c r="Q2">
        <v>23.06</v>
      </c>
      <c r="R2">
        <v>51.08</v>
      </c>
      <c r="S2">
        <v>7.75</v>
      </c>
      <c r="T2">
        <v>22.9</v>
      </c>
      <c r="U2">
        <v>4745</v>
      </c>
      <c r="V2">
        <v>14.5</v>
      </c>
      <c r="W2">
        <v>6326</v>
      </c>
      <c r="X2">
        <v>54.8</v>
      </c>
      <c r="Y2">
        <v>57.4</v>
      </c>
      <c r="Z2">
        <v>29.9</v>
      </c>
      <c r="AA2">
        <v>25.1</v>
      </c>
      <c r="AB2">
        <v>13.5</v>
      </c>
      <c r="AC2">
        <v>14171</v>
      </c>
      <c r="AD2">
        <v>23.4</v>
      </c>
      <c r="AE2">
        <v>23.8</v>
      </c>
      <c r="AF2">
        <v>28684</v>
      </c>
      <c r="AG2">
        <v>47.4</v>
      </c>
      <c r="AH2">
        <v>48.1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6"/>
  <sheetViews>
    <sheetView workbookViewId="0">
      <selection activeCell="AD2" sqref="AD2"/>
    </sheetView>
  </sheetViews>
  <sheetFormatPr baseColWidth="10" defaultRowHeight="16"/>
  <cols>
    <col min="1" max="1" width="11.83203125" bestFit="1" customWidth="1"/>
    <col min="2" max="2" width="14.33203125" bestFit="1" customWidth="1"/>
    <col min="3" max="3" width="18.6640625" bestFit="1" customWidth="1"/>
    <col min="4" max="4" width="29.83203125" bestFit="1" customWidth="1"/>
    <col min="6" max="6" width="39.5" bestFit="1" customWidth="1"/>
    <col min="8" max="8" width="26.33203125" bestFit="1" customWidth="1"/>
    <col min="10" max="10" width="35.1640625" bestFit="1" customWidth="1"/>
    <col min="12" max="12" width="20.83203125" bestFit="1" customWidth="1"/>
    <col min="13" max="13" width="45.33203125" bestFit="1" customWidth="1"/>
    <col min="14" max="14" width="23.1640625" bestFit="1" customWidth="1"/>
    <col min="15" max="15" width="33" bestFit="1" customWidth="1"/>
    <col min="16" max="16" width="23.33203125" bestFit="1" customWidth="1"/>
    <col min="17" max="17" width="55.6640625" bestFit="1" customWidth="1"/>
    <col min="18" max="18" width="43.83203125" bestFit="1" customWidth="1"/>
    <col min="19" max="19" width="66.5" bestFit="1" customWidth="1"/>
    <col min="20" max="20" width="42.1640625" bestFit="1" customWidth="1"/>
    <col min="21" max="21" width="64.83203125" bestFit="1" customWidth="1"/>
    <col min="22" max="22" width="33.6640625" bestFit="1" customWidth="1"/>
    <col min="23" max="23" width="33.1640625" bestFit="1" customWidth="1"/>
    <col min="24" max="24" width="21" bestFit="1" customWidth="1"/>
    <col min="25" max="25" width="20.5" bestFit="1" customWidth="1"/>
    <col min="26" max="26" width="24" bestFit="1" customWidth="1"/>
    <col min="27" max="27" width="58" bestFit="1" customWidth="1"/>
    <col min="28" max="28" width="61.6640625" bestFit="1" customWidth="1"/>
    <col min="29" max="29" width="35.6640625" bestFit="1" customWidth="1"/>
    <col min="30" max="30" width="69.6640625" bestFit="1" customWidth="1"/>
    <col min="31" max="31" width="73.5" bestFit="1" customWidth="1"/>
  </cols>
  <sheetData>
    <row r="1" spans="1:31">
      <c r="A1" t="s">
        <v>1</v>
      </c>
      <c r="B1" t="s">
        <v>1199</v>
      </c>
      <c r="C1" t="s">
        <v>1400</v>
      </c>
      <c r="D1" t="s">
        <v>1454</v>
      </c>
      <c r="E1" t="s">
        <v>1451</v>
      </c>
      <c r="F1" t="s">
        <v>1455</v>
      </c>
      <c r="G1" t="s">
        <v>1451</v>
      </c>
      <c r="H1" t="s">
        <v>1456</v>
      </c>
      <c r="I1" t="s">
        <v>1451</v>
      </c>
      <c r="J1" t="s">
        <v>1458</v>
      </c>
      <c r="K1" t="s">
        <v>1451</v>
      </c>
      <c r="L1" t="s">
        <v>1470</v>
      </c>
      <c r="M1" t="s">
        <v>1471</v>
      </c>
      <c r="N1" t="s">
        <v>1479</v>
      </c>
      <c r="O1" t="s">
        <v>1480</v>
      </c>
      <c r="P1" t="s">
        <v>1481</v>
      </c>
      <c r="Q1" t="s">
        <v>1482</v>
      </c>
      <c r="R1" t="s">
        <v>1484</v>
      </c>
      <c r="S1" t="s">
        <v>1485</v>
      </c>
      <c r="T1" t="s">
        <v>1486</v>
      </c>
      <c r="U1" t="s">
        <v>1487</v>
      </c>
      <c r="V1" t="s">
        <v>1488</v>
      </c>
      <c r="W1" t="s">
        <v>1489</v>
      </c>
      <c r="X1" t="s">
        <v>1490</v>
      </c>
      <c r="Y1" t="s">
        <v>1491</v>
      </c>
      <c r="Z1" t="s">
        <v>1492</v>
      </c>
      <c r="AA1" t="s">
        <v>1493</v>
      </c>
      <c r="AB1" t="s">
        <v>1494</v>
      </c>
      <c r="AC1" t="s">
        <v>1495</v>
      </c>
      <c r="AD1" t="s">
        <v>1496</v>
      </c>
      <c r="AE1" t="s">
        <v>1497</v>
      </c>
    </row>
    <row r="2" spans="1:31">
      <c r="A2" t="s">
        <v>46</v>
      </c>
      <c r="B2" s="2">
        <v>1385108</v>
      </c>
      <c r="C2">
        <f>SUM('UHF 42'!G2:G8)</f>
        <v>1381834</v>
      </c>
      <c r="D2">
        <v>20.399999999999999</v>
      </c>
      <c r="E2" s="3"/>
      <c r="F2">
        <v>31.9</v>
      </c>
      <c r="H2">
        <v>39.4</v>
      </c>
      <c r="J2">
        <v>12.9</v>
      </c>
      <c r="L2">
        <v>29.73</v>
      </c>
      <c r="M2">
        <v>40.590000000000003</v>
      </c>
      <c r="N2">
        <v>26.1</v>
      </c>
      <c r="O2">
        <v>57.66</v>
      </c>
      <c r="P2">
        <v>11.6</v>
      </c>
      <c r="Q2">
        <v>32.299999999999997</v>
      </c>
      <c r="R2">
        <v>848</v>
      </c>
      <c r="S2">
        <v>16</v>
      </c>
      <c r="T2">
        <v>872</v>
      </c>
      <c r="U2">
        <v>51</v>
      </c>
      <c r="V2">
        <v>69.3</v>
      </c>
      <c r="W2">
        <v>36.4</v>
      </c>
      <c r="X2">
        <v>34.4</v>
      </c>
      <c r="Y2">
        <v>17.600000000000001</v>
      </c>
      <c r="Z2">
        <v>3516</v>
      </c>
      <c r="AA2">
        <v>37.5</v>
      </c>
      <c r="AB2">
        <v>37.799999999999997</v>
      </c>
      <c r="AC2">
        <v>6714</v>
      </c>
      <c r="AD2">
        <v>70.900000000000006</v>
      </c>
      <c r="AE2">
        <v>72.099999999999994</v>
      </c>
    </row>
    <row r="3" spans="1:31">
      <c r="A3" t="s">
        <v>47</v>
      </c>
      <c r="B3" s="2">
        <v>2504700</v>
      </c>
      <c r="C3">
        <f>SUM('UHF 42'!G9:G19)</f>
        <v>2476145</v>
      </c>
      <c r="D3">
        <v>13.9</v>
      </c>
      <c r="E3" s="3"/>
      <c r="F3">
        <v>20.100000000000001</v>
      </c>
      <c r="H3">
        <v>26.5</v>
      </c>
      <c r="J3">
        <v>10.5</v>
      </c>
      <c r="L3">
        <v>21.85</v>
      </c>
      <c r="M3">
        <v>30.11</v>
      </c>
      <c r="N3">
        <v>22.87</v>
      </c>
      <c r="O3">
        <v>52.23</v>
      </c>
      <c r="P3">
        <v>8.07</v>
      </c>
      <c r="Q3">
        <v>22.9</v>
      </c>
      <c r="R3">
        <v>1443</v>
      </c>
      <c r="S3">
        <v>14.8</v>
      </c>
      <c r="T3">
        <v>2103</v>
      </c>
      <c r="U3">
        <v>63</v>
      </c>
      <c r="V3">
        <v>58.2</v>
      </c>
      <c r="W3">
        <v>29</v>
      </c>
      <c r="X3">
        <v>26.4</v>
      </c>
      <c r="Y3">
        <v>13</v>
      </c>
      <c r="Z3">
        <v>4301</v>
      </c>
      <c r="AA3">
        <v>24.5</v>
      </c>
      <c r="AB3">
        <v>24</v>
      </c>
      <c r="AC3">
        <v>8935</v>
      </c>
      <c r="AD3">
        <v>50.7</v>
      </c>
      <c r="AE3">
        <v>49.9</v>
      </c>
    </row>
    <row r="4" spans="1:31">
      <c r="A4" t="s">
        <v>48</v>
      </c>
      <c r="B4" s="2">
        <v>1585873</v>
      </c>
      <c r="C4">
        <f>SUM('UHF 42'!G20:G29)</f>
        <v>1502630</v>
      </c>
      <c r="D4">
        <v>14.4</v>
      </c>
      <c r="E4" s="3"/>
      <c r="F4">
        <v>15.7</v>
      </c>
      <c r="H4">
        <v>20</v>
      </c>
      <c r="J4">
        <v>8</v>
      </c>
      <c r="L4">
        <v>17.27</v>
      </c>
      <c r="M4">
        <v>18.510000000000002</v>
      </c>
      <c r="N4">
        <v>15.54</v>
      </c>
      <c r="O4">
        <v>44.21</v>
      </c>
      <c r="P4">
        <v>6.19</v>
      </c>
      <c r="Q4">
        <v>16.3</v>
      </c>
      <c r="R4">
        <v>636</v>
      </c>
      <c r="S4">
        <v>10.1</v>
      </c>
      <c r="T4">
        <v>1105</v>
      </c>
      <c r="U4">
        <v>45.1</v>
      </c>
      <c r="V4">
        <v>44.4</v>
      </c>
      <c r="W4">
        <v>27.8</v>
      </c>
      <c r="X4">
        <v>17.3</v>
      </c>
      <c r="Y4">
        <v>11.7</v>
      </c>
      <c r="Z4">
        <v>1959</v>
      </c>
      <c r="AA4">
        <v>15.8</v>
      </c>
      <c r="AB4">
        <v>15.7</v>
      </c>
      <c r="AC4">
        <v>4378</v>
      </c>
      <c r="AD4">
        <v>35.5</v>
      </c>
      <c r="AE4">
        <v>35</v>
      </c>
    </row>
    <row r="5" spans="1:31">
      <c r="A5" t="s">
        <v>49</v>
      </c>
      <c r="B5" s="2">
        <v>2230722</v>
      </c>
      <c r="C5">
        <f>SUM('UHF 42'!G30:G39)</f>
        <v>2235269</v>
      </c>
      <c r="D5">
        <v>9.1</v>
      </c>
      <c r="E5" s="3"/>
      <c r="F5">
        <v>14.8</v>
      </c>
      <c r="H5">
        <v>19.8</v>
      </c>
      <c r="J5">
        <v>8.6</v>
      </c>
      <c r="L5">
        <v>13.71</v>
      </c>
      <c r="M5">
        <v>17.52</v>
      </c>
      <c r="N5">
        <v>29.26</v>
      </c>
      <c r="O5">
        <v>52.53</v>
      </c>
      <c r="P5">
        <v>6.94</v>
      </c>
      <c r="Q5">
        <v>21.2</v>
      </c>
      <c r="R5">
        <v>1419</v>
      </c>
      <c r="S5">
        <v>15</v>
      </c>
      <c r="T5">
        <v>1797</v>
      </c>
      <c r="U5">
        <v>54.1</v>
      </c>
      <c r="V5">
        <v>58.2</v>
      </c>
      <c r="W5">
        <v>28.5</v>
      </c>
      <c r="X5">
        <v>23.9</v>
      </c>
      <c r="Y5">
        <v>12.9</v>
      </c>
      <c r="Z5">
        <v>3222</v>
      </c>
      <c r="AA5">
        <v>18.5</v>
      </c>
      <c r="AB5">
        <v>19.399999999999999</v>
      </c>
      <c r="AC5">
        <v>6551</v>
      </c>
      <c r="AD5">
        <v>37.9</v>
      </c>
      <c r="AE5">
        <v>39.4</v>
      </c>
    </row>
    <row r="6" spans="1:31">
      <c r="A6" t="s">
        <v>50</v>
      </c>
      <c r="B6" s="2">
        <v>468730</v>
      </c>
      <c r="C6">
        <f>SUM('UHF 42'!G40:G43)</f>
        <v>468220</v>
      </c>
      <c r="D6">
        <v>4.5999999999999996</v>
      </c>
      <c r="E6" s="3"/>
      <c r="F6">
        <v>6.8</v>
      </c>
      <c r="H6">
        <v>5.2</v>
      </c>
      <c r="J6">
        <v>5.5</v>
      </c>
      <c r="L6">
        <v>12.92</v>
      </c>
      <c r="M6">
        <v>17.68</v>
      </c>
      <c r="N6">
        <v>10.94</v>
      </c>
      <c r="O6">
        <v>49.95</v>
      </c>
      <c r="P6">
        <v>5.54</v>
      </c>
      <c r="Q6">
        <v>28.8</v>
      </c>
      <c r="R6">
        <v>399</v>
      </c>
      <c r="S6">
        <v>20.7</v>
      </c>
      <c r="T6">
        <v>449</v>
      </c>
      <c r="U6">
        <v>61.4</v>
      </c>
      <c r="V6">
        <v>61.4</v>
      </c>
      <c r="W6">
        <v>28</v>
      </c>
      <c r="X6">
        <v>26</v>
      </c>
      <c r="Y6">
        <v>12.4</v>
      </c>
      <c r="Z6">
        <v>1173</v>
      </c>
      <c r="AA6">
        <v>31.6</v>
      </c>
      <c r="AB6">
        <v>35.6</v>
      </c>
      <c r="AC6">
        <v>2106</v>
      </c>
      <c r="AD6">
        <v>58.7</v>
      </c>
      <c r="AE6">
        <v>63.8</v>
      </c>
    </row>
  </sheetData>
  <pageMargins left="0.7" right="0.7" top="0.75" bottom="0.75" header="0.3" footer="0.3"/>
  <ignoredErrors>
    <ignoredError sqref="C2:C6" formulaRange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43"/>
  <sheetViews>
    <sheetView tabSelected="1" zoomScaleNormal="100" workbookViewId="0">
      <selection activeCell="D26" sqref="D26"/>
    </sheetView>
  </sheetViews>
  <sheetFormatPr baseColWidth="10" defaultRowHeight="16"/>
  <cols>
    <col min="1" max="1" width="9.1640625" bestFit="1" customWidth="1"/>
    <col min="2" max="2" width="32.6640625" bestFit="1" customWidth="1"/>
    <col min="3" max="3" width="11.83203125" bestFit="1" customWidth="1"/>
    <col min="4" max="5" width="11.83203125" customWidth="1"/>
    <col min="6" max="6" width="14.33203125" customWidth="1"/>
    <col min="7" max="7" width="22.83203125" bestFit="1" customWidth="1"/>
    <col min="8" max="8" width="15.33203125" bestFit="1" customWidth="1"/>
    <col min="9" max="9" width="22.83203125" customWidth="1"/>
    <col min="10" max="10" width="11.83203125" customWidth="1"/>
    <col min="11" max="11" width="10.33203125" customWidth="1"/>
    <col min="12" max="12" width="10.6640625" customWidth="1"/>
    <col min="13" max="13" width="9.5" customWidth="1"/>
    <col min="14" max="14" width="12.1640625" bestFit="1" customWidth="1"/>
    <col min="15" max="16" width="30.1640625" bestFit="1" customWidth="1"/>
    <col min="17" max="17" width="18" bestFit="1" customWidth="1"/>
    <col min="18" max="18" width="29.83203125" bestFit="1" customWidth="1"/>
    <col min="19" max="19" width="18.6640625" bestFit="1" customWidth="1"/>
    <col min="20" max="20" width="35.33203125" bestFit="1" customWidth="1"/>
    <col min="21" max="21" width="18.33203125" bestFit="1" customWidth="1"/>
    <col min="22" max="22" width="35" bestFit="1" customWidth="1"/>
    <col min="23" max="23" width="14.1640625" bestFit="1" customWidth="1"/>
    <col min="24" max="24" width="30.83203125" bestFit="1" customWidth="1"/>
    <col min="25" max="25" width="23.1640625" bestFit="1" customWidth="1"/>
    <col min="26" max="26" width="30.5" bestFit="1" customWidth="1"/>
    <col min="27" max="27" width="30.5" customWidth="1"/>
    <col min="28" max="28" width="38" bestFit="1" customWidth="1"/>
    <col min="30" max="30" width="29.83203125" bestFit="1" customWidth="1"/>
    <col min="32" max="32" width="48.6640625" bestFit="1" customWidth="1"/>
    <col min="34" max="34" width="35.5" bestFit="1" customWidth="1"/>
    <col min="36" max="36" width="25.1640625" bestFit="1" customWidth="1"/>
    <col min="38" max="38" width="58.33203125" bestFit="1" customWidth="1"/>
    <col min="39" max="39" width="58.33203125" customWidth="1"/>
    <col min="40" max="40" width="58.33203125" bestFit="1" customWidth="1"/>
    <col min="41" max="41" width="59.33203125" bestFit="1" customWidth="1"/>
    <col min="42" max="43" width="54.6640625" bestFit="1" customWidth="1"/>
    <col min="44" max="47" width="20.83203125" bestFit="1" customWidth="1"/>
    <col min="48" max="48" width="45.33203125" bestFit="1" customWidth="1"/>
    <col min="49" max="49" width="30" bestFit="1" customWidth="1"/>
    <col min="50" max="50" width="23.1640625" bestFit="1" customWidth="1"/>
    <col min="51" max="51" width="33" bestFit="1" customWidth="1"/>
    <col min="52" max="52" width="23.33203125" bestFit="1" customWidth="1"/>
    <col min="53" max="53" width="55.6640625" bestFit="1" customWidth="1"/>
    <col min="54" max="54" width="8.1640625" customWidth="1"/>
    <col min="55" max="55" width="43.83203125" bestFit="1" customWidth="1"/>
    <col min="56" max="56" width="66.5" bestFit="1" customWidth="1"/>
    <col min="57" max="57" width="42.1640625" bestFit="1" customWidth="1"/>
    <col min="58" max="58" width="64.83203125" bestFit="1" customWidth="1"/>
    <col min="59" max="59" width="33.6640625" bestFit="1" customWidth="1"/>
    <col min="60" max="60" width="8.6640625" customWidth="1"/>
    <col min="61" max="61" width="21" bestFit="1" customWidth="1"/>
    <col min="62" max="62" width="7.33203125" customWidth="1"/>
    <col min="63" max="63" width="24" bestFit="1" customWidth="1"/>
    <col min="64" max="64" width="58" bestFit="1" customWidth="1"/>
    <col min="65" max="65" width="61.6640625" bestFit="1" customWidth="1"/>
    <col min="66" max="66" width="35.6640625" bestFit="1" customWidth="1"/>
    <col min="67" max="67" width="69.6640625" bestFit="1" customWidth="1"/>
    <col min="68" max="68" width="73.5" bestFit="1" customWidth="1"/>
  </cols>
  <sheetData>
    <row r="1" spans="1:68">
      <c r="A1" t="s">
        <v>2</v>
      </c>
      <c r="B1" t="s">
        <v>3</v>
      </c>
      <c r="C1" t="s">
        <v>1</v>
      </c>
      <c r="D1" t="s">
        <v>1530</v>
      </c>
      <c r="E1" t="s">
        <v>1531</v>
      </c>
      <c r="F1" t="s">
        <v>1199</v>
      </c>
      <c r="G1" t="s">
        <v>1401</v>
      </c>
      <c r="H1" t="s">
        <v>1518</v>
      </c>
      <c r="I1" t="s">
        <v>1476</v>
      </c>
      <c r="J1" t="s">
        <v>1472</v>
      </c>
      <c r="K1" t="s">
        <v>1473</v>
      </c>
      <c r="L1" t="s">
        <v>1474</v>
      </c>
      <c r="M1" t="s">
        <v>1475</v>
      </c>
      <c r="N1" t="s">
        <v>1477</v>
      </c>
      <c r="O1" t="s">
        <v>1509</v>
      </c>
      <c r="P1" t="s">
        <v>1510</v>
      </c>
      <c r="Q1" t="s">
        <v>53</v>
      </c>
      <c r="R1" t="s">
        <v>55</v>
      </c>
      <c r="S1" t="s">
        <v>54</v>
      </c>
      <c r="T1" t="s">
        <v>56</v>
      </c>
      <c r="U1" t="s">
        <v>1402</v>
      </c>
      <c r="V1" t="s">
        <v>1403</v>
      </c>
      <c r="W1" t="s">
        <v>57</v>
      </c>
      <c r="X1" t="s">
        <v>58</v>
      </c>
      <c r="Y1" t="s">
        <v>1529</v>
      </c>
      <c r="Z1" t="s">
        <v>60</v>
      </c>
      <c r="AA1" t="s">
        <v>1519</v>
      </c>
      <c r="AB1" t="s">
        <v>1453</v>
      </c>
      <c r="AC1" t="s">
        <v>1451</v>
      </c>
      <c r="AD1" t="s">
        <v>1454</v>
      </c>
      <c r="AE1" t="s">
        <v>1522</v>
      </c>
      <c r="AF1" t="s">
        <v>1520</v>
      </c>
      <c r="AG1" t="s">
        <v>1523</v>
      </c>
      <c r="AH1" t="s">
        <v>1521</v>
      </c>
      <c r="AI1" t="s">
        <v>1524</v>
      </c>
      <c r="AJ1" t="s">
        <v>1460</v>
      </c>
      <c r="AK1" t="s">
        <v>1525</v>
      </c>
      <c r="AL1" t="s">
        <v>1461</v>
      </c>
      <c r="AM1" t="s">
        <v>1462</v>
      </c>
      <c r="AN1" t="s">
        <v>1463</v>
      </c>
      <c r="AO1" t="s">
        <v>1464</v>
      </c>
      <c r="AP1" t="s">
        <v>1465</v>
      </c>
      <c r="AQ1" t="s">
        <v>1466</v>
      </c>
      <c r="AR1" t="s">
        <v>1467</v>
      </c>
      <c r="AS1" t="s">
        <v>1468</v>
      </c>
      <c r="AT1" t="s">
        <v>1469</v>
      </c>
      <c r="AU1" t="s">
        <v>1470</v>
      </c>
      <c r="AV1" t="s">
        <v>1471</v>
      </c>
      <c r="AW1" t="s">
        <v>1478</v>
      </c>
      <c r="AX1" t="s">
        <v>1479</v>
      </c>
      <c r="AY1" t="s">
        <v>1480</v>
      </c>
      <c r="AZ1" t="s">
        <v>1481</v>
      </c>
      <c r="BA1" t="s">
        <v>1482</v>
      </c>
      <c r="BB1" t="s">
        <v>1526</v>
      </c>
      <c r="BC1" t="s">
        <v>1484</v>
      </c>
      <c r="BD1" t="s">
        <v>1485</v>
      </c>
      <c r="BE1" t="s">
        <v>1486</v>
      </c>
      <c r="BF1" t="s">
        <v>1487</v>
      </c>
      <c r="BG1" t="s">
        <v>1488</v>
      </c>
      <c r="BH1" t="s">
        <v>1527</v>
      </c>
      <c r="BI1" t="s">
        <v>1490</v>
      </c>
      <c r="BJ1" t="s">
        <v>1528</v>
      </c>
      <c r="BK1" t="s">
        <v>1492</v>
      </c>
      <c r="BL1" t="s">
        <v>1493</v>
      </c>
      <c r="BM1" t="s">
        <v>1494</v>
      </c>
      <c r="BN1" t="s">
        <v>1495</v>
      </c>
      <c r="BO1" t="s">
        <v>1496</v>
      </c>
      <c r="BP1" t="s">
        <v>1497</v>
      </c>
    </row>
    <row r="2" spans="1:68">
      <c r="A2">
        <v>101</v>
      </c>
      <c r="B2" t="s">
        <v>4</v>
      </c>
      <c r="C2" t="s">
        <v>46</v>
      </c>
      <c r="D2">
        <v>40.89</v>
      </c>
      <c r="E2">
        <v>-73.900000000000006</v>
      </c>
      <c r="F2" s="2">
        <v>90892</v>
      </c>
      <c r="G2">
        <v>94118</v>
      </c>
      <c r="H2">
        <v>94118</v>
      </c>
      <c r="I2">
        <v>93258</v>
      </c>
      <c r="J2">
        <v>4.82</v>
      </c>
      <c r="K2">
        <v>10.92</v>
      </c>
      <c r="L2">
        <v>43.83</v>
      </c>
      <c r="M2">
        <v>38.19</v>
      </c>
      <c r="N2">
        <v>61.81</v>
      </c>
      <c r="O2">
        <v>2</v>
      </c>
      <c r="P2" s="4">
        <f>O2/SUM($O$2:$O$43)</f>
        <v>4.1753653444676405E-3</v>
      </c>
      <c r="Q2">
        <f>SUM('Zip Code'!O2:O3)</f>
        <v>4127</v>
      </c>
      <c r="R2" s="5">
        <f>(Q2/I2)*100000</f>
        <v>4425.3576100709861</v>
      </c>
      <c r="S2">
        <f>SUM('Zip Code'!Q2:Q3)</f>
        <v>2980</v>
      </c>
      <c r="T2" s="5">
        <f>(S2/H2)*100000</f>
        <v>3166.2381266070252</v>
      </c>
      <c r="W2">
        <f>SUM('Zip Code'!U2:U3)</f>
        <v>2752</v>
      </c>
      <c r="X2" s="5">
        <f>(W2/H2)*100000</f>
        <v>2923.9890350411188</v>
      </c>
      <c r="Y2">
        <f>SUM('Zip Code'!W2:W3)</f>
        <v>11008</v>
      </c>
      <c r="Z2" s="5">
        <f>(Y2/H2)*100000</f>
        <v>11695.956140164475</v>
      </c>
      <c r="AA2" s="6">
        <f>W2/Y2</f>
        <v>0.25</v>
      </c>
      <c r="AB2">
        <v>16.899999999999999</v>
      </c>
      <c r="AD2">
        <v>18.600000000000001</v>
      </c>
      <c r="AF2">
        <v>24.1</v>
      </c>
      <c r="AH2">
        <v>33.6</v>
      </c>
      <c r="AJ2">
        <v>252</v>
      </c>
      <c r="AL2">
        <v>240.9</v>
      </c>
      <c r="AM2">
        <v>205.9</v>
      </c>
      <c r="AN2">
        <v>227.7</v>
      </c>
      <c r="AO2">
        <v>104.5</v>
      </c>
      <c r="AP2">
        <v>84.7</v>
      </c>
      <c r="AQ2">
        <v>35.4</v>
      </c>
      <c r="AR2">
        <v>16.07</v>
      </c>
      <c r="AS2">
        <v>15.91</v>
      </c>
      <c r="AT2">
        <v>16.260000000000002</v>
      </c>
      <c r="AU2">
        <v>15.19</v>
      </c>
      <c r="AV2">
        <v>15.3</v>
      </c>
      <c r="AW2">
        <v>84.17</v>
      </c>
      <c r="AX2">
        <v>17.899999999999999</v>
      </c>
      <c r="AY2">
        <v>50.07</v>
      </c>
      <c r="AZ2">
        <v>8.2200000000000006</v>
      </c>
      <c r="BA2">
        <v>22.6</v>
      </c>
      <c r="BB2" t="s">
        <v>1452</v>
      </c>
      <c r="BC2">
        <v>49</v>
      </c>
      <c r="BD2">
        <v>14.1</v>
      </c>
      <c r="BE2">
        <v>91</v>
      </c>
      <c r="BF2">
        <v>51.3</v>
      </c>
      <c r="BG2">
        <v>54.7</v>
      </c>
      <c r="BH2" t="s">
        <v>1452</v>
      </c>
      <c r="BI2">
        <v>23.7</v>
      </c>
      <c r="BJ2" t="s">
        <v>1452</v>
      </c>
      <c r="BK2">
        <v>148</v>
      </c>
      <c r="BL2">
        <v>17.899999999999999</v>
      </c>
      <c r="BM2">
        <v>22.3</v>
      </c>
      <c r="BN2">
        <v>226</v>
      </c>
      <c r="BO2">
        <v>29</v>
      </c>
      <c r="BP2">
        <v>34.1</v>
      </c>
    </row>
    <row r="3" spans="1:68">
      <c r="A3">
        <v>102</v>
      </c>
      <c r="B3" t="s">
        <v>5</v>
      </c>
      <c r="C3" t="s">
        <v>46</v>
      </c>
      <c r="D3">
        <v>40.880000000000003</v>
      </c>
      <c r="E3">
        <v>-73.84</v>
      </c>
      <c r="F3" s="2">
        <v>190668</v>
      </c>
      <c r="G3">
        <v>194152</v>
      </c>
      <c r="H3">
        <v>194152</v>
      </c>
      <c r="I3">
        <v>202632</v>
      </c>
      <c r="J3">
        <v>3.26</v>
      </c>
      <c r="K3">
        <v>58.61</v>
      </c>
      <c r="L3">
        <v>25.52</v>
      </c>
      <c r="M3">
        <v>10.039999999999999</v>
      </c>
      <c r="N3">
        <v>89.96</v>
      </c>
      <c r="O3">
        <v>9</v>
      </c>
      <c r="P3" s="4">
        <f t="shared" ref="P3:P43" si="0">O3/SUM($O$2:$O$43)</f>
        <v>1.8789144050104383E-2</v>
      </c>
      <c r="Q3">
        <f>SUM('Zip Code'!O4:O8)</f>
        <v>9629</v>
      </c>
      <c r="R3" s="5">
        <f t="shared" ref="R3:R43" si="1">(Q3/I3)*100000</f>
        <v>4751.9641517628015</v>
      </c>
      <c r="S3">
        <f>SUM('Zip Code'!Q4:Q8)</f>
        <v>5694</v>
      </c>
      <c r="T3" s="5">
        <f t="shared" ref="T3:T43" si="2">(S3/H3)*100000</f>
        <v>2932.7537187358357</v>
      </c>
      <c r="W3">
        <f>SUM('Zip Code'!U4:U8)</f>
        <v>7560</v>
      </c>
      <c r="X3" s="5">
        <f t="shared" ref="X3:X43" si="3">(W3/H3)*100000</f>
        <v>3893.8563599653876</v>
      </c>
      <c r="Y3">
        <f>SUM('Zip Code'!W4:W8)</f>
        <v>23593</v>
      </c>
      <c r="Z3" s="5">
        <f t="shared" ref="Z3:Z43" si="4">(Y3/H3)*100000</f>
        <v>12151.819193209443</v>
      </c>
      <c r="AA3" s="6">
        <f t="shared" ref="AA3:AA43" si="5">W3/Y3</f>
        <v>0.3204340270419192</v>
      </c>
      <c r="AB3">
        <v>15.2</v>
      </c>
      <c r="AC3" t="s">
        <v>1452</v>
      </c>
      <c r="AD3">
        <v>14.4</v>
      </c>
      <c r="AF3">
        <v>26.8</v>
      </c>
      <c r="AH3">
        <v>28.9</v>
      </c>
      <c r="AJ3">
        <v>736</v>
      </c>
      <c r="AL3">
        <v>403.7</v>
      </c>
      <c r="AM3">
        <v>436.1</v>
      </c>
      <c r="AN3">
        <v>352.3</v>
      </c>
      <c r="AO3">
        <v>168.1</v>
      </c>
      <c r="AP3">
        <v>162.1</v>
      </c>
      <c r="AQ3">
        <v>70.7</v>
      </c>
      <c r="AR3">
        <v>15.38</v>
      </c>
      <c r="AS3">
        <v>15.31</v>
      </c>
      <c r="AT3">
        <v>15.53</v>
      </c>
      <c r="AU3">
        <v>14.87</v>
      </c>
      <c r="AV3">
        <v>24.3</v>
      </c>
      <c r="AW3">
        <v>80.87</v>
      </c>
      <c r="AX3">
        <v>11.34</v>
      </c>
      <c r="AY3">
        <v>51.53</v>
      </c>
      <c r="AZ3">
        <v>9.7200000000000006</v>
      </c>
      <c r="BA3">
        <v>26.3</v>
      </c>
      <c r="BC3">
        <v>101</v>
      </c>
      <c r="BD3">
        <v>12.6</v>
      </c>
      <c r="BE3">
        <v>126</v>
      </c>
      <c r="BF3">
        <v>37.6</v>
      </c>
      <c r="BG3">
        <v>69.400000000000006</v>
      </c>
      <c r="BI3">
        <v>27.9</v>
      </c>
      <c r="BK3">
        <v>356</v>
      </c>
      <c r="BL3">
        <v>20.9</v>
      </c>
      <c r="BM3">
        <v>25.1</v>
      </c>
      <c r="BN3">
        <v>739</v>
      </c>
      <c r="BO3">
        <v>46.8</v>
      </c>
      <c r="BP3">
        <v>52.2</v>
      </c>
    </row>
    <row r="4" spans="1:68">
      <c r="A4">
        <v>103</v>
      </c>
      <c r="B4" t="s">
        <v>6</v>
      </c>
      <c r="C4" t="s">
        <v>46</v>
      </c>
      <c r="D4">
        <v>40.869999999999997</v>
      </c>
      <c r="E4">
        <v>-73.88</v>
      </c>
      <c r="F4" s="2">
        <v>252655</v>
      </c>
      <c r="G4">
        <v>250171</v>
      </c>
      <c r="H4">
        <v>250171</v>
      </c>
      <c r="I4">
        <v>260280</v>
      </c>
      <c r="J4">
        <v>4.4000000000000004</v>
      </c>
      <c r="K4">
        <v>22.99</v>
      </c>
      <c r="L4">
        <v>63.03</v>
      </c>
      <c r="M4">
        <v>7.56</v>
      </c>
      <c r="N4">
        <v>92.44</v>
      </c>
      <c r="O4">
        <v>23</v>
      </c>
      <c r="P4" s="4">
        <f t="shared" si="0"/>
        <v>4.8016701461377868E-2</v>
      </c>
      <c r="Q4">
        <f>SUM('Zip Code'!O9:O11)</f>
        <v>33976</v>
      </c>
      <c r="R4" s="5">
        <f t="shared" si="1"/>
        <v>13053.63454741048</v>
      </c>
      <c r="S4">
        <f>SUM('Zip Code'!Q9:Q11)</f>
        <v>25248</v>
      </c>
      <c r="T4" s="5">
        <f t="shared" si="2"/>
        <v>10092.296868941645</v>
      </c>
      <c r="W4">
        <f>SUM('Zip Code'!U9:U11)</f>
        <v>8002</v>
      </c>
      <c r="X4" s="5">
        <f t="shared" si="3"/>
        <v>3198.612149289886</v>
      </c>
      <c r="Y4">
        <f>SUM('Zip Code'!W9:W11)</f>
        <v>25158</v>
      </c>
      <c r="Z4" s="5">
        <f t="shared" si="4"/>
        <v>10056.321476110341</v>
      </c>
      <c r="AA4" s="6">
        <f t="shared" si="5"/>
        <v>0.31806979887113446</v>
      </c>
      <c r="AB4">
        <v>23.6</v>
      </c>
      <c r="AD4">
        <v>23</v>
      </c>
      <c r="AF4">
        <v>31.5</v>
      </c>
      <c r="AH4">
        <v>41.5</v>
      </c>
      <c r="AJ4">
        <v>1819</v>
      </c>
      <c r="AL4">
        <v>622.29999999999995</v>
      </c>
      <c r="AM4">
        <v>576.29999999999995</v>
      </c>
      <c r="AN4">
        <v>496.4</v>
      </c>
      <c r="AO4">
        <v>299.10000000000002</v>
      </c>
      <c r="AP4">
        <v>210.8</v>
      </c>
      <c r="AQ4">
        <v>117.6</v>
      </c>
      <c r="AR4">
        <v>32.909999999999997</v>
      </c>
      <c r="AS4">
        <v>33.1</v>
      </c>
      <c r="AT4">
        <v>32.71</v>
      </c>
      <c r="AU4">
        <v>32.56</v>
      </c>
      <c r="AV4">
        <v>43.5</v>
      </c>
      <c r="AW4">
        <v>70.05</v>
      </c>
      <c r="AX4">
        <v>32.6</v>
      </c>
      <c r="AY4">
        <v>60.75</v>
      </c>
      <c r="AZ4">
        <v>13.47</v>
      </c>
      <c r="BA4">
        <v>33.799999999999997</v>
      </c>
      <c r="BC4">
        <v>129</v>
      </c>
      <c r="BD4">
        <v>14</v>
      </c>
      <c r="BE4">
        <v>123</v>
      </c>
      <c r="BF4">
        <v>50.1</v>
      </c>
      <c r="BG4">
        <v>65.099999999999994</v>
      </c>
      <c r="BI4">
        <v>36.5</v>
      </c>
      <c r="BK4">
        <v>546</v>
      </c>
      <c r="BL4">
        <v>37.5</v>
      </c>
      <c r="BM4">
        <v>33.799999999999997</v>
      </c>
      <c r="BN4">
        <v>1063</v>
      </c>
      <c r="BO4">
        <v>70.7</v>
      </c>
      <c r="BP4">
        <v>65.8</v>
      </c>
    </row>
    <row r="5" spans="1:68">
      <c r="A5">
        <v>104</v>
      </c>
      <c r="B5" t="s">
        <v>7</v>
      </c>
      <c r="C5" t="s">
        <v>46</v>
      </c>
      <c r="D5">
        <v>40.840000000000003</v>
      </c>
      <c r="E5">
        <v>-73.83</v>
      </c>
      <c r="F5" s="2">
        <v>297927</v>
      </c>
      <c r="G5">
        <v>292875</v>
      </c>
      <c r="H5">
        <v>292875</v>
      </c>
      <c r="I5">
        <v>309020</v>
      </c>
      <c r="J5">
        <v>7.05</v>
      </c>
      <c r="K5">
        <v>20.65</v>
      </c>
      <c r="L5">
        <v>52.59</v>
      </c>
      <c r="M5">
        <v>17.329999999999998</v>
      </c>
      <c r="N5">
        <v>82.67</v>
      </c>
      <c r="O5">
        <v>7</v>
      </c>
      <c r="P5" s="4">
        <f t="shared" si="0"/>
        <v>1.4613778705636743E-2</v>
      </c>
      <c r="Q5">
        <f>SUM('Zip Code'!O12:O16)</f>
        <v>16947</v>
      </c>
      <c r="R5" s="5">
        <f t="shared" si="1"/>
        <v>5484.111060772766</v>
      </c>
      <c r="S5">
        <f>SUM('Zip Code'!Q12:Q16)</f>
        <v>10858</v>
      </c>
      <c r="T5" s="5">
        <f t="shared" si="2"/>
        <v>3707.3836961160905</v>
      </c>
      <c r="W5">
        <f>SUM('Zip Code'!U12:U16)</f>
        <v>9374</v>
      </c>
      <c r="X5" s="5">
        <f t="shared" si="3"/>
        <v>3200.6828851899272</v>
      </c>
      <c r="Y5">
        <f>SUM('Zip Code'!W12:W16)</f>
        <v>30621</v>
      </c>
      <c r="Z5" s="5">
        <f t="shared" si="4"/>
        <v>10455.313700384122</v>
      </c>
      <c r="AA5" s="6">
        <f t="shared" si="5"/>
        <v>0.30612978021619153</v>
      </c>
      <c r="AB5">
        <v>14</v>
      </c>
      <c r="AC5" t="s">
        <v>1452</v>
      </c>
      <c r="AD5">
        <v>15.4</v>
      </c>
      <c r="AF5">
        <v>21.9</v>
      </c>
      <c r="AH5">
        <v>36.799999999999997</v>
      </c>
      <c r="AJ5">
        <v>1029</v>
      </c>
      <c r="AL5">
        <v>465.1</v>
      </c>
      <c r="AM5">
        <v>420.1</v>
      </c>
      <c r="AN5">
        <v>341</v>
      </c>
      <c r="AO5">
        <v>249.1</v>
      </c>
      <c r="AP5">
        <v>146.5</v>
      </c>
      <c r="AQ5">
        <v>109.2</v>
      </c>
      <c r="AR5">
        <v>23.21</v>
      </c>
      <c r="AS5">
        <v>23.24</v>
      </c>
      <c r="AT5">
        <v>23.47</v>
      </c>
      <c r="AU5">
        <v>22.84</v>
      </c>
      <c r="AV5">
        <v>33.200000000000003</v>
      </c>
      <c r="AW5">
        <v>75.62</v>
      </c>
      <c r="AX5">
        <v>22.61</v>
      </c>
      <c r="AY5">
        <v>53.36</v>
      </c>
      <c r="AZ5">
        <v>10.77</v>
      </c>
      <c r="BA5">
        <v>32.1</v>
      </c>
      <c r="BC5">
        <v>183</v>
      </c>
      <c r="BD5">
        <v>15.6</v>
      </c>
      <c r="BE5">
        <v>195</v>
      </c>
      <c r="BF5">
        <v>48.1</v>
      </c>
      <c r="BG5">
        <v>67.8</v>
      </c>
      <c r="BI5">
        <v>32</v>
      </c>
      <c r="BK5">
        <v>686</v>
      </c>
      <c r="BL5">
        <v>32.5</v>
      </c>
      <c r="BM5">
        <v>33.1</v>
      </c>
      <c r="BN5">
        <v>1295</v>
      </c>
      <c r="BO5">
        <v>61</v>
      </c>
      <c r="BP5">
        <v>62.4</v>
      </c>
    </row>
    <row r="6" spans="1:68">
      <c r="A6">
        <v>105</v>
      </c>
      <c r="B6" t="s">
        <v>8</v>
      </c>
      <c r="C6" t="s">
        <v>46</v>
      </c>
      <c r="D6">
        <v>40.845999999999997</v>
      </c>
      <c r="E6">
        <v>-73.89</v>
      </c>
      <c r="F6" s="2">
        <v>206116</v>
      </c>
      <c r="G6">
        <v>204499</v>
      </c>
      <c r="H6">
        <v>204499</v>
      </c>
      <c r="I6">
        <v>214792</v>
      </c>
      <c r="J6">
        <v>1.43</v>
      </c>
      <c r="K6">
        <v>27.99</v>
      </c>
      <c r="L6">
        <v>67.760000000000005</v>
      </c>
      <c r="M6">
        <v>1.72</v>
      </c>
      <c r="N6">
        <v>98.28</v>
      </c>
      <c r="O6">
        <v>15</v>
      </c>
      <c r="P6" s="4">
        <f t="shared" si="0"/>
        <v>3.1315240083507306E-2</v>
      </c>
      <c r="Q6">
        <f>SUM('Zip Code'!O17:O19)</f>
        <v>31825</v>
      </c>
      <c r="R6" s="5">
        <f t="shared" si="1"/>
        <v>14816.659838355245</v>
      </c>
      <c r="S6">
        <f>SUM('Zip Code'!Q17:Q19)</f>
        <v>24194</v>
      </c>
      <c r="T6" s="5">
        <f t="shared" si="2"/>
        <v>11830.864698604883</v>
      </c>
      <c r="W6">
        <f>SUM('Zip Code'!U17:U19)</f>
        <v>5991</v>
      </c>
      <c r="X6" s="5">
        <f t="shared" si="3"/>
        <v>2929.5986777441453</v>
      </c>
      <c r="Y6">
        <f>SUM('Zip Code'!W17:W19)</f>
        <v>19122</v>
      </c>
      <c r="Z6" s="5">
        <f t="shared" si="4"/>
        <v>9350.6569714277321</v>
      </c>
      <c r="AA6" s="6">
        <f t="shared" si="5"/>
        <v>0.31330404769375586</v>
      </c>
      <c r="AB6">
        <v>29.5</v>
      </c>
      <c r="AD6">
        <v>28.5</v>
      </c>
      <c r="AF6">
        <v>42.4</v>
      </c>
      <c r="AH6">
        <v>47.6</v>
      </c>
      <c r="AJ6">
        <v>1577</v>
      </c>
      <c r="AL6">
        <v>717.8</v>
      </c>
      <c r="AM6">
        <v>695</v>
      </c>
      <c r="AN6">
        <v>504.1</v>
      </c>
      <c r="AO6">
        <v>391.2</v>
      </c>
      <c r="AP6">
        <v>260</v>
      </c>
      <c r="AQ6">
        <v>191.8</v>
      </c>
      <c r="AR6">
        <v>41.04</v>
      </c>
      <c r="AS6">
        <v>41.58</v>
      </c>
      <c r="AT6">
        <v>41.42</v>
      </c>
      <c r="AU6">
        <v>39.31</v>
      </c>
      <c r="AV6">
        <v>50.07</v>
      </c>
      <c r="AW6">
        <v>64.56</v>
      </c>
      <c r="AX6">
        <v>31.66</v>
      </c>
      <c r="AY6">
        <v>63.81</v>
      </c>
      <c r="AZ6">
        <v>14.31</v>
      </c>
      <c r="BA6">
        <v>34</v>
      </c>
      <c r="BC6">
        <v>136</v>
      </c>
      <c r="BD6">
        <v>17.5</v>
      </c>
      <c r="BE6">
        <v>104</v>
      </c>
      <c r="BF6">
        <v>54.8</v>
      </c>
      <c r="BG6">
        <v>75.5</v>
      </c>
      <c r="BI6">
        <v>36.5</v>
      </c>
      <c r="BK6">
        <v>600</v>
      </c>
      <c r="BL6">
        <v>51.3</v>
      </c>
      <c r="BM6">
        <v>45.5</v>
      </c>
      <c r="BN6">
        <v>1253</v>
      </c>
      <c r="BO6">
        <v>100.4</v>
      </c>
      <c r="BP6">
        <v>94.9</v>
      </c>
    </row>
    <row r="7" spans="1:68">
      <c r="A7">
        <v>106</v>
      </c>
      <c r="B7" t="s">
        <v>9</v>
      </c>
      <c r="C7" t="s">
        <v>46</v>
      </c>
      <c r="D7">
        <v>40.83</v>
      </c>
      <c r="E7">
        <v>-73.92</v>
      </c>
      <c r="F7" s="2">
        <v>207631</v>
      </c>
      <c r="G7">
        <v>209634</v>
      </c>
      <c r="H7">
        <v>209634</v>
      </c>
      <c r="I7">
        <v>216289</v>
      </c>
      <c r="J7">
        <v>1.29</v>
      </c>
      <c r="K7">
        <v>32.99</v>
      </c>
      <c r="L7">
        <v>62.44</v>
      </c>
      <c r="M7">
        <v>1.63</v>
      </c>
      <c r="N7">
        <v>98.37</v>
      </c>
      <c r="O7">
        <v>26</v>
      </c>
      <c r="P7" s="4">
        <f t="shared" si="0"/>
        <v>5.4279749478079335E-2</v>
      </c>
      <c r="Q7">
        <f>SUM('Zip Code'!O20:O22)</f>
        <v>27180</v>
      </c>
      <c r="R7" s="5">
        <f t="shared" si="1"/>
        <v>12566.519795273916</v>
      </c>
      <c r="S7">
        <f>SUM('Zip Code'!Q20:Q22)</f>
        <v>20493</v>
      </c>
      <c r="T7" s="5">
        <f t="shared" si="2"/>
        <v>9775.6089184006414</v>
      </c>
      <c r="W7">
        <f>SUM('Zip Code'!U20:U22)</f>
        <v>6359</v>
      </c>
      <c r="X7" s="5">
        <f t="shared" si="3"/>
        <v>3033.3819895627616</v>
      </c>
      <c r="Y7">
        <f>SUM('Zip Code'!W20:W22)</f>
        <v>20737</v>
      </c>
      <c r="Z7" s="5">
        <f t="shared" si="4"/>
        <v>9892.0022515431647</v>
      </c>
      <c r="AA7" s="6">
        <f t="shared" si="5"/>
        <v>0.30664994936586776</v>
      </c>
      <c r="AB7">
        <v>20.5</v>
      </c>
      <c r="AD7">
        <v>22.5</v>
      </c>
      <c r="AF7">
        <v>41.6</v>
      </c>
      <c r="AH7">
        <v>43</v>
      </c>
      <c r="AJ7">
        <v>1239</v>
      </c>
      <c r="AL7">
        <v>829.6</v>
      </c>
      <c r="AM7">
        <v>790.6</v>
      </c>
      <c r="AN7">
        <v>546.5</v>
      </c>
      <c r="AO7">
        <v>379.9</v>
      </c>
      <c r="AP7">
        <v>275.89999999999998</v>
      </c>
      <c r="AQ7">
        <v>183.3</v>
      </c>
      <c r="AR7">
        <v>39.74</v>
      </c>
      <c r="AS7">
        <v>40.17</v>
      </c>
      <c r="AT7">
        <v>39.28</v>
      </c>
      <c r="AU7">
        <v>38.67</v>
      </c>
      <c r="AV7">
        <v>48.1</v>
      </c>
      <c r="AW7">
        <v>65.709999999999994</v>
      </c>
      <c r="AX7">
        <v>32.49</v>
      </c>
      <c r="AY7">
        <v>58.65</v>
      </c>
      <c r="AZ7">
        <v>11.82</v>
      </c>
      <c r="BA7">
        <v>34.5</v>
      </c>
      <c r="BC7">
        <v>146</v>
      </c>
      <c r="BD7">
        <v>18.5</v>
      </c>
      <c r="BE7">
        <v>123</v>
      </c>
      <c r="BF7">
        <v>56.1</v>
      </c>
      <c r="BG7">
        <v>72.8</v>
      </c>
      <c r="BI7">
        <v>38</v>
      </c>
      <c r="BK7">
        <v>707</v>
      </c>
      <c r="BL7">
        <v>54.2</v>
      </c>
      <c r="BM7">
        <v>52.1</v>
      </c>
      <c r="BN7">
        <v>1272</v>
      </c>
      <c r="BO7">
        <v>95.8</v>
      </c>
      <c r="BP7">
        <v>93.7</v>
      </c>
    </row>
    <row r="8" spans="1:68">
      <c r="A8">
        <v>107</v>
      </c>
      <c r="B8" t="s">
        <v>10</v>
      </c>
      <c r="C8" t="s">
        <v>46</v>
      </c>
      <c r="D8">
        <v>40.81</v>
      </c>
      <c r="E8">
        <v>-73.900000000000006</v>
      </c>
      <c r="F8" s="2">
        <v>136591</v>
      </c>
      <c r="G8">
        <v>136385</v>
      </c>
      <c r="H8">
        <v>136385</v>
      </c>
      <c r="I8">
        <v>142482</v>
      </c>
      <c r="J8">
        <v>0.75</v>
      </c>
      <c r="K8">
        <v>25.85</v>
      </c>
      <c r="L8">
        <v>70.83</v>
      </c>
      <c r="M8">
        <v>1.33</v>
      </c>
      <c r="N8">
        <v>98.67</v>
      </c>
      <c r="O8">
        <v>13</v>
      </c>
      <c r="P8" s="4">
        <f t="shared" si="0"/>
        <v>2.7139874739039668E-2</v>
      </c>
      <c r="Q8">
        <f>SUM('Zip Code'!O23:O26)</f>
        <v>15435</v>
      </c>
      <c r="R8" s="5">
        <f t="shared" si="1"/>
        <v>10832.947319661431</v>
      </c>
      <c r="S8">
        <f>SUM('Zip Code'!Q23:Q26)</f>
        <v>11179</v>
      </c>
      <c r="T8" s="5">
        <f t="shared" si="2"/>
        <v>8196.6491916266459</v>
      </c>
      <c r="W8">
        <f>SUM('Zip Code'!U23:U26)</f>
        <v>4149</v>
      </c>
      <c r="X8" s="5">
        <f t="shared" si="3"/>
        <v>3042.1234006672289</v>
      </c>
      <c r="Y8">
        <f>SUM('Zip Code'!W23:W26)</f>
        <v>13091</v>
      </c>
      <c r="Z8" s="5">
        <f t="shared" si="4"/>
        <v>9598.5628918136154</v>
      </c>
      <c r="AA8" s="6">
        <f t="shared" si="5"/>
        <v>0.31693529906042317</v>
      </c>
      <c r="AB8">
        <v>22.7</v>
      </c>
      <c r="AD8">
        <v>24.6</v>
      </c>
      <c r="AF8">
        <v>39.4</v>
      </c>
      <c r="AH8">
        <v>45.1</v>
      </c>
      <c r="AJ8">
        <v>777</v>
      </c>
      <c r="AL8">
        <v>854.1</v>
      </c>
      <c r="AM8">
        <v>862</v>
      </c>
      <c r="AN8">
        <v>554</v>
      </c>
      <c r="AO8">
        <v>185</v>
      </c>
      <c r="AP8">
        <v>319.8</v>
      </c>
      <c r="AQ8">
        <v>105.9</v>
      </c>
      <c r="AR8">
        <v>43.05</v>
      </c>
      <c r="AS8">
        <v>43.09</v>
      </c>
      <c r="AT8">
        <v>42.21</v>
      </c>
      <c r="AU8">
        <v>41.37</v>
      </c>
      <c r="AV8">
        <v>50.98</v>
      </c>
      <c r="AW8">
        <v>60.34</v>
      </c>
      <c r="AX8">
        <v>31.2</v>
      </c>
      <c r="AY8">
        <v>58.46</v>
      </c>
      <c r="AZ8">
        <v>10.94</v>
      </c>
      <c r="BA8">
        <v>41</v>
      </c>
      <c r="BB8" t="s">
        <v>1452</v>
      </c>
      <c r="BC8">
        <v>105</v>
      </c>
      <c r="BD8">
        <v>21.6</v>
      </c>
      <c r="BE8">
        <v>112</v>
      </c>
      <c r="BF8">
        <v>76.599999999999994</v>
      </c>
      <c r="BG8">
        <v>78.400000000000006</v>
      </c>
      <c r="BI8">
        <v>44.9</v>
      </c>
      <c r="BJ8" t="s">
        <v>1452</v>
      </c>
      <c r="BK8">
        <v>467</v>
      </c>
      <c r="BL8">
        <v>56.9</v>
      </c>
      <c r="BM8">
        <v>53.5</v>
      </c>
      <c r="BN8">
        <v>856</v>
      </c>
      <c r="BO8">
        <v>102.6</v>
      </c>
      <c r="BP8">
        <v>98.1</v>
      </c>
    </row>
    <row r="9" spans="1:68">
      <c r="A9">
        <v>201</v>
      </c>
      <c r="B9" t="s">
        <v>11</v>
      </c>
      <c r="C9" t="s">
        <v>47</v>
      </c>
      <c r="D9">
        <v>40.72</v>
      </c>
      <c r="E9">
        <v>-73.95</v>
      </c>
      <c r="F9" s="2">
        <v>127051</v>
      </c>
      <c r="G9">
        <v>97176</v>
      </c>
      <c r="H9">
        <v>125657</v>
      </c>
      <c r="I9">
        <v>135659</v>
      </c>
      <c r="J9">
        <v>5.46</v>
      </c>
      <c r="K9">
        <v>3.64</v>
      </c>
      <c r="L9">
        <v>21.75</v>
      </c>
      <c r="M9">
        <v>66.760000000000005</v>
      </c>
      <c r="N9">
        <v>33.24</v>
      </c>
      <c r="O9">
        <v>7</v>
      </c>
      <c r="P9" s="4">
        <f t="shared" si="0"/>
        <v>1.4613778705636743E-2</v>
      </c>
      <c r="Q9">
        <f>SUM('Zip Code'!O27:O29)</f>
        <v>9072</v>
      </c>
      <c r="R9" s="5">
        <f t="shared" si="1"/>
        <v>6687.3557965192131</v>
      </c>
      <c r="S9">
        <f>SUM('Zip Code'!Q27:Q29)</f>
        <v>4691</v>
      </c>
      <c r="T9" s="5">
        <f t="shared" si="2"/>
        <v>3733.1784142546771</v>
      </c>
      <c r="W9">
        <f>SUM('Zip Code'!U27:U29)</f>
        <v>2485</v>
      </c>
      <c r="X9" s="5">
        <f t="shared" si="3"/>
        <v>1977.6057044175811</v>
      </c>
      <c r="Y9">
        <f>SUM('Zip Code'!W27:W29)</f>
        <v>11991</v>
      </c>
      <c r="Z9" s="5">
        <f t="shared" si="4"/>
        <v>9542.6438638515956</v>
      </c>
      <c r="AA9" s="6">
        <f t="shared" si="5"/>
        <v>0.20723876240513719</v>
      </c>
      <c r="AB9">
        <v>12.7</v>
      </c>
      <c r="AD9">
        <v>13.6</v>
      </c>
      <c r="AF9">
        <v>14.9</v>
      </c>
      <c r="AH9">
        <v>19.600000000000001</v>
      </c>
      <c r="AJ9">
        <v>122</v>
      </c>
      <c r="AL9">
        <v>88.6</v>
      </c>
      <c r="AM9">
        <v>102.7</v>
      </c>
      <c r="AN9">
        <v>90.4</v>
      </c>
      <c r="AO9">
        <v>42.9</v>
      </c>
      <c r="AP9">
        <v>77.599999999999994</v>
      </c>
      <c r="AQ9">
        <v>34.799999999999997</v>
      </c>
      <c r="AR9">
        <v>26.5</v>
      </c>
      <c r="AS9">
        <v>25.82</v>
      </c>
      <c r="AT9">
        <v>24.55</v>
      </c>
      <c r="AU9">
        <v>22.79</v>
      </c>
      <c r="AV9">
        <v>38.07</v>
      </c>
      <c r="AW9">
        <v>85.8</v>
      </c>
      <c r="AX9">
        <v>20.36</v>
      </c>
      <c r="AY9">
        <v>47.03</v>
      </c>
      <c r="AZ9">
        <v>5.6</v>
      </c>
      <c r="BA9">
        <v>19.8</v>
      </c>
      <c r="BC9">
        <v>56</v>
      </c>
      <c r="BD9">
        <v>12.9</v>
      </c>
      <c r="BE9">
        <v>68</v>
      </c>
      <c r="BF9">
        <v>54.1</v>
      </c>
      <c r="BG9">
        <v>50.7</v>
      </c>
      <c r="BH9" t="s">
        <v>1452</v>
      </c>
      <c r="BI9">
        <v>21.1</v>
      </c>
      <c r="BK9">
        <v>131</v>
      </c>
      <c r="BL9">
        <v>19.899999999999999</v>
      </c>
      <c r="BM9">
        <v>13.5</v>
      </c>
      <c r="BN9">
        <v>275</v>
      </c>
      <c r="BO9">
        <v>41</v>
      </c>
      <c r="BP9">
        <v>28.3</v>
      </c>
    </row>
    <row r="10" spans="1:68">
      <c r="A10">
        <v>202</v>
      </c>
      <c r="B10" t="s">
        <v>12</v>
      </c>
      <c r="C10" t="s">
        <v>47</v>
      </c>
      <c r="D10">
        <v>40.68</v>
      </c>
      <c r="E10">
        <v>-73.989999999999995</v>
      </c>
      <c r="F10" s="2">
        <v>224199</v>
      </c>
      <c r="G10">
        <v>227197</v>
      </c>
      <c r="H10">
        <v>227197</v>
      </c>
      <c r="I10">
        <v>249816</v>
      </c>
      <c r="J10">
        <v>7.94</v>
      </c>
      <c r="K10">
        <v>13.52</v>
      </c>
      <c r="L10">
        <v>17.309999999999999</v>
      </c>
      <c r="M10">
        <v>57.05</v>
      </c>
      <c r="N10">
        <v>42.95</v>
      </c>
      <c r="O10">
        <v>5</v>
      </c>
      <c r="P10" s="4">
        <f t="shared" si="0"/>
        <v>1.0438413361169102E-2</v>
      </c>
      <c r="Q10">
        <f>SUM('Zip Code'!O30:O34)</f>
        <v>10272</v>
      </c>
      <c r="R10" s="5">
        <f t="shared" si="1"/>
        <v>4111.8263041598611</v>
      </c>
      <c r="S10">
        <f>SUM('Zip Code'!Q30:Q34)</f>
        <v>4209</v>
      </c>
      <c r="T10" s="5">
        <f t="shared" si="2"/>
        <v>1852.5772787492792</v>
      </c>
      <c r="W10">
        <f>SUM('Zip Code'!U30:U34)</f>
        <v>3042</v>
      </c>
      <c r="X10" s="5">
        <f t="shared" si="3"/>
        <v>1338.9261301865781</v>
      </c>
      <c r="Y10">
        <f>SUM('Zip Code'!W30:W34)</f>
        <v>16410</v>
      </c>
      <c r="Z10" s="5">
        <f t="shared" si="4"/>
        <v>7222.8066391721723</v>
      </c>
      <c r="AA10" s="6">
        <f t="shared" si="5"/>
        <v>0.18537477148080439</v>
      </c>
      <c r="AB10">
        <v>11.7</v>
      </c>
      <c r="AD10">
        <v>15.9</v>
      </c>
      <c r="AF10">
        <v>15.7</v>
      </c>
      <c r="AH10">
        <v>20.7</v>
      </c>
      <c r="AJ10">
        <v>217</v>
      </c>
      <c r="AL10">
        <v>121.5</v>
      </c>
      <c r="AM10">
        <v>145</v>
      </c>
      <c r="AN10">
        <v>152.9</v>
      </c>
      <c r="AO10">
        <v>82.5</v>
      </c>
      <c r="AP10">
        <v>83.1</v>
      </c>
      <c r="AQ10">
        <v>40.9</v>
      </c>
      <c r="AR10">
        <v>16.38</v>
      </c>
      <c r="AS10">
        <v>16.239999999999998</v>
      </c>
      <c r="AT10">
        <v>15.9</v>
      </c>
      <c r="AU10">
        <v>15.02</v>
      </c>
      <c r="AV10">
        <v>15.3</v>
      </c>
      <c r="AW10">
        <v>89.76</v>
      </c>
      <c r="AX10">
        <v>9.27</v>
      </c>
      <c r="AY10">
        <v>37.67</v>
      </c>
      <c r="AZ10">
        <v>6.3</v>
      </c>
      <c r="BA10">
        <v>12.4</v>
      </c>
      <c r="BC10">
        <v>96</v>
      </c>
      <c r="BD10">
        <v>9.6</v>
      </c>
      <c r="BE10">
        <v>155</v>
      </c>
      <c r="BF10">
        <v>57</v>
      </c>
      <c r="BG10">
        <v>44.2</v>
      </c>
      <c r="BI10">
        <v>21.8</v>
      </c>
      <c r="BK10">
        <v>276</v>
      </c>
      <c r="BL10">
        <v>19.2</v>
      </c>
      <c r="BM10">
        <v>14.2</v>
      </c>
      <c r="BN10">
        <v>547</v>
      </c>
      <c r="BO10">
        <v>36.5</v>
      </c>
      <c r="BP10">
        <v>28.1</v>
      </c>
    </row>
    <row r="11" spans="1:68">
      <c r="A11">
        <v>203</v>
      </c>
      <c r="B11" t="s">
        <v>13</v>
      </c>
      <c r="C11" t="s">
        <v>47</v>
      </c>
      <c r="D11">
        <v>40.67</v>
      </c>
      <c r="E11">
        <v>-73.930000000000007</v>
      </c>
      <c r="F11" s="2">
        <v>318898</v>
      </c>
      <c r="G11">
        <v>313555</v>
      </c>
      <c r="H11">
        <v>313555</v>
      </c>
      <c r="I11">
        <v>333870</v>
      </c>
      <c r="J11">
        <v>2.89</v>
      </c>
      <c r="K11">
        <v>65.86</v>
      </c>
      <c r="L11">
        <v>13.65</v>
      </c>
      <c r="M11">
        <v>15.2</v>
      </c>
      <c r="N11">
        <v>84.8</v>
      </c>
      <c r="O11">
        <v>95</v>
      </c>
      <c r="P11" s="4">
        <f t="shared" si="0"/>
        <v>0.19832985386221294</v>
      </c>
      <c r="Q11">
        <f>SUM('Zip Code'!O35:O39)</f>
        <v>45843</v>
      </c>
      <c r="R11" s="5">
        <f t="shared" si="1"/>
        <v>13730.79342258963</v>
      </c>
      <c r="S11">
        <f>SUM('Zip Code'!Q35:Q39)</f>
        <v>30296</v>
      </c>
      <c r="T11" s="5">
        <f t="shared" si="2"/>
        <v>9662.1007478751726</v>
      </c>
      <c r="W11">
        <f>SUM('Zip Code'!U35:U39)</f>
        <v>5904</v>
      </c>
      <c r="X11" s="5">
        <f t="shared" si="3"/>
        <v>1882.9232511042719</v>
      </c>
      <c r="Y11">
        <f>SUM('Zip Code'!W35:W39)</f>
        <v>22026</v>
      </c>
      <c r="Z11" s="5">
        <f t="shared" si="4"/>
        <v>7024.6049337436816</v>
      </c>
      <c r="AA11" s="6">
        <f t="shared" si="5"/>
        <v>0.26804685371833287</v>
      </c>
      <c r="AB11">
        <v>25.7</v>
      </c>
      <c r="AD11">
        <v>23.6</v>
      </c>
      <c r="AF11">
        <v>32.5</v>
      </c>
      <c r="AH11">
        <v>36.5</v>
      </c>
      <c r="AJ11">
        <v>1394</v>
      </c>
      <c r="AL11">
        <v>497.8</v>
      </c>
      <c r="AM11">
        <v>452.1</v>
      </c>
      <c r="AN11">
        <v>411.3</v>
      </c>
      <c r="AO11">
        <v>251.2</v>
      </c>
      <c r="AP11">
        <v>212</v>
      </c>
      <c r="AQ11">
        <v>115.7</v>
      </c>
      <c r="AR11">
        <v>27.16</v>
      </c>
      <c r="AS11">
        <v>27.25</v>
      </c>
      <c r="AT11">
        <v>26.45</v>
      </c>
      <c r="AU11">
        <v>25.92</v>
      </c>
      <c r="AV11">
        <v>32.25</v>
      </c>
      <c r="AW11">
        <v>81.98</v>
      </c>
      <c r="AX11">
        <v>7.83</v>
      </c>
      <c r="AY11">
        <v>53.37</v>
      </c>
      <c r="AZ11">
        <v>9.58</v>
      </c>
      <c r="BA11">
        <v>28.9</v>
      </c>
      <c r="BC11">
        <v>219</v>
      </c>
      <c r="BD11">
        <v>18.100000000000001</v>
      </c>
      <c r="BE11">
        <v>241</v>
      </c>
      <c r="BF11">
        <v>62.4</v>
      </c>
      <c r="BG11">
        <v>67.2</v>
      </c>
      <c r="BI11">
        <v>36.1</v>
      </c>
      <c r="BK11">
        <v>854</v>
      </c>
      <c r="BL11">
        <v>40.799999999999997</v>
      </c>
      <c r="BM11">
        <v>38.299999999999997</v>
      </c>
      <c r="BN11">
        <v>1787</v>
      </c>
      <c r="BO11">
        <v>83.9</v>
      </c>
      <c r="BP11">
        <v>80.099999999999994</v>
      </c>
    </row>
    <row r="12" spans="1:68">
      <c r="A12">
        <v>204</v>
      </c>
      <c r="B12" t="s">
        <v>14</v>
      </c>
      <c r="C12" t="s">
        <v>47</v>
      </c>
      <c r="D12">
        <v>40.67</v>
      </c>
      <c r="E12">
        <v>-73.88</v>
      </c>
      <c r="F12" s="2">
        <v>187855</v>
      </c>
      <c r="G12">
        <v>187966</v>
      </c>
      <c r="H12">
        <v>187966</v>
      </c>
      <c r="I12">
        <v>188966</v>
      </c>
      <c r="J12">
        <v>3.74</v>
      </c>
      <c r="K12">
        <v>54.4</v>
      </c>
      <c r="L12">
        <v>36.99</v>
      </c>
      <c r="M12">
        <v>2.79</v>
      </c>
      <c r="N12">
        <v>97.21</v>
      </c>
      <c r="O12">
        <v>27</v>
      </c>
      <c r="P12" s="4">
        <f t="shared" si="0"/>
        <v>5.6367432150313153E-2</v>
      </c>
      <c r="Q12">
        <f>SUM('Zip Code'!O40:O41)</f>
        <v>19241</v>
      </c>
      <c r="R12" s="5">
        <f t="shared" si="1"/>
        <v>10182.25500883757</v>
      </c>
      <c r="S12">
        <f>SUM('Zip Code'!Q40:Q41)</f>
        <v>12764</v>
      </c>
      <c r="T12" s="5">
        <f t="shared" si="2"/>
        <v>6790.589787514763</v>
      </c>
      <c r="W12">
        <f>SUM('Zip Code'!U40:U41)</f>
        <v>4384</v>
      </c>
      <c r="X12" s="5">
        <f t="shared" si="3"/>
        <v>2332.336699190279</v>
      </c>
      <c r="Y12">
        <f>SUM('Zip Code'!W40:W41)</f>
        <v>14137</v>
      </c>
      <c r="Z12" s="5">
        <f t="shared" si="4"/>
        <v>7521.0410393369011</v>
      </c>
      <c r="AA12" s="6">
        <f t="shared" si="5"/>
        <v>0.31010822663931525</v>
      </c>
      <c r="AB12">
        <v>21.8</v>
      </c>
      <c r="AD12">
        <v>18.3</v>
      </c>
      <c r="AF12">
        <v>26.2</v>
      </c>
      <c r="AH12">
        <v>34</v>
      </c>
      <c r="AJ12">
        <v>823</v>
      </c>
      <c r="AL12">
        <v>537.20000000000005</v>
      </c>
      <c r="AM12">
        <v>515.29999999999995</v>
      </c>
      <c r="AN12">
        <v>370.5</v>
      </c>
      <c r="AO12">
        <v>183.9</v>
      </c>
      <c r="AP12">
        <v>225.6</v>
      </c>
      <c r="AQ12">
        <v>85.8</v>
      </c>
      <c r="AR12">
        <v>33.380000000000003</v>
      </c>
      <c r="AS12">
        <v>31.06</v>
      </c>
      <c r="AT12">
        <v>29.82</v>
      </c>
      <c r="AU12">
        <v>28.56</v>
      </c>
      <c r="AV12">
        <v>39.450000000000003</v>
      </c>
      <c r="AW12">
        <v>78.099999999999994</v>
      </c>
      <c r="AX12">
        <v>14.86</v>
      </c>
      <c r="AY12">
        <v>54.52</v>
      </c>
      <c r="AZ12">
        <v>9.82</v>
      </c>
      <c r="BA12">
        <v>32</v>
      </c>
      <c r="BC12">
        <v>168</v>
      </c>
      <c r="BD12">
        <v>24.7</v>
      </c>
      <c r="BE12">
        <v>147</v>
      </c>
      <c r="BF12">
        <v>74.599999999999994</v>
      </c>
      <c r="BG12">
        <v>66.7</v>
      </c>
      <c r="BI12">
        <v>31.7</v>
      </c>
      <c r="BK12">
        <v>535</v>
      </c>
      <c r="BL12">
        <v>47</v>
      </c>
      <c r="BM12">
        <v>46</v>
      </c>
      <c r="BN12">
        <v>1191</v>
      </c>
      <c r="BO12">
        <v>102.6</v>
      </c>
      <c r="BP12">
        <v>102.5</v>
      </c>
    </row>
    <row r="13" spans="1:68">
      <c r="A13">
        <v>205</v>
      </c>
      <c r="B13" t="s">
        <v>15</v>
      </c>
      <c r="C13" t="s">
        <v>47</v>
      </c>
      <c r="D13">
        <v>40.65</v>
      </c>
      <c r="E13">
        <v>-74.010000000000005</v>
      </c>
      <c r="F13" s="2">
        <v>127863</v>
      </c>
      <c r="G13">
        <v>126778</v>
      </c>
      <c r="H13">
        <v>126778</v>
      </c>
      <c r="I13">
        <v>130393</v>
      </c>
      <c r="J13">
        <v>36.32</v>
      </c>
      <c r="K13">
        <v>2.29</v>
      </c>
      <c r="L13">
        <v>44.79</v>
      </c>
      <c r="M13">
        <v>15.04</v>
      </c>
      <c r="N13">
        <v>84.96</v>
      </c>
      <c r="O13">
        <v>1</v>
      </c>
      <c r="P13" s="4">
        <f t="shared" si="0"/>
        <v>2.0876826722338203E-3</v>
      </c>
      <c r="Q13">
        <f>SUM('Zip Code'!O42:O43)</f>
        <v>7684</v>
      </c>
      <c r="R13" s="5">
        <f t="shared" si="1"/>
        <v>5892.9543763852362</v>
      </c>
      <c r="S13">
        <f>SUM('Zip Code'!Q42:Q43)</f>
        <v>4607</v>
      </c>
      <c r="T13" s="5">
        <f t="shared" si="2"/>
        <v>3633.9112464307691</v>
      </c>
      <c r="W13">
        <f>SUM('Zip Code'!U42:U43)</f>
        <v>2027</v>
      </c>
      <c r="X13" s="5">
        <f t="shared" si="3"/>
        <v>1598.8578459985172</v>
      </c>
      <c r="Y13">
        <f>SUM('Zip Code'!W42:W43)</f>
        <v>6851</v>
      </c>
      <c r="Z13" s="5">
        <f t="shared" si="4"/>
        <v>5403.934436574169</v>
      </c>
      <c r="AA13" s="6">
        <f t="shared" si="5"/>
        <v>0.29586921617282147</v>
      </c>
      <c r="AB13">
        <v>10</v>
      </c>
      <c r="AD13">
        <v>10.199999999999999</v>
      </c>
      <c r="AF13">
        <v>13.3</v>
      </c>
      <c r="AH13">
        <v>31.4</v>
      </c>
      <c r="AJ13">
        <v>119</v>
      </c>
      <c r="AL13">
        <v>93.7</v>
      </c>
      <c r="AM13">
        <v>115.7</v>
      </c>
      <c r="AN13">
        <v>112.8</v>
      </c>
      <c r="AO13">
        <v>22.5</v>
      </c>
      <c r="AP13">
        <v>65.599999999999994</v>
      </c>
      <c r="AQ13">
        <v>12.5</v>
      </c>
      <c r="AR13">
        <v>31.12</v>
      </c>
      <c r="AS13">
        <v>31.97</v>
      </c>
      <c r="AT13">
        <v>32.369999999999997</v>
      </c>
      <c r="AU13">
        <v>29.97</v>
      </c>
      <c r="AV13">
        <v>41.47</v>
      </c>
      <c r="AW13">
        <v>55.04</v>
      </c>
      <c r="AX13">
        <v>54.99</v>
      </c>
      <c r="AY13">
        <v>58.31</v>
      </c>
      <c r="AZ13">
        <v>7.45</v>
      </c>
      <c r="BA13">
        <v>24</v>
      </c>
      <c r="BC13">
        <v>38</v>
      </c>
      <c r="BD13">
        <v>7.7</v>
      </c>
      <c r="BE13">
        <v>49</v>
      </c>
      <c r="BF13">
        <v>39.299999999999997</v>
      </c>
      <c r="BG13">
        <v>48.9</v>
      </c>
      <c r="BI13">
        <v>22.5</v>
      </c>
      <c r="BK13">
        <v>152</v>
      </c>
      <c r="BL13">
        <v>23.2</v>
      </c>
      <c r="BM13">
        <v>17</v>
      </c>
      <c r="BN13">
        <v>302</v>
      </c>
      <c r="BO13">
        <v>42</v>
      </c>
      <c r="BP13">
        <v>33.799999999999997</v>
      </c>
    </row>
    <row r="14" spans="1:68">
      <c r="A14">
        <v>206</v>
      </c>
      <c r="B14" t="s">
        <v>16</v>
      </c>
      <c r="C14" t="s">
        <v>47</v>
      </c>
      <c r="D14">
        <v>40.630000000000003</v>
      </c>
      <c r="E14">
        <v>-73.98</v>
      </c>
      <c r="F14" s="2">
        <v>331983</v>
      </c>
      <c r="G14">
        <v>323052</v>
      </c>
      <c r="H14">
        <v>323052</v>
      </c>
      <c r="I14">
        <v>339383</v>
      </c>
      <c r="J14">
        <v>21.96</v>
      </c>
      <c r="K14">
        <v>4.1900000000000004</v>
      </c>
      <c r="L14">
        <v>12.53</v>
      </c>
      <c r="M14">
        <v>59.36</v>
      </c>
      <c r="N14">
        <v>40.64</v>
      </c>
      <c r="O14">
        <v>11</v>
      </c>
      <c r="P14" s="4">
        <f t="shared" si="0"/>
        <v>2.2964509394572025E-2</v>
      </c>
      <c r="Q14">
        <f>SUM('Zip Code'!O44:O47)</f>
        <v>19385</v>
      </c>
      <c r="R14" s="5">
        <f t="shared" si="1"/>
        <v>5711.8358904246825</v>
      </c>
      <c r="S14">
        <f>SUM('Zip Code'!Q44:Q47)</f>
        <v>11661</v>
      </c>
      <c r="T14" s="5">
        <f t="shared" si="2"/>
        <v>3609.6356004606068</v>
      </c>
      <c r="W14">
        <f>SUM('Zip Code'!U44:U47)</f>
        <v>9006</v>
      </c>
      <c r="X14" s="5">
        <f t="shared" si="3"/>
        <v>2787.7864863860927</v>
      </c>
      <c r="Y14">
        <f>SUM('Zip Code'!W44:W47)</f>
        <v>36143</v>
      </c>
      <c r="Z14" s="5">
        <f t="shared" si="4"/>
        <v>11187.982120525488</v>
      </c>
      <c r="AA14" s="6">
        <f t="shared" si="5"/>
        <v>0.2491768807237916</v>
      </c>
      <c r="AB14">
        <v>9.9</v>
      </c>
      <c r="AC14" t="s">
        <v>1452</v>
      </c>
      <c r="AD14">
        <v>10</v>
      </c>
      <c r="AF14">
        <v>14.3</v>
      </c>
      <c r="AH14">
        <v>24.2</v>
      </c>
      <c r="AJ14">
        <v>335</v>
      </c>
      <c r="AL14">
        <v>67.3</v>
      </c>
      <c r="AM14">
        <v>63.2</v>
      </c>
      <c r="AN14">
        <v>37.1</v>
      </c>
      <c r="AO14">
        <v>29.8</v>
      </c>
      <c r="AP14">
        <v>30.5</v>
      </c>
      <c r="AQ14">
        <v>17.600000000000001</v>
      </c>
      <c r="AR14">
        <v>26.92</v>
      </c>
      <c r="AS14">
        <v>27.2</v>
      </c>
      <c r="AT14">
        <v>27.25</v>
      </c>
      <c r="AU14">
        <v>26.71</v>
      </c>
      <c r="AV14">
        <v>38.74</v>
      </c>
      <c r="AW14">
        <v>75.97</v>
      </c>
      <c r="AX14">
        <v>36.26</v>
      </c>
      <c r="AY14">
        <v>60.49</v>
      </c>
      <c r="AZ14">
        <v>6.84</v>
      </c>
      <c r="BA14">
        <v>14.6</v>
      </c>
      <c r="BC14">
        <v>171</v>
      </c>
      <c r="BD14">
        <v>14.5</v>
      </c>
      <c r="BE14">
        <v>287</v>
      </c>
      <c r="BF14">
        <v>67.5</v>
      </c>
      <c r="BG14">
        <v>56.3</v>
      </c>
      <c r="BI14">
        <v>19.7</v>
      </c>
      <c r="BK14">
        <v>326</v>
      </c>
      <c r="BL14">
        <v>14.5</v>
      </c>
      <c r="BM14">
        <v>15.1</v>
      </c>
      <c r="BN14">
        <v>613</v>
      </c>
      <c r="BO14">
        <v>28</v>
      </c>
      <c r="BP14">
        <v>28.4</v>
      </c>
    </row>
    <row r="15" spans="1:68">
      <c r="A15">
        <v>207</v>
      </c>
      <c r="B15" t="s">
        <v>17</v>
      </c>
      <c r="C15" t="s">
        <v>47</v>
      </c>
      <c r="D15">
        <v>40.65</v>
      </c>
      <c r="E15">
        <v>-73.95</v>
      </c>
      <c r="F15" s="2">
        <v>296583</v>
      </c>
      <c r="G15">
        <v>307786</v>
      </c>
      <c r="H15">
        <v>307786</v>
      </c>
      <c r="I15">
        <v>306465</v>
      </c>
      <c r="J15">
        <v>2.82</v>
      </c>
      <c r="K15">
        <v>69.48</v>
      </c>
      <c r="L15">
        <v>10.91</v>
      </c>
      <c r="M15">
        <v>14.32</v>
      </c>
      <c r="N15">
        <v>85.68</v>
      </c>
      <c r="O15">
        <v>34</v>
      </c>
      <c r="P15" s="4">
        <f t="shared" si="0"/>
        <v>7.0981210855949897E-2</v>
      </c>
      <c r="Q15">
        <f>SUM('Zip Code'!O48:O51)</f>
        <v>44966</v>
      </c>
      <c r="R15" s="5">
        <f t="shared" si="1"/>
        <v>14672.474833994096</v>
      </c>
      <c r="S15">
        <f>SUM('Zip Code'!Q48:Q51)</f>
        <v>32858</v>
      </c>
      <c r="T15" s="5">
        <f t="shared" si="2"/>
        <v>10675.599280019234</v>
      </c>
      <c r="W15">
        <f>SUM('Zip Code'!U48:U51)</f>
        <v>7025</v>
      </c>
      <c r="X15" s="5">
        <f t="shared" si="3"/>
        <v>2282.43000006498</v>
      </c>
      <c r="Y15">
        <f>SUM('Zip Code'!W48:W51)</f>
        <v>23237</v>
      </c>
      <c r="Z15" s="5">
        <f t="shared" si="4"/>
        <v>7549.7261083999929</v>
      </c>
      <c r="AA15" s="6">
        <f t="shared" si="5"/>
        <v>0.30231957653741875</v>
      </c>
      <c r="AB15">
        <v>16.399999999999999</v>
      </c>
      <c r="AC15" t="s">
        <v>1452</v>
      </c>
      <c r="AD15">
        <v>16.399999999999999</v>
      </c>
      <c r="AF15">
        <v>28.9</v>
      </c>
      <c r="AH15">
        <v>32.9</v>
      </c>
      <c r="AJ15">
        <v>1247</v>
      </c>
      <c r="AL15">
        <v>323.10000000000002</v>
      </c>
      <c r="AM15">
        <v>298.10000000000002</v>
      </c>
      <c r="AN15">
        <v>286.2</v>
      </c>
      <c r="AO15">
        <v>163.4</v>
      </c>
      <c r="AP15">
        <v>135.19999999999999</v>
      </c>
      <c r="AQ15">
        <v>66.400000000000006</v>
      </c>
      <c r="AR15">
        <v>18.600000000000001</v>
      </c>
      <c r="AS15">
        <v>18.13</v>
      </c>
      <c r="AT15">
        <v>17.760000000000002</v>
      </c>
      <c r="AU15">
        <v>17.03</v>
      </c>
      <c r="AV15">
        <v>23.37</v>
      </c>
      <c r="AW15">
        <v>85.76</v>
      </c>
      <c r="AX15">
        <v>12.62</v>
      </c>
      <c r="AY15">
        <v>53.75</v>
      </c>
      <c r="AZ15">
        <v>8.3800000000000008</v>
      </c>
      <c r="BA15">
        <v>29.3</v>
      </c>
      <c r="BC15">
        <v>173</v>
      </c>
      <c r="BD15">
        <v>14.8</v>
      </c>
      <c r="BE15">
        <v>242</v>
      </c>
      <c r="BF15">
        <v>57.4</v>
      </c>
      <c r="BG15">
        <v>63.6</v>
      </c>
      <c r="BI15">
        <v>33.9</v>
      </c>
      <c r="BK15">
        <v>416</v>
      </c>
      <c r="BL15">
        <v>18.600000000000001</v>
      </c>
      <c r="BM15">
        <v>19.899999999999999</v>
      </c>
      <c r="BN15">
        <v>949</v>
      </c>
      <c r="BO15">
        <v>42.9</v>
      </c>
      <c r="BP15">
        <v>45.3</v>
      </c>
    </row>
    <row r="16" spans="1:68">
      <c r="A16">
        <v>208</v>
      </c>
      <c r="B16" t="s">
        <v>18</v>
      </c>
      <c r="C16" t="s">
        <v>47</v>
      </c>
      <c r="D16">
        <v>40.619999999999997</v>
      </c>
      <c r="E16">
        <v>-73.91</v>
      </c>
      <c r="F16" s="2">
        <v>195027</v>
      </c>
      <c r="G16">
        <v>192895</v>
      </c>
      <c r="H16">
        <v>192895</v>
      </c>
      <c r="I16">
        <v>208063</v>
      </c>
      <c r="J16">
        <v>3.98</v>
      </c>
      <c r="K16">
        <v>64.69</v>
      </c>
      <c r="L16">
        <v>8.61</v>
      </c>
      <c r="M16">
        <v>21.07</v>
      </c>
      <c r="N16">
        <v>78.930000000000007</v>
      </c>
      <c r="O16">
        <v>12</v>
      </c>
      <c r="P16" s="4">
        <f t="shared" si="0"/>
        <v>2.5052192066805846E-2</v>
      </c>
      <c r="Q16">
        <f>SUM('Zip Code'!O52:O54)</f>
        <v>5814</v>
      </c>
      <c r="R16" s="5">
        <f t="shared" si="1"/>
        <v>2794.3459432960208</v>
      </c>
      <c r="S16">
        <f>SUM('Zip Code'!Q52:Q54)</f>
        <v>3677</v>
      </c>
      <c r="T16" s="5">
        <f t="shared" si="2"/>
        <v>1906.2184089789782</v>
      </c>
      <c r="W16">
        <f>SUM('Zip Code'!U52:U54)</f>
        <v>5402</v>
      </c>
      <c r="X16" s="5">
        <f t="shared" si="3"/>
        <v>2800.487311749916</v>
      </c>
      <c r="Y16">
        <f>SUM('Zip Code'!W52:W54)</f>
        <v>17199</v>
      </c>
      <c r="Z16" s="5">
        <f t="shared" si="4"/>
        <v>8916.2497731926687</v>
      </c>
      <c r="AA16" s="6">
        <f t="shared" si="5"/>
        <v>0.31408802837374267</v>
      </c>
      <c r="AB16">
        <v>10.3</v>
      </c>
      <c r="AC16" t="s">
        <v>1452</v>
      </c>
      <c r="AD16">
        <v>9.8000000000000007</v>
      </c>
      <c r="AF16">
        <v>23.3</v>
      </c>
      <c r="AH16">
        <v>26.3</v>
      </c>
      <c r="AJ16">
        <v>478</v>
      </c>
      <c r="AL16">
        <v>269.10000000000002</v>
      </c>
      <c r="AM16">
        <v>261.7</v>
      </c>
      <c r="AN16">
        <v>183</v>
      </c>
      <c r="AO16">
        <v>125.3</v>
      </c>
      <c r="AP16">
        <v>96.3</v>
      </c>
      <c r="AQ16">
        <v>54.8</v>
      </c>
      <c r="AR16">
        <v>13.26</v>
      </c>
      <c r="AS16">
        <v>13.48</v>
      </c>
      <c r="AT16">
        <v>12.69</v>
      </c>
      <c r="AU16">
        <v>12.2</v>
      </c>
      <c r="AV16">
        <v>18.12</v>
      </c>
      <c r="AW16">
        <v>86.71</v>
      </c>
      <c r="AX16">
        <v>12.79</v>
      </c>
      <c r="AY16">
        <v>49.99</v>
      </c>
      <c r="AZ16">
        <v>7.81</v>
      </c>
      <c r="BA16">
        <v>31.7</v>
      </c>
      <c r="BC16">
        <v>116</v>
      </c>
      <c r="BD16">
        <v>13.8</v>
      </c>
      <c r="BE16">
        <v>220</v>
      </c>
      <c r="BF16">
        <v>72.2</v>
      </c>
      <c r="BG16">
        <v>61.3</v>
      </c>
      <c r="BI16">
        <v>23.5</v>
      </c>
      <c r="BK16">
        <v>417</v>
      </c>
      <c r="BL16">
        <v>26.2</v>
      </c>
      <c r="BM16">
        <v>29.1</v>
      </c>
      <c r="BN16">
        <v>793</v>
      </c>
      <c r="BO16">
        <v>50.7</v>
      </c>
      <c r="BP16">
        <v>55.3</v>
      </c>
    </row>
    <row r="17" spans="1:68">
      <c r="A17">
        <v>209</v>
      </c>
      <c r="B17" t="s">
        <v>19</v>
      </c>
      <c r="C17" t="s">
        <v>47</v>
      </c>
      <c r="D17">
        <v>40.61</v>
      </c>
      <c r="E17">
        <v>-74.010000000000005</v>
      </c>
      <c r="F17" s="2">
        <v>199271</v>
      </c>
      <c r="G17">
        <v>201396</v>
      </c>
      <c r="H17">
        <v>201396</v>
      </c>
      <c r="I17">
        <v>205714</v>
      </c>
      <c r="J17">
        <v>28.01</v>
      </c>
      <c r="K17">
        <v>1.22</v>
      </c>
      <c r="L17">
        <v>14.43</v>
      </c>
      <c r="M17">
        <v>54.8</v>
      </c>
      <c r="N17">
        <v>45.2</v>
      </c>
      <c r="O17">
        <v>10</v>
      </c>
      <c r="P17" s="4">
        <f t="shared" si="0"/>
        <v>2.0876826722338204E-2</v>
      </c>
      <c r="Q17">
        <f>SUM('Zip Code'!O55:O57)</f>
        <v>8220</v>
      </c>
      <c r="R17" s="5">
        <f t="shared" si="1"/>
        <v>3995.8388831095599</v>
      </c>
      <c r="S17">
        <f>SUM('Zip Code'!Q55:Q57)</f>
        <v>4675</v>
      </c>
      <c r="T17" s="5">
        <f t="shared" si="2"/>
        <v>2321.2973445351449</v>
      </c>
      <c r="W17">
        <f>SUM('Zip Code'!U55:U57)</f>
        <v>3267</v>
      </c>
      <c r="X17" s="5">
        <f t="shared" si="3"/>
        <v>1622.1772031222069</v>
      </c>
      <c r="Y17">
        <f>SUM('Zip Code'!W55:W57)</f>
        <v>13306</v>
      </c>
      <c r="Z17" s="5">
        <f t="shared" si="4"/>
        <v>6606.8839500287995</v>
      </c>
      <c r="AA17" s="6">
        <f t="shared" si="5"/>
        <v>0.24552833308281979</v>
      </c>
      <c r="AB17">
        <v>6.5</v>
      </c>
      <c r="AD17">
        <v>8</v>
      </c>
      <c r="AF17">
        <v>8.6999999999999993</v>
      </c>
      <c r="AH17">
        <v>19.399999999999999</v>
      </c>
      <c r="AJ17">
        <v>256</v>
      </c>
      <c r="AL17">
        <v>61.7</v>
      </c>
      <c r="AM17">
        <v>60.7</v>
      </c>
      <c r="AN17">
        <v>34.299999999999997</v>
      </c>
      <c r="AO17">
        <v>29.8</v>
      </c>
      <c r="AP17">
        <v>30.4</v>
      </c>
      <c r="AQ17">
        <v>10.9</v>
      </c>
      <c r="AR17">
        <v>16.03</v>
      </c>
      <c r="AS17">
        <v>16.14</v>
      </c>
      <c r="AT17">
        <v>15.43</v>
      </c>
      <c r="AU17">
        <v>14.9</v>
      </c>
      <c r="AV17">
        <v>17.829999999999998</v>
      </c>
      <c r="AW17">
        <v>80.11</v>
      </c>
      <c r="AX17">
        <v>34.450000000000003</v>
      </c>
      <c r="AY17">
        <v>49.14</v>
      </c>
      <c r="AZ17">
        <v>6.78</v>
      </c>
      <c r="BA17">
        <v>16.3</v>
      </c>
      <c r="BC17">
        <v>99</v>
      </c>
      <c r="BD17">
        <v>11.4</v>
      </c>
      <c r="BE17">
        <v>161</v>
      </c>
      <c r="BF17">
        <v>48</v>
      </c>
      <c r="BG17">
        <v>50.3</v>
      </c>
      <c r="BI17">
        <v>19.5</v>
      </c>
      <c r="BK17">
        <v>263</v>
      </c>
      <c r="BL17">
        <v>15.5</v>
      </c>
      <c r="BM17">
        <v>16.899999999999999</v>
      </c>
      <c r="BN17">
        <v>474</v>
      </c>
      <c r="BO17">
        <v>29.1</v>
      </c>
      <c r="BP17">
        <v>30.4</v>
      </c>
    </row>
    <row r="18" spans="1:68">
      <c r="A18">
        <v>210</v>
      </c>
      <c r="B18" t="s">
        <v>20</v>
      </c>
      <c r="C18" t="s">
        <v>47</v>
      </c>
      <c r="D18">
        <v>40.590000000000003</v>
      </c>
      <c r="E18">
        <v>-73.959999999999994</v>
      </c>
      <c r="F18" s="2">
        <v>285502</v>
      </c>
      <c r="G18">
        <v>285202</v>
      </c>
      <c r="H18">
        <v>285202</v>
      </c>
      <c r="I18">
        <v>284325</v>
      </c>
      <c r="J18">
        <v>17.21</v>
      </c>
      <c r="K18">
        <v>6.19</v>
      </c>
      <c r="L18">
        <v>11.97</v>
      </c>
      <c r="M18">
        <v>62.47</v>
      </c>
      <c r="N18">
        <v>37.53</v>
      </c>
      <c r="O18">
        <v>3</v>
      </c>
      <c r="P18" s="4">
        <f t="shared" si="0"/>
        <v>6.2630480167014616E-3</v>
      </c>
      <c r="Q18">
        <f>SUM('Zip Code'!O58:O61)</f>
        <v>10607</v>
      </c>
      <c r="R18" s="5">
        <f t="shared" si="1"/>
        <v>3730.5899938450716</v>
      </c>
      <c r="S18">
        <f>SUM('Zip Code'!Q58:Q61)</f>
        <v>6538</v>
      </c>
      <c r="T18" s="5">
        <f t="shared" si="2"/>
        <v>2292.4102916529337</v>
      </c>
      <c r="W18">
        <f>SUM('Zip Code'!U58:U61)</f>
        <v>6580</v>
      </c>
      <c r="X18" s="5">
        <f t="shared" si="3"/>
        <v>2307.1366960961004</v>
      </c>
      <c r="Y18">
        <f>SUM('Zip Code'!W58:W61)</f>
        <v>27493</v>
      </c>
      <c r="Z18" s="5">
        <f t="shared" si="4"/>
        <v>9639.8342227614103</v>
      </c>
      <c r="AA18" s="6">
        <f t="shared" si="5"/>
        <v>0.23933364856508929</v>
      </c>
      <c r="AB18">
        <v>5.9</v>
      </c>
      <c r="AC18" t="s">
        <v>1452</v>
      </c>
      <c r="AD18">
        <v>7.9</v>
      </c>
      <c r="AF18">
        <v>8</v>
      </c>
      <c r="AH18">
        <v>18.2</v>
      </c>
      <c r="AJ18">
        <v>416</v>
      </c>
      <c r="AL18">
        <v>113.1</v>
      </c>
      <c r="AM18">
        <v>124.7</v>
      </c>
      <c r="AN18">
        <v>87</v>
      </c>
      <c r="AO18">
        <v>79.3</v>
      </c>
      <c r="AP18">
        <v>56.7</v>
      </c>
      <c r="AQ18">
        <v>45.4</v>
      </c>
      <c r="AR18">
        <v>20.420000000000002</v>
      </c>
      <c r="AS18">
        <v>20.239999999999998</v>
      </c>
      <c r="AT18">
        <v>20.05</v>
      </c>
      <c r="AU18">
        <v>19.309999999999999</v>
      </c>
      <c r="AV18">
        <v>23.35</v>
      </c>
      <c r="AW18">
        <v>82.81</v>
      </c>
      <c r="AX18">
        <v>39.24</v>
      </c>
      <c r="AY18">
        <v>56.21</v>
      </c>
      <c r="AZ18">
        <v>8.24</v>
      </c>
      <c r="BA18">
        <v>16.8</v>
      </c>
      <c r="BC18">
        <v>181</v>
      </c>
      <c r="BD18">
        <v>15.9</v>
      </c>
      <c r="BE18">
        <v>344</v>
      </c>
      <c r="BF18">
        <v>64.2</v>
      </c>
      <c r="BG18">
        <v>60.6</v>
      </c>
      <c r="BI18">
        <v>26.4</v>
      </c>
      <c r="BK18">
        <v>571</v>
      </c>
      <c r="BL18">
        <v>21.4</v>
      </c>
      <c r="BM18">
        <v>27.7</v>
      </c>
      <c r="BN18">
        <v>982</v>
      </c>
      <c r="BO18">
        <v>38.799999999999997</v>
      </c>
      <c r="BP18">
        <v>47.6</v>
      </c>
    </row>
    <row r="19" spans="1:68">
      <c r="A19">
        <v>211</v>
      </c>
      <c r="B19" t="s">
        <v>21</v>
      </c>
      <c r="C19" t="s">
        <v>47</v>
      </c>
      <c r="D19">
        <v>40.700000000000003</v>
      </c>
      <c r="E19">
        <v>-73.930000000000007</v>
      </c>
      <c r="F19" s="2">
        <v>210468</v>
      </c>
      <c r="G19">
        <v>213142</v>
      </c>
      <c r="H19">
        <v>213142</v>
      </c>
      <c r="I19">
        <v>224198</v>
      </c>
      <c r="J19">
        <v>5.68</v>
      </c>
      <c r="K19">
        <v>26.79</v>
      </c>
      <c r="L19">
        <v>45.45</v>
      </c>
      <c r="M19">
        <v>20.39</v>
      </c>
      <c r="N19">
        <v>79.61</v>
      </c>
      <c r="O19">
        <v>51</v>
      </c>
      <c r="P19" s="4">
        <f t="shared" si="0"/>
        <v>0.10647181628392484</v>
      </c>
      <c r="Q19">
        <f>SUM('Zip Code'!O62:O64)</f>
        <v>21935</v>
      </c>
      <c r="R19" s="5">
        <f t="shared" si="1"/>
        <v>9783.7625670166544</v>
      </c>
      <c r="S19">
        <f>SUM('Zip Code'!Q62:Q64)</f>
        <v>13777</v>
      </c>
      <c r="T19" s="5">
        <f t="shared" si="2"/>
        <v>6463.7659400775065</v>
      </c>
      <c r="W19">
        <f>SUM('Zip Code'!U62:U64)</f>
        <v>3791</v>
      </c>
      <c r="X19" s="5">
        <f t="shared" si="3"/>
        <v>1778.6264556023684</v>
      </c>
      <c r="Y19">
        <f>SUM('Zip Code'!W62:W64)</f>
        <v>14626</v>
      </c>
      <c r="Z19" s="5">
        <f t="shared" si="4"/>
        <v>6862.0919387075273</v>
      </c>
      <c r="AA19" s="6">
        <f t="shared" si="5"/>
        <v>0.25919595241351018</v>
      </c>
      <c r="AB19">
        <v>18.3</v>
      </c>
      <c r="AD19">
        <v>16.899999999999999</v>
      </c>
      <c r="AF19">
        <v>31.9</v>
      </c>
      <c r="AH19">
        <v>31.1</v>
      </c>
      <c r="AJ19">
        <v>496</v>
      </c>
      <c r="AL19">
        <v>430.2</v>
      </c>
      <c r="AM19">
        <v>380.8</v>
      </c>
      <c r="AN19">
        <v>362.9</v>
      </c>
      <c r="AO19">
        <v>178.1</v>
      </c>
      <c r="AP19">
        <v>226.9</v>
      </c>
      <c r="AQ19">
        <v>101.1</v>
      </c>
      <c r="AR19">
        <v>31.51</v>
      </c>
      <c r="AS19">
        <v>31.7</v>
      </c>
      <c r="AT19">
        <v>31.49</v>
      </c>
      <c r="AU19">
        <v>30.53</v>
      </c>
      <c r="AV19">
        <v>42.25</v>
      </c>
      <c r="AW19">
        <v>72.3</v>
      </c>
      <c r="AX19">
        <v>22.69</v>
      </c>
      <c r="AY19">
        <v>53.46</v>
      </c>
      <c r="AZ19">
        <v>11.23</v>
      </c>
      <c r="BA19">
        <v>29.9</v>
      </c>
      <c r="BC19">
        <v>126</v>
      </c>
      <c r="BD19">
        <v>17.399999999999999</v>
      </c>
      <c r="BE19">
        <v>189</v>
      </c>
      <c r="BF19">
        <v>90.6</v>
      </c>
      <c r="BG19">
        <v>59.4</v>
      </c>
      <c r="BI19">
        <v>27.5</v>
      </c>
      <c r="BK19">
        <v>360</v>
      </c>
      <c r="BL19">
        <v>30.8</v>
      </c>
      <c r="BM19">
        <v>25.7</v>
      </c>
      <c r="BN19">
        <v>1022</v>
      </c>
      <c r="BO19">
        <v>83.7</v>
      </c>
      <c r="BP19">
        <v>72.900000000000006</v>
      </c>
    </row>
    <row r="20" spans="1:68">
      <c r="A20">
        <v>301</v>
      </c>
      <c r="B20" t="s">
        <v>22</v>
      </c>
      <c r="C20" t="s">
        <v>48</v>
      </c>
      <c r="D20">
        <v>40.85</v>
      </c>
      <c r="E20">
        <v>-73.938000000000002</v>
      </c>
      <c r="F20" s="2">
        <v>248508</v>
      </c>
      <c r="G20">
        <v>249082</v>
      </c>
      <c r="H20">
        <v>249082</v>
      </c>
      <c r="I20">
        <v>272304</v>
      </c>
      <c r="J20">
        <v>2.95</v>
      </c>
      <c r="K20">
        <v>11.72</v>
      </c>
      <c r="L20">
        <v>65.63</v>
      </c>
      <c r="M20">
        <v>17.59</v>
      </c>
      <c r="N20">
        <v>82.41</v>
      </c>
      <c r="O20">
        <v>38</v>
      </c>
      <c r="P20" s="4">
        <f t="shared" si="0"/>
        <v>7.9331941544885182E-2</v>
      </c>
      <c r="Q20">
        <f>SUM('Zip Code'!O65:O69)</f>
        <v>39149</v>
      </c>
      <c r="R20" s="5">
        <f t="shared" si="1"/>
        <v>14376.946354074857</v>
      </c>
      <c r="S20">
        <f>SUM('Zip Code'!Q65:Q69)</f>
        <v>29845</v>
      </c>
      <c r="T20" s="5">
        <f t="shared" si="2"/>
        <v>11981.997896275121</v>
      </c>
      <c r="W20">
        <f>SUM('Zip Code'!U65:U69)</f>
        <v>5872</v>
      </c>
      <c r="X20" s="5">
        <f t="shared" si="3"/>
        <v>2357.4565805638304</v>
      </c>
      <c r="Y20">
        <f>SUM('Zip Code'!W65:W69)</f>
        <v>22321</v>
      </c>
      <c r="Z20" s="5">
        <f t="shared" si="4"/>
        <v>8961.3059153210597</v>
      </c>
      <c r="AA20" s="6">
        <f t="shared" si="5"/>
        <v>0.26307065095649834</v>
      </c>
      <c r="AB20">
        <v>16.899999999999999</v>
      </c>
      <c r="AD20">
        <v>23.7</v>
      </c>
      <c r="AF20">
        <v>29.3</v>
      </c>
      <c r="AH20">
        <v>34.700000000000003</v>
      </c>
      <c r="AJ20">
        <v>737</v>
      </c>
      <c r="AL20">
        <v>289.8</v>
      </c>
      <c r="AM20">
        <v>288.5</v>
      </c>
      <c r="AN20">
        <v>253.3</v>
      </c>
      <c r="AO20">
        <v>83.6</v>
      </c>
      <c r="AP20">
        <v>97.1</v>
      </c>
      <c r="AQ20">
        <v>26.7</v>
      </c>
      <c r="AR20">
        <v>25.42</v>
      </c>
      <c r="AS20">
        <v>25.57</v>
      </c>
      <c r="AT20">
        <v>25</v>
      </c>
      <c r="AU20">
        <v>23.5</v>
      </c>
      <c r="AV20">
        <v>29.14</v>
      </c>
      <c r="AW20">
        <v>71.02</v>
      </c>
      <c r="AX20">
        <v>34.700000000000003</v>
      </c>
      <c r="AY20">
        <v>52.04</v>
      </c>
      <c r="AZ20">
        <v>9.6999999999999993</v>
      </c>
      <c r="BA20">
        <v>25.9</v>
      </c>
      <c r="BC20">
        <v>136</v>
      </c>
      <c r="BD20">
        <v>13.2</v>
      </c>
      <c r="BE20">
        <v>167</v>
      </c>
      <c r="BF20">
        <v>49.1</v>
      </c>
      <c r="BG20">
        <v>60.9</v>
      </c>
      <c r="BI20">
        <v>29</v>
      </c>
      <c r="BK20">
        <v>319</v>
      </c>
      <c r="BL20">
        <v>17.5</v>
      </c>
      <c r="BM20">
        <v>16.7</v>
      </c>
      <c r="BN20">
        <v>607</v>
      </c>
      <c r="BO20">
        <v>33</v>
      </c>
      <c r="BP20">
        <v>31.7</v>
      </c>
    </row>
    <row r="21" spans="1:68">
      <c r="A21">
        <v>302</v>
      </c>
      <c r="B21" t="s">
        <v>23</v>
      </c>
      <c r="C21" t="s">
        <v>48</v>
      </c>
      <c r="D21">
        <v>40.81</v>
      </c>
      <c r="E21">
        <v>-73.95</v>
      </c>
      <c r="F21" s="2">
        <v>162652</v>
      </c>
      <c r="G21">
        <v>160837</v>
      </c>
      <c r="H21">
        <v>160837</v>
      </c>
      <c r="I21">
        <v>180601</v>
      </c>
      <c r="J21">
        <v>5.44</v>
      </c>
      <c r="K21">
        <v>50.56</v>
      </c>
      <c r="L21">
        <v>24.84</v>
      </c>
      <c r="M21">
        <v>16.010000000000002</v>
      </c>
      <c r="N21">
        <v>83.99</v>
      </c>
      <c r="O21">
        <v>15</v>
      </c>
      <c r="P21" s="4">
        <f t="shared" si="0"/>
        <v>3.1315240083507306E-2</v>
      </c>
      <c r="Q21">
        <f>SUM('Zip Code'!O70:O74)</f>
        <v>17571</v>
      </c>
      <c r="R21" s="5">
        <f t="shared" si="1"/>
        <v>9729.1820089589746</v>
      </c>
      <c r="S21">
        <f>SUM('Zip Code'!Q70:Q74)</f>
        <v>12791</v>
      </c>
      <c r="T21" s="5">
        <f t="shared" si="2"/>
        <v>7952.7720611550822</v>
      </c>
      <c r="W21">
        <f>SUM('Zip Code'!U70:U74)</f>
        <v>3170</v>
      </c>
      <c r="X21" s="5">
        <f t="shared" si="3"/>
        <v>1970.9395226222823</v>
      </c>
      <c r="Y21">
        <f>SUM('Zip Code'!W70:W74)</f>
        <v>13482</v>
      </c>
      <c r="Z21" s="5">
        <f t="shared" si="4"/>
        <v>8382.3995722377313</v>
      </c>
      <c r="AA21" s="6">
        <f t="shared" si="5"/>
        <v>0.23512831924046879</v>
      </c>
      <c r="AB21">
        <v>18.899999999999999</v>
      </c>
      <c r="AD21">
        <v>20.8</v>
      </c>
      <c r="AF21">
        <v>20.5</v>
      </c>
      <c r="AH21">
        <v>28.4</v>
      </c>
      <c r="AJ21">
        <v>603</v>
      </c>
      <c r="AL21">
        <v>616.29999999999995</v>
      </c>
      <c r="AM21">
        <v>684.9</v>
      </c>
      <c r="AN21">
        <v>590</v>
      </c>
      <c r="AO21">
        <v>481.6</v>
      </c>
      <c r="AP21">
        <v>270.7</v>
      </c>
      <c r="AQ21">
        <v>191.5</v>
      </c>
      <c r="AR21">
        <v>29.76</v>
      </c>
      <c r="AS21">
        <v>30</v>
      </c>
      <c r="AT21">
        <v>29.95</v>
      </c>
      <c r="AU21">
        <v>28.5</v>
      </c>
      <c r="AV21">
        <v>38.590000000000003</v>
      </c>
      <c r="AW21">
        <v>82.16</v>
      </c>
      <c r="AX21">
        <v>11.77</v>
      </c>
      <c r="AY21">
        <v>46.71</v>
      </c>
      <c r="AZ21">
        <v>9.68</v>
      </c>
      <c r="BA21">
        <v>33.299999999999997</v>
      </c>
      <c r="BC21">
        <v>93</v>
      </c>
      <c r="BD21">
        <v>14.4</v>
      </c>
      <c r="BE21">
        <v>102</v>
      </c>
      <c r="BF21">
        <v>53.7</v>
      </c>
      <c r="BG21">
        <v>52.4</v>
      </c>
      <c r="BI21">
        <v>24.8</v>
      </c>
      <c r="BK21">
        <v>356</v>
      </c>
      <c r="BL21">
        <v>33.1</v>
      </c>
      <c r="BM21">
        <v>29.6</v>
      </c>
      <c r="BN21">
        <v>922</v>
      </c>
      <c r="BO21">
        <v>83</v>
      </c>
      <c r="BP21">
        <v>76.7</v>
      </c>
    </row>
    <row r="22" spans="1:68">
      <c r="A22">
        <v>303</v>
      </c>
      <c r="B22" t="s">
        <v>24</v>
      </c>
      <c r="C22" t="s">
        <v>48</v>
      </c>
      <c r="D22">
        <v>40.795000000000002</v>
      </c>
      <c r="E22">
        <v>-73.935000000000002</v>
      </c>
      <c r="F22" s="2">
        <v>109972</v>
      </c>
      <c r="G22">
        <v>112387</v>
      </c>
      <c r="H22">
        <v>112387</v>
      </c>
      <c r="I22">
        <v>113598</v>
      </c>
      <c r="J22">
        <v>7.54</v>
      </c>
      <c r="K22">
        <v>28.32</v>
      </c>
      <c r="L22">
        <v>46.63</v>
      </c>
      <c r="M22">
        <v>15.13</v>
      </c>
      <c r="N22">
        <v>84.87</v>
      </c>
      <c r="O22">
        <v>4</v>
      </c>
      <c r="P22" s="4">
        <f t="shared" si="0"/>
        <v>8.350730688935281E-3</v>
      </c>
      <c r="Q22">
        <f>SUM('Zip Code'!O75:O76)</f>
        <v>8572</v>
      </c>
      <c r="R22" s="5">
        <f t="shared" si="1"/>
        <v>7545.9074983714499</v>
      </c>
      <c r="S22">
        <f>SUM('Zip Code'!Q75:Q76)</f>
        <v>6004</v>
      </c>
      <c r="T22" s="5">
        <f t="shared" si="2"/>
        <v>5342.2548871310737</v>
      </c>
      <c r="W22">
        <f>SUM('Zip Code'!U75:U76)</f>
        <v>2718</v>
      </c>
      <c r="X22" s="5">
        <f t="shared" si="3"/>
        <v>2418.4291777518752</v>
      </c>
      <c r="Y22">
        <f>SUM('Zip Code'!W75:W76)</f>
        <v>10027</v>
      </c>
      <c r="Z22" s="5">
        <f t="shared" si="4"/>
        <v>8921.8503919492468</v>
      </c>
      <c r="AA22" s="6">
        <f t="shared" si="5"/>
        <v>0.27106811608656628</v>
      </c>
      <c r="AB22">
        <v>20.2</v>
      </c>
      <c r="AD22">
        <v>17.600000000000001</v>
      </c>
      <c r="AF22">
        <v>18.3</v>
      </c>
      <c r="AH22">
        <v>30</v>
      </c>
      <c r="AJ22">
        <v>314</v>
      </c>
      <c r="AL22">
        <v>697.7</v>
      </c>
      <c r="AM22">
        <v>700.1</v>
      </c>
      <c r="AN22">
        <v>651.1</v>
      </c>
      <c r="AO22">
        <v>460.4</v>
      </c>
      <c r="AP22">
        <v>327.3</v>
      </c>
      <c r="AQ22">
        <v>215.4</v>
      </c>
      <c r="AR22">
        <v>32.869999999999997</v>
      </c>
      <c r="AS22">
        <v>33.26</v>
      </c>
      <c r="AT22">
        <v>33.82</v>
      </c>
      <c r="AU22">
        <v>34.31</v>
      </c>
      <c r="AV22">
        <v>46.88</v>
      </c>
      <c r="AW22">
        <v>73.39</v>
      </c>
      <c r="AX22">
        <v>20.059999999999999</v>
      </c>
      <c r="AY22">
        <v>47.86</v>
      </c>
      <c r="AZ22">
        <v>11.4</v>
      </c>
      <c r="BA22">
        <v>27.8</v>
      </c>
      <c r="BB22" t="s">
        <v>1452</v>
      </c>
      <c r="BC22">
        <v>90</v>
      </c>
      <c r="BD22">
        <v>21.9</v>
      </c>
      <c r="BE22">
        <v>111</v>
      </c>
      <c r="BF22">
        <v>75.8</v>
      </c>
      <c r="BG22">
        <v>62</v>
      </c>
      <c r="BH22" t="s">
        <v>1452</v>
      </c>
      <c r="BI22">
        <v>28.6</v>
      </c>
      <c r="BJ22" t="s">
        <v>1452</v>
      </c>
      <c r="BK22">
        <v>313</v>
      </c>
      <c r="BL22">
        <v>40.4</v>
      </c>
      <c r="BM22">
        <v>40.299999999999997</v>
      </c>
      <c r="BN22">
        <v>739</v>
      </c>
      <c r="BO22">
        <v>94.9</v>
      </c>
      <c r="BP22">
        <v>95.2</v>
      </c>
    </row>
    <row r="23" spans="1:68">
      <c r="A23">
        <v>304</v>
      </c>
      <c r="B23" t="s">
        <v>25</v>
      </c>
      <c r="C23" t="s">
        <v>48</v>
      </c>
      <c r="D23">
        <v>40.79</v>
      </c>
      <c r="E23">
        <v>-73.975999999999999</v>
      </c>
      <c r="F23" s="2">
        <v>220080</v>
      </c>
      <c r="G23">
        <v>217375</v>
      </c>
      <c r="H23">
        <v>223225</v>
      </c>
      <c r="I23">
        <v>218771</v>
      </c>
      <c r="J23">
        <v>9.23</v>
      </c>
      <c r="K23">
        <v>6.01</v>
      </c>
      <c r="L23">
        <v>15.76</v>
      </c>
      <c r="M23">
        <v>66.31</v>
      </c>
      <c r="N23">
        <v>33.69</v>
      </c>
      <c r="O23">
        <v>14</v>
      </c>
      <c r="P23" s="4">
        <f t="shared" si="0"/>
        <v>2.9227557411273485E-2</v>
      </c>
      <c r="Q23">
        <f>SUM('Zip Code'!O77:O80)</f>
        <v>8232</v>
      </c>
      <c r="R23" s="5">
        <f t="shared" si="1"/>
        <v>3762.8387674783221</v>
      </c>
      <c r="S23">
        <f>SUM('Zip Code'!Q77:Q80)</f>
        <v>5581</v>
      </c>
      <c r="T23" s="5">
        <f t="shared" si="2"/>
        <v>2500.1679919363874</v>
      </c>
      <c r="W23">
        <f>SUM('Zip Code'!U77:U80)</f>
        <v>2577</v>
      </c>
      <c r="X23" s="5">
        <f t="shared" si="3"/>
        <v>1154.4405868518311</v>
      </c>
      <c r="Y23">
        <f>SUM('Zip Code'!W77:W80)</f>
        <v>15445</v>
      </c>
      <c r="Z23" s="5">
        <f t="shared" si="4"/>
        <v>6919.0278866614399</v>
      </c>
      <c r="AA23" s="6">
        <f t="shared" si="5"/>
        <v>0.1668501133052768</v>
      </c>
      <c r="AB23">
        <v>14.1</v>
      </c>
      <c r="AD23">
        <v>14.9</v>
      </c>
      <c r="AF23">
        <v>15.4</v>
      </c>
      <c r="AH23">
        <v>17.5</v>
      </c>
      <c r="AJ23">
        <v>191</v>
      </c>
      <c r="AL23">
        <v>162.4</v>
      </c>
      <c r="AM23">
        <v>152.9</v>
      </c>
      <c r="AN23">
        <v>130.9</v>
      </c>
      <c r="AO23">
        <v>59</v>
      </c>
      <c r="AP23">
        <v>67.3</v>
      </c>
      <c r="AQ23">
        <v>38.299999999999997</v>
      </c>
      <c r="AR23">
        <v>11.62</v>
      </c>
      <c r="AS23">
        <v>11.39</v>
      </c>
      <c r="AT23">
        <v>11.23</v>
      </c>
      <c r="AU23">
        <v>11.22</v>
      </c>
      <c r="AV23">
        <v>7.76</v>
      </c>
      <c r="AW23">
        <v>93.74</v>
      </c>
      <c r="AX23">
        <v>9.31</v>
      </c>
      <c r="AY23">
        <v>40.479999999999997</v>
      </c>
      <c r="AZ23">
        <v>5.04</v>
      </c>
      <c r="BA23">
        <v>16.100000000000001</v>
      </c>
      <c r="BC23">
        <v>76</v>
      </c>
      <c r="BD23">
        <v>8.4</v>
      </c>
      <c r="BE23">
        <v>226</v>
      </c>
      <c r="BF23">
        <v>55.4</v>
      </c>
      <c r="BG23">
        <v>42.4</v>
      </c>
      <c r="BI23">
        <v>13.4</v>
      </c>
      <c r="BK23">
        <v>201</v>
      </c>
      <c r="BL23">
        <v>10.199999999999999</v>
      </c>
      <c r="BM23">
        <v>11.6</v>
      </c>
      <c r="BN23">
        <v>397</v>
      </c>
      <c r="BO23">
        <v>20.5</v>
      </c>
      <c r="BP23">
        <v>22.9</v>
      </c>
    </row>
    <row r="24" spans="1:68">
      <c r="A24">
        <v>305</v>
      </c>
      <c r="B24" t="s">
        <v>26</v>
      </c>
      <c r="C24" t="s">
        <v>48</v>
      </c>
      <c r="D24">
        <v>40.770000000000003</v>
      </c>
      <c r="E24">
        <v>-73.959999999999994</v>
      </c>
      <c r="F24" s="2">
        <v>220962</v>
      </c>
      <c r="G24">
        <v>160238</v>
      </c>
      <c r="H24">
        <v>218900</v>
      </c>
      <c r="I24">
        <v>222810</v>
      </c>
      <c r="J24">
        <v>9.44</v>
      </c>
      <c r="K24">
        <v>2.86</v>
      </c>
      <c r="L24">
        <v>9.0399999999999991</v>
      </c>
      <c r="M24">
        <v>75.8</v>
      </c>
      <c r="N24">
        <v>24.2</v>
      </c>
      <c r="O24">
        <v>6</v>
      </c>
      <c r="P24" s="4">
        <f t="shared" si="0"/>
        <v>1.2526096033402923E-2</v>
      </c>
      <c r="Q24">
        <f>SUM('Zip Code'!O81:O86)</f>
        <v>3994</v>
      </c>
      <c r="R24" s="5">
        <f t="shared" si="1"/>
        <v>1792.5586822853552</v>
      </c>
      <c r="S24">
        <f>SUM('Zip Code'!Q81:Q86)</f>
        <v>2218</v>
      </c>
      <c r="T24" s="5">
        <f t="shared" si="2"/>
        <v>1013.2480584741892</v>
      </c>
      <c r="W24">
        <f>SUM('Zip Code'!U81:U86)</f>
        <v>2616</v>
      </c>
      <c r="X24" s="5">
        <f t="shared" si="3"/>
        <v>1195.0662402923708</v>
      </c>
      <c r="Y24">
        <f>SUM('Zip Code'!W81:W86)</f>
        <v>16863</v>
      </c>
      <c r="Z24" s="5">
        <f t="shared" si="4"/>
        <v>7703.5175879396984</v>
      </c>
      <c r="AA24" s="6">
        <f t="shared" si="5"/>
        <v>0.15513253869418253</v>
      </c>
      <c r="AB24">
        <v>6.1</v>
      </c>
      <c r="AD24">
        <v>8.4</v>
      </c>
      <c r="AF24">
        <v>6.7</v>
      </c>
      <c r="AH24">
        <v>10.3</v>
      </c>
      <c r="AJ24">
        <v>193</v>
      </c>
      <c r="AL24">
        <v>68.2</v>
      </c>
      <c r="AM24">
        <v>71</v>
      </c>
      <c r="AN24">
        <v>59.8</v>
      </c>
      <c r="AO24">
        <v>24.8</v>
      </c>
      <c r="AP24">
        <v>23.5</v>
      </c>
      <c r="AQ24">
        <v>11.1</v>
      </c>
      <c r="AR24">
        <v>7.23</v>
      </c>
      <c r="AS24">
        <v>6.61</v>
      </c>
      <c r="AT24">
        <v>6.67</v>
      </c>
      <c r="AU24">
        <v>6.2</v>
      </c>
      <c r="AV24">
        <v>0.96</v>
      </c>
      <c r="AW24">
        <v>97.4</v>
      </c>
      <c r="AX24">
        <v>5.56</v>
      </c>
      <c r="AY24">
        <v>41.07</v>
      </c>
      <c r="AZ24">
        <v>3.02</v>
      </c>
      <c r="BA24">
        <v>11.4</v>
      </c>
      <c r="BB24" t="s">
        <v>1452</v>
      </c>
      <c r="BC24">
        <v>51</v>
      </c>
      <c r="BD24">
        <v>6.1</v>
      </c>
      <c r="BE24">
        <v>134</v>
      </c>
      <c r="BF24">
        <v>31.3</v>
      </c>
      <c r="BG24">
        <v>39.5</v>
      </c>
      <c r="BH24" t="s">
        <v>1452</v>
      </c>
      <c r="BI24">
        <v>14.7</v>
      </c>
      <c r="BK24">
        <v>149</v>
      </c>
      <c r="BL24">
        <v>7.3</v>
      </c>
      <c r="BM24">
        <v>8.5</v>
      </c>
      <c r="BN24">
        <v>307</v>
      </c>
      <c r="BO24">
        <v>15.8</v>
      </c>
      <c r="BP24">
        <v>17.399999999999999</v>
      </c>
    </row>
    <row r="25" spans="1:68">
      <c r="A25">
        <v>306</v>
      </c>
      <c r="B25" t="s">
        <v>27</v>
      </c>
      <c r="C25" t="s">
        <v>48</v>
      </c>
      <c r="D25">
        <v>40.756</v>
      </c>
      <c r="E25">
        <v>-73.997</v>
      </c>
      <c r="F25" s="2">
        <v>145000</v>
      </c>
      <c r="G25">
        <v>144019</v>
      </c>
      <c r="H25">
        <v>144019</v>
      </c>
      <c r="I25">
        <v>148912</v>
      </c>
      <c r="J25">
        <v>16.11</v>
      </c>
      <c r="K25">
        <v>5.54</v>
      </c>
      <c r="L25">
        <v>14.33</v>
      </c>
      <c r="M25">
        <v>61.22</v>
      </c>
      <c r="N25">
        <v>38.78</v>
      </c>
      <c r="O25">
        <v>14</v>
      </c>
      <c r="P25" s="4">
        <f t="shared" si="0"/>
        <v>2.9227557411273485E-2</v>
      </c>
      <c r="Q25">
        <f>SUM('Zip Code'!O87:O93)</f>
        <v>5061</v>
      </c>
      <c r="R25" s="5">
        <f t="shared" si="1"/>
        <v>3398.6515525948212</v>
      </c>
      <c r="S25">
        <f>SUM('Zip Code'!Q87:Q93)</f>
        <v>3056</v>
      </c>
      <c r="T25" s="5">
        <f t="shared" si="2"/>
        <v>2121.9422437317298</v>
      </c>
      <c r="W25">
        <f>SUM('Zip Code'!U87:U93)</f>
        <v>2076</v>
      </c>
      <c r="X25" s="5">
        <f t="shared" si="3"/>
        <v>1441.4764718544079</v>
      </c>
      <c r="Y25">
        <f>SUM('Zip Code'!W87:W93)</f>
        <v>12053</v>
      </c>
      <c r="Z25" s="5">
        <f t="shared" si="4"/>
        <v>8369.0346412626113</v>
      </c>
      <c r="AA25" s="6">
        <f t="shared" si="5"/>
        <v>0.17223927652866505</v>
      </c>
      <c r="AB25">
        <v>5.5</v>
      </c>
      <c r="AD25">
        <v>8</v>
      </c>
      <c r="AF25">
        <v>11.3</v>
      </c>
      <c r="AH25">
        <v>11.7</v>
      </c>
      <c r="AJ25">
        <v>289</v>
      </c>
      <c r="AL25">
        <v>96.6</v>
      </c>
      <c r="AM25">
        <v>87.6</v>
      </c>
      <c r="AN25">
        <v>167.9</v>
      </c>
      <c r="AO25">
        <v>31.6</v>
      </c>
      <c r="AP25">
        <v>64</v>
      </c>
      <c r="AQ25">
        <v>17.3</v>
      </c>
      <c r="AR25">
        <v>12.07</v>
      </c>
      <c r="AS25">
        <v>12.43</v>
      </c>
      <c r="AT25">
        <v>12.35</v>
      </c>
      <c r="AU25">
        <v>13.15</v>
      </c>
      <c r="AV25">
        <v>12.58</v>
      </c>
      <c r="AW25">
        <v>94.44</v>
      </c>
      <c r="AX25">
        <v>9.56</v>
      </c>
      <c r="AY25">
        <v>40.6</v>
      </c>
      <c r="AZ25">
        <v>4.84</v>
      </c>
      <c r="BA25">
        <v>5.6</v>
      </c>
      <c r="BB25" t="s">
        <v>1452</v>
      </c>
      <c r="BC25">
        <v>54</v>
      </c>
      <c r="BD25">
        <v>8.1999999999999993</v>
      </c>
      <c r="BE25">
        <v>91</v>
      </c>
      <c r="BF25">
        <v>43.3</v>
      </c>
      <c r="BG25">
        <v>34.200000000000003</v>
      </c>
      <c r="BH25" t="s">
        <v>1452</v>
      </c>
      <c r="BI25">
        <v>10.1</v>
      </c>
      <c r="BJ25" t="s">
        <v>1452</v>
      </c>
      <c r="BK25">
        <v>196</v>
      </c>
      <c r="BL25">
        <v>17.8</v>
      </c>
      <c r="BM25">
        <v>15</v>
      </c>
      <c r="BN25">
        <v>456</v>
      </c>
      <c r="BO25">
        <v>40.299999999999997</v>
      </c>
      <c r="BP25">
        <v>34.9</v>
      </c>
    </row>
    <row r="26" spans="1:68">
      <c r="A26">
        <v>307</v>
      </c>
      <c r="B26" t="s">
        <v>28</v>
      </c>
      <c r="C26" t="s">
        <v>48</v>
      </c>
      <c r="D26">
        <v>40.75</v>
      </c>
      <c r="E26">
        <v>-73.974999999999994</v>
      </c>
      <c r="F26" s="2">
        <v>134522</v>
      </c>
      <c r="G26">
        <v>133540</v>
      </c>
      <c r="H26">
        <v>133540</v>
      </c>
      <c r="I26">
        <v>130093</v>
      </c>
      <c r="J26">
        <v>16.63</v>
      </c>
      <c r="K26">
        <v>3.22</v>
      </c>
      <c r="L26">
        <v>8.77</v>
      </c>
      <c r="M26">
        <v>68.47</v>
      </c>
      <c r="N26">
        <v>31.53</v>
      </c>
      <c r="O26">
        <v>2</v>
      </c>
      <c r="P26" s="4">
        <f t="shared" si="0"/>
        <v>4.1753653444676405E-3</v>
      </c>
      <c r="Q26">
        <f>SUM('Zip Code'!O94:O97)</f>
        <v>2175</v>
      </c>
      <c r="R26" s="5">
        <f t="shared" si="1"/>
        <v>1671.8808852128861</v>
      </c>
      <c r="S26">
        <f>SUM('Zip Code'!Q94:Q97)</f>
        <v>1218</v>
      </c>
      <c r="T26" s="5">
        <f t="shared" si="2"/>
        <v>912.08626628725472</v>
      </c>
      <c r="W26">
        <f>SUM('Zip Code'!U94:U97)</f>
        <v>1410</v>
      </c>
      <c r="X26" s="5">
        <f t="shared" si="3"/>
        <v>1055.8634117118468</v>
      </c>
      <c r="Y26">
        <f>SUM('Zip Code'!W94:W97)</f>
        <v>10311</v>
      </c>
      <c r="Z26" s="5">
        <f t="shared" si="4"/>
        <v>7721.2820128800358</v>
      </c>
      <c r="AA26" s="6">
        <f t="shared" si="5"/>
        <v>0.13674716322374164</v>
      </c>
      <c r="AB26">
        <v>3.3</v>
      </c>
      <c r="AC26" t="s">
        <v>1452</v>
      </c>
      <c r="AD26">
        <v>6.9</v>
      </c>
      <c r="AF26">
        <v>7.4</v>
      </c>
      <c r="AH26">
        <v>10.1</v>
      </c>
      <c r="AJ26">
        <v>133</v>
      </c>
      <c r="AL26">
        <v>74.099999999999994</v>
      </c>
      <c r="AM26">
        <v>94.6</v>
      </c>
      <c r="AN26">
        <v>89.3</v>
      </c>
      <c r="AO26">
        <v>60.5</v>
      </c>
      <c r="AP26">
        <v>60.9</v>
      </c>
      <c r="AQ26">
        <v>17.600000000000001</v>
      </c>
      <c r="AR26">
        <v>9.56</v>
      </c>
      <c r="AS26">
        <v>9.52</v>
      </c>
      <c r="AT26">
        <v>8.86</v>
      </c>
      <c r="AU26">
        <v>8.81</v>
      </c>
      <c r="AV26">
        <v>4.0199999999999996</v>
      </c>
      <c r="AW26">
        <v>96.48</v>
      </c>
      <c r="AX26">
        <v>6.33</v>
      </c>
      <c r="AY26">
        <v>41.59</v>
      </c>
      <c r="AZ26">
        <v>3.48</v>
      </c>
      <c r="BA26">
        <v>12.9</v>
      </c>
      <c r="BC26">
        <v>34</v>
      </c>
      <c r="BD26">
        <v>7.1</v>
      </c>
      <c r="BE26">
        <v>61</v>
      </c>
      <c r="BF26">
        <v>26.9</v>
      </c>
      <c r="BG26">
        <v>42.9</v>
      </c>
      <c r="BI26">
        <v>13.4</v>
      </c>
      <c r="BK26">
        <v>93</v>
      </c>
      <c r="BL26">
        <v>8.8000000000000007</v>
      </c>
      <c r="BM26">
        <v>8.6</v>
      </c>
      <c r="BN26">
        <v>244</v>
      </c>
      <c r="BO26">
        <v>24.8</v>
      </c>
      <c r="BP26">
        <v>22.6</v>
      </c>
    </row>
    <row r="27" spans="1:68">
      <c r="A27">
        <v>308</v>
      </c>
      <c r="B27" t="s">
        <v>29</v>
      </c>
      <c r="C27" t="s">
        <v>48</v>
      </c>
      <c r="D27">
        <v>40.725000000000001</v>
      </c>
      <c r="E27">
        <v>-74</v>
      </c>
      <c r="F27" s="2">
        <v>83749</v>
      </c>
      <c r="G27">
        <v>83589</v>
      </c>
      <c r="H27">
        <v>83589</v>
      </c>
      <c r="I27">
        <v>84211</v>
      </c>
      <c r="J27">
        <v>17.41</v>
      </c>
      <c r="K27">
        <v>2.64</v>
      </c>
      <c r="L27">
        <v>6.67</v>
      </c>
      <c r="M27">
        <v>69.510000000000005</v>
      </c>
      <c r="N27">
        <v>30.49</v>
      </c>
      <c r="O27">
        <v>1</v>
      </c>
      <c r="P27" s="4">
        <f t="shared" si="0"/>
        <v>2.0876826722338203E-3</v>
      </c>
      <c r="Q27">
        <f>SUM('Zip Code'!O98:O100)</f>
        <v>3443</v>
      </c>
      <c r="R27" s="5">
        <f t="shared" si="1"/>
        <v>4088.5395019653015</v>
      </c>
      <c r="S27">
        <f>SUM('Zip Code'!Q98:Q100)</f>
        <v>2040</v>
      </c>
      <c r="T27" s="5">
        <f t="shared" si="2"/>
        <v>2440.5125076266017</v>
      </c>
      <c r="W27">
        <f>SUM('Zip Code'!U98:U100)</f>
        <v>711</v>
      </c>
      <c r="X27" s="5">
        <f t="shared" si="3"/>
        <v>850.59038868750667</v>
      </c>
      <c r="Y27">
        <f>SUM('Zip Code'!W98:W100)</f>
        <v>4854</v>
      </c>
      <c r="Z27" s="5">
        <f t="shared" si="4"/>
        <v>5806.9841725585902</v>
      </c>
      <c r="AA27" s="6">
        <f t="shared" si="5"/>
        <v>0.14647713226205192</v>
      </c>
      <c r="AB27">
        <v>10.1</v>
      </c>
      <c r="AD27">
        <v>12.1</v>
      </c>
      <c r="AF27">
        <v>10.9</v>
      </c>
      <c r="AH27">
        <v>10.7</v>
      </c>
      <c r="AJ27">
        <v>78</v>
      </c>
      <c r="AL27">
        <v>43.4</v>
      </c>
      <c r="AM27">
        <v>55.8</v>
      </c>
      <c r="AN27">
        <v>29.1</v>
      </c>
      <c r="AO27">
        <v>30.8</v>
      </c>
      <c r="AP27">
        <v>19.600000000000001</v>
      </c>
      <c r="AQ27">
        <v>9</v>
      </c>
      <c r="AR27">
        <v>9.8699999999999992</v>
      </c>
      <c r="AS27">
        <v>9.2799999999999994</v>
      </c>
      <c r="AT27">
        <v>8.8000000000000007</v>
      </c>
      <c r="AU27">
        <v>9.74</v>
      </c>
      <c r="AV27">
        <v>3.89</v>
      </c>
      <c r="AW27">
        <v>91.77</v>
      </c>
      <c r="AX27">
        <v>10.08</v>
      </c>
      <c r="AY27">
        <v>39.299999999999997</v>
      </c>
      <c r="AZ27">
        <v>4.24</v>
      </c>
      <c r="BA27">
        <v>5</v>
      </c>
      <c r="BB27" t="s">
        <v>1452</v>
      </c>
      <c r="BC27">
        <v>18</v>
      </c>
      <c r="BD27">
        <v>5.5</v>
      </c>
      <c r="BE27">
        <v>33</v>
      </c>
      <c r="BF27">
        <v>28.8</v>
      </c>
      <c r="BG27">
        <v>25.6</v>
      </c>
      <c r="BH27" t="s">
        <v>1452</v>
      </c>
      <c r="BI27">
        <v>1.1000000000000001</v>
      </c>
      <c r="BJ27" t="s">
        <v>1452</v>
      </c>
      <c r="BK27">
        <v>46</v>
      </c>
      <c r="BL27">
        <v>7.9</v>
      </c>
      <c r="BM27">
        <v>7</v>
      </c>
      <c r="BN27">
        <v>139</v>
      </c>
      <c r="BO27">
        <v>23</v>
      </c>
      <c r="BP27">
        <v>21.1</v>
      </c>
    </row>
    <row r="28" spans="1:68">
      <c r="A28">
        <v>309</v>
      </c>
      <c r="B28" t="s">
        <v>30</v>
      </c>
      <c r="C28" t="s">
        <v>48</v>
      </c>
      <c r="D28">
        <v>40.72</v>
      </c>
      <c r="E28">
        <v>-73.98</v>
      </c>
      <c r="F28" s="2">
        <v>198781</v>
      </c>
      <c r="G28">
        <v>198638</v>
      </c>
      <c r="H28">
        <v>198638</v>
      </c>
      <c r="I28">
        <v>194662</v>
      </c>
      <c r="J28">
        <v>24.86</v>
      </c>
      <c r="K28">
        <v>6.39</v>
      </c>
      <c r="L28">
        <v>20.77</v>
      </c>
      <c r="M28">
        <v>45.01</v>
      </c>
      <c r="N28">
        <v>54.99</v>
      </c>
      <c r="O28">
        <v>4</v>
      </c>
      <c r="P28" s="4">
        <f t="shared" si="0"/>
        <v>8.350730688935281E-3</v>
      </c>
      <c r="Q28">
        <f>SUM('Zip Code'!O101:O103)</f>
        <v>6507</v>
      </c>
      <c r="R28" s="5">
        <f t="shared" si="1"/>
        <v>3342.7171199309573</v>
      </c>
      <c r="S28">
        <f>SUM('Zip Code'!Q101:Q103)</f>
        <v>4257</v>
      </c>
      <c r="T28" s="5">
        <f t="shared" si="2"/>
        <v>2143.0944733636061</v>
      </c>
      <c r="W28">
        <f>SUM('Zip Code'!U101:U103)</f>
        <v>2165</v>
      </c>
      <c r="X28" s="5">
        <f t="shared" si="3"/>
        <v>1089.9223713488859</v>
      </c>
      <c r="Y28">
        <f>SUM('Zip Code'!W101:W103)</f>
        <v>11479</v>
      </c>
      <c r="Z28" s="5">
        <f t="shared" si="4"/>
        <v>5778.8539957107905</v>
      </c>
      <c r="AA28" s="6">
        <f t="shared" si="5"/>
        <v>0.18860527920550571</v>
      </c>
      <c r="AB28">
        <v>17</v>
      </c>
      <c r="AC28" t="s">
        <v>1452</v>
      </c>
      <c r="AD28">
        <v>17.5</v>
      </c>
      <c r="AF28">
        <v>20.9</v>
      </c>
      <c r="AH28">
        <v>28.8</v>
      </c>
      <c r="AJ28">
        <v>222</v>
      </c>
      <c r="AL28">
        <v>319.89999999999998</v>
      </c>
      <c r="AM28">
        <v>276.60000000000002</v>
      </c>
      <c r="AN28">
        <v>300.89999999999998</v>
      </c>
      <c r="AO28">
        <v>116.9</v>
      </c>
      <c r="AP28">
        <v>94.6</v>
      </c>
      <c r="AQ28">
        <v>38.200000000000003</v>
      </c>
      <c r="AR28">
        <v>20.9</v>
      </c>
      <c r="AS28">
        <v>22.8</v>
      </c>
      <c r="AT28">
        <v>21.55</v>
      </c>
      <c r="AU28">
        <v>21.35</v>
      </c>
      <c r="AV28">
        <v>19.059999999999999</v>
      </c>
      <c r="AW28">
        <v>81.34</v>
      </c>
      <c r="AX28">
        <v>21.9</v>
      </c>
      <c r="AY28">
        <v>45.99</v>
      </c>
      <c r="AZ28">
        <v>6.09</v>
      </c>
      <c r="BA28">
        <v>8.3000000000000007</v>
      </c>
      <c r="BC28">
        <v>69</v>
      </c>
      <c r="BD28">
        <v>9.3000000000000007</v>
      </c>
      <c r="BE28">
        <v>153</v>
      </c>
      <c r="BF28">
        <v>49.8</v>
      </c>
      <c r="BG28">
        <v>32.200000000000003</v>
      </c>
      <c r="BI28">
        <v>14.9</v>
      </c>
      <c r="BK28">
        <v>236</v>
      </c>
      <c r="BL28">
        <v>15.4</v>
      </c>
      <c r="BM28">
        <v>15.8</v>
      </c>
      <c r="BN28">
        <v>486</v>
      </c>
      <c r="BO28">
        <v>32.1</v>
      </c>
      <c r="BP28">
        <v>32.6</v>
      </c>
    </row>
    <row r="29" spans="1:68">
      <c r="A29">
        <v>310</v>
      </c>
      <c r="B29" t="s">
        <v>31</v>
      </c>
      <c r="C29" t="s">
        <v>48</v>
      </c>
      <c r="D29">
        <v>40.71</v>
      </c>
      <c r="E29">
        <v>-74.010000000000005</v>
      </c>
      <c r="F29" s="2">
        <v>53159</v>
      </c>
      <c r="G29">
        <v>42925</v>
      </c>
      <c r="H29">
        <v>47118</v>
      </c>
      <c r="I29">
        <v>59551</v>
      </c>
      <c r="J29">
        <v>24.02</v>
      </c>
      <c r="K29">
        <v>3.82</v>
      </c>
      <c r="L29">
        <v>11.54</v>
      </c>
      <c r="M29">
        <v>57.61</v>
      </c>
      <c r="N29">
        <v>42.39</v>
      </c>
      <c r="O29">
        <v>0</v>
      </c>
      <c r="P29" s="4">
        <f t="shared" si="0"/>
        <v>0</v>
      </c>
      <c r="Q29">
        <f>SUM('Zip Code'!O104:O110)</f>
        <v>211</v>
      </c>
      <c r="R29" s="5">
        <f t="shared" si="1"/>
        <v>354.3181474702356</v>
      </c>
      <c r="S29">
        <f>SUM('Zip Code'!Q104:Q110)</f>
        <v>64</v>
      </c>
      <c r="T29" s="5">
        <f t="shared" si="2"/>
        <v>135.82919478755466</v>
      </c>
      <c r="W29">
        <f>SUM('Zip Code'!U104:U110)</f>
        <v>536</v>
      </c>
      <c r="X29" s="5">
        <f t="shared" si="3"/>
        <v>1137.5695063457702</v>
      </c>
      <c r="Y29">
        <f>SUM('Zip Code'!W104:W110)</f>
        <v>3505</v>
      </c>
      <c r="Z29" s="5">
        <f t="shared" si="4"/>
        <v>7438.770745787172</v>
      </c>
      <c r="AA29" s="6">
        <f t="shared" si="5"/>
        <v>0.15292439372325251</v>
      </c>
      <c r="AB29">
        <v>10.7</v>
      </c>
      <c r="AD29">
        <v>12.6</v>
      </c>
      <c r="AF29">
        <v>11.7</v>
      </c>
      <c r="AH29">
        <v>12</v>
      </c>
      <c r="AJ29">
        <v>61</v>
      </c>
      <c r="AL29">
        <v>67.400000000000006</v>
      </c>
      <c r="AM29">
        <v>86.2</v>
      </c>
      <c r="AN29">
        <v>130.19999999999999</v>
      </c>
      <c r="AO29">
        <v>71.7</v>
      </c>
      <c r="AP29">
        <v>63.9</v>
      </c>
      <c r="AQ29">
        <v>32.1</v>
      </c>
      <c r="AR29">
        <v>11.16</v>
      </c>
      <c r="AS29">
        <v>10.66</v>
      </c>
      <c r="AT29">
        <v>10.85</v>
      </c>
      <c r="AU29">
        <v>10.09</v>
      </c>
      <c r="AV29">
        <v>1.54</v>
      </c>
      <c r="AW29">
        <v>92.18</v>
      </c>
      <c r="AX29">
        <v>10.92</v>
      </c>
      <c r="AY29">
        <v>35.89</v>
      </c>
      <c r="AZ29">
        <v>3.76</v>
      </c>
      <c r="BB29" t="s">
        <v>1483</v>
      </c>
      <c r="BC29">
        <v>13</v>
      </c>
      <c r="BD29">
        <v>6</v>
      </c>
      <c r="BE29">
        <v>25</v>
      </c>
      <c r="BF29">
        <v>45.2</v>
      </c>
      <c r="BG29">
        <v>57.9</v>
      </c>
      <c r="BH29" t="s">
        <v>1452</v>
      </c>
      <c r="BI29">
        <v>16.3</v>
      </c>
      <c r="BJ29" t="s">
        <v>1452</v>
      </c>
      <c r="BK29">
        <v>50</v>
      </c>
      <c r="BL29">
        <v>17.100000000000001</v>
      </c>
      <c r="BM29">
        <v>10.6</v>
      </c>
      <c r="BN29">
        <v>81</v>
      </c>
      <c r="BO29">
        <v>26.3</v>
      </c>
      <c r="BP29">
        <v>17.2</v>
      </c>
    </row>
    <row r="30" spans="1:68">
      <c r="A30">
        <v>401</v>
      </c>
      <c r="B30" t="s">
        <v>32</v>
      </c>
      <c r="C30" t="s">
        <v>49</v>
      </c>
      <c r="D30">
        <v>40.76</v>
      </c>
      <c r="E30">
        <v>-73.930000000000007</v>
      </c>
      <c r="F30" s="2">
        <v>204715</v>
      </c>
      <c r="G30">
        <v>201130</v>
      </c>
      <c r="H30">
        <v>203882</v>
      </c>
      <c r="I30">
        <v>206888</v>
      </c>
      <c r="J30">
        <v>17.309999999999999</v>
      </c>
      <c r="K30">
        <v>5.33</v>
      </c>
      <c r="L30">
        <v>26.79</v>
      </c>
      <c r="M30">
        <v>47.67</v>
      </c>
      <c r="N30">
        <v>52.33</v>
      </c>
      <c r="O30">
        <v>1</v>
      </c>
      <c r="P30" s="4">
        <f t="shared" si="0"/>
        <v>2.0876826722338203E-3</v>
      </c>
      <c r="Q30">
        <f>SUM('Zip Code'!O111:O117)</f>
        <v>6845</v>
      </c>
      <c r="R30" s="5">
        <f t="shared" si="1"/>
        <v>3308.5534202080353</v>
      </c>
      <c r="S30">
        <f>SUM('Zip Code'!Q111:Q117)</f>
        <v>3417</v>
      </c>
      <c r="T30" s="5">
        <f t="shared" si="2"/>
        <v>1675.9694332996539</v>
      </c>
      <c r="W30">
        <f>SUM('Zip Code'!U111:U117)</f>
        <v>3425</v>
      </c>
      <c r="X30" s="5">
        <f t="shared" si="3"/>
        <v>1679.8932715982776</v>
      </c>
      <c r="Y30">
        <f>SUM('Zip Code'!W111:W117)</f>
        <v>15717</v>
      </c>
      <c r="Z30" s="5">
        <f t="shared" si="4"/>
        <v>7708.8708174336134</v>
      </c>
      <c r="AA30" s="6">
        <f t="shared" si="5"/>
        <v>0.21791690526181842</v>
      </c>
      <c r="AB30">
        <v>12</v>
      </c>
      <c r="AD30">
        <v>12.9</v>
      </c>
      <c r="AF30">
        <v>11.5</v>
      </c>
      <c r="AH30">
        <v>17.2</v>
      </c>
      <c r="AJ30">
        <v>299</v>
      </c>
      <c r="AL30">
        <v>125.1</v>
      </c>
      <c r="AM30">
        <v>132.6</v>
      </c>
      <c r="AN30">
        <v>150</v>
      </c>
      <c r="AO30">
        <v>73.3</v>
      </c>
      <c r="AP30">
        <v>65.400000000000006</v>
      </c>
      <c r="AQ30">
        <v>34.200000000000003</v>
      </c>
      <c r="AR30">
        <v>16.690000000000001</v>
      </c>
      <c r="AS30">
        <v>16.78</v>
      </c>
      <c r="AT30">
        <v>15.53</v>
      </c>
      <c r="AU30">
        <v>14.61</v>
      </c>
      <c r="AV30">
        <v>18.05</v>
      </c>
      <c r="AW30">
        <v>86.07</v>
      </c>
      <c r="AX30">
        <v>24.3</v>
      </c>
      <c r="AY30">
        <v>45.6</v>
      </c>
      <c r="AZ30">
        <v>6.63</v>
      </c>
      <c r="BA30">
        <v>20.9</v>
      </c>
      <c r="BC30">
        <v>89</v>
      </c>
      <c r="BD30">
        <v>10.9</v>
      </c>
      <c r="BE30">
        <v>101</v>
      </c>
      <c r="BF30">
        <v>38.299999999999997</v>
      </c>
      <c r="BG30">
        <v>60</v>
      </c>
      <c r="BI30">
        <v>24</v>
      </c>
      <c r="BK30">
        <v>363</v>
      </c>
      <c r="BL30">
        <v>26.2</v>
      </c>
      <c r="BM30">
        <v>22.1</v>
      </c>
      <c r="BN30">
        <v>670</v>
      </c>
      <c r="BO30">
        <v>47.9</v>
      </c>
      <c r="BP30">
        <v>40.700000000000003</v>
      </c>
    </row>
    <row r="31" spans="1:68">
      <c r="A31">
        <v>402</v>
      </c>
      <c r="B31" t="s">
        <v>33</v>
      </c>
      <c r="C31" t="s">
        <v>49</v>
      </c>
      <c r="D31">
        <v>40.75</v>
      </c>
      <c r="E31">
        <v>-73.89</v>
      </c>
      <c r="F31" s="2">
        <v>480501</v>
      </c>
      <c r="G31">
        <v>482019</v>
      </c>
      <c r="H31">
        <v>482019</v>
      </c>
      <c r="I31">
        <v>470128</v>
      </c>
      <c r="J31">
        <v>26.11</v>
      </c>
      <c r="K31">
        <v>5.68</v>
      </c>
      <c r="L31">
        <v>51.69</v>
      </c>
      <c r="M31">
        <v>14.8</v>
      </c>
      <c r="N31">
        <v>85.2</v>
      </c>
      <c r="O31">
        <v>2</v>
      </c>
      <c r="P31" s="4">
        <f t="shared" si="0"/>
        <v>4.1753653444676405E-3</v>
      </c>
      <c r="Q31">
        <f>SUM('Zip Code'!O118:O124)</f>
        <v>12402</v>
      </c>
      <c r="R31" s="5">
        <f t="shared" si="1"/>
        <v>2638.0049688595445</v>
      </c>
      <c r="S31">
        <f>SUM('Zip Code'!Q118:Q124)</f>
        <v>6444</v>
      </c>
      <c r="T31" s="5">
        <f t="shared" si="2"/>
        <v>1336.8767621193356</v>
      </c>
      <c r="W31">
        <f>SUM('Zip Code'!U118:U124)</f>
        <v>15876</v>
      </c>
      <c r="X31" s="5">
        <f t="shared" si="3"/>
        <v>3293.6461010873018</v>
      </c>
      <c r="Y31">
        <f>SUM('Zip Code'!W118:W124)</f>
        <v>45668</v>
      </c>
      <c r="Z31" s="5">
        <f t="shared" si="4"/>
        <v>9474.3153278190275</v>
      </c>
      <c r="AA31" s="6">
        <f t="shared" si="5"/>
        <v>0.34763948497854075</v>
      </c>
      <c r="AB31">
        <v>8.6</v>
      </c>
      <c r="AC31" t="s">
        <v>1452</v>
      </c>
      <c r="AD31">
        <v>9.6999999999999993</v>
      </c>
      <c r="AE31" t="s">
        <v>1452</v>
      </c>
      <c r="AF31">
        <v>23.3</v>
      </c>
      <c r="AH31">
        <v>35</v>
      </c>
      <c r="AJ31">
        <v>678</v>
      </c>
      <c r="AL31">
        <v>197.3</v>
      </c>
      <c r="AM31">
        <v>217</v>
      </c>
      <c r="AN31">
        <v>185.1</v>
      </c>
      <c r="AO31">
        <v>49.5</v>
      </c>
      <c r="AP31">
        <v>48.4</v>
      </c>
      <c r="AQ31">
        <v>15.1</v>
      </c>
      <c r="AR31">
        <v>19.239999999999998</v>
      </c>
      <c r="AS31">
        <v>19.100000000000001</v>
      </c>
      <c r="AT31">
        <v>17.97</v>
      </c>
      <c r="AU31">
        <v>16.079999999999998</v>
      </c>
      <c r="AV31">
        <v>20.46</v>
      </c>
      <c r="AW31">
        <v>73.180000000000007</v>
      </c>
      <c r="AX31">
        <v>45.74</v>
      </c>
      <c r="AY31">
        <v>58.43</v>
      </c>
      <c r="AZ31">
        <v>5.44</v>
      </c>
      <c r="BA31">
        <v>21.3</v>
      </c>
      <c r="BC31">
        <v>223</v>
      </c>
      <c r="BD31">
        <v>11.7</v>
      </c>
      <c r="BE31">
        <v>250</v>
      </c>
      <c r="BF31">
        <v>44.2</v>
      </c>
      <c r="BG31">
        <v>53.5</v>
      </c>
      <c r="BI31">
        <v>19.7</v>
      </c>
      <c r="BK31">
        <v>494</v>
      </c>
      <c r="BL31">
        <v>16.7</v>
      </c>
      <c r="BM31">
        <v>14.8</v>
      </c>
      <c r="BN31">
        <v>890</v>
      </c>
      <c r="BO31">
        <v>28.9</v>
      </c>
      <c r="BP31">
        <v>26.6</v>
      </c>
    </row>
    <row r="32" spans="1:68">
      <c r="A32">
        <v>403</v>
      </c>
      <c r="B32" t="s">
        <v>34</v>
      </c>
      <c r="C32" t="s">
        <v>49</v>
      </c>
      <c r="D32">
        <v>40.770000000000003</v>
      </c>
      <c r="E32">
        <v>-73.819999999999993</v>
      </c>
      <c r="F32" s="2">
        <v>259767</v>
      </c>
      <c r="G32">
        <v>260373</v>
      </c>
      <c r="H32">
        <v>260373</v>
      </c>
      <c r="I32">
        <v>261013</v>
      </c>
      <c r="J32">
        <v>51.04</v>
      </c>
      <c r="K32">
        <v>2.0099999999999998</v>
      </c>
      <c r="L32">
        <v>17.100000000000001</v>
      </c>
      <c r="M32">
        <v>27.22</v>
      </c>
      <c r="N32">
        <v>72.78</v>
      </c>
      <c r="O32">
        <v>3</v>
      </c>
      <c r="P32" s="4">
        <f t="shared" si="0"/>
        <v>6.2630480167014616E-3</v>
      </c>
      <c r="Q32">
        <f>SUM('Zip Code'!O125:O131)</f>
        <v>4002</v>
      </c>
      <c r="R32" s="5">
        <f t="shared" si="1"/>
        <v>1533.2569642125106</v>
      </c>
      <c r="S32">
        <f>SUM('Zip Code'!Q125:Q131)</f>
        <v>2085</v>
      </c>
      <c r="T32" s="5">
        <f t="shared" si="2"/>
        <v>800.77427383023587</v>
      </c>
      <c r="W32">
        <f>SUM('Zip Code'!U125:U131)</f>
        <v>4620</v>
      </c>
      <c r="X32" s="5">
        <f t="shared" si="3"/>
        <v>1774.3775276238321</v>
      </c>
      <c r="Y32">
        <f>SUM('Zip Code'!W125:W131)</f>
        <v>16190</v>
      </c>
      <c r="Z32" s="5">
        <f t="shared" si="4"/>
        <v>6218.002634681784</v>
      </c>
      <c r="AA32" s="6">
        <f t="shared" si="5"/>
        <v>0.28536133415688697</v>
      </c>
      <c r="AB32">
        <v>5.8</v>
      </c>
      <c r="AC32" t="s">
        <v>1452</v>
      </c>
      <c r="AD32">
        <v>6.8</v>
      </c>
      <c r="AF32">
        <v>8.5</v>
      </c>
      <c r="AG32" t="s">
        <v>1452</v>
      </c>
      <c r="AH32">
        <v>19.899999999999999</v>
      </c>
      <c r="AJ32">
        <v>268</v>
      </c>
      <c r="AL32">
        <v>125.5</v>
      </c>
      <c r="AM32">
        <v>129.80000000000001</v>
      </c>
      <c r="AN32">
        <v>81.2</v>
      </c>
      <c r="AO32">
        <v>56.1</v>
      </c>
      <c r="AP32">
        <v>25.3</v>
      </c>
      <c r="AQ32">
        <v>18.3</v>
      </c>
      <c r="AR32">
        <v>15.15</v>
      </c>
      <c r="AS32">
        <v>15.36</v>
      </c>
      <c r="AT32">
        <v>15.93</v>
      </c>
      <c r="AU32">
        <v>15.86</v>
      </c>
      <c r="AV32">
        <v>14.1</v>
      </c>
      <c r="AW32">
        <v>77.92</v>
      </c>
      <c r="AX32">
        <v>52.28</v>
      </c>
      <c r="AY32">
        <v>56.73</v>
      </c>
      <c r="AZ32">
        <v>4.83</v>
      </c>
      <c r="BA32">
        <v>16.899999999999999</v>
      </c>
      <c r="BC32">
        <v>121</v>
      </c>
      <c r="BD32">
        <v>10.5</v>
      </c>
      <c r="BE32">
        <v>187</v>
      </c>
      <c r="BF32">
        <v>38.799999999999997</v>
      </c>
      <c r="BG32">
        <v>48.7</v>
      </c>
      <c r="BI32">
        <v>17.899999999999999</v>
      </c>
      <c r="BK32">
        <v>291</v>
      </c>
      <c r="BL32">
        <v>12</v>
      </c>
      <c r="BM32">
        <v>14.5</v>
      </c>
      <c r="BN32">
        <v>476</v>
      </c>
      <c r="BO32">
        <v>20.6</v>
      </c>
      <c r="BP32">
        <v>23.8</v>
      </c>
    </row>
    <row r="33" spans="1:68">
      <c r="A33">
        <v>404</v>
      </c>
      <c r="B33" t="s">
        <v>35</v>
      </c>
      <c r="C33" t="s">
        <v>49</v>
      </c>
      <c r="D33">
        <v>40.76</v>
      </c>
      <c r="E33">
        <v>-73.75</v>
      </c>
      <c r="F33" s="2">
        <v>87972</v>
      </c>
      <c r="G33">
        <v>87200</v>
      </c>
      <c r="H33">
        <v>87200</v>
      </c>
      <c r="I33">
        <v>90165</v>
      </c>
      <c r="J33">
        <v>42.93</v>
      </c>
      <c r="K33">
        <v>2.09</v>
      </c>
      <c r="L33">
        <v>11.58</v>
      </c>
      <c r="M33">
        <v>41.01</v>
      </c>
      <c r="N33">
        <v>58.99</v>
      </c>
      <c r="O33">
        <v>0</v>
      </c>
      <c r="P33" s="4">
        <f t="shared" si="0"/>
        <v>0</v>
      </c>
      <c r="Q33">
        <f>SUM('Zip Code'!O132:O135)</f>
        <v>512</v>
      </c>
      <c r="R33" s="5">
        <f t="shared" si="1"/>
        <v>567.84783452559202</v>
      </c>
      <c r="S33">
        <f>SUM('Zip Code'!Q132:Q135)</f>
        <v>145</v>
      </c>
      <c r="T33" s="5">
        <f t="shared" si="2"/>
        <v>166.28440366972478</v>
      </c>
      <c r="W33">
        <f>SUM('Zip Code'!U132:U135)</f>
        <v>1306</v>
      </c>
      <c r="X33" s="5">
        <f t="shared" si="3"/>
        <v>1497.7064220183486</v>
      </c>
      <c r="Y33">
        <f>SUM('Zip Code'!W132:W135)</f>
        <v>5542</v>
      </c>
      <c r="Z33" s="5">
        <f t="shared" si="4"/>
        <v>6355.5045871559632</v>
      </c>
      <c r="AA33" s="6">
        <f t="shared" si="5"/>
        <v>0.23565499819559727</v>
      </c>
      <c r="AB33">
        <v>4.4000000000000004</v>
      </c>
      <c r="AC33" t="s">
        <v>1452</v>
      </c>
      <c r="AD33">
        <v>7.2</v>
      </c>
      <c r="AF33">
        <v>4.3</v>
      </c>
      <c r="AG33" t="s">
        <v>1452</v>
      </c>
      <c r="AH33">
        <v>7.5</v>
      </c>
      <c r="AJ33">
        <v>48</v>
      </c>
      <c r="AL33">
        <v>57.8</v>
      </c>
      <c r="AM33">
        <v>50.1</v>
      </c>
      <c r="AN33">
        <v>44.7</v>
      </c>
      <c r="AO33">
        <v>9</v>
      </c>
      <c r="AP33">
        <v>18.399999999999999</v>
      </c>
      <c r="AQ33">
        <v>8.1999999999999993</v>
      </c>
      <c r="AR33">
        <v>8.16</v>
      </c>
      <c r="AS33">
        <v>8.36</v>
      </c>
      <c r="AT33">
        <v>7.83</v>
      </c>
      <c r="AU33">
        <v>8.6</v>
      </c>
      <c r="AV33">
        <v>6.86</v>
      </c>
      <c r="AW33">
        <v>89.81</v>
      </c>
      <c r="AX33">
        <v>29.52</v>
      </c>
      <c r="AY33">
        <v>47.7</v>
      </c>
      <c r="AZ33">
        <v>5.19</v>
      </c>
      <c r="BA33">
        <v>8.3000000000000007</v>
      </c>
      <c r="BB33" t="s">
        <v>1452</v>
      </c>
      <c r="BC33">
        <v>28</v>
      </c>
      <c r="BD33">
        <v>6.9</v>
      </c>
      <c r="BE33">
        <v>53</v>
      </c>
      <c r="BF33">
        <v>32.5</v>
      </c>
      <c r="BG33">
        <v>51.2</v>
      </c>
      <c r="BH33" t="s">
        <v>1452</v>
      </c>
      <c r="BI33">
        <v>22.3</v>
      </c>
      <c r="BJ33" t="s">
        <v>1452</v>
      </c>
      <c r="BK33">
        <v>98</v>
      </c>
      <c r="BL33">
        <v>11.7</v>
      </c>
      <c r="BM33">
        <v>14.4</v>
      </c>
      <c r="BN33">
        <v>125</v>
      </c>
      <c r="BO33">
        <v>15.6</v>
      </c>
      <c r="BP33">
        <v>18.399999999999999</v>
      </c>
    </row>
    <row r="34" spans="1:68">
      <c r="A34">
        <v>405</v>
      </c>
      <c r="B34" t="s">
        <v>36</v>
      </c>
      <c r="C34" t="s">
        <v>49</v>
      </c>
      <c r="D34">
        <v>40.71</v>
      </c>
      <c r="E34">
        <v>-73.87</v>
      </c>
      <c r="F34" s="2">
        <v>245746</v>
      </c>
      <c r="G34">
        <v>245174</v>
      </c>
      <c r="H34">
        <v>245174</v>
      </c>
      <c r="I34">
        <v>253771</v>
      </c>
      <c r="J34">
        <v>16.309999999999999</v>
      </c>
      <c r="K34">
        <v>2.1</v>
      </c>
      <c r="L34">
        <v>27.51</v>
      </c>
      <c r="M34">
        <v>52.07</v>
      </c>
      <c r="N34">
        <v>47.93</v>
      </c>
      <c r="O34">
        <v>15</v>
      </c>
      <c r="P34" s="4">
        <f t="shared" si="0"/>
        <v>3.1315240083507306E-2</v>
      </c>
      <c r="Q34">
        <f>SUM('Zip Code'!O136:O139)</f>
        <v>7848</v>
      </c>
      <c r="R34" s="5">
        <f t="shared" si="1"/>
        <v>3092.5519464399003</v>
      </c>
      <c r="S34">
        <f>SUM('Zip Code'!Q136:Q139)</f>
        <v>4204</v>
      </c>
      <c r="T34" s="5">
        <f t="shared" si="2"/>
        <v>1714.7005799962474</v>
      </c>
      <c r="W34">
        <f>SUM('Zip Code'!U136:U139)</f>
        <v>5454</v>
      </c>
      <c r="X34" s="5">
        <f t="shared" si="3"/>
        <v>2224.5425697667779</v>
      </c>
      <c r="Y34">
        <f>SUM('Zip Code'!W136:W139)</f>
        <v>19073</v>
      </c>
      <c r="Z34" s="5">
        <f t="shared" si="4"/>
        <v>7779.3730167146596</v>
      </c>
      <c r="AA34" s="6">
        <f t="shared" si="5"/>
        <v>0.28595396633985215</v>
      </c>
      <c r="AB34">
        <v>4.2</v>
      </c>
      <c r="AC34" t="s">
        <v>1452</v>
      </c>
      <c r="AD34">
        <v>4.8</v>
      </c>
      <c r="AE34" t="s">
        <v>1452</v>
      </c>
      <c r="AF34">
        <v>9.6</v>
      </c>
      <c r="AH34">
        <v>11</v>
      </c>
      <c r="AJ34">
        <v>357</v>
      </c>
      <c r="AL34">
        <v>153</v>
      </c>
      <c r="AM34">
        <v>128.19999999999999</v>
      </c>
      <c r="AN34">
        <v>108.6</v>
      </c>
      <c r="AO34">
        <v>37.5</v>
      </c>
      <c r="AP34">
        <v>43.9</v>
      </c>
      <c r="AQ34">
        <v>15.3</v>
      </c>
      <c r="AR34">
        <v>13.1</v>
      </c>
      <c r="AS34">
        <v>12.69</v>
      </c>
      <c r="AT34">
        <v>12.35</v>
      </c>
      <c r="AU34">
        <v>11.2</v>
      </c>
      <c r="AV34">
        <v>13.56</v>
      </c>
      <c r="AW34">
        <v>87.55</v>
      </c>
      <c r="AX34">
        <v>24.41</v>
      </c>
      <c r="AY34">
        <v>46.69</v>
      </c>
      <c r="AZ34">
        <v>5.43</v>
      </c>
      <c r="BA34">
        <v>16.899999999999999</v>
      </c>
      <c r="BC34">
        <v>123</v>
      </c>
      <c r="BD34">
        <v>11.8</v>
      </c>
      <c r="BE34">
        <v>230</v>
      </c>
      <c r="BF34">
        <v>58</v>
      </c>
      <c r="BG34">
        <v>55.5</v>
      </c>
      <c r="BH34" t="s">
        <v>1452</v>
      </c>
      <c r="BI34">
        <v>23.1</v>
      </c>
      <c r="BJ34" t="s">
        <v>1452</v>
      </c>
      <c r="BK34">
        <v>340</v>
      </c>
      <c r="BL34">
        <v>16.8</v>
      </c>
      <c r="BM34">
        <v>18.3</v>
      </c>
      <c r="BN34">
        <v>655</v>
      </c>
      <c r="BO34">
        <v>33.1</v>
      </c>
      <c r="BP34">
        <v>35.299999999999997</v>
      </c>
    </row>
    <row r="35" spans="1:68">
      <c r="A35">
        <v>406</v>
      </c>
      <c r="B35" t="s">
        <v>37</v>
      </c>
      <c r="C35" t="s">
        <v>49</v>
      </c>
      <c r="D35">
        <v>40.729999999999997</v>
      </c>
      <c r="E35">
        <v>-73.81</v>
      </c>
      <c r="F35" s="2">
        <v>96831</v>
      </c>
      <c r="G35">
        <v>95469</v>
      </c>
      <c r="H35">
        <v>95469</v>
      </c>
      <c r="I35">
        <v>101322</v>
      </c>
      <c r="J35">
        <v>35.72</v>
      </c>
      <c r="K35">
        <v>6.42</v>
      </c>
      <c r="L35">
        <v>16.329999999999998</v>
      </c>
      <c r="M35">
        <v>38.299999999999997</v>
      </c>
      <c r="N35">
        <v>61.7</v>
      </c>
      <c r="O35">
        <v>0</v>
      </c>
      <c r="P35" s="4">
        <f t="shared" si="0"/>
        <v>0</v>
      </c>
      <c r="Q35">
        <f>SUM('Zip Code'!O140:O142)</f>
        <v>1189</v>
      </c>
      <c r="R35" s="5">
        <f t="shared" si="1"/>
        <v>1173.4865083594877</v>
      </c>
      <c r="S35">
        <f>SUM('Zip Code'!Q140:Q142)</f>
        <v>599</v>
      </c>
      <c r="T35" s="5">
        <f t="shared" si="2"/>
        <v>627.4287988771224</v>
      </c>
      <c r="W35">
        <f>SUM('Zip Code'!U140:U142)</f>
        <v>2223</v>
      </c>
      <c r="X35" s="5">
        <f t="shared" si="3"/>
        <v>2328.5045407409734</v>
      </c>
      <c r="Y35">
        <f>SUM('Zip Code'!W140:W142)</f>
        <v>7740</v>
      </c>
      <c r="Z35" s="5">
        <f t="shared" si="4"/>
        <v>8107.3437450900292</v>
      </c>
      <c r="AA35" s="6">
        <f t="shared" si="5"/>
        <v>0.28720930232558139</v>
      </c>
      <c r="AB35">
        <v>5.4</v>
      </c>
      <c r="AC35" t="s">
        <v>1452</v>
      </c>
      <c r="AD35">
        <v>8.3000000000000007</v>
      </c>
      <c r="AF35">
        <v>11.4</v>
      </c>
      <c r="AG35" t="s">
        <v>1452</v>
      </c>
      <c r="AH35">
        <v>21.5</v>
      </c>
      <c r="AJ35">
        <v>148</v>
      </c>
      <c r="AL35">
        <v>139</v>
      </c>
      <c r="AM35">
        <v>132.80000000000001</v>
      </c>
      <c r="AN35">
        <v>115.3</v>
      </c>
      <c r="AO35">
        <v>53.9</v>
      </c>
      <c r="AP35">
        <v>47.3</v>
      </c>
      <c r="AQ35">
        <v>19.600000000000001</v>
      </c>
      <c r="AR35">
        <v>14.92</v>
      </c>
      <c r="AS35">
        <v>13.75</v>
      </c>
      <c r="AT35">
        <v>13.6</v>
      </c>
      <c r="AU35">
        <v>13.3</v>
      </c>
      <c r="AV35">
        <v>19.25</v>
      </c>
      <c r="AW35">
        <v>85.68</v>
      </c>
      <c r="AX35">
        <v>31.08</v>
      </c>
      <c r="AY35">
        <v>56.16</v>
      </c>
      <c r="AZ35">
        <v>7.89</v>
      </c>
      <c r="BA35">
        <v>17.399999999999999</v>
      </c>
      <c r="BC35">
        <v>31</v>
      </c>
      <c r="BD35">
        <v>7.7</v>
      </c>
      <c r="BE35">
        <v>77</v>
      </c>
      <c r="BF35">
        <v>49.3</v>
      </c>
      <c r="BG35">
        <v>59.5</v>
      </c>
      <c r="BI35">
        <v>22.7</v>
      </c>
      <c r="BK35">
        <v>103</v>
      </c>
      <c r="BL35">
        <v>12.4</v>
      </c>
      <c r="BM35">
        <v>14.5</v>
      </c>
      <c r="BN35">
        <v>176</v>
      </c>
      <c r="BO35">
        <v>22.4</v>
      </c>
      <c r="BP35">
        <v>24.8</v>
      </c>
    </row>
    <row r="36" spans="1:68">
      <c r="A36">
        <v>407</v>
      </c>
      <c r="B36" t="s">
        <v>38</v>
      </c>
      <c r="C36" t="s">
        <v>49</v>
      </c>
      <c r="D36">
        <v>40.68</v>
      </c>
      <c r="E36">
        <v>-73.84</v>
      </c>
      <c r="F36" s="2">
        <v>266265</v>
      </c>
      <c r="G36">
        <v>266336</v>
      </c>
      <c r="H36">
        <v>266336</v>
      </c>
      <c r="I36">
        <v>291881</v>
      </c>
      <c r="J36">
        <v>23.85</v>
      </c>
      <c r="K36">
        <v>10.16</v>
      </c>
      <c r="L36">
        <v>34.24</v>
      </c>
      <c r="M36">
        <v>19.649999999999999</v>
      </c>
      <c r="N36">
        <v>80.349999999999994</v>
      </c>
      <c r="O36">
        <v>4</v>
      </c>
      <c r="P36" s="4">
        <f t="shared" si="0"/>
        <v>8.350730688935281E-3</v>
      </c>
      <c r="Q36">
        <f>SUM('Zip Code'!O143:O150)</f>
        <v>6120</v>
      </c>
      <c r="R36" s="5">
        <f t="shared" si="1"/>
        <v>2096.7449063145596</v>
      </c>
      <c r="S36">
        <f>SUM('Zip Code'!Q143:Q150)</f>
        <v>3035</v>
      </c>
      <c r="T36" s="5">
        <f t="shared" si="2"/>
        <v>1139.5380271536706</v>
      </c>
      <c r="W36">
        <f>SUM('Zip Code'!U143:U150)</f>
        <v>7639</v>
      </c>
      <c r="X36" s="5">
        <f t="shared" si="3"/>
        <v>2868.1815451159441</v>
      </c>
      <c r="Y36">
        <f>SUM('Zip Code'!W143:W150)</f>
        <v>23264</v>
      </c>
      <c r="Z36" s="5">
        <f t="shared" si="4"/>
        <v>8734.8311906764375</v>
      </c>
      <c r="AA36" s="6">
        <f t="shared" si="5"/>
        <v>0.32836141678129299</v>
      </c>
      <c r="AB36">
        <v>3.8</v>
      </c>
      <c r="AC36" t="s">
        <v>1452</v>
      </c>
      <c r="AD36">
        <v>7.8</v>
      </c>
      <c r="AF36">
        <v>12</v>
      </c>
      <c r="AG36" t="s">
        <v>1452</v>
      </c>
      <c r="AH36">
        <v>12.8</v>
      </c>
      <c r="AJ36">
        <v>465</v>
      </c>
      <c r="AL36">
        <v>201.9</v>
      </c>
      <c r="AM36">
        <v>182.3</v>
      </c>
      <c r="AN36">
        <v>128.6</v>
      </c>
      <c r="AO36">
        <v>73.2</v>
      </c>
      <c r="AP36">
        <v>61.2</v>
      </c>
      <c r="AQ36">
        <v>31.7</v>
      </c>
      <c r="AR36">
        <v>14.31</v>
      </c>
      <c r="AS36">
        <v>14.63</v>
      </c>
      <c r="AT36">
        <v>14.42</v>
      </c>
      <c r="AU36">
        <v>13.52</v>
      </c>
      <c r="AV36">
        <v>18.84</v>
      </c>
      <c r="AW36">
        <v>77.349999999999994</v>
      </c>
      <c r="AX36">
        <v>20.3</v>
      </c>
      <c r="AY36">
        <v>53.72</v>
      </c>
      <c r="AZ36">
        <v>8.0299999999999994</v>
      </c>
      <c r="BA36">
        <v>24.5</v>
      </c>
      <c r="BC36">
        <v>314</v>
      </c>
      <c r="BD36">
        <v>25.8</v>
      </c>
      <c r="BE36">
        <v>292</v>
      </c>
      <c r="BF36">
        <v>83.6</v>
      </c>
      <c r="BG36">
        <v>60.5</v>
      </c>
      <c r="BI36">
        <v>30.6</v>
      </c>
      <c r="BK36">
        <v>358</v>
      </c>
      <c r="BL36">
        <v>20</v>
      </c>
      <c r="BM36">
        <v>17.899999999999999</v>
      </c>
      <c r="BN36">
        <v>859</v>
      </c>
      <c r="BO36">
        <v>45</v>
      </c>
      <c r="BP36">
        <v>43</v>
      </c>
    </row>
    <row r="37" spans="1:68">
      <c r="A37">
        <v>408</v>
      </c>
      <c r="B37" t="s">
        <v>39</v>
      </c>
      <c r="C37" t="s">
        <v>49</v>
      </c>
      <c r="D37">
        <v>40.700000000000003</v>
      </c>
      <c r="E37">
        <v>-73.78</v>
      </c>
      <c r="F37" s="2">
        <v>289314</v>
      </c>
      <c r="G37">
        <v>295050</v>
      </c>
      <c r="H37">
        <v>295050</v>
      </c>
      <c r="I37">
        <v>313235</v>
      </c>
      <c r="J37">
        <v>17.3</v>
      </c>
      <c r="K37">
        <v>50.87</v>
      </c>
      <c r="L37">
        <v>18.22</v>
      </c>
      <c r="M37">
        <v>6.47</v>
      </c>
      <c r="N37">
        <v>93.53</v>
      </c>
      <c r="O37">
        <v>2</v>
      </c>
      <c r="P37" s="4">
        <f t="shared" si="0"/>
        <v>4.1753653444676405E-3</v>
      </c>
      <c r="Q37">
        <f>SUM('Zip Code'!O151:O159)</f>
        <v>7124</v>
      </c>
      <c r="R37" s="5">
        <f t="shared" si="1"/>
        <v>2274.3307740195064</v>
      </c>
      <c r="S37">
        <f>SUM('Zip Code'!Q151:Q159)</f>
        <v>3823</v>
      </c>
      <c r="T37" s="5">
        <f t="shared" si="2"/>
        <v>1295.7125910862567</v>
      </c>
      <c r="W37">
        <f>SUM('Zip Code'!U151:U159)</f>
        <v>9137</v>
      </c>
      <c r="X37" s="5">
        <f t="shared" si="3"/>
        <v>3096.7632604643281</v>
      </c>
      <c r="Y37">
        <f>SUM('Zip Code'!W151:W159)</f>
        <v>28045</v>
      </c>
      <c r="Z37" s="5">
        <f t="shared" si="4"/>
        <v>9505.1686154888994</v>
      </c>
      <c r="AA37" s="6">
        <f t="shared" si="5"/>
        <v>0.32579782492422893</v>
      </c>
      <c r="AB37">
        <v>11.7</v>
      </c>
      <c r="AC37" t="s">
        <v>1452</v>
      </c>
      <c r="AD37">
        <v>9.6999999999999993</v>
      </c>
      <c r="AF37">
        <v>20.5</v>
      </c>
      <c r="AG37" t="s">
        <v>1452</v>
      </c>
      <c r="AH37">
        <v>20.100000000000001</v>
      </c>
      <c r="AJ37">
        <v>851</v>
      </c>
      <c r="AL37">
        <v>341.9</v>
      </c>
      <c r="AM37">
        <v>316.39999999999998</v>
      </c>
      <c r="AN37">
        <v>197.4</v>
      </c>
      <c r="AO37">
        <v>166</v>
      </c>
      <c r="AP37">
        <v>98.1</v>
      </c>
      <c r="AQ37">
        <v>70.099999999999994</v>
      </c>
      <c r="AR37">
        <v>15.97</v>
      </c>
      <c r="AS37">
        <v>15.53</v>
      </c>
      <c r="AT37">
        <v>14.81</v>
      </c>
      <c r="AU37">
        <v>13.46</v>
      </c>
      <c r="AV37">
        <v>19.37</v>
      </c>
      <c r="AW37">
        <v>81.38</v>
      </c>
      <c r="AX37">
        <v>17.34</v>
      </c>
      <c r="AY37">
        <v>54.65</v>
      </c>
      <c r="AZ37">
        <v>10.36</v>
      </c>
      <c r="BA37">
        <v>31.3</v>
      </c>
      <c r="BC37">
        <v>255</v>
      </c>
      <c r="BD37">
        <v>20.2</v>
      </c>
      <c r="BE37">
        <v>294</v>
      </c>
      <c r="BF37">
        <v>66.7</v>
      </c>
      <c r="BG37">
        <v>67.5</v>
      </c>
      <c r="BI37">
        <v>33.5</v>
      </c>
      <c r="BK37">
        <v>481</v>
      </c>
      <c r="BL37">
        <v>20.2</v>
      </c>
      <c r="BM37">
        <v>22.1</v>
      </c>
      <c r="BN37">
        <v>1137</v>
      </c>
      <c r="BO37">
        <v>49.6</v>
      </c>
      <c r="BP37">
        <v>52.3</v>
      </c>
    </row>
    <row r="38" spans="1:68">
      <c r="A38">
        <v>409</v>
      </c>
      <c r="B38" t="s">
        <v>40</v>
      </c>
      <c r="C38" t="s">
        <v>49</v>
      </c>
      <c r="D38">
        <v>40.700000000000003</v>
      </c>
      <c r="E38">
        <v>-73.739999999999995</v>
      </c>
      <c r="F38" s="2">
        <v>195724</v>
      </c>
      <c r="G38">
        <v>188939</v>
      </c>
      <c r="H38">
        <v>188939</v>
      </c>
      <c r="I38">
        <v>270493</v>
      </c>
      <c r="J38">
        <v>18.16</v>
      </c>
      <c r="K38">
        <v>43.07</v>
      </c>
      <c r="L38">
        <v>11.39</v>
      </c>
      <c r="M38">
        <v>22.46</v>
      </c>
      <c r="N38">
        <v>77.540000000000006</v>
      </c>
      <c r="O38">
        <v>1</v>
      </c>
      <c r="P38" s="4">
        <f t="shared" si="0"/>
        <v>2.0876826722338203E-3</v>
      </c>
      <c r="Q38">
        <f>SUM('Zip Code'!O160:O168)</f>
        <v>2056</v>
      </c>
      <c r="R38" s="5">
        <f t="shared" si="1"/>
        <v>760.0936068585878</v>
      </c>
      <c r="S38">
        <f>SUM('Zip Code'!Q160:Q168)</f>
        <v>875</v>
      </c>
      <c r="T38" s="5">
        <f t="shared" si="2"/>
        <v>463.11243311333288</v>
      </c>
      <c r="W38">
        <f>SUM('Zip Code'!U160:U168)</f>
        <v>6357</v>
      </c>
      <c r="X38" s="5">
        <f t="shared" si="3"/>
        <v>3364.5779854873799</v>
      </c>
      <c r="Y38">
        <f>SUM('Zip Code'!W160:W168)</f>
        <v>19759</v>
      </c>
      <c r="Z38" s="5">
        <f t="shared" si="4"/>
        <v>10457.872646727252</v>
      </c>
      <c r="AA38" s="6">
        <f t="shared" si="5"/>
        <v>0.32172680803684395</v>
      </c>
      <c r="AB38">
        <v>9.4</v>
      </c>
      <c r="AC38" t="s">
        <v>1452</v>
      </c>
      <c r="AD38">
        <v>8.6999999999999993</v>
      </c>
      <c r="AF38">
        <v>14.5</v>
      </c>
      <c r="AG38" t="s">
        <v>1452</v>
      </c>
      <c r="AH38">
        <v>9</v>
      </c>
      <c r="AJ38">
        <v>354</v>
      </c>
      <c r="AL38">
        <v>196.3</v>
      </c>
      <c r="AM38">
        <v>183.2</v>
      </c>
      <c r="AN38">
        <v>121.7</v>
      </c>
      <c r="AO38">
        <v>87.2</v>
      </c>
      <c r="AP38">
        <v>57.8</v>
      </c>
      <c r="AQ38">
        <v>47.2</v>
      </c>
      <c r="AR38">
        <v>7.56</v>
      </c>
      <c r="AS38">
        <v>7.24</v>
      </c>
      <c r="AT38">
        <v>7.07</v>
      </c>
      <c r="AU38">
        <v>6.78</v>
      </c>
      <c r="AV38">
        <v>9.39</v>
      </c>
      <c r="AW38">
        <v>88.84</v>
      </c>
      <c r="AX38">
        <v>13.62</v>
      </c>
      <c r="AY38">
        <v>47.34</v>
      </c>
      <c r="AZ38">
        <v>6.87</v>
      </c>
      <c r="BA38">
        <v>20.6</v>
      </c>
      <c r="BC38">
        <v>150</v>
      </c>
      <c r="BD38">
        <v>16.899999999999999</v>
      </c>
      <c r="BE38">
        <v>206</v>
      </c>
      <c r="BF38">
        <v>59.8</v>
      </c>
      <c r="BG38">
        <v>58.4</v>
      </c>
      <c r="BI38">
        <v>17.100000000000001</v>
      </c>
      <c r="BK38">
        <v>265</v>
      </c>
      <c r="BL38">
        <v>14.8</v>
      </c>
      <c r="BM38">
        <v>17.399999999999999</v>
      </c>
      <c r="BN38">
        <v>577</v>
      </c>
      <c r="BO38">
        <v>35</v>
      </c>
      <c r="BP38">
        <v>37.9</v>
      </c>
    </row>
    <row r="39" spans="1:68">
      <c r="A39">
        <v>410</v>
      </c>
      <c r="B39" t="s">
        <v>41</v>
      </c>
      <c r="C39" t="s">
        <v>49</v>
      </c>
      <c r="D39">
        <v>40.590000000000003</v>
      </c>
      <c r="E39">
        <v>-73.819999999999993</v>
      </c>
      <c r="F39" s="2">
        <v>114978</v>
      </c>
      <c r="G39">
        <v>113579</v>
      </c>
      <c r="H39">
        <v>113579</v>
      </c>
      <c r="I39">
        <v>121517</v>
      </c>
      <c r="J39">
        <v>3.87</v>
      </c>
      <c r="K39">
        <v>35.35</v>
      </c>
      <c r="L39">
        <v>23.53</v>
      </c>
      <c r="M39">
        <v>35</v>
      </c>
      <c r="N39">
        <v>65</v>
      </c>
      <c r="O39">
        <v>0</v>
      </c>
      <c r="P39" s="4">
        <f t="shared" si="0"/>
        <v>0</v>
      </c>
      <c r="Q39">
        <f>SUM('Zip Code'!O169:O174)</f>
        <v>5421</v>
      </c>
      <c r="R39" s="5">
        <f t="shared" si="1"/>
        <v>4461.1042076417289</v>
      </c>
      <c r="S39">
        <f>SUM('Zip Code'!Q169:Q174)</f>
        <v>3193</v>
      </c>
      <c r="T39" s="5">
        <f t="shared" si="2"/>
        <v>2811.2591236055964</v>
      </c>
      <c r="W39">
        <f>SUM('Zip Code'!U169:U174)</f>
        <v>3992</v>
      </c>
      <c r="X39" s="5">
        <f t="shared" si="3"/>
        <v>3514.7342378432631</v>
      </c>
      <c r="Y39">
        <f>SUM('Zip Code'!W169:W174)</f>
        <v>13488</v>
      </c>
      <c r="Z39" s="5">
        <f t="shared" si="4"/>
        <v>11875.434719446375</v>
      </c>
      <c r="AA39" s="6">
        <f t="shared" si="5"/>
        <v>0.2959667852906287</v>
      </c>
      <c r="AB39">
        <v>10.3</v>
      </c>
      <c r="AD39">
        <v>16.5</v>
      </c>
      <c r="AF39">
        <v>17.399999999999999</v>
      </c>
      <c r="AH39">
        <v>24.9</v>
      </c>
      <c r="AJ39">
        <v>499</v>
      </c>
      <c r="AL39">
        <v>190.9</v>
      </c>
      <c r="AM39">
        <v>198.7</v>
      </c>
      <c r="AN39">
        <v>181.3</v>
      </c>
      <c r="AO39">
        <v>106.1</v>
      </c>
      <c r="AP39">
        <v>125.1</v>
      </c>
      <c r="AQ39">
        <v>67.900000000000006</v>
      </c>
      <c r="AR39">
        <v>20.190000000000001</v>
      </c>
      <c r="AS39">
        <v>19</v>
      </c>
      <c r="AT39">
        <v>19.16</v>
      </c>
      <c r="AU39">
        <v>19.48</v>
      </c>
      <c r="AV39">
        <v>24.28</v>
      </c>
      <c r="AW39">
        <v>78.209999999999994</v>
      </c>
      <c r="AX39">
        <v>12.64</v>
      </c>
      <c r="AY39">
        <v>51.61</v>
      </c>
      <c r="AZ39">
        <v>8.9499999999999993</v>
      </c>
      <c r="BA39">
        <v>23.7</v>
      </c>
      <c r="BC39">
        <v>85</v>
      </c>
      <c r="BD39">
        <v>18.7</v>
      </c>
      <c r="BE39">
        <v>107</v>
      </c>
      <c r="BF39">
        <v>61</v>
      </c>
      <c r="BG39">
        <v>76.5</v>
      </c>
      <c r="BI39">
        <v>33.700000000000003</v>
      </c>
      <c r="BK39">
        <v>427</v>
      </c>
      <c r="BL39">
        <v>44.9</v>
      </c>
      <c r="BM39">
        <v>54</v>
      </c>
      <c r="BN39">
        <v>983</v>
      </c>
      <c r="BO39">
        <v>109.6</v>
      </c>
      <c r="BP39">
        <v>124.4</v>
      </c>
    </row>
    <row r="40" spans="1:68">
      <c r="A40">
        <v>501</v>
      </c>
      <c r="B40" t="s">
        <v>42</v>
      </c>
      <c r="C40" t="s">
        <v>50</v>
      </c>
      <c r="D40">
        <v>40.630000000000003</v>
      </c>
      <c r="E40">
        <v>-74.150000000000006</v>
      </c>
      <c r="F40" s="2">
        <v>70387</v>
      </c>
      <c r="G40">
        <v>70174</v>
      </c>
      <c r="H40">
        <v>70174</v>
      </c>
      <c r="I40">
        <v>66570</v>
      </c>
      <c r="J40">
        <v>7.1</v>
      </c>
      <c r="K40">
        <v>25.04</v>
      </c>
      <c r="L40">
        <v>35.520000000000003</v>
      </c>
      <c r="M40">
        <v>29.99</v>
      </c>
      <c r="N40">
        <v>70.010000000000005</v>
      </c>
      <c r="O40">
        <v>0</v>
      </c>
      <c r="P40" s="4">
        <f t="shared" si="0"/>
        <v>0</v>
      </c>
      <c r="Q40">
        <f>SUM('Zip Code'!O175:O177)</f>
        <v>1798</v>
      </c>
      <c r="R40" s="5">
        <f t="shared" si="1"/>
        <v>2700.9163286765811</v>
      </c>
      <c r="S40">
        <f>SUM('Zip Code'!Q175:Q177)</f>
        <v>967</v>
      </c>
      <c r="T40" s="5">
        <f t="shared" si="2"/>
        <v>1378.003249066606</v>
      </c>
      <c r="W40">
        <f>SUM('Zip Code'!U175:U177)</f>
        <v>2198</v>
      </c>
      <c r="X40" s="5">
        <f t="shared" si="3"/>
        <v>3132.2142103913134</v>
      </c>
      <c r="Y40">
        <f>SUM('Zip Code'!W175:W177)</f>
        <v>7208</v>
      </c>
      <c r="Z40" s="5">
        <f t="shared" si="4"/>
        <v>10271.610568016644</v>
      </c>
      <c r="AA40" s="6">
        <f t="shared" si="5"/>
        <v>0.3049389567147614</v>
      </c>
      <c r="AB40">
        <v>6.4</v>
      </c>
      <c r="AD40">
        <v>6.7</v>
      </c>
      <c r="AF40">
        <v>13.8</v>
      </c>
      <c r="AH40">
        <v>11.5</v>
      </c>
      <c r="AJ40">
        <v>185</v>
      </c>
      <c r="AL40">
        <v>246.3</v>
      </c>
      <c r="AM40">
        <v>284.7</v>
      </c>
      <c r="AN40">
        <v>201.8</v>
      </c>
      <c r="AO40">
        <v>100.3</v>
      </c>
      <c r="AP40">
        <v>151.30000000000001</v>
      </c>
      <c r="AQ40">
        <v>68.7</v>
      </c>
      <c r="AR40">
        <v>23.52</v>
      </c>
      <c r="AS40">
        <v>22.73</v>
      </c>
      <c r="AT40">
        <v>21.97</v>
      </c>
      <c r="AU40">
        <v>22.13</v>
      </c>
      <c r="AV40">
        <v>32.64</v>
      </c>
      <c r="AW40">
        <v>83.58</v>
      </c>
      <c r="AX40">
        <v>11.51</v>
      </c>
      <c r="AY40">
        <v>55.99</v>
      </c>
      <c r="AZ40">
        <v>6.01</v>
      </c>
      <c r="BA40">
        <v>25.7</v>
      </c>
      <c r="BB40" t="s">
        <v>1452</v>
      </c>
      <c r="BC40">
        <v>64</v>
      </c>
      <c r="BD40">
        <v>24.7</v>
      </c>
      <c r="BE40">
        <v>46</v>
      </c>
      <c r="BF40">
        <v>64.099999999999994</v>
      </c>
      <c r="BG40">
        <v>72.099999999999994</v>
      </c>
      <c r="BH40" t="s">
        <v>1452</v>
      </c>
      <c r="BI40">
        <v>40.4</v>
      </c>
      <c r="BJ40" t="s">
        <v>1452</v>
      </c>
      <c r="BK40">
        <v>216</v>
      </c>
      <c r="BL40">
        <v>51.5</v>
      </c>
      <c r="BM40">
        <v>50.5</v>
      </c>
      <c r="BN40">
        <v>348</v>
      </c>
      <c r="BO40">
        <v>81.099999999999994</v>
      </c>
      <c r="BP40">
        <v>81.3</v>
      </c>
    </row>
    <row r="41" spans="1:68">
      <c r="A41">
        <v>502</v>
      </c>
      <c r="B41" t="s">
        <v>43</v>
      </c>
      <c r="C41" t="s">
        <v>50</v>
      </c>
      <c r="D41">
        <v>40.61</v>
      </c>
      <c r="E41">
        <v>-74.09</v>
      </c>
      <c r="F41" s="2">
        <v>123648</v>
      </c>
      <c r="G41">
        <v>123686</v>
      </c>
      <c r="H41">
        <v>123686</v>
      </c>
      <c r="I41">
        <v>123106</v>
      </c>
      <c r="J41">
        <v>8.7899999999999991</v>
      </c>
      <c r="K41">
        <v>18.02</v>
      </c>
      <c r="L41">
        <v>22.79</v>
      </c>
      <c r="M41">
        <v>47.25</v>
      </c>
      <c r="N41">
        <v>52.75</v>
      </c>
      <c r="O41">
        <v>2</v>
      </c>
      <c r="P41" s="4">
        <f t="shared" si="0"/>
        <v>4.1753653444676405E-3</v>
      </c>
      <c r="Q41">
        <f>SUM('Zip Code'!O178:O180)</f>
        <v>4012</v>
      </c>
      <c r="R41" s="5">
        <f t="shared" si="1"/>
        <v>3258.9800659594175</v>
      </c>
      <c r="S41">
        <f>SUM('Zip Code'!Q178:Q180)</f>
        <v>2404</v>
      </c>
      <c r="T41" s="5">
        <f t="shared" si="2"/>
        <v>1943.6314538427955</v>
      </c>
      <c r="W41">
        <f>SUM('Zip Code'!U178:U180)</f>
        <v>3752</v>
      </c>
      <c r="X41" s="5">
        <f t="shared" si="3"/>
        <v>3033.4880261306857</v>
      </c>
      <c r="Y41">
        <f>SUM('Zip Code'!W178:W180)</f>
        <v>13005</v>
      </c>
      <c r="Z41" s="5">
        <f t="shared" si="4"/>
        <v>10514.52872596737</v>
      </c>
      <c r="AA41" s="6">
        <f t="shared" si="5"/>
        <v>0.2885044213763937</v>
      </c>
      <c r="AB41">
        <v>4.8</v>
      </c>
      <c r="AC41" t="s">
        <v>1452</v>
      </c>
      <c r="AD41">
        <v>5.5</v>
      </c>
      <c r="AE41" t="s">
        <v>1452</v>
      </c>
      <c r="AF41">
        <v>9.9</v>
      </c>
      <c r="AG41" t="s">
        <v>1452</v>
      </c>
      <c r="AH41">
        <v>8.5</v>
      </c>
      <c r="AI41" t="s">
        <v>1452</v>
      </c>
      <c r="AJ41">
        <v>310</v>
      </c>
      <c r="AL41">
        <v>191.1</v>
      </c>
      <c r="AM41">
        <v>197.6</v>
      </c>
      <c r="AN41">
        <v>156.19999999999999</v>
      </c>
      <c r="AO41">
        <v>75.400000000000006</v>
      </c>
      <c r="AP41">
        <v>107.4</v>
      </c>
      <c r="AQ41">
        <v>57.4</v>
      </c>
      <c r="AR41">
        <v>17.3</v>
      </c>
      <c r="AS41">
        <v>17.72</v>
      </c>
      <c r="AT41">
        <v>18.989999999999998</v>
      </c>
      <c r="AU41">
        <v>18.670000000000002</v>
      </c>
      <c r="AV41">
        <v>27.81</v>
      </c>
      <c r="AW41">
        <v>85.13</v>
      </c>
      <c r="AX41">
        <v>15.44</v>
      </c>
      <c r="AY41">
        <v>50.99</v>
      </c>
      <c r="AZ41">
        <v>6.14</v>
      </c>
      <c r="BA41">
        <v>38.700000000000003</v>
      </c>
      <c r="BB41" t="s">
        <v>1452</v>
      </c>
      <c r="BC41">
        <v>126</v>
      </c>
      <c r="BD41">
        <v>25.6</v>
      </c>
      <c r="BE41">
        <v>113</v>
      </c>
      <c r="BF41">
        <v>60.8</v>
      </c>
      <c r="BG41">
        <v>60.4</v>
      </c>
      <c r="BH41" t="s">
        <v>1452</v>
      </c>
      <c r="BI41">
        <v>24.4</v>
      </c>
      <c r="BK41">
        <v>353</v>
      </c>
      <c r="BL41">
        <v>37</v>
      </c>
      <c r="BM41">
        <v>41.3</v>
      </c>
      <c r="BN41">
        <v>707</v>
      </c>
      <c r="BO41">
        <v>76.3</v>
      </c>
      <c r="BP41">
        <v>82.8</v>
      </c>
    </row>
    <row r="42" spans="1:68">
      <c r="A42">
        <v>503</v>
      </c>
      <c r="B42" t="s">
        <v>44</v>
      </c>
      <c r="C42" t="s">
        <v>50</v>
      </c>
      <c r="D42">
        <v>40.6</v>
      </c>
      <c r="E42">
        <v>-74.16</v>
      </c>
      <c r="F42" s="2">
        <v>85510</v>
      </c>
      <c r="G42">
        <v>85430</v>
      </c>
      <c r="H42">
        <v>85430</v>
      </c>
      <c r="I42">
        <v>88585</v>
      </c>
      <c r="J42">
        <v>13.89</v>
      </c>
      <c r="K42">
        <v>4.1100000000000003</v>
      </c>
      <c r="L42">
        <v>14.28</v>
      </c>
      <c r="M42">
        <v>65.41</v>
      </c>
      <c r="N42">
        <v>34.590000000000003</v>
      </c>
      <c r="O42">
        <v>0</v>
      </c>
      <c r="P42" s="4">
        <f t="shared" si="0"/>
        <v>0</v>
      </c>
      <c r="Q42">
        <f>SUM('Zip Code'!O181)</f>
        <v>635</v>
      </c>
      <c r="R42" s="5">
        <f t="shared" si="1"/>
        <v>716.82564768301631</v>
      </c>
      <c r="S42">
        <f>SUM('Zip Code'!Q181)</f>
        <v>252</v>
      </c>
      <c r="T42" s="5">
        <f t="shared" si="2"/>
        <v>294.97834484373169</v>
      </c>
      <c r="W42">
        <f>SUM('Zip Code'!U181)</f>
        <v>2602</v>
      </c>
      <c r="X42" s="5">
        <f t="shared" si="3"/>
        <v>3045.7684654102773</v>
      </c>
      <c r="Y42">
        <f>SUM('Zip Code'!W181)</f>
        <v>9077</v>
      </c>
      <c r="Z42" s="5">
        <f t="shared" si="4"/>
        <v>10625.073159311716</v>
      </c>
      <c r="AA42" s="6">
        <f t="shared" si="5"/>
        <v>0.2866585876390878</v>
      </c>
      <c r="AB42">
        <v>3.1</v>
      </c>
      <c r="AC42" t="s">
        <v>1452</v>
      </c>
      <c r="AD42">
        <v>4.3</v>
      </c>
      <c r="AE42" t="s">
        <v>1452</v>
      </c>
      <c r="AF42">
        <v>6</v>
      </c>
      <c r="AG42" t="s">
        <v>1452</v>
      </c>
      <c r="AH42">
        <v>5.5</v>
      </c>
      <c r="AI42" t="s">
        <v>1452</v>
      </c>
      <c r="AJ42">
        <v>67</v>
      </c>
      <c r="AL42">
        <v>68</v>
      </c>
      <c r="AM42">
        <v>75</v>
      </c>
      <c r="AN42">
        <v>56.8</v>
      </c>
      <c r="AO42">
        <v>22.1</v>
      </c>
      <c r="AP42">
        <v>45.9</v>
      </c>
      <c r="AQ42">
        <v>18.7</v>
      </c>
      <c r="AR42">
        <v>7.89</v>
      </c>
      <c r="AS42">
        <v>8.64</v>
      </c>
      <c r="AT42">
        <v>9.39</v>
      </c>
      <c r="AU42">
        <v>9.57</v>
      </c>
      <c r="AV42">
        <v>8.3699999999999992</v>
      </c>
      <c r="AW42">
        <v>90.34</v>
      </c>
      <c r="AX42">
        <v>10.79</v>
      </c>
      <c r="AY42">
        <v>45.52</v>
      </c>
      <c r="AZ42">
        <v>5.1100000000000003</v>
      </c>
      <c r="BA42">
        <v>25.3</v>
      </c>
      <c r="BB42" t="s">
        <v>1452</v>
      </c>
      <c r="BC42">
        <v>67</v>
      </c>
      <c r="BD42">
        <v>18.5</v>
      </c>
      <c r="BE42">
        <v>100</v>
      </c>
      <c r="BF42">
        <v>64.3</v>
      </c>
      <c r="BG42">
        <v>51.1</v>
      </c>
      <c r="BH42" t="s">
        <v>1452</v>
      </c>
      <c r="BI42">
        <v>17.2</v>
      </c>
      <c r="BK42">
        <v>173</v>
      </c>
      <c r="BL42">
        <v>23.6</v>
      </c>
      <c r="BM42">
        <v>27.2</v>
      </c>
      <c r="BN42">
        <v>271</v>
      </c>
      <c r="BO42">
        <v>39.200000000000003</v>
      </c>
      <c r="BP42">
        <v>42.7</v>
      </c>
    </row>
    <row r="43" spans="1:68">
      <c r="A43">
        <v>504</v>
      </c>
      <c r="B43" t="s">
        <v>45</v>
      </c>
      <c r="C43" t="s">
        <v>50</v>
      </c>
      <c r="D43">
        <v>40.549999999999997</v>
      </c>
      <c r="E43">
        <v>-74.180000000000007</v>
      </c>
      <c r="F43" s="2">
        <v>189185</v>
      </c>
      <c r="G43">
        <v>188930</v>
      </c>
      <c r="H43">
        <v>188930</v>
      </c>
      <c r="I43">
        <v>195063</v>
      </c>
      <c r="J43">
        <v>4.9800000000000004</v>
      </c>
      <c r="K43">
        <v>1.06</v>
      </c>
      <c r="L43">
        <v>10.65</v>
      </c>
      <c r="M43">
        <v>82.16</v>
      </c>
      <c r="N43">
        <v>17.84</v>
      </c>
      <c r="O43">
        <v>0</v>
      </c>
      <c r="P43" s="4">
        <f t="shared" si="0"/>
        <v>0</v>
      </c>
      <c r="Q43">
        <f>SUM('Zip Code'!O182:O186)</f>
        <v>756</v>
      </c>
      <c r="R43" s="5">
        <f t="shared" si="1"/>
        <v>387.56709370818658</v>
      </c>
      <c r="S43">
        <f>SUM('Zip Code'!Q182:Q186)</f>
        <v>221</v>
      </c>
      <c r="T43" s="5">
        <f t="shared" si="2"/>
        <v>116.97454083522997</v>
      </c>
      <c r="W43">
        <f>SUM('Zip Code'!U182:U186)</f>
        <v>4742</v>
      </c>
      <c r="X43" s="5">
        <f t="shared" si="3"/>
        <v>2509.9243105912242</v>
      </c>
      <c r="Y43">
        <f>SUM('Zip Code'!W182:W186)</f>
        <v>18140</v>
      </c>
      <c r="Z43" s="5">
        <f t="shared" si="4"/>
        <v>9601.439686656433</v>
      </c>
      <c r="AA43" s="6">
        <f t="shared" si="5"/>
        <v>0.26141124586549064</v>
      </c>
      <c r="AB43">
        <v>1.9</v>
      </c>
      <c r="AC43" t="s">
        <v>1452</v>
      </c>
      <c r="AD43">
        <v>3.5</v>
      </c>
      <c r="AE43" t="s">
        <v>1452</v>
      </c>
      <c r="AF43">
        <v>2.8</v>
      </c>
      <c r="AG43" t="s">
        <v>1452</v>
      </c>
      <c r="AH43">
        <v>0.5</v>
      </c>
      <c r="AI43" t="s">
        <v>1452</v>
      </c>
      <c r="AJ43">
        <v>130</v>
      </c>
      <c r="AL43">
        <v>54</v>
      </c>
      <c r="AM43">
        <v>50.8</v>
      </c>
      <c r="AN43">
        <v>39.1</v>
      </c>
      <c r="AO43">
        <v>20.2</v>
      </c>
      <c r="AP43">
        <v>32.799999999999997</v>
      </c>
      <c r="AQ43">
        <v>16.100000000000001</v>
      </c>
      <c r="AR43">
        <v>7.39</v>
      </c>
      <c r="AS43">
        <v>7.57</v>
      </c>
      <c r="AT43">
        <v>7.73</v>
      </c>
      <c r="AU43">
        <v>7.65</v>
      </c>
      <c r="AV43">
        <v>8.36</v>
      </c>
      <c r="AW43">
        <v>91.82</v>
      </c>
      <c r="AX43">
        <v>7.97</v>
      </c>
      <c r="AY43">
        <v>47</v>
      </c>
      <c r="AZ43">
        <v>5.23</v>
      </c>
      <c r="BA43">
        <v>25.1</v>
      </c>
      <c r="BC43">
        <v>142</v>
      </c>
      <c r="BD43">
        <v>17.3</v>
      </c>
      <c r="BE43">
        <v>190</v>
      </c>
      <c r="BF43">
        <v>59.7</v>
      </c>
      <c r="BG43">
        <v>63.4</v>
      </c>
      <c r="BH43" t="s">
        <v>1452</v>
      </c>
      <c r="BI43">
        <v>26.3</v>
      </c>
      <c r="BK43">
        <v>431</v>
      </c>
      <c r="BL43">
        <v>27.5</v>
      </c>
      <c r="BM43">
        <v>31.2</v>
      </c>
      <c r="BN43">
        <v>780</v>
      </c>
      <c r="BO43">
        <v>51.9</v>
      </c>
      <c r="BP43">
        <v>56.4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90"/>
  <sheetViews>
    <sheetView topLeftCell="R1" zoomScale="120" zoomScaleNormal="120" workbookViewId="0">
      <selection activeCell="U4" sqref="U4"/>
    </sheetView>
  </sheetViews>
  <sheetFormatPr baseColWidth="10" defaultRowHeight="16"/>
  <cols>
    <col min="1" max="7" width="15.6640625" customWidth="1"/>
    <col min="11" max="11" width="23.33203125" customWidth="1"/>
    <col min="15" max="15" width="20.33203125" customWidth="1"/>
    <col min="16" max="16" width="31.6640625" customWidth="1"/>
    <col min="17" max="17" width="22.83203125" customWidth="1"/>
    <col min="18" max="18" width="37" customWidth="1"/>
    <col min="19" max="19" width="23.33203125" customWidth="1"/>
    <col min="20" max="20" width="36.6640625" customWidth="1"/>
    <col min="21" max="21" width="18.6640625" customWidth="1"/>
    <col min="22" max="22" width="32.6640625" customWidth="1"/>
    <col min="23" max="23" width="16.1640625" customWidth="1"/>
    <col min="24" max="24" width="32.33203125" customWidth="1"/>
  </cols>
  <sheetData>
    <row r="1" spans="1:24">
      <c r="A1" t="s">
        <v>0</v>
      </c>
      <c r="B1" t="s">
        <v>1513</v>
      </c>
      <c r="C1" t="s">
        <v>1514</v>
      </c>
      <c r="D1" t="s">
        <v>1</v>
      </c>
      <c r="E1" t="s">
        <v>2</v>
      </c>
      <c r="F1" t="s">
        <v>3</v>
      </c>
      <c r="G1" t="s">
        <v>51</v>
      </c>
      <c r="H1" t="s">
        <v>1498</v>
      </c>
      <c r="I1" t="s">
        <v>1499</v>
      </c>
      <c r="J1" t="s">
        <v>1500</v>
      </c>
      <c r="K1" t="s">
        <v>1501</v>
      </c>
      <c r="L1" t="s">
        <v>1515</v>
      </c>
      <c r="M1" t="s">
        <v>1516</v>
      </c>
      <c r="N1" t="s">
        <v>1517</v>
      </c>
      <c r="O1" t="s">
        <v>53</v>
      </c>
      <c r="P1" t="s">
        <v>55</v>
      </c>
      <c r="Q1" t="s">
        <v>1512</v>
      </c>
      <c r="R1" t="s">
        <v>56</v>
      </c>
      <c r="S1" t="s">
        <v>1402</v>
      </c>
      <c r="T1" t="s">
        <v>1403</v>
      </c>
      <c r="U1" t="s">
        <v>57</v>
      </c>
      <c r="V1" t="s">
        <v>58</v>
      </c>
      <c r="W1" t="s">
        <v>59</v>
      </c>
      <c r="X1" t="s">
        <v>60</v>
      </c>
    </row>
    <row r="2" spans="1:24">
      <c r="A2" s="1">
        <v>10463</v>
      </c>
      <c r="B2" s="1">
        <v>10463</v>
      </c>
      <c r="C2" s="1" t="str">
        <f t="shared" ref="C2:C33" si="0">IF(A2=B2,"YES","no")</f>
        <v>YES</v>
      </c>
      <c r="D2" s="1" t="s">
        <v>46</v>
      </c>
      <c r="E2" s="1">
        <v>101</v>
      </c>
      <c r="F2" s="1" t="s">
        <v>4</v>
      </c>
      <c r="G2" s="1">
        <v>70641</v>
      </c>
      <c r="H2">
        <v>10463</v>
      </c>
      <c r="I2">
        <v>1973</v>
      </c>
      <c r="J2">
        <v>7600</v>
      </c>
      <c r="K2">
        <v>26</v>
      </c>
      <c r="L2" t="str">
        <f t="shared" ref="L2:L33" si="1">IF(H2=A2, "YES", "nah")</f>
        <v>YES</v>
      </c>
      <c r="M2">
        <f t="shared" ref="M2:M33" si="2">IF(N2=B2,)</f>
        <v>0</v>
      </c>
      <c r="N2">
        <v>10463</v>
      </c>
      <c r="O2">
        <v>3798</v>
      </c>
      <c r="P2" s="5">
        <f t="shared" ref="P2:P33" si="3">(O2/G2)*100000</f>
        <v>5376.4810803924065</v>
      </c>
      <c r="Q2" s="1">
        <v>2762</v>
      </c>
      <c r="R2" s="5">
        <f t="shared" ref="R2:R33" si="4">(Q2/G2)*100000</f>
        <v>3909.9106751036934</v>
      </c>
      <c r="U2">
        <v>1973</v>
      </c>
      <c r="V2" s="5">
        <f t="shared" ref="V2:V33" si="5">(U2/G2)*100000</f>
        <v>2792.995569145397</v>
      </c>
      <c r="W2">
        <v>7600</v>
      </c>
      <c r="X2" s="5">
        <f t="shared" ref="X2:X33" si="6">(W2/G2)*100000</f>
        <v>10758.624594782066</v>
      </c>
    </row>
    <row r="3" spans="1:24">
      <c r="A3" s="1">
        <v>10471</v>
      </c>
      <c r="B3" s="1">
        <v>10471</v>
      </c>
      <c r="C3" s="1" t="str">
        <f t="shared" si="0"/>
        <v>YES</v>
      </c>
      <c r="D3" s="1" t="s">
        <v>46</v>
      </c>
      <c r="E3" s="1">
        <v>101</v>
      </c>
      <c r="F3" s="1" t="s">
        <v>4</v>
      </c>
      <c r="G3" s="1">
        <v>23477</v>
      </c>
      <c r="H3">
        <v>10471</v>
      </c>
      <c r="I3">
        <v>779</v>
      </c>
      <c r="J3">
        <v>3408</v>
      </c>
      <c r="K3">
        <v>22.9</v>
      </c>
      <c r="L3" t="str">
        <f t="shared" si="1"/>
        <v>YES</v>
      </c>
      <c r="M3">
        <f t="shared" si="2"/>
        <v>0</v>
      </c>
      <c r="N3">
        <v>10471</v>
      </c>
      <c r="O3">
        <v>329</v>
      </c>
      <c r="P3" s="5">
        <f t="shared" si="3"/>
        <v>1401.3715551390721</v>
      </c>
      <c r="Q3" s="1">
        <v>218</v>
      </c>
      <c r="R3" s="5">
        <f t="shared" si="4"/>
        <v>928.56838607999327</v>
      </c>
      <c r="U3">
        <v>779</v>
      </c>
      <c r="V3" s="5">
        <f t="shared" si="5"/>
        <v>3318.141159432636</v>
      </c>
      <c r="W3">
        <v>3408</v>
      </c>
      <c r="X3" s="5">
        <f t="shared" si="6"/>
        <v>14516.335136516589</v>
      </c>
    </row>
    <row r="4" spans="1:24">
      <c r="A4" s="1">
        <v>10464</v>
      </c>
      <c r="B4" s="1">
        <v>10464</v>
      </c>
      <c r="C4" s="1" t="str">
        <f t="shared" si="0"/>
        <v>YES</v>
      </c>
      <c r="D4" s="1" t="s">
        <v>46</v>
      </c>
      <c r="E4" s="1">
        <v>102</v>
      </c>
      <c r="F4" s="1" t="s">
        <v>5</v>
      </c>
      <c r="G4" s="1">
        <v>4438</v>
      </c>
      <c r="H4">
        <v>10464</v>
      </c>
      <c r="I4">
        <v>118</v>
      </c>
      <c r="J4">
        <v>511</v>
      </c>
      <c r="K4">
        <v>23.1</v>
      </c>
      <c r="L4" t="str">
        <f t="shared" si="1"/>
        <v>YES</v>
      </c>
      <c r="M4">
        <f t="shared" si="2"/>
        <v>0</v>
      </c>
      <c r="N4">
        <v>10464</v>
      </c>
      <c r="O4">
        <v>186</v>
      </c>
      <c r="P4" s="5">
        <f t="shared" si="3"/>
        <v>4191.0770617395228</v>
      </c>
      <c r="Q4" s="1">
        <v>109</v>
      </c>
      <c r="R4" s="5">
        <f t="shared" si="4"/>
        <v>2456.0612888688597</v>
      </c>
      <c r="U4">
        <v>118</v>
      </c>
      <c r="V4" s="5">
        <f t="shared" si="5"/>
        <v>2658.8553402433527</v>
      </c>
      <c r="W4">
        <v>511</v>
      </c>
      <c r="X4" s="5">
        <f t="shared" si="6"/>
        <v>11514.195583596214</v>
      </c>
    </row>
    <row r="5" spans="1:24">
      <c r="A5" s="1">
        <v>10466</v>
      </c>
      <c r="B5" s="1">
        <v>10466</v>
      </c>
      <c r="C5" s="1" t="str">
        <f t="shared" si="0"/>
        <v>YES</v>
      </c>
      <c r="D5" s="1" t="s">
        <v>46</v>
      </c>
      <c r="E5" s="1">
        <v>102</v>
      </c>
      <c r="F5" s="1" t="s">
        <v>5</v>
      </c>
      <c r="G5" s="1">
        <v>68942</v>
      </c>
      <c r="H5">
        <v>10466</v>
      </c>
      <c r="I5">
        <v>2366</v>
      </c>
      <c r="J5">
        <v>7111</v>
      </c>
      <c r="K5">
        <v>33.299999999999997</v>
      </c>
      <c r="L5" t="str">
        <f t="shared" si="1"/>
        <v>YES</v>
      </c>
      <c r="M5">
        <f t="shared" si="2"/>
        <v>0</v>
      </c>
      <c r="N5">
        <v>10466</v>
      </c>
      <c r="O5">
        <v>5077</v>
      </c>
      <c r="P5" s="5">
        <f t="shared" si="3"/>
        <v>7364.1611789620256</v>
      </c>
      <c r="Q5" s="1">
        <v>3170</v>
      </c>
      <c r="R5" s="5">
        <f t="shared" si="4"/>
        <v>4598.0679411679384</v>
      </c>
      <c r="U5">
        <v>2366</v>
      </c>
      <c r="V5" s="5">
        <f t="shared" si="5"/>
        <v>3431.8702677613069</v>
      </c>
      <c r="W5">
        <v>7111</v>
      </c>
      <c r="X5" s="5">
        <f t="shared" si="6"/>
        <v>10314.467233326564</v>
      </c>
    </row>
    <row r="6" spans="1:24">
      <c r="A6" s="1">
        <v>10469</v>
      </c>
      <c r="B6" s="1">
        <v>10469</v>
      </c>
      <c r="C6" s="1" t="str">
        <f t="shared" si="0"/>
        <v>YES</v>
      </c>
      <c r="D6" s="1" t="s">
        <v>46</v>
      </c>
      <c r="E6" s="1">
        <v>102</v>
      </c>
      <c r="F6" s="1" t="s">
        <v>5</v>
      </c>
      <c r="G6" s="1">
        <v>65101</v>
      </c>
      <c r="H6">
        <v>10469</v>
      </c>
      <c r="I6">
        <v>2954</v>
      </c>
      <c r="J6">
        <v>8868</v>
      </c>
      <c r="K6">
        <v>33.299999999999997</v>
      </c>
      <c r="L6" t="str">
        <f t="shared" si="1"/>
        <v>YES</v>
      </c>
      <c r="M6">
        <f t="shared" si="2"/>
        <v>0</v>
      </c>
      <c r="N6">
        <v>10469</v>
      </c>
      <c r="O6">
        <v>2694</v>
      </c>
      <c r="P6" s="5">
        <f t="shared" si="3"/>
        <v>4138.1852813320838</v>
      </c>
      <c r="Q6" s="1">
        <v>1530</v>
      </c>
      <c r="R6" s="5">
        <f t="shared" si="4"/>
        <v>2350.1943134514063</v>
      </c>
      <c r="U6">
        <v>2954</v>
      </c>
      <c r="V6" s="5">
        <f t="shared" si="5"/>
        <v>4537.5647071473559</v>
      </c>
      <c r="W6">
        <v>8868</v>
      </c>
      <c r="X6" s="5">
        <f t="shared" si="6"/>
        <v>13621.910569730111</v>
      </c>
    </row>
    <row r="7" spans="1:24">
      <c r="A7" s="1">
        <v>10470</v>
      </c>
      <c r="B7" s="1">
        <v>10470</v>
      </c>
      <c r="C7" s="1" t="str">
        <f t="shared" si="0"/>
        <v>YES</v>
      </c>
      <c r="D7" s="1" t="s">
        <v>46</v>
      </c>
      <c r="E7" s="1">
        <v>102</v>
      </c>
      <c r="F7" s="1" t="s">
        <v>5</v>
      </c>
      <c r="G7" s="1">
        <v>14740</v>
      </c>
      <c r="H7">
        <v>10470</v>
      </c>
      <c r="I7">
        <v>443</v>
      </c>
      <c r="J7">
        <v>1681</v>
      </c>
      <c r="K7">
        <v>26.4</v>
      </c>
      <c r="L7" t="str">
        <f t="shared" si="1"/>
        <v>YES</v>
      </c>
      <c r="M7">
        <f t="shared" si="2"/>
        <v>0</v>
      </c>
      <c r="N7">
        <v>10470</v>
      </c>
      <c r="O7">
        <v>1034</v>
      </c>
      <c r="P7" s="5">
        <f t="shared" si="3"/>
        <v>7014.9253731343288</v>
      </c>
      <c r="Q7" s="1">
        <v>635</v>
      </c>
      <c r="R7" s="5">
        <f t="shared" si="4"/>
        <v>4308.0054274084123</v>
      </c>
      <c r="U7">
        <v>443</v>
      </c>
      <c r="V7" s="5">
        <f t="shared" si="5"/>
        <v>3005.4274084124831</v>
      </c>
      <c r="W7">
        <v>1681</v>
      </c>
      <c r="X7" s="5">
        <f t="shared" si="6"/>
        <v>11404.341926729987</v>
      </c>
    </row>
    <row r="8" spans="1:24">
      <c r="A8" s="1">
        <v>10475</v>
      </c>
      <c r="B8" s="1">
        <v>10475</v>
      </c>
      <c r="C8" s="1" t="str">
        <f t="shared" si="0"/>
        <v>YES</v>
      </c>
      <c r="D8" s="1" t="s">
        <v>46</v>
      </c>
      <c r="E8" s="1">
        <v>102</v>
      </c>
      <c r="F8" s="1" t="s">
        <v>5</v>
      </c>
      <c r="G8" s="1">
        <v>40931</v>
      </c>
      <c r="H8">
        <v>10475</v>
      </c>
      <c r="I8">
        <v>1679</v>
      </c>
      <c r="J8">
        <v>5422</v>
      </c>
      <c r="K8">
        <v>31</v>
      </c>
      <c r="L8" t="str">
        <f t="shared" si="1"/>
        <v>YES</v>
      </c>
      <c r="M8">
        <f t="shared" si="2"/>
        <v>0</v>
      </c>
      <c r="N8">
        <v>10475</v>
      </c>
      <c r="O8">
        <v>638</v>
      </c>
      <c r="P8" s="5">
        <f t="shared" si="3"/>
        <v>1558.7207739854878</v>
      </c>
      <c r="Q8" s="1">
        <v>250</v>
      </c>
      <c r="R8" s="5">
        <f t="shared" si="4"/>
        <v>610.78400234541061</v>
      </c>
      <c r="U8">
        <v>1679</v>
      </c>
      <c r="V8" s="5">
        <f t="shared" si="5"/>
        <v>4102.0253597517767</v>
      </c>
      <c r="W8">
        <v>5422</v>
      </c>
      <c r="X8" s="5">
        <f t="shared" si="6"/>
        <v>13246.683442867263</v>
      </c>
    </row>
    <row r="9" spans="1:24">
      <c r="A9" s="1">
        <v>10458</v>
      </c>
      <c r="B9" s="1">
        <v>10458</v>
      </c>
      <c r="C9" s="1" t="str">
        <f t="shared" si="0"/>
        <v>YES</v>
      </c>
      <c r="D9" s="1" t="s">
        <v>46</v>
      </c>
      <c r="E9" s="1">
        <v>103</v>
      </c>
      <c r="F9" s="1" t="s">
        <v>6</v>
      </c>
      <c r="G9" s="1">
        <v>79362</v>
      </c>
      <c r="H9">
        <v>10458</v>
      </c>
      <c r="I9">
        <v>2003</v>
      </c>
      <c r="J9">
        <v>6590</v>
      </c>
      <c r="K9">
        <v>30.4</v>
      </c>
      <c r="L9" t="str">
        <f t="shared" si="1"/>
        <v>YES</v>
      </c>
      <c r="M9">
        <f t="shared" si="2"/>
        <v>0</v>
      </c>
      <c r="N9">
        <v>10458</v>
      </c>
      <c r="O9">
        <v>12550</v>
      </c>
      <c r="P9" s="5">
        <f t="shared" si="3"/>
        <v>15813.613568206447</v>
      </c>
      <c r="Q9" s="1">
        <v>9410</v>
      </c>
      <c r="R9" s="5">
        <f t="shared" si="4"/>
        <v>11857.060053930092</v>
      </c>
      <c r="U9">
        <v>2003</v>
      </c>
      <c r="V9" s="5">
        <f t="shared" si="5"/>
        <v>2523.8779264635468</v>
      </c>
      <c r="W9">
        <v>6590</v>
      </c>
      <c r="X9" s="5">
        <f t="shared" si="6"/>
        <v>8303.7221844207561</v>
      </c>
    </row>
    <row r="10" spans="1:24">
      <c r="A10" s="1">
        <v>10467</v>
      </c>
      <c r="B10" s="1">
        <v>10467</v>
      </c>
      <c r="C10" s="1" t="str">
        <f t="shared" si="0"/>
        <v>YES</v>
      </c>
      <c r="D10" s="1" t="s">
        <v>46</v>
      </c>
      <c r="E10" s="1">
        <v>103</v>
      </c>
      <c r="F10" s="1" t="s">
        <v>6</v>
      </c>
      <c r="G10" s="1">
        <v>97932</v>
      </c>
      <c r="H10">
        <v>10467</v>
      </c>
      <c r="I10">
        <v>3303</v>
      </c>
      <c r="J10">
        <v>10032</v>
      </c>
      <c r="K10">
        <v>32.9</v>
      </c>
      <c r="L10" t="str">
        <f t="shared" si="1"/>
        <v>YES</v>
      </c>
      <c r="M10">
        <f t="shared" si="2"/>
        <v>0</v>
      </c>
      <c r="N10">
        <v>10467</v>
      </c>
      <c r="O10">
        <v>11959</v>
      </c>
      <c r="P10" s="5">
        <f t="shared" si="3"/>
        <v>12211.534534166563</v>
      </c>
      <c r="Q10" s="1">
        <v>8603</v>
      </c>
      <c r="R10" s="5">
        <f t="shared" si="4"/>
        <v>8784.6669117346737</v>
      </c>
      <c r="U10">
        <v>3303</v>
      </c>
      <c r="V10" s="5">
        <f t="shared" si="5"/>
        <v>3372.748437691459</v>
      </c>
      <c r="W10">
        <v>10032</v>
      </c>
      <c r="X10" s="5">
        <f t="shared" si="6"/>
        <v>10243.84266633991</v>
      </c>
    </row>
    <row r="11" spans="1:24">
      <c r="A11" s="1">
        <v>10468</v>
      </c>
      <c r="B11" s="1">
        <v>10468</v>
      </c>
      <c r="C11" s="1" t="str">
        <f t="shared" si="0"/>
        <v>YES</v>
      </c>
      <c r="D11" s="1" t="s">
        <v>46</v>
      </c>
      <c r="E11" s="1">
        <v>103</v>
      </c>
      <c r="F11" s="1" t="s">
        <v>6</v>
      </c>
      <c r="G11" s="1">
        <v>72877</v>
      </c>
      <c r="H11">
        <v>10468</v>
      </c>
      <c r="I11">
        <v>2696</v>
      </c>
      <c r="J11">
        <v>8536</v>
      </c>
      <c r="K11">
        <v>31.6</v>
      </c>
      <c r="L11" t="str">
        <f t="shared" si="1"/>
        <v>YES</v>
      </c>
      <c r="M11">
        <f t="shared" si="2"/>
        <v>0</v>
      </c>
      <c r="N11">
        <v>10468</v>
      </c>
      <c r="O11">
        <v>9467</v>
      </c>
      <c r="P11" s="5">
        <f t="shared" si="3"/>
        <v>12990.381053007122</v>
      </c>
      <c r="Q11" s="1">
        <v>7235</v>
      </c>
      <c r="R11" s="5">
        <f t="shared" si="4"/>
        <v>9927.6863756740822</v>
      </c>
      <c r="U11">
        <v>2696</v>
      </c>
      <c r="V11" s="5">
        <f t="shared" si="5"/>
        <v>3699.3838934094433</v>
      </c>
      <c r="W11">
        <v>8536</v>
      </c>
      <c r="X11" s="5">
        <f t="shared" si="6"/>
        <v>11712.886095750375</v>
      </c>
    </row>
    <row r="12" spans="1:24">
      <c r="A12" s="1">
        <v>10461</v>
      </c>
      <c r="B12" s="1">
        <v>10461</v>
      </c>
      <c r="C12" s="1" t="str">
        <f t="shared" si="0"/>
        <v>YES</v>
      </c>
      <c r="D12" s="1" t="s">
        <v>46</v>
      </c>
      <c r="E12" s="1">
        <v>104</v>
      </c>
      <c r="F12" s="1" t="s">
        <v>7</v>
      </c>
      <c r="G12" s="1">
        <v>50549</v>
      </c>
      <c r="H12">
        <v>10461</v>
      </c>
      <c r="I12">
        <v>1856</v>
      </c>
      <c r="J12">
        <v>6141</v>
      </c>
      <c r="K12">
        <v>30.2</v>
      </c>
      <c r="L12" t="str">
        <f t="shared" si="1"/>
        <v>YES</v>
      </c>
      <c r="M12">
        <f t="shared" si="2"/>
        <v>0</v>
      </c>
      <c r="N12">
        <v>10461</v>
      </c>
      <c r="O12">
        <v>2657</v>
      </c>
      <c r="P12" s="5">
        <f t="shared" si="3"/>
        <v>5256.2859799402559</v>
      </c>
      <c r="Q12" s="1">
        <v>1555</v>
      </c>
      <c r="R12" s="5">
        <f t="shared" si="4"/>
        <v>3076.2230706838909</v>
      </c>
      <c r="U12">
        <v>1856</v>
      </c>
      <c r="V12" s="5">
        <f t="shared" si="5"/>
        <v>3671.6848998001942</v>
      </c>
      <c r="W12">
        <v>6141</v>
      </c>
      <c r="X12" s="5">
        <f t="shared" si="6"/>
        <v>12148.60828107381</v>
      </c>
    </row>
    <row r="13" spans="1:24">
      <c r="A13" s="1">
        <v>10462</v>
      </c>
      <c r="B13" s="1">
        <v>10462</v>
      </c>
      <c r="C13" s="1" t="str">
        <f t="shared" si="0"/>
        <v>YES</v>
      </c>
      <c r="D13" s="1" t="s">
        <v>46</v>
      </c>
      <c r="E13" s="1">
        <v>104</v>
      </c>
      <c r="F13" s="1" t="s">
        <v>7</v>
      </c>
      <c r="G13" s="1">
        <v>75674</v>
      </c>
      <c r="H13">
        <v>10462</v>
      </c>
      <c r="I13">
        <v>2230</v>
      </c>
      <c r="J13">
        <v>7517</v>
      </c>
      <c r="K13">
        <v>29.7</v>
      </c>
      <c r="L13" t="str">
        <f t="shared" si="1"/>
        <v>YES</v>
      </c>
      <c r="M13">
        <f t="shared" si="2"/>
        <v>0</v>
      </c>
      <c r="N13">
        <v>10462</v>
      </c>
      <c r="O13">
        <v>3926</v>
      </c>
      <c r="P13" s="5">
        <f t="shared" si="3"/>
        <v>5188.0434495335257</v>
      </c>
      <c r="Q13" s="1">
        <v>2525</v>
      </c>
      <c r="R13" s="5">
        <f t="shared" si="4"/>
        <v>3336.6810265084446</v>
      </c>
      <c r="U13">
        <v>2230</v>
      </c>
      <c r="V13" s="5">
        <f t="shared" si="5"/>
        <v>2946.8509659856754</v>
      </c>
      <c r="W13">
        <v>7517</v>
      </c>
      <c r="X13" s="5">
        <f t="shared" si="6"/>
        <v>9933.3985252530601</v>
      </c>
    </row>
    <row r="14" spans="1:24">
      <c r="A14" s="1">
        <v>10465</v>
      </c>
      <c r="B14" s="1">
        <v>10465</v>
      </c>
      <c r="C14" s="1" t="str">
        <f t="shared" si="0"/>
        <v>YES</v>
      </c>
      <c r="D14" s="1" t="s">
        <v>46</v>
      </c>
      <c r="E14" s="1">
        <v>104</v>
      </c>
      <c r="F14" s="1" t="s">
        <v>7</v>
      </c>
      <c r="G14" s="1">
        <v>42012</v>
      </c>
      <c r="H14">
        <v>10465</v>
      </c>
      <c r="I14">
        <v>1469</v>
      </c>
      <c r="J14">
        <v>5351</v>
      </c>
      <c r="K14">
        <v>27.5</v>
      </c>
      <c r="L14" t="str">
        <f t="shared" si="1"/>
        <v>YES</v>
      </c>
      <c r="M14">
        <f t="shared" si="2"/>
        <v>0</v>
      </c>
      <c r="N14">
        <v>10465</v>
      </c>
      <c r="O14">
        <v>597</v>
      </c>
      <c r="P14" s="5">
        <f t="shared" si="3"/>
        <v>1421.022564981434</v>
      </c>
      <c r="Q14" s="1">
        <v>186</v>
      </c>
      <c r="R14" s="5">
        <f t="shared" si="4"/>
        <v>442.73064838617535</v>
      </c>
      <c r="U14">
        <v>1469</v>
      </c>
      <c r="V14" s="5">
        <f t="shared" si="5"/>
        <v>3496.6200133295247</v>
      </c>
      <c r="W14">
        <v>5351</v>
      </c>
      <c r="X14" s="5">
        <f t="shared" si="6"/>
        <v>12736.837094163573</v>
      </c>
    </row>
    <row r="15" spans="1:24">
      <c r="A15" s="1">
        <v>10472</v>
      </c>
      <c r="B15" s="1">
        <v>10472</v>
      </c>
      <c r="C15" s="1" t="str">
        <f t="shared" si="0"/>
        <v>YES</v>
      </c>
      <c r="D15" s="1" t="s">
        <v>46</v>
      </c>
      <c r="E15" s="1">
        <v>104</v>
      </c>
      <c r="F15" s="1" t="s">
        <v>7</v>
      </c>
      <c r="G15" s="1">
        <v>66356</v>
      </c>
      <c r="H15">
        <v>10472</v>
      </c>
      <c r="I15">
        <v>1918</v>
      </c>
      <c r="J15">
        <v>5517</v>
      </c>
      <c r="K15">
        <v>34.799999999999997</v>
      </c>
      <c r="L15" t="str">
        <f t="shared" si="1"/>
        <v>YES</v>
      </c>
      <c r="M15">
        <f t="shared" si="2"/>
        <v>0</v>
      </c>
      <c r="N15">
        <v>10472</v>
      </c>
      <c r="O15">
        <v>7955</v>
      </c>
      <c r="P15" s="5">
        <f t="shared" si="3"/>
        <v>11988.36578455603</v>
      </c>
      <c r="Q15" s="1">
        <v>5450</v>
      </c>
      <c r="R15" s="5">
        <f t="shared" si="4"/>
        <v>8213.2738561697497</v>
      </c>
      <c r="U15">
        <v>1918</v>
      </c>
      <c r="V15" s="5">
        <f t="shared" si="5"/>
        <v>2890.4695882813912</v>
      </c>
      <c r="W15">
        <v>5517</v>
      </c>
      <c r="X15" s="5">
        <f t="shared" si="6"/>
        <v>8314.2443788052333</v>
      </c>
    </row>
    <row r="16" spans="1:24">
      <c r="A16" s="1">
        <v>10473</v>
      </c>
      <c r="B16" s="1">
        <v>10473</v>
      </c>
      <c r="C16" s="1" t="str">
        <f t="shared" si="0"/>
        <v>YES</v>
      </c>
      <c r="D16" s="1" t="s">
        <v>46</v>
      </c>
      <c r="E16" s="1">
        <v>104</v>
      </c>
      <c r="F16" s="1" t="s">
        <v>7</v>
      </c>
      <c r="G16" s="1">
        <v>58284</v>
      </c>
      <c r="H16">
        <v>10473</v>
      </c>
      <c r="I16">
        <v>1901</v>
      </c>
      <c r="J16">
        <v>6095</v>
      </c>
      <c r="K16">
        <v>31.2</v>
      </c>
      <c r="L16" t="str">
        <f t="shared" si="1"/>
        <v>YES</v>
      </c>
      <c r="M16">
        <f t="shared" si="2"/>
        <v>0</v>
      </c>
      <c r="N16">
        <v>10473</v>
      </c>
      <c r="O16">
        <v>1812</v>
      </c>
      <c r="P16" s="5">
        <f t="shared" si="3"/>
        <v>3108.9149680872965</v>
      </c>
      <c r="Q16" s="1">
        <v>1142</v>
      </c>
      <c r="R16" s="5">
        <f t="shared" si="4"/>
        <v>1959.3713540594331</v>
      </c>
      <c r="U16">
        <v>1901</v>
      </c>
      <c r="V16" s="5">
        <f t="shared" si="5"/>
        <v>3261.6155377118935</v>
      </c>
      <c r="W16">
        <v>6095</v>
      </c>
      <c r="X16" s="5">
        <f t="shared" si="6"/>
        <v>10457.415414178849</v>
      </c>
    </row>
    <row r="17" spans="1:24">
      <c r="A17" s="1">
        <v>10453</v>
      </c>
      <c r="B17" s="1">
        <v>10453</v>
      </c>
      <c r="C17" s="1" t="str">
        <f t="shared" si="0"/>
        <v>YES</v>
      </c>
      <c r="D17" s="1" t="s">
        <v>46</v>
      </c>
      <c r="E17" s="1">
        <v>105</v>
      </c>
      <c r="F17" s="1" t="s">
        <v>8</v>
      </c>
      <c r="G17" s="1">
        <v>77576</v>
      </c>
      <c r="H17">
        <v>10453</v>
      </c>
      <c r="I17">
        <v>2324</v>
      </c>
      <c r="J17">
        <v>7179</v>
      </c>
      <c r="K17">
        <v>32.4</v>
      </c>
      <c r="L17" t="str">
        <f t="shared" si="1"/>
        <v>YES</v>
      </c>
      <c r="M17">
        <f t="shared" si="2"/>
        <v>0</v>
      </c>
      <c r="N17">
        <v>10453</v>
      </c>
      <c r="O17">
        <v>10552</v>
      </c>
      <c r="P17" s="5">
        <f t="shared" si="3"/>
        <v>13602.144993296897</v>
      </c>
      <c r="Q17" s="1">
        <v>8027</v>
      </c>
      <c r="R17" s="5">
        <f t="shared" si="4"/>
        <v>10347.2723522739</v>
      </c>
      <c r="U17">
        <v>2324</v>
      </c>
      <c r="V17" s="5">
        <f t="shared" si="5"/>
        <v>2995.7718882128493</v>
      </c>
      <c r="W17">
        <v>7179</v>
      </c>
      <c r="X17" s="5">
        <f t="shared" si="6"/>
        <v>9254.1507682788488</v>
      </c>
    </row>
    <row r="18" spans="1:24">
      <c r="A18" s="1">
        <v>10457</v>
      </c>
      <c r="B18" s="1">
        <v>10457</v>
      </c>
      <c r="C18" s="1" t="str">
        <f t="shared" si="0"/>
        <v>YES</v>
      </c>
      <c r="D18" s="1" t="s">
        <v>46</v>
      </c>
      <c r="E18" s="1">
        <v>105</v>
      </c>
      <c r="F18" s="1" t="s">
        <v>8</v>
      </c>
      <c r="G18" s="1">
        <v>70253</v>
      </c>
      <c r="H18">
        <v>10457</v>
      </c>
      <c r="I18">
        <v>2055</v>
      </c>
      <c r="J18">
        <v>6905</v>
      </c>
      <c r="K18">
        <v>29.8</v>
      </c>
      <c r="L18" t="str">
        <f t="shared" si="1"/>
        <v>YES</v>
      </c>
      <c r="M18">
        <f t="shared" si="2"/>
        <v>0</v>
      </c>
      <c r="N18">
        <v>10457</v>
      </c>
      <c r="O18">
        <v>13946</v>
      </c>
      <c r="P18" s="5">
        <f t="shared" si="3"/>
        <v>19851.109561157533</v>
      </c>
      <c r="Q18" s="1">
        <v>10781</v>
      </c>
      <c r="R18" s="5">
        <f t="shared" si="4"/>
        <v>15345.963873428891</v>
      </c>
      <c r="U18">
        <v>2055</v>
      </c>
      <c r="V18" s="5">
        <f t="shared" si="5"/>
        <v>2925.1419868190683</v>
      </c>
      <c r="W18">
        <v>6905</v>
      </c>
      <c r="X18" s="5">
        <f t="shared" si="6"/>
        <v>9828.7617610635843</v>
      </c>
    </row>
    <row r="19" spans="1:24">
      <c r="A19" s="1">
        <v>10460</v>
      </c>
      <c r="B19" s="1">
        <v>10460</v>
      </c>
      <c r="C19" s="1" t="str">
        <f t="shared" si="0"/>
        <v>YES</v>
      </c>
      <c r="D19" s="1" t="s">
        <v>46</v>
      </c>
      <c r="E19" s="1">
        <v>105</v>
      </c>
      <c r="F19" s="1" t="s">
        <v>8</v>
      </c>
      <c r="G19" s="1">
        <v>56670</v>
      </c>
      <c r="H19">
        <v>10460</v>
      </c>
      <c r="I19">
        <v>1612</v>
      </c>
      <c r="J19">
        <v>5038</v>
      </c>
      <c r="K19">
        <v>32</v>
      </c>
      <c r="L19" t="str">
        <f t="shared" si="1"/>
        <v>YES</v>
      </c>
      <c r="M19">
        <f t="shared" si="2"/>
        <v>0</v>
      </c>
      <c r="N19">
        <v>10460</v>
      </c>
      <c r="O19">
        <v>7327</v>
      </c>
      <c r="P19" s="5">
        <f t="shared" si="3"/>
        <v>12929.239456502559</v>
      </c>
      <c r="Q19" s="1">
        <v>5386</v>
      </c>
      <c r="R19" s="5">
        <f t="shared" si="4"/>
        <v>9504.1468148932418</v>
      </c>
      <c r="U19">
        <v>1612</v>
      </c>
      <c r="V19" s="5">
        <f t="shared" si="5"/>
        <v>2844.5385565554966</v>
      </c>
      <c r="W19">
        <v>5038</v>
      </c>
      <c r="X19" s="5">
        <f t="shared" si="6"/>
        <v>8890.0652902770416</v>
      </c>
    </row>
    <row r="20" spans="1:24">
      <c r="A20" s="1">
        <v>10451</v>
      </c>
      <c r="B20" s="1">
        <v>10451</v>
      </c>
      <c r="C20" s="1" t="str">
        <f t="shared" si="0"/>
        <v>YES</v>
      </c>
      <c r="D20" s="1" t="s">
        <v>46</v>
      </c>
      <c r="E20" s="1">
        <v>106</v>
      </c>
      <c r="F20" s="1" t="s">
        <v>9</v>
      </c>
      <c r="G20" s="1">
        <v>44140</v>
      </c>
      <c r="H20">
        <v>10451</v>
      </c>
      <c r="I20">
        <v>1586</v>
      </c>
      <c r="J20">
        <v>5046</v>
      </c>
      <c r="K20">
        <v>31.4</v>
      </c>
      <c r="L20" t="str">
        <f t="shared" si="1"/>
        <v>YES</v>
      </c>
      <c r="M20">
        <f t="shared" si="2"/>
        <v>0</v>
      </c>
      <c r="N20">
        <v>10451</v>
      </c>
      <c r="O20">
        <v>4149</v>
      </c>
      <c r="P20" s="5">
        <f t="shared" si="3"/>
        <v>9399.6375169913917</v>
      </c>
      <c r="Q20" s="1">
        <v>3081</v>
      </c>
      <c r="R20" s="5">
        <f t="shared" si="4"/>
        <v>6980.0634345265071</v>
      </c>
      <c r="U20">
        <v>1586</v>
      </c>
      <c r="V20" s="5">
        <f t="shared" si="5"/>
        <v>3593.1128228364291</v>
      </c>
      <c r="W20">
        <v>5046</v>
      </c>
      <c r="X20" s="5">
        <f t="shared" si="6"/>
        <v>11431.807884005437</v>
      </c>
    </row>
    <row r="21" spans="1:24">
      <c r="A21" s="1">
        <v>10452</v>
      </c>
      <c r="B21" s="1">
        <v>10452</v>
      </c>
      <c r="C21" s="1" t="str">
        <f t="shared" si="0"/>
        <v>YES</v>
      </c>
      <c r="D21" s="1" t="s">
        <v>46</v>
      </c>
      <c r="E21" s="1">
        <v>106</v>
      </c>
      <c r="F21" s="1" t="s">
        <v>9</v>
      </c>
      <c r="G21" s="1">
        <v>76104</v>
      </c>
      <c r="H21">
        <v>10452</v>
      </c>
      <c r="I21">
        <v>2330</v>
      </c>
      <c r="J21">
        <v>7446</v>
      </c>
      <c r="K21">
        <v>31.3</v>
      </c>
      <c r="L21" t="str">
        <f t="shared" si="1"/>
        <v>YES</v>
      </c>
      <c r="M21">
        <f t="shared" si="2"/>
        <v>0</v>
      </c>
      <c r="N21">
        <v>10452</v>
      </c>
      <c r="O21">
        <v>10724</v>
      </c>
      <c r="P21" s="5">
        <f t="shared" si="3"/>
        <v>14091.243561442237</v>
      </c>
      <c r="Q21" s="1">
        <v>8277</v>
      </c>
      <c r="R21" s="5">
        <f t="shared" si="4"/>
        <v>10875.906654052349</v>
      </c>
      <c r="U21">
        <v>2330</v>
      </c>
      <c r="V21" s="5">
        <f t="shared" si="5"/>
        <v>3061.5999159045518</v>
      </c>
      <c r="W21">
        <v>7446</v>
      </c>
      <c r="X21" s="5">
        <f t="shared" si="6"/>
        <v>9783.9798170924005</v>
      </c>
    </row>
    <row r="22" spans="1:24">
      <c r="A22" s="1">
        <v>10456</v>
      </c>
      <c r="B22" s="1">
        <v>10456</v>
      </c>
      <c r="C22" s="1" t="str">
        <f t="shared" si="0"/>
        <v>YES</v>
      </c>
      <c r="D22" s="1" t="s">
        <v>46</v>
      </c>
      <c r="E22" s="1">
        <v>106</v>
      </c>
      <c r="F22" s="1" t="s">
        <v>9</v>
      </c>
      <c r="G22" s="1">
        <v>89390</v>
      </c>
      <c r="H22">
        <v>10456</v>
      </c>
      <c r="I22">
        <v>2443</v>
      </c>
      <c r="J22">
        <v>8245</v>
      </c>
      <c r="K22">
        <v>29.6</v>
      </c>
      <c r="L22" t="str">
        <f t="shared" si="1"/>
        <v>YES</v>
      </c>
      <c r="M22">
        <f t="shared" si="2"/>
        <v>0</v>
      </c>
      <c r="N22">
        <v>10456</v>
      </c>
      <c r="O22">
        <v>12307</v>
      </c>
      <c r="P22" s="5">
        <f t="shared" si="3"/>
        <v>13767.759257187607</v>
      </c>
      <c r="Q22" s="1">
        <v>9135</v>
      </c>
      <c r="R22" s="5">
        <f t="shared" si="4"/>
        <v>10219.263899765074</v>
      </c>
      <c r="U22">
        <v>2443</v>
      </c>
      <c r="V22" s="5">
        <f t="shared" si="5"/>
        <v>2732.9678935003913</v>
      </c>
      <c r="W22">
        <v>8245</v>
      </c>
      <c r="X22" s="5">
        <f t="shared" si="6"/>
        <v>9223.6268038930539</v>
      </c>
    </row>
    <row r="23" spans="1:24">
      <c r="A23" s="1">
        <v>10454</v>
      </c>
      <c r="B23" s="1">
        <v>10454</v>
      </c>
      <c r="C23" s="1" t="str">
        <f t="shared" si="0"/>
        <v>YES</v>
      </c>
      <c r="D23" s="1" t="s">
        <v>46</v>
      </c>
      <c r="E23" s="1">
        <v>107</v>
      </c>
      <c r="F23" s="1" t="s">
        <v>10</v>
      </c>
      <c r="G23" s="1">
        <v>37466</v>
      </c>
      <c r="H23">
        <v>10454</v>
      </c>
      <c r="I23">
        <v>1114</v>
      </c>
      <c r="J23">
        <v>3857</v>
      </c>
      <c r="K23">
        <v>28.9</v>
      </c>
      <c r="L23" t="str">
        <f t="shared" si="1"/>
        <v>YES</v>
      </c>
      <c r="M23">
        <f t="shared" si="2"/>
        <v>0</v>
      </c>
      <c r="N23">
        <v>10454</v>
      </c>
      <c r="O23">
        <v>3419</v>
      </c>
      <c r="P23" s="5">
        <f t="shared" si="3"/>
        <v>9125.6072172102704</v>
      </c>
      <c r="Q23" s="1">
        <v>2534</v>
      </c>
      <c r="R23" s="5">
        <f t="shared" si="4"/>
        <v>6763.465542091496</v>
      </c>
      <c r="U23">
        <v>1114</v>
      </c>
      <c r="V23" s="5">
        <f t="shared" si="5"/>
        <v>2973.3625153472481</v>
      </c>
      <c r="W23">
        <v>3857</v>
      </c>
      <c r="X23" s="5">
        <f t="shared" si="6"/>
        <v>10294.667164896173</v>
      </c>
    </row>
    <row r="24" spans="1:24">
      <c r="A24" s="1">
        <v>10455</v>
      </c>
      <c r="B24" s="1">
        <v>10455</v>
      </c>
      <c r="C24" s="1" t="str">
        <f t="shared" si="0"/>
        <v>YES</v>
      </c>
      <c r="D24" s="1" t="s">
        <v>46</v>
      </c>
      <c r="E24" s="1">
        <v>107</v>
      </c>
      <c r="F24" s="1" t="s">
        <v>10</v>
      </c>
      <c r="G24" s="1">
        <v>39834</v>
      </c>
      <c r="H24">
        <v>10455</v>
      </c>
      <c r="I24">
        <v>1252</v>
      </c>
      <c r="J24">
        <v>3899</v>
      </c>
      <c r="K24">
        <v>32.1</v>
      </c>
      <c r="L24" t="str">
        <f t="shared" si="1"/>
        <v>YES</v>
      </c>
      <c r="M24">
        <f t="shared" si="2"/>
        <v>0</v>
      </c>
      <c r="N24">
        <v>10455</v>
      </c>
      <c r="O24">
        <v>3892</v>
      </c>
      <c r="P24" s="5">
        <f t="shared" si="3"/>
        <v>9770.5477732590243</v>
      </c>
      <c r="Q24" s="1">
        <v>2802</v>
      </c>
      <c r="R24" s="5">
        <f t="shared" si="4"/>
        <v>7034.1918963699345</v>
      </c>
      <c r="U24">
        <v>1252</v>
      </c>
      <c r="V24" s="5">
        <f t="shared" si="5"/>
        <v>3143.0436310689361</v>
      </c>
      <c r="W24">
        <v>3899</v>
      </c>
      <c r="X24" s="5">
        <f t="shared" si="6"/>
        <v>9788.1207009087721</v>
      </c>
    </row>
    <row r="25" spans="1:24">
      <c r="A25" s="1">
        <v>10459</v>
      </c>
      <c r="B25" s="1">
        <v>10459</v>
      </c>
      <c r="C25" s="1" t="str">
        <f t="shared" si="0"/>
        <v>YES</v>
      </c>
      <c r="D25" s="1" t="s">
        <v>46</v>
      </c>
      <c r="E25" s="1">
        <v>107</v>
      </c>
      <c r="F25" s="1" t="s">
        <v>10</v>
      </c>
      <c r="G25" s="1">
        <v>46804</v>
      </c>
      <c r="H25">
        <v>10459</v>
      </c>
      <c r="I25">
        <v>1465</v>
      </c>
      <c r="J25">
        <v>4359</v>
      </c>
      <c r="K25">
        <v>33.6</v>
      </c>
      <c r="L25" t="str">
        <f t="shared" si="1"/>
        <v>YES</v>
      </c>
      <c r="M25">
        <f t="shared" si="2"/>
        <v>0</v>
      </c>
      <c r="N25">
        <v>10459</v>
      </c>
      <c r="O25">
        <v>6214</v>
      </c>
      <c r="P25" s="5">
        <f t="shared" si="3"/>
        <v>13276.643021963935</v>
      </c>
      <c r="Q25" s="1">
        <v>4451</v>
      </c>
      <c r="R25" s="5">
        <f t="shared" si="4"/>
        <v>9509.8709512007517</v>
      </c>
      <c r="U25">
        <v>1465</v>
      </c>
      <c r="V25" s="5">
        <f t="shared" si="5"/>
        <v>3130.0743526194342</v>
      </c>
      <c r="W25">
        <v>4359</v>
      </c>
      <c r="X25" s="5">
        <f t="shared" si="6"/>
        <v>9313.3065549953008</v>
      </c>
    </row>
    <row r="26" spans="1:24">
      <c r="A26" s="1">
        <v>10474</v>
      </c>
      <c r="B26" s="1">
        <v>10474</v>
      </c>
      <c r="C26" s="1" t="str">
        <f t="shared" si="0"/>
        <v>YES</v>
      </c>
      <c r="D26" s="1" t="s">
        <v>46</v>
      </c>
      <c r="E26" s="1">
        <v>107</v>
      </c>
      <c r="F26" s="1" t="s">
        <v>10</v>
      </c>
      <c r="G26" s="1">
        <v>12281</v>
      </c>
      <c r="H26">
        <v>10474</v>
      </c>
      <c r="I26">
        <v>318</v>
      </c>
      <c r="J26">
        <v>976</v>
      </c>
      <c r="K26">
        <v>32.6</v>
      </c>
      <c r="L26" t="str">
        <f t="shared" si="1"/>
        <v>YES</v>
      </c>
      <c r="M26">
        <f t="shared" si="2"/>
        <v>0</v>
      </c>
      <c r="N26">
        <v>10474</v>
      </c>
      <c r="O26">
        <v>1910</v>
      </c>
      <c r="P26" s="5">
        <f t="shared" si="3"/>
        <v>15552.479439785033</v>
      </c>
      <c r="Q26" s="1">
        <v>1392</v>
      </c>
      <c r="R26" s="5">
        <f t="shared" si="4"/>
        <v>11334.581874440191</v>
      </c>
      <c r="U26">
        <v>318</v>
      </c>
      <c r="V26" s="5">
        <f t="shared" si="5"/>
        <v>2589.3656868333196</v>
      </c>
      <c r="W26">
        <v>976</v>
      </c>
      <c r="X26" s="5">
        <f t="shared" si="6"/>
        <v>7947.2355671362266</v>
      </c>
    </row>
    <row r="27" spans="1:24">
      <c r="A27" s="1">
        <v>11211</v>
      </c>
      <c r="B27" s="1">
        <v>11211</v>
      </c>
      <c r="C27" s="1" t="str">
        <f t="shared" si="0"/>
        <v>YES</v>
      </c>
      <c r="D27" s="1" t="s">
        <v>47</v>
      </c>
      <c r="E27" s="1">
        <v>201</v>
      </c>
      <c r="F27" s="1" t="s">
        <v>11</v>
      </c>
      <c r="G27" s="1">
        <v>60861</v>
      </c>
      <c r="H27">
        <v>11211</v>
      </c>
      <c r="I27">
        <v>2050</v>
      </c>
      <c r="J27">
        <v>9319</v>
      </c>
      <c r="K27">
        <v>22</v>
      </c>
      <c r="L27" t="str">
        <f t="shared" si="1"/>
        <v>YES</v>
      </c>
      <c r="M27">
        <f t="shared" si="2"/>
        <v>0</v>
      </c>
      <c r="N27">
        <v>11211</v>
      </c>
      <c r="O27">
        <v>4943</v>
      </c>
      <c r="P27" s="5">
        <f t="shared" si="3"/>
        <v>8121.7857084175421</v>
      </c>
      <c r="Q27" s="1">
        <v>2737</v>
      </c>
      <c r="R27" s="5">
        <f t="shared" si="4"/>
        <v>4497.1328108312382</v>
      </c>
      <c r="U27">
        <v>2050</v>
      </c>
      <c r="V27" s="5">
        <f t="shared" si="5"/>
        <v>3368.3311151640623</v>
      </c>
      <c r="W27">
        <v>9319</v>
      </c>
      <c r="X27" s="5">
        <f t="shared" si="6"/>
        <v>15311.940323031171</v>
      </c>
    </row>
    <row r="28" spans="1:24">
      <c r="A28" s="1">
        <v>11222</v>
      </c>
      <c r="B28" s="1">
        <v>11222</v>
      </c>
      <c r="C28" s="1" t="str">
        <f t="shared" si="0"/>
        <v>YES</v>
      </c>
      <c r="D28" s="1" t="s">
        <v>47</v>
      </c>
      <c r="E28" s="1">
        <v>201</v>
      </c>
      <c r="F28" s="1" t="s">
        <v>11</v>
      </c>
      <c r="G28" s="1">
        <v>36315</v>
      </c>
      <c r="H28">
        <v>11222</v>
      </c>
      <c r="I28">
        <v>435</v>
      </c>
      <c r="J28">
        <v>2672</v>
      </c>
      <c r="K28">
        <v>16.3</v>
      </c>
      <c r="L28" t="str">
        <f t="shared" si="1"/>
        <v>YES</v>
      </c>
      <c r="M28">
        <f t="shared" si="2"/>
        <v>0</v>
      </c>
      <c r="N28">
        <v>11222</v>
      </c>
      <c r="O28">
        <v>2730</v>
      </c>
      <c r="P28" s="5">
        <f t="shared" si="3"/>
        <v>7517.5547294506405</v>
      </c>
      <c r="Q28" s="1">
        <v>1248</v>
      </c>
      <c r="R28" s="5">
        <f t="shared" si="4"/>
        <v>3436.5964477488637</v>
      </c>
      <c r="U28">
        <v>435</v>
      </c>
      <c r="V28" s="5">
        <f t="shared" si="5"/>
        <v>1197.8521272201569</v>
      </c>
      <c r="W28">
        <v>2672</v>
      </c>
      <c r="X28" s="5">
        <f t="shared" si="6"/>
        <v>7357.8411124879522</v>
      </c>
    </row>
    <row r="29" spans="1:24">
      <c r="B29" s="1">
        <v>11249</v>
      </c>
      <c r="C29" s="1" t="str">
        <f t="shared" si="0"/>
        <v>no</v>
      </c>
      <c r="D29" s="1" t="s">
        <v>47</v>
      </c>
      <c r="E29" s="1">
        <v>201</v>
      </c>
      <c r="F29" s="1" t="s">
        <v>11</v>
      </c>
      <c r="G29" s="1">
        <v>28481</v>
      </c>
      <c r="L29" t="str">
        <f t="shared" si="1"/>
        <v>YES</v>
      </c>
      <c r="M29">
        <f t="shared" si="2"/>
        <v>0</v>
      </c>
      <c r="N29">
        <v>11249</v>
      </c>
      <c r="O29">
        <v>1399</v>
      </c>
      <c r="P29" s="5">
        <f t="shared" si="3"/>
        <v>4912.0466275762792</v>
      </c>
      <c r="Q29" s="1">
        <v>706</v>
      </c>
      <c r="R29" s="5">
        <f t="shared" si="4"/>
        <v>2478.8455461535764</v>
      </c>
      <c r="V29" s="5">
        <f t="shared" si="5"/>
        <v>0</v>
      </c>
      <c r="X29" s="5">
        <f t="shared" si="6"/>
        <v>0</v>
      </c>
    </row>
    <row r="30" spans="1:24">
      <c r="A30" s="1">
        <v>11201</v>
      </c>
      <c r="B30" s="1">
        <v>11201</v>
      </c>
      <c r="C30" s="1" t="str">
        <f t="shared" si="0"/>
        <v>YES</v>
      </c>
      <c r="D30" s="1" t="s">
        <v>47</v>
      </c>
      <c r="E30" s="1">
        <v>202</v>
      </c>
      <c r="F30" s="1" t="s">
        <v>12</v>
      </c>
      <c r="G30" s="1">
        <v>53041</v>
      </c>
      <c r="H30">
        <v>11201</v>
      </c>
      <c r="I30">
        <v>683</v>
      </c>
      <c r="J30">
        <v>4828</v>
      </c>
      <c r="K30">
        <v>14.1</v>
      </c>
      <c r="L30" t="str">
        <f t="shared" si="1"/>
        <v>YES</v>
      </c>
      <c r="M30">
        <f t="shared" si="2"/>
        <v>0</v>
      </c>
      <c r="N30">
        <v>11201</v>
      </c>
      <c r="O30">
        <v>1438</v>
      </c>
      <c r="P30" s="5">
        <f t="shared" si="3"/>
        <v>2711.1102731848946</v>
      </c>
      <c r="Q30" s="1">
        <v>613</v>
      </c>
      <c r="R30" s="5">
        <f t="shared" si="4"/>
        <v>1155.7097339793745</v>
      </c>
      <c r="U30">
        <v>683</v>
      </c>
      <c r="V30" s="5">
        <f t="shared" si="5"/>
        <v>1287.6831130634791</v>
      </c>
      <c r="W30">
        <v>4828</v>
      </c>
      <c r="X30" s="5">
        <f t="shared" si="6"/>
        <v>9102.392488829395</v>
      </c>
    </row>
    <row r="31" spans="1:24">
      <c r="A31" s="1">
        <v>11205</v>
      </c>
      <c r="B31" s="1">
        <v>11205</v>
      </c>
      <c r="C31" s="1" t="str">
        <f t="shared" si="0"/>
        <v>YES</v>
      </c>
      <c r="D31" s="1" t="s">
        <v>47</v>
      </c>
      <c r="E31" s="1">
        <v>202</v>
      </c>
      <c r="F31" s="1" t="s">
        <v>12</v>
      </c>
      <c r="G31" s="1">
        <v>41125</v>
      </c>
      <c r="H31">
        <v>11205</v>
      </c>
      <c r="I31">
        <v>717</v>
      </c>
      <c r="J31">
        <v>3219</v>
      </c>
      <c r="K31">
        <v>22.3</v>
      </c>
      <c r="L31" t="str">
        <f t="shared" si="1"/>
        <v>YES</v>
      </c>
      <c r="M31">
        <f t="shared" si="2"/>
        <v>0</v>
      </c>
      <c r="N31">
        <v>11205</v>
      </c>
      <c r="O31">
        <v>1951</v>
      </c>
      <c r="P31" s="5">
        <f t="shared" si="3"/>
        <v>4744.0729483282676</v>
      </c>
      <c r="Q31" s="1">
        <v>944</v>
      </c>
      <c r="R31" s="5">
        <f t="shared" si="4"/>
        <v>2295.4407294832827</v>
      </c>
      <c r="U31">
        <v>717</v>
      </c>
      <c r="V31" s="5">
        <f t="shared" si="5"/>
        <v>1743.4650455927053</v>
      </c>
      <c r="W31">
        <v>3219</v>
      </c>
      <c r="X31" s="5">
        <f t="shared" si="6"/>
        <v>7827.355623100304</v>
      </c>
    </row>
    <row r="32" spans="1:24">
      <c r="A32" s="1">
        <v>11215</v>
      </c>
      <c r="B32" s="1">
        <v>11215</v>
      </c>
      <c r="C32" s="1" t="str">
        <f t="shared" si="0"/>
        <v>YES</v>
      </c>
      <c r="D32" s="1" t="s">
        <v>47</v>
      </c>
      <c r="E32" s="1">
        <v>202</v>
      </c>
      <c r="F32" s="1" t="s">
        <v>12</v>
      </c>
      <c r="G32" s="1">
        <v>63272</v>
      </c>
      <c r="H32">
        <v>11215</v>
      </c>
      <c r="I32">
        <v>613</v>
      </c>
      <c r="J32">
        <v>3578</v>
      </c>
      <c r="K32">
        <v>17.100000000000001</v>
      </c>
      <c r="L32" t="str">
        <f t="shared" si="1"/>
        <v>YES</v>
      </c>
      <c r="M32">
        <f t="shared" si="2"/>
        <v>0</v>
      </c>
      <c r="N32">
        <v>11215</v>
      </c>
      <c r="O32">
        <v>3135</v>
      </c>
      <c r="P32" s="5">
        <f t="shared" si="3"/>
        <v>4954.7983310152995</v>
      </c>
      <c r="Q32" s="1">
        <v>1201</v>
      </c>
      <c r="R32" s="5">
        <f t="shared" si="4"/>
        <v>1898.1540017701352</v>
      </c>
      <c r="U32">
        <v>613</v>
      </c>
      <c r="V32" s="5">
        <f t="shared" si="5"/>
        <v>968.83297509166766</v>
      </c>
      <c r="W32">
        <v>3578</v>
      </c>
      <c r="X32" s="5">
        <f t="shared" si="6"/>
        <v>5654.9500568972062</v>
      </c>
    </row>
    <row r="33" spans="1:24">
      <c r="A33" s="1">
        <v>11217</v>
      </c>
      <c r="B33" s="1">
        <v>11217</v>
      </c>
      <c r="C33" s="1" t="str">
        <f t="shared" si="0"/>
        <v>YES</v>
      </c>
      <c r="D33" s="1" t="s">
        <v>47</v>
      </c>
      <c r="E33" s="1">
        <v>202</v>
      </c>
      <c r="F33" s="1" t="s">
        <v>12</v>
      </c>
      <c r="G33" s="1">
        <v>36615</v>
      </c>
      <c r="H33">
        <v>11217</v>
      </c>
      <c r="I33">
        <v>609</v>
      </c>
      <c r="J33">
        <v>2649</v>
      </c>
      <c r="K33">
        <v>23</v>
      </c>
      <c r="L33" t="str">
        <f t="shared" si="1"/>
        <v>YES</v>
      </c>
      <c r="M33">
        <f t="shared" si="2"/>
        <v>0</v>
      </c>
      <c r="N33">
        <v>11217</v>
      </c>
      <c r="O33">
        <v>2153</v>
      </c>
      <c r="P33" s="5">
        <f t="shared" si="3"/>
        <v>5880.1037826027587</v>
      </c>
      <c r="Q33" s="1">
        <v>961</v>
      </c>
      <c r="R33" s="5">
        <f t="shared" si="4"/>
        <v>2624.6074013382495</v>
      </c>
      <c r="U33">
        <v>609</v>
      </c>
      <c r="V33" s="5">
        <f t="shared" si="5"/>
        <v>1663.2527652601393</v>
      </c>
      <c r="W33">
        <v>2649</v>
      </c>
      <c r="X33" s="5">
        <f t="shared" si="6"/>
        <v>7234.7398607128234</v>
      </c>
    </row>
    <row r="34" spans="1:24">
      <c r="A34" s="1">
        <v>11231</v>
      </c>
      <c r="B34" s="1">
        <v>11231</v>
      </c>
      <c r="C34" s="1" t="str">
        <f t="shared" ref="C34:C65" si="7">IF(A34=B34,"YES","no")</f>
        <v>YES</v>
      </c>
      <c r="D34" s="1" t="s">
        <v>47</v>
      </c>
      <c r="E34" s="1">
        <v>202</v>
      </c>
      <c r="F34" s="1" t="s">
        <v>12</v>
      </c>
      <c r="G34" s="1">
        <v>33144</v>
      </c>
      <c r="H34">
        <v>11231</v>
      </c>
      <c r="I34">
        <v>420</v>
      </c>
      <c r="J34">
        <v>2136</v>
      </c>
      <c r="K34">
        <v>19.7</v>
      </c>
      <c r="L34" t="str">
        <f t="shared" ref="L34:L65" si="8">IF(H34=A34, "YES", "nah")</f>
        <v>YES</v>
      </c>
      <c r="M34">
        <f t="shared" ref="M34:M65" si="9">IF(N34=B34,)</f>
        <v>0</v>
      </c>
      <c r="N34">
        <v>11231</v>
      </c>
      <c r="O34">
        <v>1595</v>
      </c>
      <c r="P34" s="5">
        <f t="shared" ref="P34:P65" si="10">(O34/G34)*100000</f>
        <v>4812.3340574462954</v>
      </c>
      <c r="Q34" s="1">
        <v>490</v>
      </c>
      <c r="R34" s="5">
        <f t="shared" ref="R34:R65" si="11">(Q34/G34)*100000</f>
        <v>1478.3972966449433</v>
      </c>
      <c r="U34">
        <v>420</v>
      </c>
      <c r="V34" s="5">
        <f t="shared" ref="V34:V65" si="12">(U34/G34)*100000</f>
        <v>1267.1976828385227</v>
      </c>
      <c r="W34">
        <v>2136</v>
      </c>
      <c r="X34" s="5">
        <f t="shared" ref="X34:X65" si="13">(W34/G34)*100000</f>
        <v>6444.6053584359161</v>
      </c>
    </row>
    <row r="35" spans="1:24">
      <c r="A35" s="1">
        <v>11212</v>
      </c>
      <c r="B35" s="1">
        <v>11212</v>
      </c>
      <c r="C35" s="1" t="str">
        <f t="shared" si="7"/>
        <v>YES</v>
      </c>
      <c r="D35" s="1" t="s">
        <v>47</v>
      </c>
      <c r="E35" s="1">
        <v>203</v>
      </c>
      <c r="F35" s="1" t="s">
        <v>13</v>
      </c>
      <c r="G35" s="1">
        <v>83866</v>
      </c>
      <c r="H35">
        <v>11212</v>
      </c>
      <c r="I35">
        <v>1831</v>
      </c>
      <c r="J35">
        <v>6377</v>
      </c>
      <c r="K35">
        <v>28.7</v>
      </c>
      <c r="L35" t="str">
        <f t="shared" si="8"/>
        <v>YES</v>
      </c>
      <c r="M35">
        <f t="shared" si="9"/>
        <v>0</v>
      </c>
      <c r="N35">
        <v>11212</v>
      </c>
      <c r="O35">
        <v>12407</v>
      </c>
      <c r="P35" s="5">
        <f t="shared" si="10"/>
        <v>14793.837788853647</v>
      </c>
      <c r="Q35" s="1">
        <v>8822</v>
      </c>
      <c r="R35" s="5">
        <f t="shared" si="11"/>
        <v>10519.161519566929</v>
      </c>
      <c r="U35">
        <v>1831</v>
      </c>
      <c r="V35" s="5">
        <f t="shared" si="12"/>
        <v>2183.2446998783771</v>
      </c>
      <c r="W35">
        <v>6377</v>
      </c>
      <c r="X35" s="5">
        <f t="shared" si="13"/>
        <v>7603.7965325638515</v>
      </c>
    </row>
    <row r="36" spans="1:24">
      <c r="A36" s="1">
        <v>11213</v>
      </c>
      <c r="B36" s="1">
        <v>11213</v>
      </c>
      <c r="C36" s="1" t="str">
        <f t="shared" si="7"/>
        <v>YES</v>
      </c>
      <c r="D36" s="1" t="s">
        <v>47</v>
      </c>
      <c r="E36" s="1">
        <v>203</v>
      </c>
      <c r="F36" s="1" t="s">
        <v>13</v>
      </c>
      <c r="G36" s="1">
        <v>62426</v>
      </c>
      <c r="H36">
        <v>11213</v>
      </c>
      <c r="I36">
        <v>1367</v>
      </c>
      <c r="J36">
        <v>4730</v>
      </c>
      <c r="K36">
        <v>28.9</v>
      </c>
      <c r="L36" t="str">
        <f t="shared" si="8"/>
        <v>YES</v>
      </c>
      <c r="M36">
        <f t="shared" si="9"/>
        <v>0</v>
      </c>
      <c r="N36">
        <v>11213</v>
      </c>
      <c r="O36">
        <v>10290</v>
      </c>
      <c r="P36" s="5">
        <f t="shared" si="10"/>
        <v>16483.516483516483</v>
      </c>
      <c r="Q36" s="1">
        <v>7268</v>
      </c>
      <c r="R36" s="5">
        <f t="shared" si="11"/>
        <v>11642.584820427386</v>
      </c>
      <c r="U36">
        <v>1367</v>
      </c>
      <c r="V36" s="5">
        <f t="shared" si="12"/>
        <v>2189.7927145740555</v>
      </c>
      <c r="W36">
        <v>4730</v>
      </c>
      <c r="X36" s="5">
        <f t="shared" si="13"/>
        <v>7576.9711338224452</v>
      </c>
    </row>
    <row r="37" spans="1:24">
      <c r="A37" s="1">
        <v>11216</v>
      </c>
      <c r="B37" s="1">
        <v>11216</v>
      </c>
      <c r="C37" s="1" t="str">
        <f t="shared" si="7"/>
        <v>YES</v>
      </c>
      <c r="D37" s="1" t="s">
        <v>47</v>
      </c>
      <c r="E37" s="1">
        <v>203</v>
      </c>
      <c r="F37" s="1" t="s">
        <v>13</v>
      </c>
      <c r="G37" s="1">
        <v>53862</v>
      </c>
      <c r="H37">
        <v>11216</v>
      </c>
      <c r="I37">
        <v>717</v>
      </c>
      <c r="J37">
        <v>3269</v>
      </c>
      <c r="K37">
        <v>21.9</v>
      </c>
      <c r="L37" t="str">
        <f t="shared" si="8"/>
        <v>YES</v>
      </c>
      <c r="M37">
        <f t="shared" si="9"/>
        <v>0</v>
      </c>
      <c r="N37">
        <v>11216</v>
      </c>
      <c r="O37">
        <v>8563</v>
      </c>
      <c r="P37" s="5">
        <f t="shared" si="10"/>
        <v>15898.035720916414</v>
      </c>
      <c r="Q37" s="1">
        <v>5261</v>
      </c>
      <c r="R37" s="5">
        <f t="shared" si="11"/>
        <v>9767.5541197876046</v>
      </c>
      <c r="U37">
        <v>717</v>
      </c>
      <c r="V37" s="5">
        <f t="shared" si="12"/>
        <v>1331.1796814080426</v>
      </c>
      <c r="W37">
        <v>3269</v>
      </c>
      <c r="X37" s="5">
        <f t="shared" si="13"/>
        <v>6069.2139170472692</v>
      </c>
    </row>
    <row r="38" spans="1:24">
      <c r="A38" s="1">
        <v>11233</v>
      </c>
      <c r="B38" s="1">
        <v>11233</v>
      </c>
      <c r="C38" s="1" t="str">
        <f t="shared" si="7"/>
        <v>YES</v>
      </c>
      <c r="D38" s="1" t="s">
        <v>47</v>
      </c>
      <c r="E38" s="1">
        <v>203</v>
      </c>
      <c r="F38" s="1" t="s">
        <v>13</v>
      </c>
      <c r="G38" s="1">
        <v>66737</v>
      </c>
      <c r="H38">
        <v>11233</v>
      </c>
      <c r="I38">
        <v>1233</v>
      </c>
      <c r="J38">
        <v>4261</v>
      </c>
      <c r="K38">
        <v>28.9</v>
      </c>
      <c r="L38" t="str">
        <f t="shared" si="8"/>
        <v>YES</v>
      </c>
      <c r="M38">
        <f t="shared" si="9"/>
        <v>0</v>
      </c>
      <c r="N38">
        <v>11233</v>
      </c>
      <c r="O38">
        <v>9669</v>
      </c>
      <c r="P38" s="5">
        <f t="shared" si="10"/>
        <v>14488.214933245428</v>
      </c>
      <c r="Q38" s="1">
        <v>6111</v>
      </c>
      <c r="R38" s="5">
        <f t="shared" si="11"/>
        <v>9156.8395342913227</v>
      </c>
      <c r="U38">
        <v>1233</v>
      </c>
      <c r="V38" s="5">
        <f t="shared" si="12"/>
        <v>1847.5508338702668</v>
      </c>
      <c r="W38">
        <v>4261</v>
      </c>
      <c r="X38" s="5">
        <f t="shared" si="13"/>
        <v>6384.7640739020326</v>
      </c>
    </row>
    <row r="39" spans="1:24">
      <c r="A39" s="1">
        <v>11238</v>
      </c>
      <c r="B39" s="1">
        <v>11238</v>
      </c>
      <c r="C39" s="1" t="str">
        <f t="shared" si="7"/>
        <v>YES</v>
      </c>
      <c r="D39" s="1" t="s">
        <v>47</v>
      </c>
      <c r="E39" s="1">
        <v>203</v>
      </c>
      <c r="F39" s="1" t="s">
        <v>13</v>
      </c>
      <c r="G39" s="1">
        <v>46664</v>
      </c>
      <c r="H39">
        <v>11238</v>
      </c>
      <c r="I39">
        <v>756</v>
      </c>
      <c r="J39">
        <v>3389</v>
      </c>
      <c r="K39">
        <v>22.3</v>
      </c>
      <c r="L39" t="str">
        <f t="shared" si="8"/>
        <v>YES</v>
      </c>
      <c r="M39">
        <f t="shared" si="9"/>
        <v>0</v>
      </c>
      <c r="N39">
        <v>11238</v>
      </c>
      <c r="O39">
        <v>4914</v>
      </c>
      <c r="P39" s="5">
        <f t="shared" si="10"/>
        <v>10530.601748671354</v>
      </c>
      <c r="Q39" s="1">
        <v>2834</v>
      </c>
      <c r="R39" s="5">
        <f t="shared" si="11"/>
        <v>6073.2041830961771</v>
      </c>
      <c r="U39">
        <v>756</v>
      </c>
      <c r="V39" s="5">
        <f t="shared" si="12"/>
        <v>1620.0925767186698</v>
      </c>
      <c r="W39">
        <v>3389</v>
      </c>
      <c r="X39" s="5">
        <f t="shared" si="13"/>
        <v>7262.5578604491693</v>
      </c>
    </row>
    <row r="40" spans="1:24">
      <c r="A40" s="1">
        <v>11207</v>
      </c>
      <c r="B40" s="1">
        <v>11207</v>
      </c>
      <c r="C40" s="1" t="str">
        <f t="shared" si="7"/>
        <v>YES</v>
      </c>
      <c r="D40" s="1" t="s">
        <v>47</v>
      </c>
      <c r="E40" s="1">
        <v>204</v>
      </c>
      <c r="F40" s="1" t="s">
        <v>14</v>
      </c>
      <c r="G40" s="1">
        <v>93556</v>
      </c>
      <c r="H40">
        <v>11207</v>
      </c>
      <c r="I40">
        <v>2044</v>
      </c>
      <c r="J40">
        <v>6912</v>
      </c>
      <c r="K40">
        <v>29.6</v>
      </c>
      <c r="L40" t="str">
        <f t="shared" si="8"/>
        <v>YES</v>
      </c>
      <c r="M40">
        <f t="shared" si="9"/>
        <v>0</v>
      </c>
      <c r="N40">
        <v>11207</v>
      </c>
      <c r="O40">
        <v>10415</v>
      </c>
      <c r="P40" s="5">
        <f t="shared" si="10"/>
        <v>11132.369917482578</v>
      </c>
      <c r="Q40" s="1">
        <v>6901</v>
      </c>
      <c r="R40" s="5">
        <f t="shared" si="11"/>
        <v>7376.3307537731416</v>
      </c>
      <c r="U40">
        <v>2044</v>
      </c>
      <c r="V40" s="5">
        <f t="shared" si="12"/>
        <v>2184.7877207234169</v>
      </c>
      <c r="W40">
        <v>6912</v>
      </c>
      <c r="X40" s="5">
        <f t="shared" si="13"/>
        <v>7388.0884176322197</v>
      </c>
    </row>
    <row r="41" spans="1:24">
      <c r="A41" s="1">
        <v>11208</v>
      </c>
      <c r="B41" s="1">
        <v>11208</v>
      </c>
      <c r="C41" s="1" t="str">
        <f t="shared" si="7"/>
        <v>YES</v>
      </c>
      <c r="D41" s="1" t="s">
        <v>47</v>
      </c>
      <c r="E41" s="1">
        <v>204</v>
      </c>
      <c r="F41" s="1" t="s">
        <v>14</v>
      </c>
      <c r="G41" s="1">
        <v>94410</v>
      </c>
      <c r="H41">
        <v>11208</v>
      </c>
      <c r="I41">
        <v>2340</v>
      </c>
      <c r="J41">
        <v>7225</v>
      </c>
      <c r="K41">
        <v>32.4</v>
      </c>
      <c r="L41" t="str">
        <f t="shared" si="8"/>
        <v>YES</v>
      </c>
      <c r="M41">
        <f t="shared" si="9"/>
        <v>0</v>
      </c>
      <c r="N41">
        <v>11208</v>
      </c>
      <c r="O41">
        <v>8826</v>
      </c>
      <c r="P41" s="5">
        <f t="shared" si="10"/>
        <v>9348.5859548776607</v>
      </c>
      <c r="Q41" s="1">
        <v>5863</v>
      </c>
      <c r="R41" s="5">
        <f t="shared" si="11"/>
        <v>6210.1472301662952</v>
      </c>
      <c r="U41">
        <v>2340</v>
      </c>
      <c r="V41" s="5">
        <f t="shared" si="12"/>
        <v>2478.5510009532891</v>
      </c>
      <c r="W41">
        <v>7225</v>
      </c>
      <c r="X41" s="5">
        <f t="shared" si="13"/>
        <v>7652.7910179006467</v>
      </c>
    </row>
    <row r="42" spans="1:24">
      <c r="A42" s="1">
        <v>11220</v>
      </c>
      <c r="B42" s="1">
        <v>11220</v>
      </c>
      <c r="C42" s="1" t="str">
        <f t="shared" si="7"/>
        <v>YES</v>
      </c>
      <c r="D42" s="1" t="s">
        <v>47</v>
      </c>
      <c r="E42" s="1">
        <v>205</v>
      </c>
      <c r="F42" s="1" t="s">
        <v>15</v>
      </c>
      <c r="G42" s="1">
        <v>97257</v>
      </c>
      <c r="H42">
        <v>11220</v>
      </c>
      <c r="I42">
        <v>1509</v>
      </c>
      <c r="J42">
        <v>5168</v>
      </c>
      <c r="K42">
        <v>29.2</v>
      </c>
      <c r="L42" t="str">
        <f t="shared" si="8"/>
        <v>YES</v>
      </c>
      <c r="M42">
        <f t="shared" si="9"/>
        <v>0</v>
      </c>
      <c r="N42">
        <v>11220</v>
      </c>
      <c r="O42">
        <v>5672</v>
      </c>
      <c r="P42" s="5">
        <f t="shared" si="10"/>
        <v>5831.9709635296176</v>
      </c>
      <c r="Q42" s="1">
        <v>3353</v>
      </c>
      <c r="R42" s="5">
        <f t="shared" si="11"/>
        <v>3447.5667561203823</v>
      </c>
      <c r="U42">
        <v>1509</v>
      </c>
      <c r="V42" s="5">
        <f t="shared" si="12"/>
        <v>1551.5592707979888</v>
      </c>
      <c r="W42">
        <v>5168</v>
      </c>
      <c r="X42" s="5">
        <f t="shared" si="13"/>
        <v>5313.7563363048421</v>
      </c>
    </row>
    <row r="43" spans="1:24">
      <c r="A43" s="1">
        <v>11232</v>
      </c>
      <c r="B43" s="1">
        <v>11232</v>
      </c>
      <c r="C43" s="1" t="str">
        <f t="shared" si="7"/>
        <v>YES</v>
      </c>
      <c r="D43" s="1" t="s">
        <v>47</v>
      </c>
      <c r="E43" s="1">
        <v>205</v>
      </c>
      <c r="F43" s="1" t="s">
        <v>15</v>
      </c>
      <c r="G43" s="1">
        <v>29521</v>
      </c>
      <c r="H43">
        <v>11232</v>
      </c>
      <c r="I43">
        <v>518</v>
      </c>
      <c r="J43">
        <v>1683</v>
      </c>
      <c r="K43">
        <v>30.8</v>
      </c>
      <c r="L43" t="str">
        <f t="shared" si="8"/>
        <v>YES</v>
      </c>
      <c r="M43">
        <f t="shared" si="9"/>
        <v>0</v>
      </c>
      <c r="N43">
        <v>11232</v>
      </c>
      <c r="O43">
        <v>2012</v>
      </c>
      <c r="P43" s="5">
        <f t="shared" si="10"/>
        <v>6815.4872802411837</v>
      </c>
      <c r="Q43" s="1">
        <v>1254</v>
      </c>
      <c r="R43" s="5">
        <f t="shared" si="11"/>
        <v>4247.8235832119508</v>
      </c>
      <c r="U43">
        <v>518</v>
      </c>
      <c r="V43" s="5">
        <f t="shared" si="12"/>
        <v>1754.6831069408217</v>
      </c>
      <c r="W43">
        <v>1683</v>
      </c>
      <c r="X43" s="5">
        <f t="shared" si="13"/>
        <v>5701.0263879949871</v>
      </c>
    </row>
    <row r="44" spans="1:24">
      <c r="A44" s="1">
        <v>11204</v>
      </c>
      <c r="B44" s="1">
        <v>11204</v>
      </c>
      <c r="C44" s="1" t="str">
        <f t="shared" si="7"/>
        <v>YES</v>
      </c>
      <c r="D44" s="1" t="s">
        <v>47</v>
      </c>
      <c r="E44" s="1">
        <v>206</v>
      </c>
      <c r="F44" s="1" t="s">
        <v>16</v>
      </c>
      <c r="G44" s="1">
        <v>77354</v>
      </c>
      <c r="H44">
        <v>11204</v>
      </c>
      <c r="I44">
        <v>2004</v>
      </c>
      <c r="J44">
        <v>7995</v>
      </c>
      <c r="K44">
        <v>25.1</v>
      </c>
      <c r="L44" t="str">
        <f t="shared" si="8"/>
        <v>YES</v>
      </c>
      <c r="M44">
        <f t="shared" si="9"/>
        <v>0</v>
      </c>
      <c r="N44">
        <v>11204</v>
      </c>
      <c r="O44">
        <v>3838</v>
      </c>
      <c r="P44" s="5">
        <f t="shared" si="10"/>
        <v>4961.6050882953696</v>
      </c>
      <c r="Q44" s="1">
        <v>2091</v>
      </c>
      <c r="R44" s="5">
        <f t="shared" si="11"/>
        <v>2703.1569149623806</v>
      </c>
      <c r="U44">
        <v>2004</v>
      </c>
      <c r="V44" s="5">
        <f t="shared" si="12"/>
        <v>2590.6869715851799</v>
      </c>
      <c r="W44">
        <v>7995</v>
      </c>
      <c r="X44" s="5">
        <f t="shared" si="13"/>
        <v>10335.599968973809</v>
      </c>
    </row>
    <row r="45" spans="1:24">
      <c r="A45" s="1">
        <v>11218</v>
      </c>
      <c r="B45" s="1">
        <v>11218</v>
      </c>
      <c r="C45" s="1" t="str">
        <f t="shared" si="7"/>
        <v>YES</v>
      </c>
      <c r="D45" s="1" t="s">
        <v>47</v>
      </c>
      <c r="E45" s="1">
        <v>206</v>
      </c>
      <c r="F45" s="1" t="s">
        <v>16</v>
      </c>
      <c r="G45" s="1">
        <v>72280</v>
      </c>
      <c r="H45">
        <v>11218</v>
      </c>
      <c r="I45">
        <v>1679</v>
      </c>
      <c r="J45">
        <v>6283</v>
      </c>
      <c r="K45">
        <v>26.7</v>
      </c>
      <c r="L45" t="str">
        <f t="shared" si="8"/>
        <v>YES</v>
      </c>
      <c r="M45">
        <f t="shared" si="9"/>
        <v>0</v>
      </c>
      <c r="N45">
        <v>11218</v>
      </c>
      <c r="O45">
        <v>4264</v>
      </c>
      <c r="P45" s="5">
        <f t="shared" si="10"/>
        <v>5899.2805755395684</v>
      </c>
      <c r="Q45" s="1">
        <v>2600</v>
      </c>
      <c r="R45" s="5">
        <f t="shared" si="11"/>
        <v>3597.1223021582732</v>
      </c>
      <c r="U45">
        <v>1679</v>
      </c>
      <c r="V45" s="5">
        <f t="shared" si="12"/>
        <v>2322.9109020475926</v>
      </c>
      <c r="W45">
        <v>6283</v>
      </c>
      <c r="X45" s="5">
        <f t="shared" si="13"/>
        <v>8692.5843940232444</v>
      </c>
    </row>
    <row r="46" spans="1:24">
      <c r="A46" s="1">
        <v>11219</v>
      </c>
      <c r="B46" s="1">
        <v>11219</v>
      </c>
      <c r="C46" s="1" t="str">
        <f t="shared" si="7"/>
        <v>YES</v>
      </c>
      <c r="D46" s="1" t="s">
        <v>47</v>
      </c>
      <c r="E46" s="1">
        <v>206</v>
      </c>
      <c r="F46" s="1" t="s">
        <v>16</v>
      </c>
      <c r="G46" s="1">
        <v>92561</v>
      </c>
      <c r="H46">
        <v>11219</v>
      </c>
      <c r="I46">
        <v>3009</v>
      </c>
      <c r="J46">
        <v>13098</v>
      </c>
      <c r="K46">
        <v>23</v>
      </c>
      <c r="L46" t="str">
        <f t="shared" si="8"/>
        <v>YES</v>
      </c>
      <c r="M46">
        <f t="shared" si="9"/>
        <v>0</v>
      </c>
      <c r="N46">
        <v>11219</v>
      </c>
      <c r="O46">
        <v>4980</v>
      </c>
      <c r="P46" s="5">
        <f t="shared" si="10"/>
        <v>5380.2357364332711</v>
      </c>
      <c r="Q46" s="1">
        <v>2529</v>
      </c>
      <c r="R46" s="5">
        <f t="shared" si="11"/>
        <v>2732.2522444658116</v>
      </c>
      <c r="U46">
        <v>3009</v>
      </c>
      <c r="V46" s="5">
        <f t="shared" si="12"/>
        <v>3250.8291829172113</v>
      </c>
      <c r="W46">
        <v>13098</v>
      </c>
      <c r="X46" s="5">
        <f t="shared" si="13"/>
        <v>14150.668207992567</v>
      </c>
    </row>
    <row r="47" spans="1:24">
      <c r="A47" s="1">
        <v>11230</v>
      </c>
      <c r="B47" s="1">
        <v>11230</v>
      </c>
      <c r="C47" s="1" t="str">
        <f t="shared" si="7"/>
        <v>YES</v>
      </c>
      <c r="D47" s="1" t="s">
        <v>47</v>
      </c>
      <c r="E47" s="1">
        <v>206</v>
      </c>
      <c r="F47" s="1" t="s">
        <v>16</v>
      </c>
      <c r="G47" s="1">
        <v>80857</v>
      </c>
      <c r="H47">
        <v>11230</v>
      </c>
      <c r="I47">
        <v>2314</v>
      </c>
      <c r="J47">
        <v>8767</v>
      </c>
      <c r="K47">
        <v>26.4</v>
      </c>
      <c r="L47" t="str">
        <f t="shared" si="8"/>
        <v>YES</v>
      </c>
      <c r="M47">
        <f t="shared" si="9"/>
        <v>0</v>
      </c>
      <c r="N47">
        <v>11230</v>
      </c>
      <c r="O47">
        <v>6303</v>
      </c>
      <c r="P47" s="5">
        <f t="shared" si="10"/>
        <v>7795.243454493736</v>
      </c>
      <c r="Q47" s="1">
        <v>4441</v>
      </c>
      <c r="R47" s="5">
        <f t="shared" si="11"/>
        <v>5492.4125307641889</v>
      </c>
      <c r="U47">
        <v>2314</v>
      </c>
      <c r="V47" s="5">
        <f t="shared" si="12"/>
        <v>2861.8425120892443</v>
      </c>
      <c r="W47">
        <v>8767</v>
      </c>
      <c r="X47" s="5">
        <f t="shared" si="13"/>
        <v>10842.598661835091</v>
      </c>
    </row>
    <row r="48" spans="1:24">
      <c r="A48" s="1">
        <v>11203</v>
      </c>
      <c r="B48" s="1">
        <v>11203</v>
      </c>
      <c r="C48" s="1" t="str">
        <f t="shared" si="7"/>
        <v>YES</v>
      </c>
      <c r="D48" s="1" t="s">
        <v>47</v>
      </c>
      <c r="E48" s="1">
        <v>207</v>
      </c>
      <c r="F48" s="1" t="s">
        <v>17</v>
      </c>
      <c r="G48" s="1">
        <v>78060</v>
      </c>
      <c r="H48">
        <v>11203</v>
      </c>
      <c r="I48">
        <v>2021</v>
      </c>
      <c r="J48">
        <v>6421</v>
      </c>
      <c r="K48">
        <v>31.5</v>
      </c>
      <c r="L48" t="str">
        <f t="shared" si="8"/>
        <v>YES</v>
      </c>
      <c r="M48">
        <f t="shared" si="9"/>
        <v>0</v>
      </c>
      <c r="N48">
        <v>11203</v>
      </c>
      <c r="O48">
        <v>9119</v>
      </c>
      <c r="P48" s="5">
        <f t="shared" si="10"/>
        <v>11682.039456828081</v>
      </c>
      <c r="Q48" s="1">
        <v>6444</v>
      </c>
      <c r="R48" s="5">
        <f t="shared" si="11"/>
        <v>8255.1883166794778</v>
      </c>
      <c r="U48">
        <v>2021</v>
      </c>
      <c r="V48" s="5">
        <f t="shared" si="12"/>
        <v>2589.0340763515246</v>
      </c>
      <c r="W48">
        <v>6421</v>
      </c>
      <c r="X48" s="5">
        <f t="shared" si="13"/>
        <v>8225.7238022034326</v>
      </c>
    </row>
    <row r="49" spans="1:24">
      <c r="A49" s="1">
        <v>11210</v>
      </c>
      <c r="B49" s="1">
        <v>11210</v>
      </c>
      <c r="C49" s="1" t="str">
        <f t="shared" si="7"/>
        <v>YES</v>
      </c>
      <c r="D49" s="1" t="s">
        <v>47</v>
      </c>
      <c r="E49" s="1">
        <v>207</v>
      </c>
      <c r="F49" s="1" t="s">
        <v>17</v>
      </c>
      <c r="G49" s="1">
        <v>67067</v>
      </c>
      <c r="H49">
        <v>11210</v>
      </c>
      <c r="I49">
        <v>1652</v>
      </c>
      <c r="J49">
        <v>5529</v>
      </c>
      <c r="K49">
        <v>29.9</v>
      </c>
      <c r="L49" t="str">
        <f t="shared" si="8"/>
        <v>YES</v>
      </c>
      <c r="M49">
        <f t="shared" si="9"/>
        <v>0</v>
      </c>
      <c r="N49">
        <v>11210</v>
      </c>
      <c r="O49">
        <v>4283</v>
      </c>
      <c r="P49" s="5">
        <f t="shared" si="10"/>
        <v>6386.1511622705648</v>
      </c>
      <c r="Q49" s="1">
        <v>3168</v>
      </c>
      <c r="R49" s="5">
        <f t="shared" si="11"/>
        <v>4723.6345743808433</v>
      </c>
      <c r="U49">
        <v>1652</v>
      </c>
      <c r="V49" s="5">
        <f t="shared" si="12"/>
        <v>2463.2084333576868</v>
      </c>
      <c r="W49">
        <v>5529</v>
      </c>
      <c r="X49" s="5">
        <f t="shared" si="13"/>
        <v>8243.9948111589911</v>
      </c>
    </row>
    <row r="50" spans="1:24">
      <c r="A50" s="1">
        <v>11225</v>
      </c>
      <c r="B50" s="1">
        <v>11225</v>
      </c>
      <c r="C50" s="1" t="str">
        <f t="shared" si="7"/>
        <v>YES</v>
      </c>
      <c r="D50" s="1" t="s">
        <v>47</v>
      </c>
      <c r="E50" s="1">
        <v>207</v>
      </c>
      <c r="F50" s="1" t="s">
        <v>17</v>
      </c>
      <c r="G50" s="1">
        <v>56527</v>
      </c>
      <c r="H50">
        <v>11225</v>
      </c>
      <c r="I50">
        <v>1131</v>
      </c>
      <c r="J50">
        <v>3920</v>
      </c>
      <c r="K50">
        <v>28.9</v>
      </c>
      <c r="L50" t="str">
        <f t="shared" si="8"/>
        <v>YES</v>
      </c>
      <c r="M50">
        <f t="shared" si="9"/>
        <v>0</v>
      </c>
      <c r="N50">
        <v>11225</v>
      </c>
      <c r="O50">
        <v>9303</v>
      </c>
      <c r="P50" s="5">
        <f t="shared" si="10"/>
        <v>16457.622021334937</v>
      </c>
      <c r="Q50" s="1">
        <v>6777</v>
      </c>
      <c r="R50" s="5">
        <f t="shared" si="11"/>
        <v>11988.961027473597</v>
      </c>
      <c r="U50">
        <v>1131</v>
      </c>
      <c r="V50" s="5">
        <f t="shared" si="12"/>
        <v>2000.8137704106002</v>
      </c>
      <c r="W50">
        <v>3920</v>
      </c>
      <c r="X50" s="5">
        <f t="shared" si="13"/>
        <v>6934.7391512020813</v>
      </c>
    </row>
    <row r="51" spans="1:24">
      <c r="A51" s="1">
        <v>11226</v>
      </c>
      <c r="B51" s="1">
        <v>11226</v>
      </c>
      <c r="C51" s="1" t="str">
        <f t="shared" si="7"/>
        <v>YES</v>
      </c>
      <c r="D51" s="1" t="s">
        <v>47</v>
      </c>
      <c r="E51" s="1">
        <v>207</v>
      </c>
      <c r="F51" s="1" t="s">
        <v>17</v>
      </c>
      <c r="G51" s="1">
        <v>106132</v>
      </c>
      <c r="H51">
        <v>11226</v>
      </c>
      <c r="I51">
        <v>2221</v>
      </c>
      <c r="J51">
        <v>7367</v>
      </c>
      <c r="K51">
        <v>30.1</v>
      </c>
      <c r="L51" t="str">
        <f t="shared" si="8"/>
        <v>YES</v>
      </c>
      <c r="M51">
        <f t="shared" si="9"/>
        <v>0</v>
      </c>
      <c r="N51">
        <v>11226</v>
      </c>
      <c r="O51">
        <v>22261</v>
      </c>
      <c r="P51" s="5">
        <f t="shared" si="10"/>
        <v>20974.823804319152</v>
      </c>
      <c r="Q51" s="1">
        <v>16469</v>
      </c>
      <c r="R51" s="5">
        <f t="shared" si="11"/>
        <v>15517.468812422267</v>
      </c>
      <c r="U51">
        <v>2221</v>
      </c>
      <c r="V51" s="5">
        <f t="shared" si="12"/>
        <v>2092.6770436814531</v>
      </c>
      <c r="W51">
        <v>7367</v>
      </c>
      <c r="X51" s="5">
        <f t="shared" si="13"/>
        <v>6941.356047186523</v>
      </c>
    </row>
    <row r="52" spans="1:24">
      <c r="A52" s="1">
        <v>11234</v>
      </c>
      <c r="B52" s="1">
        <v>11234</v>
      </c>
      <c r="C52" s="1" t="str">
        <f t="shared" si="7"/>
        <v>YES</v>
      </c>
      <c r="D52" s="1" t="s">
        <v>47</v>
      </c>
      <c r="E52" s="1">
        <v>208</v>
      </c>
      <c r="F52" s="1" t="s">
        <v>18</v>
      </c>
      <c r="G52" s="1">
        <v>85853</v>
      </c>
      <c r="H52">
        <v>11234</v>
      </c>
      <c r="I52">
        <v>2217</v>
      </c>
      <c r="J52">
        <v>7390</v>
      </c>
      <c r="K52">
        <v>30</v>
      </c>
      <c r="L52" t="str">
        <f t="shared" si="8"/>
        <v>YES</v>
      </c>
      <c r="M52">
        <f t="shared" si="9"/>
        <v>0</v>
      </c>
      <c r="N52">
        <v>11234</v>
      </c>
      <c r="O52">
        <v>2113</v>
      </c>
      <c r="P52" s="5">
        <f t="shared" si="10"/>
        <v>2461.1836511245965</v>
      </c>
      <c r="Q52" s="1">
        <v>1345</v>
      </c>
      <c r="R52" s="5">
        <f t="shared" si="11"/>
        <v>1566.6313349562622</v>
      </c>
      <c r="U52">
        <v>2217</v>
      </c>
      <c r="V52" s="5">
        <f t="shared" si="12"/>
        <v>2582.3209439390585</v>
      </c>
      <c r="W52">
        <v>7390</v>
      </c>
      <c r="X52" s="5">
        <f t="shared" si="13"/>
        <v>8607.7364797968621</v>
      </c>
    </row>
    <row r="53" spans="1:24">
      <c r="A53" s="1">
        <v>11236</v>
      </c>
      <c r="B53" s="1">
        <v>11236</v>
      </c>
      <c r="C53" s="1" t="str">
        <f t="shared" si="7"/>
        <v>YES</v>
      </c>
      <c r="D53" s="1" t="s">
        <v>47</v>
      </c>
      <c r="E53" s="1">
        <v>208</v>
      </c>
      <c r="F53" s="1" t="s">
        <v>18</v>
      </c>
      <c r="G53" s="1">
        <v>94480</v>
      </c>
      <c r="H53">
        <v>11236</v>
      </c>
      <c r="I53">
        <v>2675</v>
      </c>
      <c r="J53">
        <v>8167</v>
      </c>
      <c r="K53">
        <v>32.799999999999997</v>
      </c>
      <c r="L53" t="str">
        <f t="shared" si="8"/>
        <v>YES</v>
      </c>
      <c r="M53">
        <f t="shared" si="9"/>
        <v>0</v>
      </c>
      <c r="N53">
        <v>11236</v>
      </c>
      <c r="O53">
        <v>3361</v>
      </c>
      <c r="P53" s="5">
        <f t="shared" si="10"/>
        <v>3557.3666384419985</v>
      </c>
      <c r="Q53" s="1">
        <v>2092</v>
      </c>
      <c r="R53" s="5">
        <f t="shared" si="11"/>
        <v>2214.2252328535142</v>
      </c>
      <c r="U53">
        <v>2675</v>
      </c>
      <c r="V53" s="5">
        <f t="shared" si="12"/>
        <v>2831.2870448772228</v>
      </c>
      <c r="W53">
        <v>8167</v>
      </c>
      <c r="X53" s="5">
        <f t="shared" si="13"/>
        <v>8644.1574936494508</v>
      </c>
    </row>
    <row r="54" spans="1:24">
      <c r="A54" s="1">
        <v>11239</v>
      </c>
      <c r="B54" s="1">
        <v>11239</v>
      </c>
      <c r="C54" s="1" t="str">
        <f t="shared" si="7"/>
        <v>YES</v>
      </c>
      <c r="D54" s="1" t="s">
        <v>47</v>
      </c>
      <c r="E54" s="1">
        <v>208</v>
      </c>
      <c r="F54" s="1" t="s">
        <v>18</v>
      </c>
      <c r="G54" s="1">
        <v>12562</v>
      </c>
      <c r="H54">
        <v>11239</v>
      </c>
      <c r="I54">
        <v>510</v>
      </c>
      <c r="J54">
        <v>1642</v>
      </c>
      <c r="K54">
        <v>31.1</v>
      </c>
      <c r="L54" t="str">
        <f t="shared" si="8"/>
        <v>YES</v>
      </c>
      <c r="M54">
        <f t="shared" si="9"/>
        <v>0</v>
      </c>
      <c r="N54">
        <v>11239</v>
      </c>
      <c r="O54">
        <v>340</v>
      </c>
      <c r="P54" s="5">
        <f t="shared" si="10"/>
        <v>2706.5753860850186</v>
      </c>
      <c r="Q54" s="1">
        <v>240</v>
      </c>
      <c r="R54" s="5">
        <f t="shared" si="11"/>
        <v>1910.5238019423657</v>
      </c>
      <c r="U54">
        <v>510</v>
      </c>
      <c r="V54" s="5">
        <f t="shared" si="12"/>
        <v>4059.8630791275277</v>
      </c>
      <c r="W54">
        <v>1642</v>
      </c>
      <c r="X54" s="5">
        <f t="shared" si="13"/>
        <v>13071.167011622354</v>
      </c>
    </row>
    <row r="55" spans="1:24">
      <c r="A55" s="1">
        <v>11209</v>
      </c>
      <c r="B55" s="1">
        <v>11209</v>
      </c>
      <c r="C55" s="1" t="str">
        <f t="shared" si="7"/>
        <v>YES</v>
      </c>
      <c r="D55" s="1" t="s">
        <v>47</v>
      </c>
      <c r="E55" s="1">
        <v>209</v>
      </c>
      <c r="F55" s="1" t="s">
        <v>19</v>
      </c>
      <c r="G55" s="1">
        <v>69255</v>
      </c>
      <c r="H55">
        <v>11209</v>
      </c>
      <c r="I55">
        <v>1112</v>
      </c>
      <c r="J55">
        <v>4945</v>
      </c>
      <c r="K55">
        <v>22.5</v>
      </c>
      <c r="L55" t="str">
        <f t="shared" si="8"/>
        <v>YES</v>
      </c>
      <c r="M55">
        <f t="shared" si="9"/>
        <v>0</v>
      </c>
      <c r="N55">
        <v>11209</v>
      </c>
      <c r="O55">
        <v>2456</v>
      </c>
      <c r="P55" s="5">
        <f t="shared" si="10"/>
        <v>3546.3143455346185</v>
      </c>
      <c r="Q55" s="1">
        <v>1469</v>
      </c>
      <c r="R55" s="5">
        <f t="shared" si="11"/>
        <v>2121.1464876182226</v>
      </c>
      <c r="U55">
        <v>1112</v>
      </c>
      <c r="V55" s="5">
        <f t="shared" si="12"/>
        <v>1605.660241137824</v>
      </c>
      <c r="W55">
        <v>4945</v>
      </c>
      <c r="X55" s="5">
        <f t="shared" si="13"/>
        <v>7140.278680239694</v>
      </c>
    </row>
    <row r="56" spans="1:24">
      <c r="A56" s="1">
        <v>11214</v>
      </c>
      <c r="B56" s="1">
        <v>11214</v>
      </c>
      <c r="C56" s="1" t="str">
        <f t="shared" si="7"/>
        <v>YES</v>
      </c>
      <c r="D56" s="1" t="s">
        <v>47</v>
      </c>
      <c r="E56" s="1">
        <v>209</v>
      </c>
      <c r="F56" s="1" t="s">
        <v>19</v>
      </c>
      <c r="G56" s="1">
        <v>89061</v>
      </c>
      <c r="H56">
        <v>11214</v>
      </c>
      <c r="I56">
        <v>1502</v>
      </c>
      <c r="J56">
        <v>5810</v>
      </c>
      <c r="K56">
        <v>25.9</v>
      </c>
      <c r="L56" t="str">
        <f t="shared" si="8"/>
        <v>YES</v>
      </c>
      <c r="M56">
        <f t="shared" si="9"/>
        <v>0</v>
      </c>
      <c r="N56">
        <v>11214</v>
      </c>
      <c r="O56">
        <v>4661</v>
      </c>
      <c r="P56" s="5">
        <f t="shared" si="10"/>
        <v>5233.4916517892234</v>
      </c>
      <c r="Q56" s="1">
        <v>2728</v>
      </c>
      <c r="R56" s="5">
        <f t="shared" si="11"/>
        <v>3063.0691323924052</v>
      </c>
      <c r="U56">
        <v>1502</v>
      </c>
      <c r="V56" s="5">
        <f t="shared" si="12"/>
        <v>1686.4845443010972</v>
      </c>
      <c r="W56">
        <v>5810</v>
      </c>
      <c r="X56" s="5">
        <f t="shared" si="13"/>
        <v>6523.6186434017127</v>
      </c>
    </row>
    <row r="57" spans="1:24">
      <c r="A57" s="1">
        <v>11228</v>
      </c>
      <c r="B57" s="1">
        <v>11228</v>
      </c>
      <c r="C57" s="1" t="str">
        <f t="shared" si="7"/>
        <v>YES</v>
      </c>
      <c r="D57" s="1" t="s">
        <v>47</v>
      </c>
      <c r="E57" s="1">
        <v>209</v>
      </c>
      <c r="F57" s="1" t="s">
        <v>19</v>
      </c>
      <c r="G57" s="1">
        <v>43080</v>
      </c>
      <c r="H57">
        <v>11228</v>
      </c>
      <c r="I57">
        <v>653</v>
      </c>
      <c r="J57">
        <v>2551</v>
      </c>
      <c r="K57">
        <v>25.6</v>
      </c>
      <c r="L57" t="str">
        <f t="shared" si="8"/>
        <v>YES</v>
      </c>
      <c r="M57">
        <f t="shared" si="9"/>
        <v>0</v>
      </c>
      <c r="N57">
        <v>11228</v>
      </c>
      <c r="O57">
        <v>1103</v>
      </c>
      <c r="P57" s="5">
        <f t="shared" si="10"/>
        <v>2560.3528319405755</v>
      </c>
      <c r="Q57" s="1">
        <v>478</v>
      </c>
      <c r="R57" s="5">
        <f t="shared" si="11"/>
        <v>1109.5636025998144</v>
      </c>
      <c r="U57">
        <v>653</v>
      </c>
      <c r="V57" s="5">
        <f t="shared" si="12"/>
        <v>1515.7845868152276</v>
      </c>
      <c r="W57">
        <v>2551</v>
      </c>
      <c r="X57" s="5">
        <f t="shared" si="13"/>
        <v>5921.5413184772515</v>
      </c>
    </row>
    <row r="58" spans="1:24">
      <c r="A58" s="1">
        <v>11223</v>
      </c>
      <c r="B58" s="1">
        <v>11223</v>
      </c>
      <c r="C58" s="1" t="str">
        <f t="shared" si="7"/>
        <v>YES</v>
      </c>
      <c r="D58" s="1" t="s">
        <v>47</v>
      </c>
      <c r="E58" s="1">
        <v>210</v>
      </c>
      <c r="F58" s="1" t="s">
        <v>20</v>
      </c>
      <c r="G58" s="1">
        <v>79864</v>
      </c>
      <c r="H58">
        <v>11223</v>
      </c>
      <c r="I58">
        <v>1678</v>
      </c>
      <c r="J58">
        <v>5934</v>
      </c>
      <c r="K58">
        <v>28.3</v>
      </c>
      <c r="L58" t="str">
        <f t="shared" si="8"/>
        <v>YES</v>
      </c>
      <c r="M58">
        <f t="shared" si="9"/>
        <v>0</v>
      </c>
      <c r="N58">
        <v>11223</v>
      </c>
      <c r="O58">
        <v>2866</v>
      </c>
      <c r="P58" s="5">
        <f t="shared" si="10"/>
        <v>3588.6006210557953</v>
      </c>
      <c r="Q58" s="1">
        <v>1671</v>
      </c>
      <c r="R58" s="5">
        <f t="shared" si="11"/>
        <v>2092.306921767004</v>
      </c>
      <c r="U58">
        <v>1678</v>
      </c>
      <c r="V58" s="5">
        <f t="shared" si="12"/>
        <v>2101.0718220975659</v>
      </c>
      <c r="W58">
        <v>5934</v>
      </c>
      <c r="X58" s="5">
        <f t="shared" si="13"/>
        <v>7430.1312230792355</v>
      </c>
    </row>
    <row r="59" spans="1:24">
      <c r="A59" s="1">
        <v>11224</v>
      </c>
      <c r="B59" s="1">
        <v>11224</v>
      </c>
      <c r="C59" s="1" t="str">
        <f t="shared" si="7"/>
        <v>YES</v>
      </c>
      <c r="D59" s="1" t="s">
        <v>47</v>
      </c>
      <c r="E59" s="1">
        <v>210</v>
      </c>
      <c r="F59" s="1" t="s">
        <v>20</v>
      </c>
      <c r="G59" s="1">
        <v>49600</v>
      </c>
      <c r="H59">
        <v>11224</v>
      </c>
      <c r="I59">
        <v>1142</v>
      </c>
      <c r="J59">
        <v>3901</v>
      </c>
      <c r="K59">
        <v>29.3</v>
      </c>
      <c r="L59" t="str">
        <f t="shared" si="8"/>
        <v>YES</v>
      </c>
      <c r="M59">
        <f t="shared" si="9"/>
        <v>0</v>
      </c>
      <c r="N59">
        <v>11224</v>
      </c>
      <c r="O59">
        <v>1745</v>
      </c>
      <c r="P59" s="5">
        <f t="shared" si="10"/>
        <v>3518.1451612903224</v>
      </c>
      <c r="Q59" s="1">
        <v>1082</v>
      </c>
      <c r="R59" s="5">
        <f t="shared" si="11"/>
        <v>2181.4516129032259</v>
      </c>
      <c r="U59">
        <v>1142</v>
      </c>
      <c r="V59" s="5">
        <f t="shared" si="12"/>
        <v>2302.4193548387098</v>
      </c>
      <c r="W59">
        <v>3901</v>
      </c>
      <c r="X59" s="5">
        <f t="shared" si="13"/>
        <v>7864.9193548387093</v>
      </c>
    </row>
    <row r="60" spans="1:24">
      <c r="A60" s="1">
        <v>11229</v>
      </c>
      <c r="B60" s="1">
        <v>11229</v>
      </c>
      <c r="C60" s="1" t="str">
        <f t="shared" si="7"/>
        <v>YES</v>
      </c>
      <c r="D60" s="1" t="s">
        <v>47</v>
      </c>
      <c r="E60" s="1">
        <v>210</v>
      </c>
      <c r="F60" s="1" t="s">
        <v>20</v>
      </c>
      <c r="G60" s="1">
        <v>79608</v>
      </c>
      <c r="H60">
        <v>11229</v>
      </c>
      <c r="I60">
        <v>1747</v>
      </c>
      <c r="J60">
        <v>10388</v>
      </c>
      <c r="K60">
        <v>16.8</v>
      </c>
      <c r="L60" t="str">
        <f t="shared" si="8"/>
        <v>YES</v>
      </c>
      <c r="M60">
        <f t="shared" si="9"/>
        <v>0</v>
      </c>
      <c r="N60">
        <v>11229</v>
      </c>
      <c r="O60">
        <v>2646</v>
      </c>
      <c r="P60" s="5">
        <f t="shared" si="10"/>
        <v>3323.7865541151641</v>
      </c>
      <c r="Q60" s="1">
        <v>1771</v>
      </c>
      <c r="R60" s="5">
        <f t="shared" si="11"/>
        <v>2224.6507888654405</v>
      </c>
      <c r="U60">
        <v>1747</v>
      </c>
      <c r="V60" s="5">
        <f t="shared" si="12"/>
        <v>2194.5030650185909</v>
      </c>
      <c r="W60">
        <v>10388</v>
      </c>
      <c r="X60" s="5">
        <f t="shared" si="13"/>
        <v>13048.939805044718</v>
      </c>
    </row>
    <row r="61" spans="1:24">
      <c r="A61" s="1">
        <v>11235</v>
      </c>
      <c r="B61" s="1">
        <v>11235</v>
      </c>
      <c r="C61" s="1" t="str">
        <f t="shared" si="7"/>
        <v>YES</v>
      </c>
      <c r="D61" s="1" t="s">
        <v>47</v>
      </c>
      <c r="E61" s="1">
        <v>210</v>
      </c>
      <c r="F61" s="1" t="s">
        <v>20</v>
      </c>
      <c r="G61" s="1">
        <v>76130</v>
      </c>
      <c r="H61">
        <v>11235</v>
      </c>
      <c r="I61">
        <v>2013</v>
      </c>
      <c r="J61">
        <v>7270</v>
      </c>
      <c r="K61">
        <v>27.7</v>
      </c>
      <c r="L61" t="str">
        <f t="shared" si="8"/>
        <v>YES</v>
      </c>
      <c r="M61">
        <f t="shared" si="9"/>
        <v>0</v>
      </c>
      <c r="N61">
        <v>11235</v>
      </c>
      <c r="O61">
        <v>3350</v>
      </c>
      <c r="P61" s="5">
        <f t="shared" si="10"/>
        <v>4400.3677919348484</v>
      </c>
      <c r="Q61" s="1">
        <v>2014</v>
      </c>
      <c r="R61" s="5">
        <f t="shared" si="11"/>
        <v>2645.4748456587417</v>
      </c>
      <c r="U61">
        <v>2013</v>
      </c>
      <c r="V61" s="5">
        <f t="shared" si="12"/>
        <v>2644.1613030342837</v>
      </c>
      <c r="W61">
        <v>7270</v>
      </c>
      <c r="X61" s="5">
        <f t="shared" si="13"/>
        <v>9549.4548798108499</v>
      </c>
    </row>
    <row r="62" spans="1:24">
      <c r="A62" s="1">
        <v>11206</v>
      </c>
      <c r="B62" s="1">
        <v>11206</v>
      </c>
      <c r="C62" s="1" t="str">
        <f t="shared" si="7"/>
        <v>YES</v>
      </c>
      <c r="D62" s="1" t="s">
        <v>47</v>
      </c>
      <c r="E62" s="1">
        <v>211</v>
      </c>
      <c r="F62" s="1" t="s">
        <v>21</v>
      </c>
      <c r="G62" s="1">
        <v>83575</v>
      </c>
      <c r="H62">
        <v>11206</v>
      </c>
      <c r="I62">
        <v>1578</v>
      </c>
      <c r="J62">
        <v>6334</v>
      </c>
      <c r="K62">
        <v>24.9</v>
      </c>
      <c r="L62" t="str">
        <f t="shared" si="8"/>
        <v>YES</v>
      </c>
      <c r="M62">
        <f t="shared" si="9"/>
        <v>0</v>
      </c>
      <c r="N62">
        <v>11206</v>
      </c>
      <c r="O62">
        <v>5448</v>
      </c>
      <c r="P62" s="5">
        <f t="shared" si="10"/>
        <v>6518.6957822315289</v>
      </c>
      <c r="Q62" s="1">
        <v>3354</v>
      </c>
      <c r="R62" s="5">
        <f t="shared" si="11"/>
        <v>4013.1618306909963</v>
      </c>
      <c r="U62">
        <v>1578</v>
      </c>
      <c r="V62" s="5">
        <f t="shared" si="12"/>
        <v>1888.1244391265332</v>
      </c>
      <c r="W62">
        <v>6334</v>
      </c>
      <c r="X62" s="5">
        <f t="shared" si="13"/>
        <v>7578.8214178881253</v>
      </c>
    </row>
    <row r="63" spans="1:24">
      <c r="A63" s="1">
        <v>11221</v>
      </c>
      <c r="B63" s="1">
        <v>11221</v>
      </c>
      <c r="C63" s="1" t="str">
        <f t="shared" si="7"/>
        <v>YES</v>
      </c>
      <c r="D63" s="1" t="s">
        <v>47</v>
      </c>
      <c r="E63" s="1">
        <v>211</v>
      </c>
      <c r="F63" s="1" t="s">
        <v>21</v>
      </c>
      <c r="G63" s="1">
        <v>80232</v>
      </c>
      <c r="H63">
        <v>11221</v>
      </c>
      <c r="I63">
        <v>1266</v>
      </c>
      <c r="J63">
        <v>4894</v>
      </c>
      <c r="K63">
        <v>25.9</v>
      </c>
      <c r="L63" t="str">
        <f t="shared" si="8"/>
        <v>YES</v>
      </c>
      <c r="M63">
        <f t="shared" si="9"/>
        <v>0</v>
      </c>
      <c r="N63">
        <v>11221</v>
      </c>
      <c r="O63">
        <v>8993</v>
      </c>
      <c r="P63" s="5">
        <f t="shared" si="10"/>
        <v>11208.744640542427</v>
      </c>
      <c r="Q63" s="1">
        <v>5331</v>
      </c>
      <c r="R63" s="5">
        <f t="shared" si="11"/>
        <v>6644.481005085252</v>
      </c>
      <c r="U63">
        <v>1266</v>
      </c>
      <c r="V63" s="5">
        <f t="shared" si="12"/>
        <v>1577.9240203410111</v>
      </c>
      <c r="W63">
        <v>4894</v>
      </c>
      <c r="X63" s="5">
        <f t="shared" si="13"/>
        <v>6099.8105494067204</v>
      </c>
    </row>
    <row r="64" spans="1:24">
      <c r="A64" s="1">
        <v>11237</v>
      </c>
      <c r="B64" s="1">
        <v>11237</v>
      </c>
      <c r="C64" s="1" t="str">
        <f t="shared" si="7"/>
        <v>YES</v>
      </c>
      <c r="D64" s="1" t="s">
        <v>47</v>
      </c>
      <c r="E64" s="1">
        <v>211</v>
      </c>
      <c r="F64" s="1" t="s">
        <v>21</v>
      </c>
      <c r="G64" s="1">
        <v>49335</v>
      </c>
      <c r="H64">
        <v>11237</v>
      </c>
      <c r="I64">
        <v>947</v>
      </c>
      <c r="J64">
        <v>3398</v>
      </c>
      <c r="K64">
        <v>27.9</v>
      </c>
      <c r="L64" t="str">
        <f t="shared" si="8"/>
        <v>YES</v>
      </c>
      <c r="M64">
        <f t="shared" si="9"/>
        <v>0</v>
      </c>
      <c r="N64">
        <v>11237</v>
      </c>
      <c r="O64">
        <v>7494</v>
      </c>
      <c r="P64" s="5">
        <f t="shared" si="10"/>
        <v>15190.027363940409</v>
      </c>
      <c r="Q64" s="1">
        <v>5092</v>
      </c>
      <c r="R64" s="5">
        <f t="shared" si="11"/>
        <v>10321.272929968582</v>
      </c>
      <c r="U64">
        <v>947</v>
      </c>
      <c r="V64" s="5">
        <f t="shared" si="12"/>
        <v>1919.529745616702</v>
      </c>
      <c r="W64">
        <v>3398</v>
      </c>
      <c r="X64" s="5">
        <f t="shared" si="13"/>
        <v>6887.605148474714</v>
      </c>
    </row>
    <row r="65" spans="1:24">
      <c r="A65" s="1">
        <v>10031</v>
      </c>
      <c r="B65" s="1">
        <v>10031</v>
      </c>
      <c r="C65" s="1" t="str">
        <f t="shared" si="7"/>
        <v>YES</v>
      </c>
      <c r="D65" s="1" t="s">
        <v>48</v>
      </c>
      <c r="E65" s="1">
        <v>301</v>
      </c>
      <c r="F65" s="1" t="s">
        <v>22</v>
      </c>
      <c r="G65" s="1">
        <v>57010</v>
      </c>
      <c r="H65">
        <v>10031</v>
      </c>
      <c r="I65">
        <v>1289</v>
      </c>
      <c r="J65">
        <v>4868</v>
      </c>
      <c r="K65">
        <v>26.5</v>
      </c>
      <c r="L65" t="str">
        <f t="shared" si="8"/>
        <v>YES</v>
      </c>
      <c r="M65">
        <f t="shared" si="9"/>
        <v>0</v>
      </c>
      <c r="N65">
        <v>10031</v>
      </c>
      <c r="O65">
        <v>10967</v>
      </c>
      <c r="P65" s="5">
        <f t="shared" si="10"/>
        <v>19236.975969128223</v>
      </c>
      <c r="Q65" s="1">
        <v>8256</v>
      </c>
      <c r="R65" s="5">
        <f t="shared" si="11"/>
        <v>14481.669882476757</v>
      </c>
      <c r="U65">
        <v>1289</v>
      </c>
      <c r="V65" s="5">
        <f t="shared" si="12"/>
        <v>2261.0068409051046</v>
      </c>
      <c r="W65">
        <v>4868</v>
      </c>
      <c r="X65" s="5">
        <f t="shared" si="13"/>
        <v>8538.8528328363445</v>
      </c>
    </row>
    <row r="66" spans="1:24">
      <c r="A66" s="1">
        <v>10032</v>
      </c>
      <c r="B66" s="1">
        <v>10032</v>
      </c>
      <c r="C66" s="1" t="str">
        <f t="shared" ref="C66:C97" si="14">IF(A66=B66,"YES","no")</f>
        <v>YES</v>
      </c>
      <c r="D66" s="1" t="s">
        <v>48</v>
      </c>
      <c r="E66" s="1">
        <v>301</v>
      </c>
      <c r="F66" s="1" t="s">
        <v>22</v>
      </c>
      <c r="G66" s="1">
        <v>57606</v>
      </c>
      <c r="H66">
        <v>10032</v>
      </c>
      <c r="I66">
        <v>1484</v>
      </c>
      <c r="J66">
        <v>5528</v>
      </c>
      <c r="K66">
        <v>26.8</v>
      </c>
      <c r="L66" t="str">
        <f t="shared" ref="L66:L90" si="15">IF(H66=A66, "YES", "nah")</f>
        <v>YES</v>
      </c>
      <c r="M66">
        <f t="shared" ref="M66:M97" si="16">IF(N66=B66,)</f>
        <v>0</v>
      </c>
      <c r="N66">
        <v>10032</v>
      </c>
      <c r="O66">
        <v>9862</v>
      </c>
      <c r="P66" s="5">
        <f t="shared" ref="P66:P90" si="17">(O66/G66)*100000</f>
        <v>17119.744471062044</v>
      </c>
      <c r="Q66" s="1">
        <v>7485</v>
      </c>
      <c r="R66" s="5">
        <f t="shared" ref="R66:R90" si="18">(Q66/G66)*100000</f>
        <v>12993.438183522549</v>
      </c>
      <c r="U66">
        <v>1484</v>
      </c>
      <c r="V66" s="5">
        <f t="shared" ref="V66:V90" si="19">(U66/G66)*100000</f>
        <v>2576.1205429989932</v>
      </c>
      <c r="W66">
        <v>5528</v>
      </c>
      <c r="X66" s="5">
        <f t="shared" ref="X66:X90" si="20">(W66/G66)*100000</f>
        <v>9596.2226156997531</v>
      </c>
    </row>
    <row r="67" spans="1:24">
      <c r="A67" s="1">
        <v>10033</v>
      </c>
      <c r="B67" s="1">
        <v>10033</v>
      </c>
      <c r="C67" s="1" t="str">
        <f t="shared" si="14"/>
        <v>YES</v>
      </c>
      <c r="D67" s="1" t="s">
        <v>48</v>
      </c>
      <c r="E67" s="1">
        <v>301</v>
      </c>
      <c r="F67" s="1" t="s">
        <v>22</v>
      </c>
      <c r="G67" s="1">
        <v>54284</v>
      </c>
      <c r="H67">
        <v>10033</v>
      </c>
      <c r="I67">
        <v>1310</v>
      </c>
      <c r="J67">
        <v>4990</v>
      </c>
      <c r="K67">
        <v>26.3</v>
      </c>
      <c r="L67" t="str">
        <f t="shared" si="15"/>
        <v>YES</v>
      </c>
      <c r="M67">
        <f t="shared" si="16"/>
        <v>0</v>
      </c>
      <c r="N67">
        <v>10033</v>
      </c>
      <c r="O67">
        <v>7506</v>
      </c>
      <c r="P67" s="5">
        <f t="shared" si="17"/>
        <v>13827.278756171247</v>
      </c>
      <c r="Q67" s="1">
        <v>5711</v>
      </c>
      <c r="R67" s="5">
        <f t="shared" si="18"/>
        <v>10520.595387222755</v>
      </c>
      <c r="U67">
        <v>1310</v>
      </c>
      <c r="V67" s="5">
        <f t="shared" si="19"/>
        <v>2413.2341021295406</v>
      </c>
      <c r="W67">
        <v>4990</v>
      </c>
      <c r="X67" s="5">
        <f t="shared" si="20"/>
        <v>9192.3955493331359</v>
      </c>
    </row>
    <row r="68" spans="1:24">
      <c r="A68" s="1">
        <v>10034</v>
      </c>
      <c r="B68" s="1">
        <v>10034</v>
      </c>
      <c r="C68" s="1" t="str">
        <f t="shared" si="14"/>
        <v>YES</v>
      </c>
      <c r="D68" s="1" t="s">
        <v>48</v>
      </c>
      <c r="E68" s="1">
        <v>301</v>
      </c>
      <c r="F68" s="1" t="s">
        <v>22</v>
      </c>
      <c r="G68" s="1">
        <v>39149</v>
      </c>
      <c r="H68">
        <v>10034</v>
      </c>
      <c r="I68">
        <v>697</v>
      </c>
      <c r="J68">
        <v>3041</v>
      </c>
      <c r="K68">
        <v>22.9</v>
      </c>
      <c r="L68" t="str">
        <f t="shared" si="15"/>
        <v>YES</v>
      </c>
      <c r="M68">
        <f t="shared" si="16"/>
        <v>0</v>
      </c>
      <c r="N68">
        <v>10034</v>
      </c>
      <c r="O68">
        <v>6774</v>
      </c>
      <c r="P68" s="5">
        <f t="shared" si="17"/>
        <v>17303.123962297886</v>
      </c>
      <c r="Q68" s="1">
        <v>5347</v>
      </c>
      <c r="R68" s="5">
        <f t="shared" si="18"/>
        <v>13658.075557485505</v>
      </c>
      <c r="U68">
        <v>697</v>
      </c>
      <c r="V68" s="5">
        <f t="shared" si="19"/>
        <v>1780.3775319931544</v>
      </c>
      <c r="W68">
        <v>3041</v>
      </c>
      <c r="X68" s="5">
        <f t="shared" si="20"/>
        <v>7767.7590743058581</v>
      </c>
    </row>
    <row r="69" spans="1:24">
      <c r="A69" s="1">
        <v>10040</v>
      </c>
      <c r="B69" s="1">
        <v>10040</v>
      </c>
      <c r="C69" s="1" t="str">
        <f t="shared" si="14"/>
        <v>YES</v>
      </c>
      <c r="D69" s="1" t="s">
        <v>48</v>
      </c>
      <c r="E69" s="1">
        <v>301</v>
      </c>
      <c r="F69" s="1" t="s">
        <v>22</v>
      </c>
      <c r="G69" s="1">
        <v>41033</v>
      </c>
      <c r="H69">
        <v>10040</v>
      </c>
      <c r="I69">
        <v>1092</v>
      </c>
      <c r="J69">
        <v>3894</v>
      </c>
      <c r="K69">
        <v>28</v>
      </c>
      <c r="L69" t="str">
        <f t="shared" si="15"/>
        <v>YES</v>
      </c>
      <c r="M69">
        <f t="shared" si="16"/>
        <v>0</v>
      </c>
      <c r="N69">
        <v>10040</v>
      </c>
      <c r="O69">
        <v>4040</v>
      </c>
      <c r="P69" s="5">
        <f t="shared" si="17"/>
        <v>9845.7339214778349</v>
      </c>
      <c r="Q69" s="1">
        <v>3046</v>
      </c>
      <c r="R69" s="5">
        <f t="shared" si="18"/>
        <v>7423.293446737991</v>
      </c>
      <c r="U69">
        <v>1092</v>
      </c>
      <c r="V69" s="5">
        <f t="shared" si="19"/>
        <v>2661.2726342212368</v>
      </c>
      <c r="W69">
        <v>3894</v>
      </c>
      <c r="X69" s="5">
        <f t="shared" si="20"/>
        <v>9489.9227451075949</v>
      </c>
    </row>
    <row r="70" spans="1:24">
      <c r="A70" s="1">
        <v>10026</v>
      </c>
      <c r="B70" s="1">
        <v>10026</v>
      </c>
      <c r="C70" s="1" t="str">
        <f t="shared" si="14"/>
        <v>YES</v>
      </c>
      <c r="D70" s="1" t="s">
        <v>48</v>
      </c>
      <c r="E70" s="1">
        <v>302</v>
      </c>
      <c r="F70" s="1" t="s">
        <v>23</v>
      </c>
      <c r="G70" s="1">
        <v>34313</v>
      </c>
      <c r="H70">
        <v>10026</v>
      </c>
      <c r="I70">
        <v>629</v>
      </c>
      <c r="J70">
        <v>2820</v>
      </c>
      <c r="K70">
        <v>22.3</v>
      </c>
      <c r="L70" t="str">
        <f t="shared" si="15"/>
        <v>YES</v>
      </c>
      <c r="M70">
        <f t="shared" si="16"/>
        <v>0</v>
      </c>
      <c r="N70">
        <v>10026</v>
      </c>
      <c r="O70">
        <v>3957</v>
      </c>
      <c r="P70" s="5">
        <f t="shared" si="17"/>
        <v>11532.072392387725</v>
      </c>
      <c r="Q70" s="1">
        <v>2890</v>
      </c>
      <c r="R70" s="5">
        <f t="shared" si="18"/>
        <v>8422.4637892344017</v>
      </c>
      <c r="U70">
        <v>629</v>
      </c>
      <c r="V70" s="5">
        <f t="shared" si="19"/>
        <v>1833.124471774546</v>
      </c>
      <c r="W70">
        <v>2820</v>
      </c>
      <c r="X70" s="5">
        <f t="shared" si="20"/>
        <v>8218.4594760003492</v>
      </c>
    </row>
    <row r="71" spans="1:24">
      <c r="A71" s="1">
        <v>10027</v>
      </c>
      <c r="B71" s="1">
        <v>10027</v>
      </c>
      <c r="C71" s="1" t="str">
        <f t="shared" si="14"/>
        <v>YES</v>
      </c>
      <c r="D71" s="1" t="s">
        <v>48</v>
      </c>
      <c r="E71" s="1">
        <v>302</v>
      </c>
      <c r="F71" s="1" t="s">
        <v>23</v>
      </c>
      <c r="G71" s="1">
        <v>58639</v>
      </c>
      <c r="H71">
        <v>10027</v>
      </c>
      <c r="I71">
        <v>1011</v>
      </c>
      <c r="J71">
        <v>4211</v>
      </c>
      <c r="K71">
        <v>24</v>
      </c>
      <c r="L71" t="str">
        <f t="shared" si="15"/>
        <v>YES</v>
      </c>
      <c r="M71">
        <f t="shared" si="16"/>
        <v>0</v>
      </c>
      <c r="N71">
        <v>10027</v>
      </c>
      <c r="O71">
        <v>5492</v>
      </c>
      <c r="P71" s="5">
        <f t="shared" si="17"/>
        <v>9365.7804532819446</v>
      </c>
      <c r="Q71" s="1">
        <v>3868</v>
      </c>
      <c r="R71" s="5">
        <f t="shared" si="18"/>
        <v>6596.2925697914361</v>
      </c>
      <c r="U71">
        <v>1011</v>
      </c>
      <c r="V71" s="5">
        <f t="shared" si="19"/>
        <v>1724.1085284537594</v>
      </c>
      <c r="W71">
        <v>4211</v>
      </c>
      <c r="X71" s="5">
        <f t="shared" si="20"/>
        <v>7181.2275107010682</v>
      </c>
    </row>
    <row r="72" spans="1:24">
      <c r="A72" s="1">
        <v>10030</v>
      </c>
      <c r="B72" s="1">
        <v>10030</v>
      </c>
      <c r="C72" s="1" t="str">
        <f t="shared" si="14"/>
        <v>YES</v>
      </c>
      <c r="D72" s="1" t="s">
        <v>48</v>
      </c>
      <c r="E72" s="1">
        <v>302</v>
      </c>
      <c r="F72" s="1" t="s">
        <v>23</v>
      </c>
      <c r="G72" s="1">
        <v>26720</v>
      </c>
      <c r="H72">
        <v>10030</v>
      </c>
      <c r="I72">
        <v>491</v>
      </c>
      <c r="J72">
        <v>1996</v>
      </c>
      <c r="K72">
        <v>24.6</v>
      </c>
      <c r="L72" t="str">
        <f t="shared" si="15"/>
        <v>YES</v>
      </c>
      <c r="M72">
        <f t="shared" si="16"/>
        <v>0</v>
      </c>
      <c r="N72">
        <v>10030</v>
      </c>
      <c r="O72">
        <v>3643</v>
      </c>
      <c r="P72" s="5">
        <f t="shared" si="17"/>
        <v>13633.982035928144</v>
      </c>
      <c r="Q72" s="1">
        <v>2655</v>
      </c>
      <c r="R72" s="5">
        <f t="shared" si="18"/>
        <v>9936.377245508982</v>
      </c>
      <c r="U72">
        <v>491</v>
      </c>
      <c r="V72" s="5">
        <f t="shared" si="19"/>
        <v>1837.5748502994011</v>
      </c>
      <c r="W72">
        <v>1996</v>
      </c>
      <c r="X72" s="5">
        <f t="shared" si="20"/>
        <v>7470.0598802395216</v>
      </c>
    </row>
    <row r="73" spans="1:24">
      <c r="A73" s="1">
        <v>10037</v>
      </c>
      <c r="B73" s="1">
        <v>10037</v>
      </c>
      <c r="C73" s="1" t="str">
        <f t="shared" si="14"/>
        <v>YES</v>
      </c>
      <c r="D73" s="1" t="s">
        <v>48</v>
      </c>
      <c r="E73" s="1">
        <v>302</v>
      </c>
      <c r="F73" s="1" t="s">
        <v>23</v>
      </c>
      <c r="G73" s="1">
        <v>16931</v>
      </c>
      <c r="H73">
        <v>10037</v>
      </c>
      <c r="I73">
        <v>533</v>
      </c>
      <c r="J73">
        <v>2455</v>
      </c>
      <c r="K73">
        <v>21.7</v>
      </c>
      <c r="L73" t="str">
        <f t="shared" si="15"/>
        <v>YES</v>
      </c>
      <c r="M73">
        <f t="shared" si="16"/>
        <v>0</v>
      </c>
      <c r="N73">
        <v>10037</v>
      </c>
      <c r="O73">
        <v>1751</v>
      </c>
      <c r="P73" s="5">
        <f t="shared" si="17"/>
        <v>10341.976256570786</v>
      </c>
      <c r="Q73" s="1">
        <v>1287</v>
      </c>
      <c r="R73" s="5">
        <f t="shared" si="18"/>
        <v>7601.4411434646499</v>
      </c>
      <c r="U73">
        <v>533</v>
      </c>
      <c r="V73" s="5">
        <f t="shared" si="19"/>
        <v>3148.0715846671787</v>
      </c>
      <c r="W73">
        <v>2455</v>
      </c>
      <c r="X73" s="5">
        <f t="shared" si="20"/>
        <v>14500.029531628375</v>
      </c>
    </row>
    <row r="74" spans="1:24">
      <c r="A74" s="1">
        <v>10039</v>
      </c>
      <c r="B74" s="1">
        <v>10039</v>
      </c>
      <c r="C74" s="1" t="str">
        <f t="shared" si="14"/>
        <v>YES</v>
      </c>
      <c r="D74" s="1" t="s">
        <v>48</v>
      </c>
      <c r="E74" s="1">
        <v>302</v>
      </c>
      <c r="F74" s="1" t="s">
        <v>23</v>
      </c>
      <c r="G74" s="1">
        <v>24234</v>
      </c>
      <c r="H74">
        <v>10039</v>
      </c>
      <c r="I74">
        <v>506</v>
      </c>
      <c r="J74">
        <v>2000</v>
      </c>
      <c r="K74">
        <v>25.3</v>
      </c>
      <c r="L74" t="str">
        <f t="shared" si="15"/>
        <v>YES</v>
      </c>
      <c r="M74">
        <f t="shared" si="16"/>
        <v>0</v>
      </c>
      <c r="N74">
        <v>10039</v>
      </c>
      <c r="O74">
        <v>2728</v>
      </c>
      <c r="P74" s="5">
        <f t="shared" si="17"/>
        <v>11256.911776842453</v>
      </c>
      <c r="Q74" s="1">
        <v>2091</v>
      </c>
      <c r="R74" s="5">
        <f t="shared" si="18"/>
        <v>8628.3733597425107</v>
      </c>
      <c r="U74">
        <v>506</v>
      </c>
      <c r="V74" s="5">
        <f t="shared" si="19"/>
        <v>2087.9755715111</v>
      </c>
      <c r="W74">
        <v>2000</v>
      </c>
      <c r="X74" s="5">
        <f t="shared" si="20"/>
        <v>8252.8678715853766</v>
      </c>
    </row>
    <row r="75" spans="1:24">
      <c r="A75" s="1">
        <v>10029</v>
      </c>
      <c r="B75" s="1">
        <v>10029</v>
      </c>
      <c r="C75" s="1" t="str">
        <f t="shared" si="14"/>
        <v>YES</v>
      </c>
      <c r="D75" s="1" t="s">
        <v>48</v>
      </c>
      <c r="E75" s="1">
        <v>303</v>
      </c>
      <c r="F75" s="1" t="s">
        <v>24</v>
      </c>
      <c r="G75" s="1">
        <v>77503</v>
      </c>
      <c r="H75">
        <v>10029</v>
      </c>
      <c r="I75">
        <v>1785</v>
      </c>
      <c r="J75">
        <v>6583</v>
      </c>
      <c r="K75">
        <v>27.1</v>
      </c>
      <c r="L75" t="str">
        <f t="shared" si="15"/>
        <v>YES</v>
      </c>
      <c r="M75">
        <f t="shared" si="16"/>
        <v>0</v>
      </c>
      <c r="N75">
        <v>10029</v>
      </c>
      <c r="O75">
        <v>4561</v>
      </c>
      <c r="P75" s="5">
        <f t="shared" si="17"/>
        <v>5884.933486445686</v>
      </c>
      <c r="Q75" s="1">
        <v>3164</v>
      </c>
      <c r="R75" s="5">
        <f t="shared" si="18"/>
        <v>4082.422615898739</v>
      </c>
      <c r="U75">
        <v>1785</v>
      </c>
      <c r="V75" s="5">
        <f t="shared" si="19"/>
        <v>2303.1366527747314</v>
      </c>
      <c r="W75">
        <v>6583</v>
      </c>
      <c r="X75" s="5">
        <f t="shared" si="20"/>
        <v>8493.8647536224398</v>
      </c>
    </row>
    <row r="76" spans="1:24">
      <c r="A76" s="1">
        <v>10035</v>
      </c>
      <c r="B76" s="1">
        <v>10035</v>
      </c>
      <c r="C76" s="1" t="str">
        <f t="shared" si="14"/>
        <v>YES</v>
      </c>
      <c r="D76" s="1" t="s">
        <v>48</v>
      </c>
      <c r="E76" s="1">
        <v>303</v>
      </c>
      <c r="F76" s="1" t="s">
        <v>24</v>
      </c>
      <c r="G76" s="1">
        <v>34884</v>
      </c>
      <c r="H76">
        <v>10035</v>
      </c>
      <c r="I76">
        <v>933</v>
      </c>
      <c r="J76">
        <v>3444</v>
      </c>
      <c r="K76">
        <v>27.1</v>
      </c>
      <c r="L76" t="str">
        <f t="shared" si="15"/>
        <v>YES</v>
      </c>
      <c r="M76">
        <f t="shared" si="16"/>
        <v>0</v>
      </c>
      <c r="N76">
        <v>10035</v>
      </c>
      <c r="O76">
        <v>4011</v>
      </c>
      <c r="P76" s="5">
        <f t="shared" si="17"/>
        <v>11498.108015135878</v>
      </c>
      <c r="Q76" s="1">
        <v>2840</v>
      </c>
      <c r="R76" s="5">
        <f t="shared" si="18"/>
        <v>8141.2682031877084</v>
      </c>
      <c r="U76">
        <v>933</v>
      </c>
      <c r="V76" s="5">
        <f t="shared" si="19"/>
        <v>2674.5786033711734</v>
      </c>
      <c r="W76">
        <v>3444</v>
      </c>
      <c r="X76" s="5">
        <f t="shared" si="20"/>
        <v>9872.721018231854</v>
      </c>
    </row>
    <row r="77" spans="1:24">
      <c r="A77" s="1">
        <v>10023</v>
      </c>
      <c r="B77" s="1">
        <v>10023</v>
      </c>
      <c r="C77" s="1" t="str">
        <f t="shared" si="14"/>
        <v>YES</v>
      </c>
      <c r="D77" s="1" t="s">
        <v>48</v>
      </c>
      <c r="E77" s="1">
        <v>304</v>
      </c>
      <c r="F77" s="1" t="s">
        <v>25</v>
      </c>
      <c r="G77" s="1">
        <v>62800</v>
      </c>
      <c r="H77">
        <v>10023</v>
      </c>
      <c r="I77">
        <v>554</v>
      </c>
      <c r="J77">
        <v>3973</v>
      </c>
      <c r="K77">
        <v>13.9</v>
      </c>
      <c r="L77" t="str">
        <f t="shared" si="15"/>
        <v>YES</v>
      </c>
      <c r="M77">
        <f t="shared" si="16"/>
        <v>0</v>
      </c>
      <c r="N77">
        <v>10023</v>
      </c>
      <c r="O77">
        <v>968</v>
      </c>
      <c r="P77" s="5">
        <f t="shared" si="17"/>
        <v>1541.4012738853503</v>
      </c>
      <c r="Q77" s="1">
        <v>505</v>
      </c>
      <c r="R77" s="5">
        <f t="shared" si="18"/>
        <v>804.14012738853501</v>
      </c>
      <c r="U77">
        <v>554</v>
      </c>
      <c r="V77" s="5">
        <f t="shared" si="19"/>
        <v>882.16560509554142</v>
      </c>
      <c r="W77">
        <v>3973</v>
      </c>
      <c r="X77" s="5">
        <f t="shared" si="20"/>
        <v>6326.4331210191076</v>
      </c>
    </row>
    <row r="78" spans="1:24">
      <c r="A78" s="1">
        <v>10024</v>
      </c>
      <c r="B78" s="1">
        <v>10024</v>
      </c>
      <c r="C78" s="1" t="str">
        <f t="shared" si="14"/>
        <v>YES</v>
      </c>
      <c r="D78" s="1" t="s">
        <v>48</v>
      </c>
      <c r="E78" s="1">
        <v>304</v>
      </c>
      <c r="F78" s="1" t="s">
        <v>25</v>
      </c>
      <c r="G78" s="1">
        <v>58521</v>
      </c>
      <c r="H78">
        <v>10024</v>
      </c>
      <c r="I78">
        <v>676</v>
      </c>
      <c r="J78">
        <v>4096</v>
      </c>
      <c r="K78">
        <v>16.5</v>
      </c>
      <c r="L78" t="str">
        <f t="shared" si="15"/>
        <v>YES</v>
      </c>
      <c r="M78">
        <f t="shared" si="16"/>
        <v>0</v>
      </c>
      <c r="N78">
        <v>10024</v>
      </c>
      <c r="O78">
        <v>2153</v>
      </c>
      <c r="P78" s="5">
        <f t="shared" si="17"/>
        <v>3679.0212060627809</v>
      </c>
      <c r="Q78" s="1">
        <v>1344</v>
      </c>
      <c r="R78" s="5">
        <f t="shared" si="18"/>
        <v>2296.6114728046341</v>
      </c>
      <c r="U78">
        <v>676</v>
      </c>
      <c r="V78" s="5">
        <f t="shared" si="19"/>
        <v>1155.1408895951881</v>
      </c>
      <c r="W78">
        <v>4096</v>
      </c>
      <c r="X78" s="5">
        <f t="shared" si="20"/>
        <v>6999.1968694998377</v>
      </c>
    </row>
    <row r="79" spans="1:24">
      <c r="A79" s="1">
        <v>10025</v>
      </c>
      <c r="B79" s="1">
        <v>10025</v>
      </c>
      <c r="C79" s="1" t="str">
        <f t="shared" si="14"/>
        <v>YES</v>
      </c>
      <c r="D79" s="1" t="s">
        <v>48</v>
      </c>
      <c r="E79" s="1">
        <v>304</v>
      </c>
      <c r="F79" s="1" t="s">
        <v>25</v>
      </c>
      <c r="G79" s="1">
        <v>96054</v>
      </c>
      <c r="H79">
        <v>10025</v>
      </c>
      <c r="I79">
        <v>1293</v>
      </c>
      <c r="J79">
        <v>6989</v>
      </c>
      <c r="K79">
        <v>18.5</v>
      </c>
      <c r="L79" t="str">
        <f t="shared" si="15"/>
        <v>YES</v>
      </c>
      <c r="M79">
        <f t="shared" si="16"/>
        <v>0</v>
      </c>
      <c r="N79">
        <v>10025</v>
      </c>
      <c r="O79">
        <v>5105</v>
      </c>
      <c r="P79" s="5">
        <f t="shared" si="17"/>
        <v>5314.7188040060801</v>
      </c>
      <c r="Q79" s="1">
        <v>3729</v>
      </c>
      <c r="R79" s="5">
        <f t="shared" si="18"/>
        <v>3882.1912674120808</v>
      </c>
      <c r="U79">
        <v>1293</v>
      </c>
      <c r="V79" s="5">
        <f t="shared" si="19"/>
        <v>1346.1178087325879</v>
      </c>
      <c r="W79">
        <v>6989</v>
      </c>
      <c r="X79" s="5">
        <f t="shared" si="20"/>
        <v>7276.1155183542596</v>
      </c>
    </row>
    <row r="80" spans="1:24">
      <c r="B80" s="1">
        <v>10069</v>
      </c>
      <c r="C80" s="1" t="str">
        <f t="shared" si="14"/>
        <v>no</v>
      </c>
      <c r="D80" s="1" t="s">
        <v>48</v>
      </c>
      <c r="E80" s="1">
        <v>304</v>
      </c>
      <c r="F80" s="1" t="s">
        <v>25</v>
      </c>
      <c r="G80" s="1">
        <v>5850</v>
      </c>
      <c r="H80">
        <v>10069</v>
      </c>
      <c r="I80">
        <v>54</v>
      </c>
      <c r="J80">
        <v>387</v>
      </c>
      <c r="K80">
        <v>14</v>
      </c>
      <c r="L80" t="str">
        <f t="shared" si="15"/>
        <v>nah</v>
      </c>
      <c r="M80">
        <f t="shared" si="16"/>
        <v>0</v>
      </c>
      <c r="N80">
        <v>10069</v>
      </c>
      <c r="O80">
        <v>6</v>
      </c>
      <c r="P80" s="5">
        <f t="shared" si="17"/>
        <v>102.56410256410257</v>
      </c>
      <c r="Q80" s="1">
        <v>3</v>
      </c>
      <c r="R80" s="5">
        <f t="shared" si="18"/>
        <v>51.282051282051285</v>
      </c>
      <c r="U80">
        <v>54</v>
      </c>
      <c r="V80" s="5">
        <f t="shared" si="19"/>
        <v>923.07692307692321</v>
      </c>
      <c r="W80">
        <v>387</v>
      </c>
      <c r="X80" s="5">
        <f t="shared" si="20"/>
        <v>6615.3846153846162</v>
      </c>
    </row>
    <row r="81" spans="1:24">
      <c r="A81" s="1">
        <v>10021</v>
      </c>
      <c r="B81" s="1">
        <v>10021</v>
      </c>
      <c r="C81" s="1" t="str">
        <f t="shared" si="14"/>
        <v>YES</v>
      </c>
      <c r="D81" s="1" t="s">
        <v>48</v>
      </c>
      <c r="E81" s="1">
        <v>305</v>
      </c>
      <c r="F81" s="1" t="s">
        <v>26</v>
      </c>
      <c r="G81" s="1">
        <v>45299</v>
      </c>
      <c r="H81">
        <v>10021</v>
      </c>
      <c r="I81">
        <v>551</v>
      </c>
      <c r="J81">
        <v>3719</v>
      </c>
      <c r="K81">
        <v>14.8</v>
      </c>
      <c r="L81" t="str">
        <f t="shared" si="15"/>
        <v>YES</v>
      </c>
      <c r="M81">
        <f t="shared" si="16"/>
        <v>0</v>
      </c>
      <c r="N81">
        <v>10021</v>
      </c>
      <c r="O81">
        <v>619</v>
      </c>
      <c r="P81" s="5">
        <f t="shared" si="17"/>
        <v>1366.4760811496942</v>
      </c>
      <c r="Q81" s="1">
        <v>331</v>
      </c>
      <c r="R81" s="5">
        <f t="shared" si="18"/>
        <v>730.70045696372983</v>
      </c>
      <c r="U81">
        <v>551</v>
      </c>
      <c r="V81" s="5">
        <f t="shared" si="19"/>
        <v>1216.3623921057861</v>
      </c>
      <c r="W81">
        <v>3719</v>
      </c>
      <c r="X81" s="5">
        <f t="shared" si="20"/>
        <v>8209.8942581513948</v>
      </c>
    </row>
    <row r="82" spans="1:24">
      <c r="A82" s="1">
        <v>10028</v>
      </c>
      <c r="B82" s="1">
        <v>10028</v>
      </c>
      <c r="C82" s="1" t="str">
        <f t="shared" si="14"/>
        <v>YES</v>
      </c>
      <c r="D82" s="1" t="s">
        <v>48</v>
      </c>
      <c r="E82" s="1">
        <v>305</v>
      </c>
      <c r="F82" s="1" t="s">
        <v>26</v>
      </c>
      <c r="G82" s="1">
        <v>47530</v>
      </c>
      <c r="H82">
        <v>10028</v>
      </c>
      <c r="I82">
        <v>462</v>
      </c>
      <c r="J82">
        <v>3188</v>
      </c>
      <c r="K82">
        <v>14.5</v>
      </c>
      <c r="L82" t="str">
        <f t="shared" si="15"/>
        <v>YES</v>
      </c>
      <c r="M82">
        <f t="shared" si="16"/>
        <v>0</v>
      </c>
      <c r="N82">
        <v>10028</v>
      </c>
      <c r="O82">
        <v>818</v>
      </c>
      <c r="P82" s="5">
        <f t="shared" si="17"/>
        <v>1721.0183042289079</v>
      </c>
      <c r="Q82" s="1">
        <v>413</v>
      </c>
      <c r="R82" s="5">
        <f t="shared" si="18"/>
        <v>868.92488954344628</v>
      </c>
      <c r="U82">
        <v>462</v>
      </c>
      <c r="V82" s="5">
        <f t="shared" si="19"/>
        <v>972.01767304860095</v>
      </c>
      <c r="W82">
        <v>3188</v>
      </c>
      <c r="X82" s="5">
        <f t="shared" si="20"/>
        <v>6707.3427309067956</v>
      </c>
    </row>
    <row r="83" spans="1:24">
      <c r="A83" s="1">
        <v>10044</v>
      </c>
      <c r="B83" s="1">
        <v>10044</v>
      </c>
      <c r="C83" s="1" t="str">
        <f t="shared" si="14"/>
        <v>YES</v>
      </c>
      <c r="D83" s="1" t="s">
        <v>48</v>
      </c>
      <c r="E83" s="1">
        <v>305</v>
      </c>
      <c r="F83" s="1" t="s">
        <v>26</v>
      </c>
      <c r="G83" s="1">
        <v>11661</v>
      </c>
      <c r="H83">
        <v>10044</v>
      </c>
      <c r="I83">
        <v>233</v>
      </c>
      <c r="J83">
        <v>916</v>
      </c>
      <c r="K83">
        <v>25.4</v>
      </c>
      <c r="L83" t="str">
        <f t="shared" si="15"/>
        <v>YES</v>
      </c>
      <c r="M83">
        <f t="shared" si="16"/>
        <v>0</v>
      </c>
      <c r="N83">
        <v>10044</v>
      </c>
      <c r="O83">
        <v>44</v>
      </c>
      <c r="P83" s="5">
        <f t="shared" si="17"/>
        <v>377.32612983449104</v>
      </c>
      <c r="Q83" s="1">
        <v>21</v>
      </c>
      <c r="R83" s="5">
        <f t="shared" si="18"/>
        <v>180.08747105737072</v>
      </c>
      <c r="U83">
        <v>233</v>
      </c>
      <c r="V83" s="5">
        <f t="shared" si="19"/>
        <v>1998.1133693508277</v>
      </c>
      <c r="W83">
        <v>916</v>
      </c>
      <c r="X83" s="5">
        <f t="shared" si="20"/>
        <v>7855.2439756453141</v>
      </c>
    </row>
    <row r="84" spans="1:24">
      <c r="B84" s="1">
        <v>10065</v>
      </c>
      <c r="C84" s="1" t="str">
        <f t="shared" si="14"/>
        <v>no</v>
      </c>
      <c r="D84" s="1" t="s">
        <v>48</v>
      </c>
      <c r="E84" s="1">
        <v>305</v>
      </c>
      <c r="F84" s="1" t="s">
        <v>26</v>
      </c>
      <c r="G84" s="1">
        <v>33459</v>
      </c>
      <c r="H84">
        <v>10065</v>
      </c>
      <c r="I84">
        <v>326</v>
      </c>
      <c r="J84">
        <v>2479</v>
      </c>
      <c r="K84">
        <v>13.2</v>
      </c>
      <c r="L84" t="str">
        <f t="shared" si="15"/>
        <v>nah</v>
      </c>
      <c r="M84">
        <f t="shared" si="16"/>
        <v>0</v>
      </c>
      <c r="N84">
        <v>10065</v>
      </c>
      <c r="O84">
        <v>679</v>
      </c>
      <c r="P84" s="5">
        <f t="shared" si="17"/>
        <v>2029.3493529394184</v>
      </c>
      <c r="Q84" s="1">
        <v>347</v>
      </c>
      <c r="R84" s="5">
        <f t="shared" si="18"/>
        <v>1037.0901700588779</v>
      </c>
      <c r="U84">
        <v>326</v>
      </c>
      <c r="V84" s="5">
        <f t="shared" si="19"/>
        <v>974.3267880092053</v>
      </c>
      <c r="W84">
        <v>2479</v>
      </c>
      <c r="X84" s="5">
        <f t="shared" si="20"/>
        <v>7409.0678143399382</v>
      </c>
    </row>
    <row r="85" spans="1:24">
      <c r="B85" s="1">
        <v>10075</v>
      </c>
      <c r="C85" s="1" t="str">
        <f t="shared" si="14"/>
        <v>no</v>
      </c>
      <c r="D85" s="1" t="s">
        <v>48</v>
      </c>
      <c r="E85" s="1">
        <v>305</v>
      </c>
      <c r="F85" s="1" t="s">
        <v>26</v>
      </c>
      <c r="G85" s="1">
        <v>25203</v>
      </c>
      <c r="H85">
        <v>10075</v>
      </c>
      <c r="I85">
        <v>418</v>
      </c>
      <c r="J85">
        <v>2241</v>
      </c>
      <c r="K85">
        <v>18.7</v>
      </c>
      <c r="L85" t="str">
        <f t="shared" si="15"/>
        <v>nah</v>
      </c>
      <c r="M85">
        <f t="shared" si="16"/>
        <v>0</v>
      </c>
      <c r="N85">
        <v>10075</v>
      </c>
      <c r="O85">
        <v>743</v>
      </c>
      <c r="P85" s="5">
        <f t="shared" si="17"/>
        <v>2948.0617386819031</v>
      </c>
      <c r="Q85" s="1">
        <v>467</v>
      </c>
      <c r="R85" s="5">
        <f t="shared" si="18"/>
        <v>1852.9540134111019</v>
      </c>
      <c r="U85">
        <v>418</v>
      </c>
      <c r="V85" s="5">
        <f t="shared" si="19"/>
        <v>1658.5327143594016</v>
      </c>
      <c r="W85">
        <v>2241</v>
      </c>
      <c r="X85" s="5">
        <f t="shared" si="20"/>
        <v>8891.7985954053092</v>
      </c>
    </row>
    <row r="86" spans="1:24">
      <c r="A86" s="1">
        <v>10128</v>
      </c>
      <c r="B86" s="1">
        <v>10128</v>
      </c>
      <c r="C86" s="1" t="str">
        <f t="shared" si="14"/>
        <v>YES</v>
      </c>
      <c r="D86" s="1" t="s">
        <v>48</v>
      </c>
      <c r="E86" s="1">
        <v>305</v>
      </c>
      <c r="F86" s="1" t="s">
        <v>26</v>
      </c>
      <c r="G86" s="1">
        <v>55748</v>
      </c>
      <c r="H86">
        <v>10128</v>
      </c>
      <c r="I86">
        <v>626</v>
      </c>
      <c r="J86">
        <v>4320</v>
      </c>
      <c r="K86">
        <v>14.5</v>
      </c>
      <c r="L86" t="str">
        <f t="shared" si="15"/>
        <v>YES</v>
      </c>
      <c r="M86">
        <f t="shared" si="16"/>
        <v>0</v>
      </c>
      <c r="N86">
        <v>10128</v>
      </c>
      <c r="O86">
        <v>1091</v>
      </c>
      <c r="P86" s="5">
        <f t="shared" si="17"/>
        <v>1957.0208796728134</v>
      </c>
      <c r="Q86" s="1">
        <v>639</v>
      </c>
      <c r="R86" s="5">
        <f t="shared" si="18"/>
        <v>1146.2294611465882</v>
      </c>
      <c r="U86">
        <v>626</v>
      </c>
      <c r="V86" s="5">
        <f t="shared" si="19"/>
        <v>1122.9102389323384</v>
      </c>
      <c r="W86">
        <v>4320</v>
      </c>
      <c r="X86" s="5">
        <f t="shared" si="20"/>
        <v>7749.1569204276384</v>
      </c>
    </row>
    <row r="87" spans="1:24">
      <c r="A87" s="1">
        <v>10001</v>
      </c>
      <c r="B87" s="1">
        <v>10001</v>
      </c>
      <c r="C87" s="1" t="str">
        <f t="shared" si="14"/>
        <v>YES</v>
      </c>
      <c r="D87" s="1" t="s">
        <v>48</v>
      </c>
      <c r="E87" s="1">
        <v>306</v>
      </c>
      <c r="F87" s="1" t="s">
        <v>27</v>
      </c>
      <c r="G87" s="1">
        <v>22413</v>
      </c>
      <c r="H87">
        <v>10001</v>
      </c>
      <c r="I87">
        <v>358</v>
      </c>
      <c r="J87">
        <v>2083</v>
      </c>
      <c r="K87">
        <v>17.2</v>
      </c>
      <c r="L87" t="str">
        <f t="shared" si="15"/>
        <v>YES</v>
      </c>
      <c r="M87">
        <f t="shared" si="16"/>
        <v>0</v>
      </c>
      <c r="N87">
        <v>10001</v>
      </c>
      <c r="O87">
        <v>454</v>
      </c>
      <c r="P87" s="5">
        <f t="shared" si="17"/>
        <v>2025.6101369740775</v>
      </c>
      <c r="Q87" s="1">
        <v>265</v>
      </c>
      <c r="R87" s="5">
        <f t="shared" si="18"/>
        <v>1182.3495292910363</v>
      </c>
      <c r="U87">
        <v>358</v>
      </c>
      <c r="V87" s="5">
        <f t="shared" si="19"/>
        <v>1597.2872886271361</v>
      </c>
      <c r="W87">
        <v>2083</v>
      </c>
      <c r="X87" s="5">
        <f t="shared" si="20"/>
        <v>9293.7134698612408</v>
      </c>
    </row>
    <row r="88" spans="1:24">
      <c r="A88" s="1">
        <v>10011</v>
      </c>
      <c r="B88" s="1">
        <v>10011</v>
      </c>
      <c r="C88" s="1" t="str">
        <f t="shared" si="14"/>
        <v>YES</v>
      </c>
      <c r="D88" s="1" t="s">
        <v>48</v>
      </c>
      <c r="E88" s="1">
        <v>306</v>
      </c>
      <c r="F88" s="1" t="s">
        <v>27</v>
      </c>
      <c r="G88" s="1">
        <v>50594</v>
      </c>
      <c r="H88">
        <v>10011</v>
      </c>
      <c r="I88">
        <v>515</v>
      </c>
      <c r="J88">
        <v>3229</v>
      </c>
      <c r="K88">
        <v>15.9</v>
      </c>
      <c r="L88" t="str">
        <f t="shared" si="15"/>
        <v>YES</v>
      </c>
      <c r="M88">
        <f t="shared" si="16"/>
        <v>0</v>
      </c>
      <c r="N88">
        <v>10011</v>
      </c>
      <c r="O88">
        <v>1628</v>
      </c>
      <c r="P88" s="5">
        <f t="shared" si="17"/>
        <v>3217.7728584417123</v>
      </c>
      <c r="Q88" s="1">
        <v>980</v>
      </c>
      <c r="R88" s="5">
        <f t="shared" si="18"/>
        <v>1936.9885757204411</v>
      </c>
      <c r="U88">
        <v>515</v>
      </c>
      <c r="V88" s="5">
        <f t="shared" si="19"/>
        <v>1017.9072617306399</v>
      </c>
      <c r="W88">
        <v>3229</v>
      </c>
      <c r="X88" s="5">
        <f t="shared" si="20"/>
        <v>6382.1797051033718</v>
      </c>
    </row>
    <row r="89" spans="1:24">
      <c r="A89" s="1">
        <v>10018</v>
      </c>
      <c r="B89" s="1">
        <v>10018</v>
      </c>
      <c r="C89" s="1" t="str">
        <f t="shared" si="14"/>
        <v>YES</v>
      </c>
      <c r="D89" s="1" t="s">
        <v>48</v>
      </c>
      <c r="E89" s="1">
        <v>306</v>
      </c>
      <c r="F89" s="1" t="s">
        <v>27</v>
      </c>
      <c r="G89" s="1">
        <v>5503</v>
      </c>
      <c r="H89">
        <v>10018</v>
      </c>
      <c r="I89">
        <v>203</v>
      </c>
      <c r="J89">
        <v>1087</v>
      </c>
      <c r="K89">
        <v>18.7</v>
      </c>
      <c r="L89" t="str">
        <f t="shared" si="15"/>
        <v>YES</v>
      </c>
      <c r="M89">
        <f t="shared" si="16"/>
        <v>0</v>
      </c>
      <c r="N89">
        <v>10018</v>
      </c>
      <c r="O89">
        <v>323</v>
      </c>
      <c r="P89" s="5">
        <f t="shared" si="17"/>
        <v>5869.5257132473198</v>
      </c>
      <c r="Q89" s="1">
        <v>203</v>
      </c>
      <c r="R89" s="5">
        <f t="shared" si="18"/>
        <v>3688.8969652916589</v>
      </c>
      <c r="U89">
        <v>203</v>
      </c>
      <c r="V89" s="5">
        <f t="shared" si="19"/>
        <v>3688.8969652916589</v>
      </c>
      <c r="W89">
        <v>1087</v>
      </c>
      <c r="X89" s="5">
        <f t="shared" si="20"/>
        <v>19752.862075231693</v>
      </c>
    </row>
    <row r="90" spans="1:24">
      <c r="A90" s="1">
        <v>10019</v>
      </c>
      <c r="B90" s="1">
        <v>10019</v>
      </c>
      <c r="C90" s="1" t="str">
        <f t="shared" si="14"/>
        <v>YES</v>
      </c>
      <c r="D90" s="1" t="s">
        <v>48</v>
      </c>
      <c r="E90" s="1">
        <v>306</v>
      </c>
      <c r="F90" s="1" t="s">
        <v>27</v>
      </c>
      <c r="G90" s="1">
        <v>41966</v>
      </c>
      <c r="H90">
        <v>10019</v>
      </c>
      <c r="I90">
        <v>591</v>
      </c>
      <c r="J90">
        <v>3404</v>
      </c>
      <c r="K90">
        <v>17.399999999999999</v>
      </c>
      <c r="L90" t="str">
        <f t="shared" si="15"/>
        <v>YES</v>
      </c>
      <c r="M90">
        <f t="shared" si="16"/>
        <v>0</v>
      </c>
      <c r="N90">
        <v>10019</v>
      </c>
      <c r="O90">
        <v>1373</v>
      </c>
      <c r="P90" s="5">
        <f t="shared" si="17"/>
        <v>3271.6961349664016</v>
      </c>
      <c r="Q90" s="1">
        <v>807</v>
      </c>
      <c r="R90" s="5">
        <f t="shared" si="18"/>
        <v>1922.9852737930705</v>
      </c>
      <c r="U90">
        <v>591</v>
      </c>
      <c r="V90" s="5">
        <f t="shared" si="19"/>
        <v>1408.2828956774531</v>
      </c>
      <c r="W90">
        <v>3404</v>
      </c>
      <c r="X90" s="5">
        <f t="shared" si="20"/>
        <v>8111.3282180813039</v>
      </c>
    </row>
    <row r="91" spans="1:24">
      <c r="A91" s="1">
        <v>10020</v>
      </c>
      <c r="B91" s="1"/>
      <c r="C91" s="1" t="str">
        <f t="shared" si="14"/>
        <v>no</v>
      </c>
      <c r="D91" s="1" t="s">
        <v>48</v>
      </c>
      <c r="E91" s="1">
        <v>306</v>
      </c>
      <c r="F91" s="1" t="s">
        <v>27</v>
      </c>
      <c r="G91" s="1">
        <v>0</v>
      </c>
      <c r="M91">
        <f t="shared" si="16"/>
        <v>0</v>
      </c>
      <c r="O91">
        <v>0</v>
      </c>
      <c r="P91" s="5"/>
      <c r="R91" s="5"/>
      <c r="V91" s="5"/>
      <c r="X91" s="5"/>
    </row>
    <row r="92" spans="1:24">
      <c r="A92" s="1">
        <v>10036</v>
      </c>
      <c r="B92" s="1">
        <v>10036</v>
      </c>
      <c r="C92" s="1" t="str">
        <f t="shared" si="14"/>
        <v>YES</v>
      </c>
      <c r="D92" s="1" t="s">
        <v>48</v>
      </c>
      <c r="E92" s="1">
        <v>306</v>
      </c>
      <c r="F92" s="1" t="s">
        <v>27</v>
      </c>
      <c r="G92" s="1">
        <v>23543</v>
      </c>
      <c r="H92">
        <v>10036</v>
      </c>
      <c r="I92">
        <v>409</v>
      </c>
      <c r="J92">
        <v>2250</v>
      </c>
      <c r="K92">
        <v>18.2</v>
      </c>
      <c r="L92" t="str">
        <f t="shared" ref="L92:L123" si="21">IF(H92=A92, "YES", "nah")</f>
        <v>YES</v>
      </c>
      <c r="M92">
        <f t="shared" si="16"/>
        <v>0</v>
      </c>
      <c r="N92">
        <v>10036</v>
      </c>
      <c r="O92">
        <v>1281</v>
      </c>
      <c r="P92" s="5">
        <f>(O92/G92)*100000</f>
        <v>5441.1077602684454</v>
      </c>
      <c r="Q92" s="1">
        <v>800</v>
      </c>
      <c r="R92" s="5">
        <f>(Q92/G92)*100000</f>
        <v>3398.0376332667888</v>
      </c>
      <c r="U92">
        <v>409</v>
      </c>
      <c r="V92" s="5">
        <f>(U92/G92)*100000</f>
        <v>1737.2467400076457</v>
      </c>
      <c r="W92">
        <v>2250</v>
      </c>
      <c r="X92" s="5">
        <f>(W92/G92)*100000</f>
        <v>9556.980843562842</v>
      </c>
    </row>
    <row r="93" spans="1:24">
      <c r="B93" s="1">
        <v>10112</v>
      </c>
      <c r="C93" s="1" t="str">
        <f t="shared" si="14"/>
        <v>no</v>
      </c>
      <c r="D93" s="1" t="s">
        <v>48</v>
      </c>
      <c r="E93" s="1">
        <v>306</v>
      </c>
      <c r="F93" s="1" t="s">
        <v>27</v>
      </c>
      <c r="G93">
        <v>0</v>
      </c>
      <c r="L93" t="str">
        <f t="shared" si="21"/>
        <v>YES</v>
      </c>
      <c r="M93">
        <f t="shared" si="16"/>
        <v>0</v>
      </c>
      <c r="N93">
        <v>10112</v>
      </c>
      <c r="O93">
        <v>2</v>
      </c>
      <c r="P93" s="5"/>
      <c r="Q93" s="1">
        <v>1</v>
      </c>
      <c r="R93" s="5"/>
      <c r="V93" s="5"/>
      <c r="X93" s="5"/>
    </row>
    <row r="94" spans="1:24">
      <c r="A94" s="1">
        <v>10010</v>
      </c>
      <c r="B94" s="1">
        <v>10010</v>
      </c>
      <c r="C94" s="1" t="str">
        <f t="shared" si="14"/>
        <v>YES</v>
      </c>
      <c r="D94" s="1" t="s">
        <v>48</v>
      </c>
      <c r="E94" s="1">
        <v>307</v>
      </c>
      <c r="F94" s="1" t="s">
        <v>28</v>
      </c>
      <c r="G94" s="1">
        <v>29881</v>
      </c>
      <c r="H94">
        <v>10010</v>
      </c>
      <c r="I94">
        <v>261</v>
      </c>
      <c r="J94">
        <v>2349</v>
      </c>
      <c r="K94">
        <v>11.1</v>
      </c>
      <c r="L94" t="str">
        <f t="shared" si="21"/>
        <v>YES</v>
      </c>
      <c r="M94">
        <f t="shared" si="16"/>
        <v>0</v>
      </c>
      <c r="N94">
        <v>10010</v>
      </c>
      <c r="O94">
        <v>375</v>
      </c>
      <c r="P94" s="5">
        <f t="shared" ref="P94:P129" si="22">(O94/G94)*100000</f>
        <v>1254.9780797162075</v>
      </c>
      <c r="Q94" s="1">
        <v>218</v>
      </c>
      <c r="R94" s="5">
        <f t="shared" ref="R94:R129" si="23">(Q94/G94)*100000</f>
        <v>729.56059034168868</v>
      </c>
      <c r="U94">
        <v>261</v>
      </c>
      <c r="V94" s="5">
        <f t="shared" ref="V94:V129" si="24">(U94/G94)*100000</f>
        <v>873.46474348248046</v>
      </c>
      <c r="W94">
        <v>2349</v>
      </c>
      <c r="X94" s="5">
        <f t="shared" ref="X94:X129" si="25">(W94/G94)*100000</f>
        <v>7861.1826913423247</v>
      </c>
    </row>
    <row r="95" spans="1:24">
      <c r="A95" s="1">
        <v>10016</v>
      </c>
      <c r="B95" s="1">
        <v>10016</v>
      </c>
      <c r="C95" s="1" t="str">
        <f t="shared" si="14"/>
        <v>YES</v>
      </c>
      <c r="D95" s="1" t="s">
        <v>48</v>
      </c>
      <c r="E95" s="1">
        <v>307</v>
      </c>
      <c r="F95" s="1" t="s">
        <v>28</v>
      </c>
      <c r="G95" s="1">
        <v>54606</v>
      </c>
      <c r="H95">
        <v>10016</v>
      </c>
      <c r="I95">
        <v>673</v>
      </c>
      <c r="J95">
        <v>4430</v>
      </c>
      <c r="K95">
        <v>15.2</v>
      </c>
      <c r="L95" t="str">
        <f t="shared" si="21"/>
        <v>YES</v>
      </c>
      <c r="M95">
        <f t="shared" si="16"/>
        <v>0</v>
      </c>
      <c r="N95">
        <v>10016</v>
      </c>
      <c r="O95">
        <v>762</v>
      </c>
      <c r="P95" s="5">
        <f t="shared" si="22"/>
        <v>1395.4510493352379</v>
      </c>
      <c r="Q95" s="1">
        <v>374</v>
      </c>
      <c r="R95" s="5">
        <f t="shared" si="23"/>
        <v>684.90642053986744</v>
      </c>
      <c r="U95">
        <v>673</v>
      </c>
      <c r="V95" s="5">
        <f t="shared" si="24"/>
        <v>1232.4652968538257</v>
      </c>
      <c r="W95">
        <v>4430</v>
      </c>
      <c r="X95" s="5">
        <f t="shared" si="25"/>
        <v>8112.6616122770392</v>
      </c>
    </row>
    <row r="96" spans="1:24">
      <c r="A96" s="1">
        <v>10017</v>
      </c>
      <c r="B96" s="1">
        <v>10017</v>
      </c>
      <c r="C96" s="1" t="str">
        <f t="shared" si="14"/>
        <v>YES</v>
      </c>
      <c r="D96" s="1" t="s">
        <v>48</v>
      </c>
      <c r="E96" s="1">
        <v>307</v>
      </c>
      <c r="F96" s="1" t="s">
        <v>28</v>
      </c>
      <c r="G96" s="1">
        <v>15918</v>
      </c>
      <c r="H96">
        <v>10017</v>
      </c>
      <c r="I96">
        <v>141</v>
      </c>
      <c r="J96">
        <v>1116</v>
      </c>
      <c r="K96">
        <v>12.6</v>
      </c>
      <c r="L96" t="str">
        <f t="shared" si="21"/>
        <v>YES</v>
      </c>
      <c r="M96">
        <f t="shared" si="16"/>
        <v>0</v>
      </c>
      <c r="N96">
        <v>10017</v>
      </c>
      <c r="O96">
        <v>225</v>
      </c>
      <c r="P96" s="5">
        <f t="shared" si="22"/>
        <v>1413.4941575574821</v>
      </c>
      <c r="Q96" s="1">
        <v>119</v>
      </c>
      <c r="R96" s="5">
        <f t="shared" si="23"/>
        <v>747.58135444151276</v>
      </c>
      <c r="U96">
        <v>141</v>
      </c>
      <c r="V96" s="5">
        <f t="shared" si="24"/>
        <v>885.78967206935545</v>
      </c>
      <c r="W96">
        <v>1116</v>
      </c>
      <c r="X96" s="5">
        <f t="shared" si="25"/>
        <v>7010.9310214851121</v>
      </c>
    </row>
    <row r="97" spans="1:24">
      <c r="A97" s="1">
        <v>10022</v>
      </c>
      <c r="B97" s="1">
        <v>10022</v>
      </c>
      <c r="C97" s="1" t="str">
        <f t="shared" si="14"/>
        <v>YES</v>
      </c>
      <c r="D97" s="1" t="s">
        <v>48</v>
      </c>
      <c r="E97" s="1">
        <v>307</v>
      </c>
      <c r="F97" s="1" t="s">
        <v>28</v>
      </c>
      <c r="G97" s="1">
        <v>33135</v>
      </c>
      <c r="H97">
        <v>10022</v>
      </c>
      <c r="I97">
        <v>335</v>
      </c>
      <c r="J97">
        <v>2416</v>
      </c>
      <c r="K97">
        <v>13.9</v>
      </c>
      <c r="L97" t="str">
        <f t="shared" si="21"/>
        <v>YES</v>
      </c>
      <c r="M97">
        <f t="shared" si="16"/>
        <v>0</v>
      </c>
      <c r="N97">
        <v>10022</v>
      </c>
      <c r="O97">
        <v>813</v>
      </c>
      <c r="P97" s="5">
        <f t="shared" si="22"/>
        <v>2453.5989135355362</v>
      </c>
      <c r="Q97" s="1">
        <v>507</v>
      </c>
      <c r="R97" s="5">
        <f t="shared" si="23"/>
        <v>1530.1041195110909</v>
      </c>
      <c r="U97">
        <v>335</v>
      </c>
      <c r="V97" s="5">
        <f t="shared" si="24"/>
        <v>1011.0155424777425</v>
      </c>
      <c r="W97">
        <v>2416</v>
      </c>
      <c r="X97" s="5">
        <f t="shared" si="25"/>
        <v>7291.3837332126159</v>
      </c>
    </row>
    <row r="98" spans="1:24">
      <c r="A98" s="1">
        <v>10012</v>
      </c>
      <c r="B98" s="1">
        <v>10012</v>
      </c>
      <c r="C98" s="1" t="str">
        <f t="shared" ref="C98:C129" si="26">IF(A98=B98,"YES","no")</f>
        <v>YES</v>
      </c>
      <c r="D98" s="1" t="s">
        <v>48</v>
      </c>
      <c r="E98" s="1">
        <v>308</v>
      </c>
      <c r="F98" s="1" t="s">
        <v>29</v>
      </c>
      <c r="G98" s="1">
        <v>24276</v>
      </c>
      <c r="H98">
        <v>10012</v>
      </c>
      <c r="I98">
        <v>160</v>
      </c>
      <c r="J98">
        <v>1188</v>
      </c>
      <c r="K98">
        <v>13.5</v>
      </c>
      <c r="L98" t="str">
        <f t="shared" si="21"/>
        <v>YES</v>
      </c>
      <c r="M98">
        <f t="shared" ref="M98:M129" si="27">IF(N98=B98,)</f>
        <v>0</v>
      </c>
      <c r="N98">
        <v>10012</v>
      </c>
      <c r="O98">
        <v>1173</v>
      </c>
      <c r="P98" s="5">
        <f t="shared" si="22"/>
        <v>4831.9327731092435</v>
      </c>
      <c r="Q98" s="1">
        <v>756</v>
      </c>
      <c r="R98" s="5">
        <f t="shared" si="23"/>
        <v>3114.1868512110723</v>
      </c>
      <c r="U98">
        <v>160</v>
      </c>
      <c r="V98" s="5">
        <f t="shared" si="24"/>
        <v>659.08716427747572</v>
      </c>
      <c r="W98">
        <v>1188</v>
      </c>
      <c r="X98" s="5">
        <f t="shared" si="25"/>
        <v>4893.7221947602566</v>
      </c>
    </row>
    <row r="99" spans="1:24">
      <c r="A99" s="1">
        <v>10013</v>
      </c>
      <c r="B99" s="1">
        <v>10013</v>
      </c>
      <c r="C99" s="1" t="str">
        <f t="shared" si="26"/>
        <v>YES</v>
      </c>
      <c r="D99" s="1" t="s">
        <v>48</v>
      </c>
      <c r="E99" s="1">
        <v>308</v>
      </c>
      <c r="F99" s="1" t="s">
        <v>29</v>
      </c>
      <c r="G99" s="1">
        <v>27985</v>
      </c>
      <c r="H99">
        <v>10013</v>
      </c>
      <c r="I99">
        <v>257</v>
      </c>
      <c r="J99">
        <v>1664</v>
      </c>
      <c r="K99">
        <v>15.4</v>
      </c>
      <c r="L99" t="str">
        <f t="shared" si="21"/>
        <v>YES</v>
      </c>
      <c r="M99">
        <f t="shared" si="27"/>
        <v>0</v>
      </c>
      <c r="N99">
        <v>10013</v>
      </c>
      <c r="O99">
        <v>1009</v>
      </c>
      <c r="P99" s="5">
        <f t="shared" si="22"/>
        <v>3605.5029480078611</v>
      </c>
      <c r="Q99" s="1">
        <v>566</v>
      </c>
      <c r="R99" s="5">
        <f t="shared" si="23"/>
        <v>2022.51206003216</v>
      </c>
      <c r="U99">
        <v>257</v>
      </c>
      <c r="V99" s="5">
        <f t="shared" si="24"/>
        <v>918.34911559764157</v>
      </c>
      <c r="W99">
        <v>1664</v>
      </c>
      <c r="X99" s="5">
        <f t="shared" si="25"/>
        <v>5946.0425227800606</v>
      </c>
    </row>
    <row r="100" spans="1:24">
      <c r="A100" s="1">
        <v>10014</v>
      </c>
      <c r="B100" s="1">
        <v>10014</v>
      </c>
      <c r="C100" s="1" t="str">
        <f t="shared" si="26"/>
        <v>YES</v>
      </c>
      <c r="D100" s="1" t="s">
        <v>48</v>
      </c>
      <c r="E100" s="1">
        <v>308</v>
      </c>
      <c r="F100" s="1" t="s">
        <v>29</v>
      </c>
      <c r="G100" s="1">
        <v>31328</v>
      </c>
      <c r="H100">
        <v>10014</v>
      </c>
      <c r="I100">
        <v>294</v>
      </c>
      <c r="J100">
        <v>2002</v>
      </c>
      <c r="K100">
        <v>14.7</v>
      </c>
      <c r="L100" t="str">
        <f t="shared" si="21"/>
        <v>YES</v>
      </c>
      <c r="M100">
        <f t="shared" si="27"/>
        <v>0</v>
      </c>
      <c r="N100">
        <v>10014</v>
      </c>
      <c r="O100">
        <v>1261</v>
      </c>
      <c r="P100" s="5">
        <f t="shared" si="22"/>
        <v>4025.1532175689476</v>
      </c>
      <c r="Q100" s="1">
        <v>718</v>
      </c>
      <c r="R100" s="5">
        <f t="shared" si="23"/>
        <v>2291.879468845761</v>
      </c>
      <c r="U100">
        <v>294</v>
      </c>
      <c r="V100" s="5">
        <f t="shared" si="24"/>
        <v>938.45760980592433</v>
      </c>
      <c r="W100">
        <v>2002</v>
      </c>
      <c r="X100" s="5">
        <f t="shared" si="25"/>
        <v>6390.4494382022476</v>
      </c>
    </row>
    <row r="101" spans="1:24">
      <c r="A101" s="1">
        <v>10002</v>
      </c>
      <c r="B101" s="1">
        <v>10002</v>
      </c>
      <c r="C101" s="1" t="str">
        <f t="shared" si="26"/>
        <v>YES</v>
      </c>
      <c r="D101" s="1" t="s">
        <v>48</v>
      </c>
      <c r="E101" s="1">
        <v>309</v>
      </c>
      <c r="F101" s="1" t="s">
        <v>30</v>
      </c>
      <c r="G101" s="1">
        <v>81305</v>
      </c>
      <c r="H101">
        <v>10002</v>
      </c>
      <c r="I101">
        <v>1034</v>
      </c>
      <c r="J101">
        <v>4374</v>
      </c>
      <c r="K101">
        <v>23.6</v>
      </c>
      <c r="L101" t="str">
        <f t="shared" si="21"/>
        <v>YES</v>
      </c>
      <c r="M101">
        <f t="shared" si="27"/>
        <v>0</v>
      </c>
      <c r="N101">
        <v>10002</v>
      </c>
      <c r="O101">
        <v>2644</v>
      </c>
      <c r="P101" s="5">
        <f t="shared" si="22"/>
        <v>3251.952524444991</v>
      </c>
      <c r="Q101" s="1">
        <v>1826</v>
      </c>
      <c r="R101" s="5">
        <f t="shared" si="23"/>
        <v>2245.8643379865939</v>
      </c>
      <c r="U101">
        <v>1034</v>
      </c>
      <c r="V101" s="5">
        <f t="shared" si="24"/>
        <v>1271.7545046430109</v>
      </c>
      <c r="W101">
        <v>4374</v>
      </c>
      <c r="X101" s="5">
        <f t="shared" si="25"/>
        <v>5379.7429432384233</v>
      </c>
    </row>
    <row r="102" spans="1:24">
      <c r="A102" s="1">
        <v>10003</v>
      </c>
      <c r="B102" s="1">
        <v>10003</v>
      </c>
      <c r="C102" s="1" t="str">
        <f t="shared" si="26"/>
        <v>YES</v>
      </c>
      <c r="D102" s="1" t="s">
        <v>48</v>
      </c>
      <c r="E102" s="1">
        <v>309</v>
      </c>
      <c r="F102" s="1" t="s">
        <v>30</v>
      </c>
      <c r="G102" s="1">
        <v>55878</v>
      </c>
      <c r="H102">
        <v>10003</v>
      </c>
      <c r="I102">
        <v>446</v>
      </c>
      <c r="J102">
        <v>3153</v>
      </c>
      <c r="K102">
        <v>14.1</v>
      </c>
      <c r="L102" t="str">
        <f t="shared" si="21"/>
        <v>YES</v>
      </c>
      <c r="M102">
        <f t="shared" si="27"/>
        <v>0</v>
      </c>
      <c r="N102">
        <v>10003</v>
      </c>
      <c r="O102">
        <v>1638</v>
      </c>
      <c r="P102" s="5">
        <f t="shared" si="22"/>
        <v>2931.3862342961452</v>
      </c>
      <c r="Q102" s="1">
        <v>1008</v>
      </c>
      <c r="R102" s="5">
        <f t="shared" si="23"/>
        <v>1803.9299903360895</v>
      </c>
      <c r="U102">
        <v>446</v>
      </c>
      <c r="V102" s="5">
        <f t="shared" si="24"/>
        <v>798.16743620029354</v>
      </c>
      <c r="W102">
        <v>3153</v>
      </c>
      <c r="X102" s="5">
        <f t="shared" si="25"/>
        <v>5642.6500590572314</v>
      </c>
    </row>
    <row r="103" spans="1:24">
      <c r="A103" s="1">
        <v>10009</v>
      </c>
      <c r="B103" s="1">
        <v>10009</v>
      </c>
      <c r="C103" s="1" t="str">
        <f t="shared" si="26"/>
        <v>YES</v>
      </c>
      <c r="D103" s="1" t="s">
        <v>48</v>
      </c>
      <c r="E103" s="1">
        <v>309</v>
      </c>
      <c r="F103" s="1" t="s">
        <v>30</v>
      </c>
      <c r="G103" s="1">
        <v>61455</v>
      </c>
      <c r="H103">
        <v>10009</v>
      </c>
      <c r="I103">
        <v>685</v>
      </c>
      <c r="J103">
        <v>3952</v>
      </c>
      <c r="K103">
        <v>17.3</v>
      </c>
      <c r="L103" t="str">
        <f t="shared" si="21"/>
        <v>YES</v>
      </c>
      <c r="M103">
        <f t="shared" si="27"/>
        <v>0</v>
      </c>
      <c r="N103">
        <v>10009</v>
      </c>
      <c r="O103">
        <v>2225</v>
      </c>
      <c r="P103" s="5">
        <f t="shared" si="22"/>
        <v>3620.5353510698887</v>
      </c>
      <c r="Q103" s="1">
        <v>1423</v>
      </c>
      <c r="R103" s="5">
        <f t="shared" si="23"/>
        <v>2315.5154177853715</v>
      </c>
      <c r="U103">
        <v>685</v>
      </c>
      <c r="V103" s="5">
        <f t="shared" si="24"/>
        <v>1114.6367260597185</v>
      </c>
      <c r="W103">
        <v>3952</v>
      </c>
      <c r="X103" s="5">
        <f t="shared" si="25"/>
        <v>6430.7216662598639</v>
      </c>
    </row>
    <row r="104" spans="1:24">
      <c r="A104" s="1">
        <v>10004</v>
      </c>
      <c r="B104" s="1">
        <v>10004</v>
      </c>
      <c r="C104" s="1" t="str">
        <f t="shared" si="26"/>
        <v>YES</v>
      </c>
      <c r="D104" s="1" t="s">
        <v>48</v>
      </c>
      <c r="E104" s="1">
        <v>310</v>
      </c>
      <c r="F104" s="1" t="s">
        <v>31</v>
      </c>
      <c r="G104" s="1">
        <v>2187</v>
      </c>
      <c r="H104">
        <v>10004</v>
      </c>
      <c r="I104">
        <v>31</v>
      </c>
      <c r="J104">
        <v>214</v>
      </c>
      <c r="K104">
        <v>14.5</v>
      </c>
      <c r="L104" t="str">
        <f t="shared" si="21"/>
        <v>YES</v>
      </c>
      <c r="M104">
        <f t="shared" si="27"/>
        <v>0</v>
      </c>
      <c r="N104">
        <v>10004</v>
      </c>
      <c r="O104">
        <v>20</v>
      </c>
      <c r="P104" s="5">
        <f t="shared" si="22"/>
        <v>914.49474165523554</v>
      </c>
      <c r="Q104" s="1">
        <v>6</v>
      </c>
      <c r="R104" s="5">
        <f t="shared" si="23"/>
        <v>274.34842249657061</v>
      </c>
      <c r="U104">
        <v>31</v>
      </c>
      <c r="V104" s="5">
        <f t="shared" si="24"/>
        <v>1417.4668495656149</v>
      </c>
      <c r="W104">
        <v>214</v>
      </c>
      <c r="X104" s="5">
        <f t="shared" si="25"/>
        <v>9785.0937357110197</v>
      </c>
    </row>
    <row r="105" spans="1:24">
      <c r="A105" s="1">
        <v>10005</v>
      </c>
      <c r="B105" s="1">
        <v>10005</v>
      </c>
      <c r="C105" s="1" t="str">
        <f t="shared" si="26"/>
        <v>YES</v>
      </c>
      <c r="D105" s="1" t="s">
        <v>48</v>
      </c>
      <c r="E105" s="1">
        <v>310</v>
      </c>
      <c r="F105" s="1" t="s">
        <v>31</v>
      </c>
      <c r="G105" s="1">
        <v>8107</v>
      </c>
      <c r="H105">
        <v>10005</v>
      </c>
      <c r="I105">
        <v>61</v>
      </c>
      <c r="J105">
        <v>491</v>
      </c>
      <c r="K105">
        <v>12.4</v>
      </c>
      <c r="L105" t="str">
        <f t="shared" si="21"/>
        <v>YES</v>
      </c>
      <c r="M105">
        <f t="shared" si="27"/>
        <v>0</v>
      </c>
      <c r="N105">
        <v>10005</v>
      </c>
      <c r="O105">
        <v>19</v>
      </c>
      <c r="P105" s="5">
        <f t="shared" si="22"/>
        <v>234.36536326631304</v>
      </c>
      <c r="Q105" s="1">
        <v>5</v>
      </c>
      <c r="R105" s="5">
        <f t="shared" si="23"/>
        <v>61.675095596398172</v>
      </c>
      <c r="U105">
        <v>61</v>
      </c>
      <c r="V105" s="5">
        <f t="shared" si="24"/>
        <v>752.43616627605775</v>
      </c>
      <c r="W105">
        <v>491</v>
      </c>
      <c r="X105" s="5">
        <f t="shared" si="25"/>
        <v>6056.4943875663012</v>
      </c>
    </row>
    <row r="106" spans="1:24">
      <c r="A106" s="1">
        <v>10006</v>
      </c>
      <c r="B106" s="1">
        <v>10006</v>
      </c>
      <c r="C106" s="1" t="str">
        <f t="shared" si="26"/>
        <v>YES</v>
      </c>
      <c r="D106" s="1" t="s">
        <v>48</v>
      </c>
      <c r="E106" s="1">
        <v>310</v>
      </c>
      <c r="F106" s="1" t="s">
        <v>31</v>
      </c>
      <c r="G106" s="1">
        <v>3011</v>
      </c>
      <c r="H106">
        <v>10006</v>
      </c>
      <c r="I106">
        <v>24</v>
      </c>
      <c r="J106">
        <v>216</v>
      </c>
      <c r="K106">
        <v>11.1</v>
      </c>
      <c r="L106" t="str">
        <f t="shared" si="21"/>
        <v>YES</v>
      </c>
      <c r="M106">
        <f t="shared" si="27"/>
        <v>0</v>
      </c>
      <c r="N106">
        <v>10006</v>
      </c>
      <c r="O106">
        <v>25</v>
      </c>
      <c r="P106" s="5">
        <f t="shared" si="22"/>
        <v>830.28894055131184</v>
      </c>
      <c r="Q106" s="1">
        <v>11</v>
      </c>
      <c r="R106" s="5">
        <f t="shared" si="23"/>
        <v>365.32713384257721</v>
      </c>
      <c r="U106">
        <v>24</v>
      </c>
      <c r="V106" s="5">
        <f t="shared" si="24"/>
        <v>797.07738292925933</v>
      </c>
      <c r="W106">
        <v>216</v>
      </c>
      <c r="X106" s="5">
        <f t="shared" si="25"/>
        <v>7173.696446363334</v>
      </c>
    </row>
    <row r="107" spans="1:24">
      <c r="A107" s="1">
        <v>10007</v>
      </c>
      <c r="B107" s="1">
        <v>10007</v>
      </c>
      <c r="C107" s="1" t="str">
        <f t="shared" si="26"/>
        <v>YES</v>
      </c>
      <c r="D107" s="1" t="s">
        <v>48</v>
      </c>
      <c r="E107" s="1">
        <v>310</v>
      </c>
      <c r="F107" s="1" t="s">
        <v>31</v>
      </c>
      <c r="G107" s="1">
        <v>7323</v>
      </c>
      <c r="H107">
        <v>10007</v>
      </c>
      <c r="I107">
        <v>54</v>
      </c>
      <c r="J107">
        <v>522</v>
      </c>
      <c r="K107">
        <v>10.3</v>
      </c>
      <c r="L107" t="str">
        <f t="shared" si="21"/>
        <v>YES</v>
      </c>
      <c r="M107">
        <f t="shared" si="27"/>
        <v>0</v>
      </c>
      <c r="N107">
        <v>10007</v>
      </c>
      <c r="O107">
        <v>39</v>
      </c>
      <c r="P107" s="5">
        <f t="shared" si="22"/>
        <v>532.56861941827117</v>
      </c>
      <c r="Q107" s="1">
        <v>9</v>
      </c>
      <c r="R107" s="5">
        <f t="shared" si="23"/>
        <v>122.90045063498567</v>
      </c>
      <c r="U107">
        <v>54</v>
      </c>
      <c r="V107" s="5">
        <f t="shared" si="24"/>
        <v>737.40270380991399</v>
      </c>
      <c r="W107">
        <v>522</v>
      </c>
      <c r="X107" s="5">
        <f t="shared" si="25"/>
        <v>7128.2261368291693</v>
      </c>
    </row>
    <row r="108" spans="1:24">
      <c r="A108" s="1">
        <v>10038</v>
      </c>
      <c r="B108" s="1">
        <v>10038</v>
      </c>
      <c r="C108" s="1" t="str">
        <f t="shared" si="26"/>
        <v>YES</v>
      </c>
      <c r="D108" s="1" t="s">
        <v>48</v>
      </c>
      <c r="E108" s="1">
        <v>310</v>
      </c>
      <c r="F108" s="1" t="s">
        <v>31</v>
      </c>
      <c r="G108" s="1">
        <v>19127</v>
      </c>
      <c r="H108">
        <v>10038</v>
      </c>
      <c r="I108">
        <v>246</v>
      </c>
      <c r="J108">
        <v>1316</v>
      </c>
      <c r="K108">
        <v>18.7</v>
      </c>
      <c r="L108" t="str">
        <f t="shared" si="21"/>
        <v>YES</v>
      </c>
      <c r="M108">
        <f t="shared" si="27"/>
        <v>0</v>
      </c>
      <c r="N108">
        <v>10038</v>
      </c>
      <c r="O108">
        <v>93</v>
      </c>
      <c r="P108" s="5">
        <f t="shared" si="22"/>
        <v>486.22366288492708</v>
      </c>
      <c r="Q108" s="1">
        <v>33</v>
      </c>
      <c r="R108" s="5">
        <f t="shared" si="23"/>
        <v>172.53097715271605</v>
      </c>
      <c r="U108">
        <v>246</v>
      </c>
      <c r="V108" s="5">
        <f t="shared" si="24"/>
        <v>1286.1400115020651</v>
      </c>
      <c r="W108">
        <v>1316</v>
      </c>
      <c r="X108" s="5">
        <f t="shared" si="25"/>
        <v>6880.3262403931612</v>
      </c>
    </row>
    <row r="109" spans="1:24">
      <c r="A109" s="1">
        <v>10280</v>
      </c>
      <c r="B109" s="1">
        <v>10280</v>
      </c>
      <c r="C109" s="1" t="str">
        <f t="shared" si="26"/>
        <v>YES</v>
      </c>
      <c r="D109" s="1" t="s">
        <v>48</v>
      </c>
      <c r="E109" s="1">
        <v>310</v>
      </c>
      <c r="F109" s="1" t="s">
        <v>31</v>
      </c>
      <c r="G109" s="1">
        <v>3170</v>
      </c>
      <c r="H109">
        <v>10280</v>
      </c>
      <c r="I109">
        <v>50</v>
      </c>
      <c r="J109">
        <v>428</v>
      </c>
      <c r="K109">
        <v>11.7</v>
      </c>
      <c r="L109" t="str">
        <f t="shared" si="21"/>
        <v>YES</v>
      </c>
      <c r="M109">
        <f t="shared" si="27"/>
        <v>0</v>
      </c>
      <c r="N109">
        <v>10280</v>
      </c>
      <c r="O109">
        <v>12</v>
      </c>
      <c r="P109" s="5">
        <f t="shared" si="22"/>
        <v>378.54889589905366</v>
      </c>
      <c r="Q109" s="1">
        <v>0</v>
      </c>
      <c r="R109" s="5">
        <f t="shared" si="23"/>
        <v>0</v>
      </c>
      <c r="U109">
        <v>50</v>
      </c>
      <c r="V109" s="5">
        <f t="shared" si="24"/>
        <v>1577.2870662460566</v>
      </c>
      <c r="W109">
        <v>428</v>
      </c>
      <c r="X109" s="5">
        <f t="shared" si="25"/>
        <v>13501.577287066246</v>
      </c>
    </row>
    <row r="110" spans="1:24">
      <c r="B110" s="1">
        <v>10282</v>
      </c>
      <c r="C110" s="1" t="str">
        <f t="shared" si="26"/>
        <v>no</v>
      </c>
      <c r="D110" s="1" t="s">
        <v>48</v>
      </c>
      <c r="E110" s="1">
        <v>310</v>
      </c>
      <c r="F110" s="1" t="s">
        <v>31</v>
      </c>
      <c r="G110">
        <v>4193</v>
      </c>
      <c r="H110">
        <v>10282</v>
      </c>
      <c r="I110">
        <v>70</v>
      </c>
      <c r="J110">
        <v>318</v>
      </c>
      <c r="K110">
        <v>22</v>
      </c>
      <c r="L110" t="str">
        <f t="shared" si="21"/>
        <v>nah</v>
      </c>
      <c r="M110">
        <f t="shared" si="27"/>
        <v>0</v>
      </c>
      <c r="N110">
        <v>10282</v>
      </c>
      <c r="O110">
        <v>3</v>
      </c>
      <c r="P110" s="5">
        <f t="shared" si="22"/>
        <v>71.547817791557364</v>
      </c>
      <c r="Q110" s="1">
        <v>0</v>
      </c>
      <c r="R110" s="5">
        <f t="shared" si="23"/>
        <v>0</v>
      </c>
      <c r="U110">
        <v>70</v>
      </c>
      <c r="V110" s="5">
        <f t="shared" si="24"/>
        <v>1669.4490818030049</v>
      </c>
      <c r="W110">
        <v>318</v>
      </c>
      <c r="X110" s="5">
        <f t="shared" si="25"/>
        <v>7584.0686859050793</v>
      </c>
    </row>
    <row r="111" spans="1:24">
      <c r="A111" s="1">
        <v>11101</v>
      </c>
      <c r="B111" s="1">
        <v>11101</v>
      </c>
      <c r="C111" s="1" t="str">
        <f t="shared" si="26"/>
        <v>YES</v>
      </c>
      <c r="D111" s="1" t="s">
        <v>49</v>
      </c>
      <c r="E111" s="1">
        <v>401</v>
      </c>
      <c r="F111" s="1" t="s">
        <v>32</v>
      </c>
      <c r="G111" s="1">
        <v>26254</v>
      </c>
      <c r="H111">
        <v>11101</v>
      </c>
      <c r="I111">
        <v>616</v>
      </c>
      <c r="J111">
        <v>2987</v>
      </c>
      <c r="K111">
        <v>20.6</v>
      </c>
      <c r="L111" t="str">
        <f t="shared" si="21"/>
        <v>YES</v>
      </c>
      <c r="M111">
        <f t="shared" si="27"/>
        <v>0</v>
      </c>
      <c r="N111">
        <v>11101</v>
      </c>
      <c r="O111">
        <v>1048</v>
      </c>
      <c r="P111" s="5">
        <f t="shared" si="22"/>
        <v>3991.7726822579416</v>
      </c>
      <c r="Q111" s="1">
        <v>545</v>
      </c>
      <c r="R111" s="5">
        <f t="shared" si="23"/>
        <v>2075.8741525100936</v>
      </c>
      <c r="U111">
        <v>616</v>
      </c>
      <c r="V111" s="5">
        <f t="shared" si="24"/>
        <v>2346.3091338462709</v>
      </c>
      <c r="W111">
        <v>2987</v>
      </c>
      <c r="X111" s="5">
        <f t="shared" si="25"/>
        <v>11377.313933114954</v>
      </c>
    </row>
    <row r="112" spans="1:24">
      <c r="A112" s="1">
        <v>11102</v>
      </c>
      <c r="B112" s="1">
        <v>11102</v>
      </c>
      <c r="C112" s="1" t="str">
        <f t="shared" si="26"/>
        <v>YES</v>
      </c>
      <c r="D112" s="1" t="s">
        <v>49</v>
      </c>
      <c r="E112" s="1">
        <v>401</v>
      </c>
      <c r="F112" s="1" t="s">
        <v>32</v>
      </c>
      <c r="G112" s="1">
        <v>33944</v>
      </c>
      <c r="H112">
        <v>11102</v>
      </c>
      <c r="I112">
        <v>600</v>
      </c>
      <c r="J112">
        <v>2594</v>
      </c>
      <c r="K112">
        <v>23.1</v>
      </c>
      <c r="L112" t="str">
        <f t="shared" si="21"/>
        <v>YES</v>
      </c>
      <c r="M112">
        <f t="shared" si="27"/>
        <v>0</v>
      </c>
      <c r="N112">
        <v>11102</v>
      </c>
      <c r="O112">
        <v>1236</v>
      </c>
      <c r="P112" s="5">
        <f t="shared" si="22"/>
        <v>3641.2915390054209</v>
      </c>
      <c r="Q112" s="1">
        <v>583</v>
      </c>
      <c r="R112" s="5">
        <f t="shared" si="23"/>
        <v>1717.5347631392883</v>
      </c>
      <c r="U112">
        <v>600</v>
      </c>
      <c r="V112" s="5">
        <f t="shared" si="24"/>
        <v>1767.6172519443789</v>
      </c>
      <c r="W112">
        <v>2594</v>
      </c>
      <c r="X112" s="5">
        <f t="shared" si="25"/>
        <v>7641.9985859061981</v>
      </c>
    </row>
    <row r="113" spans="1:24">
      <c r="A113" s="1">
        <v>11103</v>
      </c>
      <c r="B113" s="1">
        <v>11103</v>
      </c>
      <c r="C113" s="1" t="str">
        <f t="shared" si="26"/>
        <v>YES</v>
      </c>
      <c r="D113" s="1" t="s">
        <v>49</v>
      </c>
      <c r="E113" s="1">
        <v>401</v>
      </c>
      <c r="F113" s="1" t="s">
        <v>32</v>
      </c>
      <c r="G113" s="1">
        <v>38234</v>
      </c>
      <c r="H113">
        <v>11103</v>
      </c>
      <c r="I113">
        <v>560</v>
      </c>
      <c r="J113">
        <v>2547</v>
      </c>
      <c r="K113">
        <v>22</v>
      </c>
      <c r="L113" t="str">
        <f t="shared" si="21"/>
        <v>YES</v>
      </c>
      <c r="M113">
        <f t="shared" si="27"/>
        <v>0</v>
      </c>
      <c r="N113">
        <v>11103</v>
      </c>
      <c r="O113">
        <v>1414</v>
      </c>
      <c r="P113" s="5">
        <f t="shared" si="22"/>
        <v>3698.2790186744783</v>
      </c>
      <c r="Q113" s="1">
        <v>665</v>
      </c>
      <c r="R113" s="5">
        <f t="shared" si="23"/>
        <v>1739.289637495423</v>
      </c>
      <c r="U113">
        <v>560</v>
      </c>
      <c r="V113" s="5">
        <f t="shared" si="24"/>
        <v>1464.6649578908825</v>
      </c>
      <c r="W113">
        <v>2547</v>
      </c>
      <c r="X113" s="5">
        <f t="shared" si="25"/>
        <v>6661.610085264424</v>
      </c>
    </row>
    <row r="114" spans="1:24">
      <c r="A114" s="1">
        <v>11104</v>
      </c>
      <c r="B114" s="1">
        <v>11104</v>
      </c>
      <c r="C114" s="1" t="str">
        <f t="shared" si="26"/>
        <v>YES</v>
      </c>
      <c r="D114" s="1" t="s">
        <v>49</v>
      </c>
      <c r="E114" s="1">
        <v>401</v>
      </c>
      <c r="F114" s="1" t="s">
        <v>32</v>
      </c>
      <c r="G114" s="1">
        <v>27127</v>
      </c>
      <c r="H114">
        <v>11104</v>
      </c>
      <c r="I114">
        <v>487</v>
      </c>
      <c r="J114">
        <v>1930</v>
      </c>
      <c r="K114">
        <v>25.2</v>
      </c>
      <c r="L114" t="str">
        <f t="shared" si="21"/>
        <v>YES</v>
      </c>
      <c r="M114">
        <f t="shared" si="27"/>
        <v>0</v>
      </c>
      <c r="N114">
        <v>11104</v>
      </c>
      <c r="O114">
        <v>925</v>
      </c>
      <c r="P114" s="5">
        <f t="shared" si="22"/>
        <v>3409.8868286209313</v>
      </c>
      <c r="Q114" s="1">
        <v>572</v>
      </c>
      <c r="R114" s="5">
        <f t="shared" si="23"/>
        <v>2108.6002875364029</v>
      </c>
      <c r="U114">
        <v>487</v>
      </c>
      <c r="V114" s="5">
        <f t="shared" si="24"/>
        <v>1795.2593357171822</v>
      </c>
      <c r="W114">
        <v>1930</v>
      </c>
      <c r="X114" s="5">
        <f t="shared" si="25"/>
        <v>7114.6827883658352</v>
      </c>
    </row>
    <row r="115" spans="1:24">
      <c r="A115" s="1">
        <v>11105</v>
      </c>
      <c r="B115" s="1">
        <v>11105</v>
      </c>
      <c r="C115" s="1" t="str">
        <f t="shared" si="26"/>
        <v>YES</v>
      </c>
      <c r="D115" s="1" t="s">
        <v>49</v>
      </c>
      <c r="E115" s="1">
        <v>401</v>
      </c>
      <c r="F115" s="1" t="s">
        <v>32</v>
      </c>
      <c r="G115" s="1">
        <v>36906</v>
      </c>
      <c r="H115">
        <v>11105</v>
      </c>
      <c r="I115">
        <v>482</v>
      </c>
      <c r="J115">
        <v>2545</v>
      </c>
      <c r="K115">
        <v>18.899999999999999</v>
      </c>
      <c r="L115" t="str">
        <f t="shared" si="21"/>
        <v>YES</v>
      </c>
      <c r="M115">
        <f t="shared" si="27"/>
        <v>0</v>
      </c>
      <c r="N115">
        <v>11105</v>
      </c>
      <c r="O115">
        <v>1077</v>
      </c>
      <c r="P115" s="5">
        <f t="shared" si="22"/>
        <v>2918.2246789139976</v>
      </c>
      <c r="Q115" s="1">
        <v>478</v>
      </c>
      <c r="R115" s="5">
        <f t="shared" si="23"/>
        <v>1295.1823551726006</v>
      </c>
      <c r="U115">
        <v>482</v>
      </c>
      <c r="V115" s="5">
        <f t="shared" si="24"/>
        <v>1306.0207012409905</v>
      </c>
      <c r="W115">
        <v>2545</v>
      </c>
      <c r="X115" s="5">
        <f t="shared" si="25"/>
        <v>6895.8976860131143</v>
      </c>
    </row>
    <row r="116" spans="1:24">
      <c r="A116" s="1">
        <v>11106</v>
      </c>
      <c r="B116" s="1">
        <v>11106</v>
      </c>
      <c r="C116" s="1" t="str">
        <f t="shared" si="26"/>
        <v>YES</v>
      </c>
      <c r="D116" s="1" t="s">
        <v>49</v>
      </c>
      <c r="E116" s="1">
        <v>401</v>
      </c>
      <c r="F116" s="1" t="s">
        <v>32</v>
      </c>
      <c r="G116" s="1">
        <v>38665</v>
      </c>
      <c r="H116">
        <v>11106</v>
      </c>
      <c r="I116">
        <v>632</v>
      </c>
      <c r="J116">
        <v>2723</v>
      </c>
      <c r="K116">
        <v>23.2</v>
      </c>
      <c r="L116" t="str">
        <f t="shared" si="21"/>
        <v>YES</v>
      </c>
      <c r="M116">
        <f t="shared" si="27"/>
        <v>0</v>
      </c>
      <c r="N116">
        <v>11106</v>
      </c>
      <c r="O116">
        <v>1139</v>
      </c>
      <c r="P116" s="5">
        <f t="shared" si="22"/>
        <v>2945.8166300271564</v>
      </c>
      <c r="Q116" s="1">
        <v>573</v>
      </c>
      <c r="R116" s="5">
        <f t="shared" si="23"/>
        <v>1481.9604293288503</v>
      </c>
      <c r="U116">
        <v>632</v>
      </c>
      <c r="V116" s="5">
        <f t="shared" si="24"/>
        <v>1634.5532135005819</v>
      </c>
      <c r="W116">
        <v>2723</v>
      </c>
      <c r="X116" s="5">
        <f t="shared" si="25"/>
        <v>7042.5449372817793</v>
      </c>
    </row>
    <row r="117" spans="1:24">
      <c r="B117" s="1">
        <v>11109</v>
      </c>
      <c r="C117" s="1" t="str">
        <f t="shared" si="26"/>
        <v>no</v>
      </c>
      <c r="D117" s="1" t="s">
        <v>49</v>
      </c>
      <c r="E117" s="1">
        <v>401</v>
      </c>
      <c r="F117" s="1" t="s">
        <v>32</v>
      </c>
      <c r="G117" s="1">
        <v>2752</v>
      </c>
      <c r="H117">
        <v>11109</v>
      </c>
      <c r="I117">
        <v>48</v>
      </c>
      <c r="J117">
        <v>391</v>
      </c>
      <c r="K117">
        <v>12.3</v>
      </c>
      <c r="L117" t="str">
        <f t="shared" si="21"/>
        <v>nah</v>
      </c>
      <c r="M117">
        <f t="shared" si="27"/>
        <v>0</v>
      </c>
      <c r="N117">
        <v>11109</v>
      </c>
      <c r="O117">
        <v>6</v>
      </c>
      <c r="P117" s="5">
        <f t="shared" si="22"/>
        <v>218.02325581395348</v>
      </c>
      <c r="Q117" s="1">
        <v>1</v>
      </c>
      <c r="R117" s="5">
        <f t="shared" si="23"/>
        <v>36.337209302325583</v>
      </c>
      <c r="U117">
        <v>48</v>
      </c>
      <c r="V117" s="5">
        <f t="shared" si="24"/>
        <v>1744.1860465116279</v>
      </c>
      <c r="W117">
        <v>391</v>
      </c>
      <c r="X117" s="5">
        <f t="shared" si="25"/>
        <v>14207.848837209303</v>
      </c>
    </row>
    <row r="118" spans="1:24">
      <c r="A118" s="1">
        <v>11368</v>
      </c>
      <c r="B118" s="1">
        <v>11368</v>
      </c>
      <c r="C118" s="1" t="str">
        <f t="shared" si="26"/>
        <v>YES</v>
      </c>
      <c r="D118" s="1" t="s">
        <v>49</v>
      </c>
      <c r="E118" s="1">
        <v>402</v>
      </c>
      <c r="F118" s="1" t="s">
        <v>33</v>
      </c>
      <c r="G118" s="1">
        <v>109069</v>
      </c>
      <c r="H118">
        <v>11368</v>
      </c>
      <c r="I118">
        <v>4440</v>
      </c>
      <c r="J118">
        <v>11513</v>
      </c>
      <c r="K118">
        <v>38.6</v>
      </c>
      <c r="L118" t="str">
        <f t="shared" si="21"/>
        <v>YES</v>
      </c>
      <c r="M118">
        <f t="shared" si="27"/>
        <v>0</v>
      </c>
      <c r="N118">
        <v>11368</v>
      </c>
      <c r="O118">
        <v>3628</v>
      </c>
      <c r="P118" s="5">
        <f t="shared" si="22"/>
        <v>3326.3347055533654</v>
      </c>
      <c r="Q118" s="1">
        <v>1697</v>
      </c>
      <c r="R118" s="5">
        <f t="shared" si="23"/>
        <v>1555.8958090749891</v>
      </c>
      <c r="U118">
        <v>4440</v>
      </c>
      <c r="V118" s="5">
        <f t="shared" si="24"/>
        <v>4070.8175558591352</v>
      </c>
      <c r="W118">
        <v>11513</v>
      </c>
      <c r="X118" s="5">
        <f t="shared" si="25"/>
        <v>10555.703270406806</v>
      </c>
    </row>
    <row r="119" spans="1:24">
      <c r="A119" s="1">
        <v>11369</v>
      </c>
      <c r="B119" s="1">
        <v>11369</v>
      </c>
      <c r="C119" s="1" t="str">
        <f t="shared" si="26"/>
        <v>YES</v>
      </c>
      <c r="D119" s="1" t="s">
        <v>49</v>
      </c>
      <c r="E119" s="1">
        <v>402</v>
      </c>
      <c r="F119" s="1" t="s">
        <v>33</v>
      </c>
      <c r="G119" s="1">
        <v>38116</v>
      </c>
      <c r="H119">
        <v>11369</v>
      </c>
      <c r="I119">
        <v>1577</v>
      </c>
      <c r="J119">
        <v>4184</v>
      </c>
      <c r="K119">
        <v>37.700000000000003</v>
      </c>
      <c r="L119" t="str">
        <f t="shared" si="21"/>
        <v>YES</v>
      </c>
      <c r="M119">
        <f t="shared" si="27"/>
        <v>0</v>
      </c>
      <c r="N119">
        <v>11369</v>
      </c>
      <c r="O119">
        <v>755</v>
      </c>
      <c r="P119" s="5">
        <f t="shared" si="22"/>
        <v>1980.7954664707736</v>
      </c>
      <c r="Q119" s="1">
        <v>307</v>
      </c>
      <c r="R119" s="5">
        <f t="shared" si="23"/>
        <v>805.43603735963904</v>
      </c>
      <c r="U119">
        <v>1577</v>
      </c>
      <c r="V119" s="5">
        <f t="shared" si="24"/>
        <v>4137.3701332773644</v>
      </c>
      <c r="W119">
        <v>4184</v>
      </c>
      <c r="X119" s="5">
        <f t="shared" si="25"/>
        <v>10977.017525448631</v>
      </c>
    </row>
    <row r="120" spans="1:24">
      <c r="A120" s="1">
        <v>11370</v>
      </c>
      <c r="B120" s="1">
        <v>11370</v>
      </c>
      <c r="C120" s="1" t="str">
        <f t="shared" si="26"/>
        <v>YES</v>
      </c>
      <c r="D120" s="1" t="s">
        <v>49</v>
      </c>
      <c r="E120" s="1">
        <v>402</v>
      </c>
      <c r="F120" s="1" t="s">
        <v>33</v>
      </c>
      <c r="G120" s="1">
        <v>40591</v>
      </c>
      <c r="H120">
        <v>11370</v>
      </c>
      <c r="I120">
        <v>1309</v>
      </c>
      <c r="J120">
        <v>3629</v>
      </c>
      <c r="K120">
        <v>36.1</v>
      </c>
      <c r="L120" t="str">
        <f t="shared" si="21"/>
        <v>YES</v>
      </c>
      <c r="M120">
        <f t="shared" si="27"/>
        <v>0</v>
      </c>
      <c r="N120">
        <v>11370</v>
      </c>
      <c r="O120">
        <v>479</v>
      </c>
      <c r="P120" s="5">
        <f t="shared" si="22"/>
        <v>1180.0645463280039</v>
      </c>
      <c r="Q120" s="1">
        <v>146</v>
      </c>
      <c r="R120" s="5">
        <f t="shared" si="23"/>
        <v>359.68564460101993</v>
      </c>
      <c r="U120">
        <v>1309</v>
      </c>
      <c r="V120" s="5">
        <f t="shared" si="24"/>
        <v>3224.8527998817472</v>
      </c>
      <c r="W120">
        <v>3629</v>
      </c>
      <c r="X120" s="5">
        <f t="shared" si="25"/>
        <v>8940.4055086102835</v>
      </c>
    </row>
    <row r="121" spans="1:24">
      <c r="A121" s="1">
        <v>11372</v>
      </c>
      <c r="B121" s="1">
        <v>11372</v>
      </c>
      <c r="C121" s="1" t="str">
        <f t="shared" si="26"/>
        <v>YES</v>
      </c>
      <c r="D121" s="1" t="s">
        <v>49</v>
      </c>
      <c r="E121" s="1">
        <v>402</v>
      </c>
      <c r="F121" s="1" t="s">
        <v>33</v>
      </c>
      <c r="G121" s="1">
        <v>66636</v>
      </c>
      <c r="H121">
        <v>11372</v>
      </c>
      <c r="I121">
        <v>2465</v>
      </c>
      <c r="J121">
        <v>6850</v>
      </c>
      <c r="K121">
        <v>36</v>
      </c>
      <c r="L121" t="str">
        <f t="shared" si="21"/>
        <v>YES</v>
      </c>
      <c r="M121">
        <f t="shared" si="27"/>
        <v>0</v>
      </c>
      <c r="N121">
        <v>11372</v>
      </c>
      <c r="O121">
        <v>2045</v>
      </c>
      <c r="P121" s="5">
        <f t="shared" si="22"/>
        <v>3068.9116993817156</v>
      </c>
      <c r="Q121" s="1">
        <v>1401</v>
      </c>
      <c r="R121" s="5">
        <f t="shared" si="23"/>
        <v>2102.4671348820457</v>
      </c>
      <c r="U121">
        <v>2465</v>
      </c>
      <c r="V121" s="5">
        <f t="shared" si="24"/>
        <v>3699.2016327510655</v>
      </c>
      <c r="W121">
        <v>6850</v>
      </c>
      <c r="X121" s="5">
        <f t="shared" si="25"/>
        <v>10279.728675190587</v>
      </c>
    </row>
    <row r="122" spans="1:24">
      <c r="A122" s="1">
        <v>11373</v>
      </c>
      <c r="B122" s="1">
        <v>11373</v>
      </c>
      <c r="C122" s="1" t="str">
        <f t="shared" si="26"/>
        <v>YES</v>
      </c>
      <c r="D122" s="1" t="s">
        <v>49</v>
      </c>
      <c r="E122" s="1">
        <v>402</v>
      </c>
      <c r="F122" s="1" t="s">
        <v>33</v>
      </c>
      <c r="G122" s="1">
        <v>101282</v>
      </c>
      <c r="H122">
        <v>11373</v>
      </c>
      <c r="I122">
        <v>3181</v>
      </c>
      <c r="J122">
        <v>9254</v>
      </c>
      <c r="K122">
        <v>34.4</v>
      </c>
      <c r="L122" t="str">
        <f t="shared" si="21"/>
        <v>YES</v>
      </c>
      <c r="M122">
        <f t="shared" si="27"/>
        <v>0</v>
      </c>
      <c r="N122">
        <v>11373</v>
      </c>
      <c r="O122">
        <v>2824</v>
      </c>
      <c r="P122" s="5">
        <f t="shared" si="22"/>
        <v>2788.2545763314311</v>
      </c>
      <c r="Q122" s="1">
        <v>1559</v>
      </c>
      <c r="R122" s="5">
        <f t="shared" si="23"/>
        <v>1539.266602160305</v>
      </c>
      <c r="U122">
        <v>3181</v>
      </c>
      <c r="V122" s="5">
        <f t="shared" si="24"/>
        <v>3140.735767461148</v>
      </c>
      <c r="W122">
        <v>9254</v>
      </c>
      <c r="X122" s="5">
        <f t="shared" si="25"/>
        <v>9136.8653857546251</v>
      </c>
    </row>
    <row r="123" spans="1:24">
      <c r="A123" s="1">
        <v>11377</v>
      </c>
      <c r="B123" s="1">
        <v>11377</v>
      </c>
      <c r="C123" s="1" t="str">
        <f t="shared" si="26"/>
        <v>YES</v>
      </c>
      <c r="D123" s="1" t="s">
        <v>49</v>
      </c>
      <c r="E123" s="1">
        <v>402</v>
      </c>
      <c r="F123" s="1" t="s">
        <v>33</v>
      </c>
      <c r="G123" s="1">
        <v>90852</v>
      </c>
      <c r="H123">
        <v>11377</v>
      </c>
      <c r="I123">
        <v>2182</v>
      </c>
      <c r="J123">
        <v>7433</v>
      </c>
      <c r="K123">
        <v>29.4</v>
      </c>
      <c r="L123" t="str">
        <f t="shared" si="21"/>
        <v>YES</v>
      </c>
      <c r="M123">
        <f t="shared" si="27"/>
        <v>0</v>
      </c>
      <c r="N123">
        <v>11377</v>
      </c>
      <c r="O123">
        <v>2169</v>
      </c>
      <c r="P123" s="5">
        <f t="shared" si="22"/>
        <v>2387.3992867520801</v>
      </c>
      <c r="Q123" s="1">
        <v>1185</v>
      </c>
      <c r="R123" s="5">
        <f t="shared" si="23"/>
        <v>1304.3191124025889</v>
      </c>
      <c r="U123">
        <v>2182</v>
      </c>
      <c r="V123" s="5">
        <f t="shared" si="24"/>
        <v>2401.7082727953157</v>
      </c>
      <c r="W123">
        <v>7433</v>
      </c>
      <c r="X123" s="5">
        <f t="shared" si="25"/>
        <v>8181.4379430282215</v>
      </c>
    </row>
    <row r="124" spans="1:24">
      <c r="A124" s="1">
        <v>11378</v>
      </c>
      <c r="B124" s="1">
        <v>11378</v>
      </c>
      <c r="C124" s="1" t="str">
        <f t="shared" si="26"/>
        <v>YES</v>
      </c>
      <c r="D124" s="1" t="s">
        <v>49</v>
      </c>
      <c r="E124" s="1">
        <v>402</v>
      </c>
      <c r="F124" s="1" t="s">
        <v>33</v>
      </c>
      <c r="G124" s="1">
        <v>35473</v>
      </c>
      <c r="H124">
        <v>11378</v>
      </c>
      <c r="I124">
        <v>722</v>
      </c>
      <c r="J124">
        <v>2805</v>
      </c>
      <c r="K124">
        <v>25.7</v>
      </c>
      <c r="L124" t="str">
        <f t="shared" ref="L124:L155" si="28">IF(H124=A124, "YES", "nah")</f>
        <v>YES</v>
      </c>
      <c r="M124">
        <f t="shared" si="27"/>
        <v>0</v>
      </c>
      <c r="N124">
        <v>11378</v>
      </c>
      <c r="O124">
        <v>502</v>
      </c>
      <c r="P124" s="5">
        <f t="shared" si="22"/>
        <v>1415.1608265441321</v>
      </c>
      <c r="Q124" s="1">
        <v>149</v>
      </c>
      <c r="R124" s="5">
        <f t="shared" si="23"/>
        <v>420.03777520931413</v>
      </c>
      <c r="U124">
        <v>722</v>
      </c>
      <c r="V124" s="5">
        <f t="shared" si="24"/>
        <v>2035.3508302088912</v>
      </c>
      <c r="W124">
        <v>2805</v>
      </c>
      <c r="X124" s="5">
        <f t="shared" si="25"/>
        <v>7907.4225467256783</v>
      </c>
    </row>
    <row r="125" spans="1:24">
      <c r="A125" s="1">
        <v>11354</v>
      </c>
      <c r="B125" s="1">
        <v>11354</v>
      </c>
      <c r="C125" s="1" t="str">
        <f t="shared" si="26"/>
        <v>YES</v>
      </c>
      <c r="D125" s="1" t="s">
        <v>49</v>
      </c>
      <c r="E125" s="1">
        <v>403</v>
      </c>
      <c r="F125" s="1" t="s">
        <v>34</v>
      </c>
      <c r="G125" s="1">
        <v>58525</v>
      </c>
      <c r="H125">
        <v>11354</v>
      </c>
      <c r="I125">
        <v>1151</v>
      </c>
      <c r="J125">
        <v>3769</v>
      </c>
      <c r="K125">
        <v>30.5</v>
      </c>
      <c r="L125" t="str">
        <f t="shared" si="28"/>
        <v>YES</v>
      </c>
      <c r="M125">
        <f t="shared" si="27"/>
        <v>0</v>
      </c>
      <c r="N125">
        <v>11354</v>
      </c>
      <c r="O125">
        <v>1188</v>
      </c>
      <c r="P125" s="5">
        <f t="shared" si="22"/>
        <v>2029.9017513882957</v>
      </c>
      <c r="Q125" s="1">
        <v>695</v>
      </c>
      <c r="R125" s="5">
        <f t="shared" si="23"/>
        <v>1187.526697992311</v>
      </c>
      <c r="U125">
        <v>1151</v>
      </c>
      <c r="V125" s="5">
        <f t="shared" si="24"/>
        <v>1966.680905595899</v>
      </c>
      <c r="W125">
        <v>3769</v>
      </c>
      <c r="X125" s="5">
        <f t="shared" si="25"/>
        <v>6439.9829132849209</v>
      </c>
    </row>
    <row r="126" spans="1:24">
      <c r="A126" s="1">
        <v>11355</v>
      </c>
      <c r="B126" s="1">
        <v>11355</v>
      </c>
      <c r="C126" s="1" t="str">
        <f t="shared" si="26"/>
        <v>YES</v>
      </c>
      <c r="D126" s="1" t="s">
        <v>49</v>
      </c>
      <c r="E126" s="1">
        <v>403</v>
      </c>
      <c r="F126" s="1" t="s">
        <v>34</v>
      </c>
      <c r="G126" s="1">
        <v>82809</v>
      </c>
      <c r="H126">
        <v>11355</v>
      </c>
      <c r="I126">
        <v>1250</v>
      </c>
      <c r="J126">
        <v>3880</v>
      </c>
      <c r="K126">
        <v>32.200000000000003</v>
      </c>
      <c r="L126" t="str">
        <f t="shared" si="28"/>
        <v>YES</v>
      </c>
      <c r="M126">
        <f t="shared" si="27"/>
        <v>0</v>
      </c>
      <c r="N126">
        <v>11355</v>
      </c>
      <c r="O126">
        <v>1626</v>
      </c>
      <c r="P126" s="5">
        <f t="shared" si="22"/>
        <v>1963.5546860848458</v>
      </c>
      <c r="Q126" s="1">
        <v>984</v>
      </c>
      <c r="R126" s="5">
        <f t="shared" si="23"/>
        <v>1188.2766365974715</v>
      </c>
      <c r="U126">
        <v>1250</v>
      </c>
      <c r="V126" s="5">
        <f t="shared" si="24"/>
        <v>1509.4977599053243</v>
      </c>
      <c r="W126">
        <v>3880</v>
      </c>
      <c r="X126" s="5">
        <f t="shared" si="25"/>
        <v>4685.4810467461266</v>
      </c>
    </row>
    <row r="127" spans="1:24">
      <c r="A127" s="1">
        <v>11356</v>
      </c>
      <c r="B127" s="1">
        <v>11356</v>
      </c>
      <c r="C127" s="1" t="str">
        <f t="shared" si="26"/>
        <v>YES</v>
      </c>
      <c r="D127" s="1" t="s">
        <v>49</v>
      </c>
      <c r="E127" s="1">
        <v>403</v>
      </c>
      <c r="F127" s="1" t="s">
        <v>34</v>
      </c>
      <c r="G127" s="1">
        <v>23379</v>
      </c>
      <c r="H127">
        <v>11356</v>
      </c>
      <c r="I127">
        <v>545</v>
      </c>
      <c r="J127">
        <v>1802</v>
      </c>
      <c r="K127">
        <v>30.2</v>
      </c>
      <c r="L127" t="str">
        <f t="shared" si="28"/>
        <v>YES</v>
      </c>
      <c r="M127">
        <f t="shared" si="27"/>
        <v>0</v>
      </c>
      <c r="N127">
        <v>11356</v>
      </c>
      <c r="O127">
        <v>390</v>
      </c>
      <c r="P127" s="5">
        <f t="shared" si="22"/>
        <v>1668.1637366867701</v>
      </c>
      <c r="Q127" s="1">
        <v>127</v>
      </c>
      <c r="R127" s="5">
        <f t="shared" si="23"/>
        <v>543.22255015184567</v>
      </c>
      <c r="U127">
        <v>545</v>
      </c>
      <c r="V127" s="5">
        <f t="shared" si="24"/>
        <v>2331.1518884468965</v>
      </c>
      <c r="W127">
        <v>1802</v>
      </c>
      <c r="X127" s="5">
        <f t="shared" si="25"/>
        <v>7707.7719320757951</v>
      </c>
    </row>
    <row r="128" spans="1:24">
      <c r="A128" s="1">
        <v>11357</v>
      </c>
      <c r="B128" s="1">
        <v>11357</v>
      </c>
      <c r="C128" s="1" t="str">
        <f t="shared" si="26"/>
        <v>YES</v>
      </c>
      <c r="D128" s="1" t="s">
        <v>49</v>
      </c>
      <c r="E128" s="1">
        <v>403</v>
      </c>
      <c r="F128" s="1" t="s">
        <v>34</v>
      </c>
      <c r="G128" s="1">
        <v>38944</v>
      </c>
      <c r="H128">
        <v>11357</v>
      </c>
      <c r="I128">
        <v>804</v>
      </c>
      <c r="J128">
        <v>3007</v>
      </c>
      <c r="K128">
        <v>26.7</v>
      </c>
      <c r="L128" t="str">
        <f t="shared" si="28"/>
        <v>YES</v>
      </c>
      <c r="M128">
        <f t="shared" si="27"/>
        <v>0</v>
      </c>
      <c r="N128">
        <v>11357</v>
      </c>
      <c r="O128">
        <v>171</v>
      </c>
      <c r="P128" s="5">
        <f t="shared" si="22"/>
        <v>439.0920295809367</v>
      </c>
      <c r="Q128" s="1">
        <v>56</v>
      </c>
      <c r="R128" s="5">
        <f t="shared" si="23"/>
        <v>143.79622021364011</v>
      </c>
      <c r="U128">
        <v>804</v>
      </c>
      <c r="V128" s="5">
        <f t="shared" si="24"/>
        <v>2064.5028759244042</v>
      </c>
      <c r="W128">
        <v>3007</v>
      </c>
      <c r="X128" s="5">
        <f t="shared" si="25"/>
        <v>7721.343467543139</v>
      </c>
    </row>
    <row r="129" spans="1:24">
      <c r="A129" s="1">
        <v>11358</v>
      </c>
      <c r="B129" s="1">
        <v>11358</v>
      </c>
      <c r="C129" s="1" t="str">
        <f t="shared" si="26"/>
        <v>YES</v>
      </c>
      <c r="D129" s="1" t="s">
        <v>49</v>
      </c>
      <c r="E129" s="1">
        <v>403</v>
      </c>
      <c r="F129" s="1" t="s">
        <v>34</v>
      </c>
      <c r="G129" s="1">
        <v>37743</v>
      </c>
      <c r="H129">
        <v>11358</v>
      </c>
      <c r="I129">
        <v>561</v>
      </c>
      <c r="J129">
        <v>2279</v>
      </c>
      <c r="K129">
        <v>24.6</v>
      </c>
      <c r="L129" t="str">
        <f t="shared" si="28"/>
        <v>YES</v>
      </c>
      <c r="M129">
        <f t="shared" si="27"/>
        <v>0</v>
      </c>
      <c r="N129">
        <v>11358</v>
      </c>
      <c r="O129">
        <v>515</v>
      </c>
      <c r="P129" s="5">
        <f t="shared" si="22"/>
        <v>1364.4914288742282</v>
      </c>
      <c r="Q129" s="1">
        <v>205</v>
      </c>
      <c r="R129" s="5">
        <f t="shared" si="23"/>
        <v>543.14707362954721</v>
      </c>
      <c r="U129">
        <v>561</v>
      </c>
      <c r="V129" s="5">
        <f t="shared" si="24"/>
        <v>1486.3683332008584</v>
      </c>
      <c r="W129">
        <v>2279</v>
      </c>
      <c r="X129" s="5">
        <f t="shared" si="25"/>
        <v>6038.2057600084781</v>
      </c>
    </row>
    <row r="130" spans="1:24">
      <c r="A130" s="1">
        <v>11359</v>
      </c>
      <c r="C130" s="1" t="str">
        <f t="shared" ref="C130:C161" si="29">IF(A130=B130,"YES","no")</f>
        <v>no</v>
      </c>
      <c r="D130" s="1" t="s">
        <v>49</v>
      </c>
      <c r="E130" s="1">
        <v>403</v>
      </c>
      <c r="F130" s="1" t="s">
        <v>34</v>
      </c>
      <c r="G130" s="1">
        <v>0</v>
      </c>
      <c r="L130" t="str">
        <f t="shared" si="28"/>
        <v>nah</v>
      </c>
      <c r="M130">
        <f t="shared" ref="M130:M161" si="30">IF(N130=B130,)</f>
        <v>0</v>
      </c>
      <c r="O130">
        <v>0</v>
      </c>
      <c r="P130" s="5"/>
      <c r="R130" s="5"/>
      <c r="V130" s="5"/>
      <c r="X130" s="5"/>
    </row>
    <row r="131" spans="1:24">
      <c r="A131" s="1">
        <v>11360</v>
      </c>
      <c r="B131" s="1">
        <v>11360</v>
      </c>
      <c r="C131" s="1" t="str">
        <f t="shared" si="29"/>
        <v>YES</v>
      </c>
      <c r="D131" s="1" t="s">
        <v>49</v>
      </c>
      <c r="E131" s="1">
        <v>403</v>
      </c>
      <c r="F131" s="1" t="s">
        <v>34</v>
      </c>
      <c r="G131" s="1">
        <v>18973</v>
      </c>
      <c r="H131">
        <v>11360</v>
      </c>
      <c r="I131">
        <v>309</v>
      </c>
      <c r="J131">
        <v>1453</v>
      </c>
      <c r="K131">
        <v>21.3</v>
      </c>
      <c r="L131" t="str">
        <f t="shared" si="28"/>
        <v>YES</v>
      </c>
      <c r="M131">
        <f t="shared" si="30"/>
        <v>0</v>
      </c>
      <c r="N131">
        <v>11360</v>
      </c>
      <c r="O131">
        <v>112</v>
      </c>
      <c r="P131" s="5">
        <f t="shared" ref="P131:P172" si="31">(O131/G131)*100000</f>
        <v>590.31254941232282</v>
      </c>
      <c r="Q131" s="1">
        <v>18</v>
      </c>
      <c r="R131" s="5">
        <f t="shared" ref="R131:R172" si="32">(Q131/G131)*100000</f>
        <v>94.87165972698044</v>
      </c>
      <c r="U131">
        <v>309</v>
      </c>
      <c r="V131" s="5">
        <f t="shared" ref="V131:V172" si="33">(U131/G131)*100000</f>
        <v>1628.6301586464976</v>
      </c>
      <c r="W131">
        <v>1453</v>
      </c>
      <c r="X131" s="5">
        <f t="shared" ref="X131:X172" si="34">(W131/G131)*100000</f>
        <v>7658.251199072366</v>
      </c>
    </row>
    <row r="132" spans="1:24">
      <c r="A132" s="1">
        <v>11361</v>
      </c>
      <c r="B132" s="1">
        <v>11361</v>
      </c>
      <c r="C132" s="1" t="str">
        <f t="shared" si="29"/>
        <v>YES</v>
      </c>
      <c r="D132" s="1" t="s">
        <v>49</v>
      </c>
      <c r="E132" s="1">
        <v>404</v>
      </c>
      <c r="F132" s="1" t="s">
        <v>35</v>
      </c>
      <c r="G132" s="1">
        <v>28496</v>
      </c>
      <c r="H132">
        <v>11361</v>
      </c>
      <c r="I132">
        <v>444</v>
      </c>
      <c r="J132">
        <v>1915</v>
      </c>
      <c r="K132">
        <v>23.2</v>
      </c>
      <c r="L132" t="str">
        <f t="shared" si="28"/>
        <v>YES</v>
      </c>
      <c r="M132">
        <f t="shared" si="30"/>
        <v>0</v>
      </c>
      <c r="N132">
        <v>11361</v>
      </c>
      <c r="O132">
        <v>221</v>
      </c>
      <c r="P132" s="5">
        <f t="shared" si="31"/>
        <v>775.54744525547449</v>
      </c>
      <c r="Q132" s="1">
        <v>60</v>
      </c>
      <c r="R132" s="5">
        <f t="shared" si="32"/>
        <v>210.55586749017405</v>
      </c>
      <c r="U132">
        <v>444</v>
      </c>
      <c r="V132" s="5">
        <f t="shared" si="33"/>
        <v>1558.1134194272881</v>
      </c>
      <c r="W132">
        <v>1915</v>
      </c>
      <c r="X132" s="5">
        <f t="shared" si="34"/>
        <v>6720.2414373947222</v>
      </c>
    </row>
    <row r="133" spans="1:24">
      <c r="A133" s="1">
        <v>11362</v>
      </c>
      <c r="B133" s="1">
        <v>11362</v>
      </c>
      <c r="C133" s="1" t="str">
        <f t="shared" si="29"/>
        <v>YES</v>
      </c>
      <c r="D133" s="1" t="s">
        <v>49</v>
      </c>
      <c r="E133" s="1">
        <v>404</v>
      </c>
      <c r="F133" s="1" t="s">
        <v>35</v>
      </c>
      <c r="G133" s="1">
        <v>17707</v>
      </c>
      <c r="H133">
        <v>11362</v>
      </c>
      <c r="I133">
        <v>306</v>
      </c>
      <c r="J133">
        <v>1201</v>
      </c>
      <c r="K133">
        <v>25.5</v>
      </c>
      <c r="L133" t="str">
        <f t="shared" si="28"/>
        <v>YES</v>
      </c>
      <c r="M133">
        <f t="shared" si="30"/>
        <v>0</v>
      </c>
      <c r="N133">
        <v>11362</v>
      </c>
      <c r="O133">
        <v>51</v>
      </c>
      <c r="P133" s="5">
        <f t="shared" si="31"/>
        <v>288.02168633873606</v>
      </c>
      <c r="Q133" s="1">
        <v>4</v>
      </c>
      <c r="R133" s="5">
        <f t="shared" si="32"/>
        <v>22.589936183430282</v>
      </c>
      <c r="U133">
        <v>306</v>
      </c>
      <c r="V133" s="5">
        <f t="shared" si="33"/>
        <v>1728.1301180324165</v>
      </c>
      <c r="W133">
        <v>1201</v>
      </c>
      <c r="X133" s="5">
        <f t="shared" si="34"/>
        <v>6782.6283390749422</v>
      </c>
    </row>
    <row r="134" spans="1:24">
      <c r="A134" s="1">
        <v>11363</v>
      </c>
      <c r="B134" s="1">
        <v>11363</v>
      </c>
      <c r="C134" s="1" t="str">
        <f t="shared" si="29"/>
        <v>YES</v>
      </c>
      <c r="D134" s="1" t="s">
        <v>49</v>
      </c>
      <c r="E134" s="1">
        <v>404</v>
      </c>
      <c r="F134" s="1" t="s">
        <v>35</v>
      </c>
      <c r="G134" s="1">
        <v>7060</v>
      </c>
      <c r="H134">
        <v>11363</v>
      </c>
      <c r="I134">
        <v>97</v>
      </c>
      <c r="J134">
        <v>433</v>
      </c>
      <c r="K134">
        <v>22.4</v>
      </c>
      <c r="L134" t="str">
        <f t="shared" si="28"/>
        <v>YES</v>
      </c>
      <c r="M134">
        <f t="shared" si="30"/>
        <v>0</v>
      </c>
      <c r="N134">
        <v>11363</v>
      </c>
      <c r="O134">
        <v>38</v>
      </c>
      <c r="P134" s="5">
        <f t="shared" si="31"/>
        <v>538.24362606232296</v>
      </c>
      <c r="Q134" s="1">
        <v>4</v>
      </c>
      <c r="R134" s="5">
        <f t="shared" si="32"/>
        <v>56.657223796033989</v>
      </c>
      <c r="U134">
        <v>97</v>
      </c>
      <c r="V134" s="5">
        <f t="shared" si="33"/>
        <v>1373.9376770538245</v>
      </c>
      <c r="W134">
        <v>433</v>
      </c>
      <c r="X134" s="5">
        <f t="shared" si="34"/>
        <v>6133.1444759206797</v>
      </c>
    </row>
    <row r="135" spans="1:24">
      <c r="A135" s="1">
        <v>11364</v>
      </c>
      <c r="B135" s="1">
        <v>11364</v>
      </c>
      <c r="C135" s="1" t="str">
        <f t="shared" si="29"/>
        <v>YES</v>
      </c>
      <c r="D135" s="1" t="s">
        <v>49</v>
      </c>
      <c r="E135" s="1">
        <v>404</v>
      </c>
      <c r="F135" s="1" t="s">
        <v>35</v>
      </c>
      <c r="G135" s="1">
        <v>33937</v>
      </c>
      <c r="H135">
        <v>11364</v>
      </c>
      <c r="I135">
        <v>459</v>
      </c>
      <c r="J135">
        <v>1993</v>
      </c>
      <c r="K135">
        <v>23</v>
      </c>
      <c r="L135" t="str">
        <f t="shared" si="28"/>
        <v>YES</v>
      </c>
      <c r="M135">
        <f t="shared" si="30"/>
        <v>0</v>
      </c>
      <c r="N135">
        <v>11364</v>
      </c>
      <c r="O135">
        <v>202</v>
      </c>
      <c r="P135" s="5">
        <f t="shared" si="31"/>
        <v>595.22055573562773</v>
      </c>
      <c r="Q135" s="1">
        <v>77</v>
      </c>
      <c r="R135" s="5">
        <f t="shared" si="32"/>
        <v>226.89100391902642</v>
      </c>
      <c r="U135">
        <v>459</v>
      </c>
      <c r="V135" s="5">
        <f t="shared" si="33"/>
        <v>1352.5061142705601</v>
      </c>
      <c r="W135">
        <v>1993</v>
      </c>
      <c r="X135" s="5">
        <f t="shared" si="34"/>
        <v>5872.6463741638918</v>
      </c>
    </row>
    <row r="136" spans="1:24">
      <c r="A136" s="1">
        <v>11374</v>
      </c>
      <c r="B136" s="1">
        <v>11374</v>
      </c>
      <c r="C136" s="1" t="str">
        <f t="shared" si="29"/>
        <v>YES</v>
      </c>
      <c r="D136" s="1" t="s">
        <v>49</v>
      </c>
      <c r="E136" s="1">
        <v>405</v>
      </c>
      <c r="F136" s="1" t="s">
        <v>36</v>
      </c>
      <c r="G136" s="1">
        <v>42755</v>
      </c>
      <c r="H136">
        <v>11374</v>
      </c>
      <c r="I136">
        <v>1061</v>
      </c>
      <c r="J136">
        <v>3766</v>
      </c>
      <c r="K136">
        <v>28.2</v>
      </c>
      <c r="L136" t="str">
        <f t="shared" si="28"/>
        <v>YES</v>
      </c>
      <c r="M136">
        <f t="shared" si="30"/>
        <v>0</v>
      </c>
      <c r="N136">
        <v>11374</v>
      </c>
      <c r="O136">
        <v>884</v>
      </c>
      <c r="P136" s="5">
        <f t="shared" si="31"/>
        <v>2067.5944333996022</v>
      </c>
      <c r="Q136" s="1">
        <v>588</v>
      </c>
      <c r="R136" s="5">
        <f t="shared" si="32"/>
        <v>1375.2777452929481</v>
      </c>
      <c r="U136">
        <v>1061</v>
      </c>
      <c r="V136" s="5">
        <f t="shared" si="33"/>
        <v>2481.5811016255411</v>
      </c>
      <c r="W136">
        <v>3766</v>
      </c>
      <c r="X136" s="5">
        <f t="shared" si="34"/>
        <v>8808.3265115191207</v>
      </c>
    </row>
    <row r="137" spans="1:24">
      <c r="A137" s="1">
        <v>11375</v>
      </c>
      <c r="B137" s="1">
        <v>11375</v>
      </c>
      <c r="C137" s="1" t="str">
        <f t="shared" si="29"/>
        <v>YES</v>
      </c>
      <c r="D137" s="1" t="s">
        <v>49</v>
      </c>
      <c r="E137" s="1">
        <v>405</v>
      </c>
      <c r="F137" s="1" t="s">
        <v>36</v>
      </c>
      <c r="G137" s="1">
        <v>68555</v>
      </c>
      <c r="H137">
        <v>11375</v>
      </c>
      <c r="I137">
        <v>1486</v>
      </c>
      <c r="J137">
        <v>5392</v>
      </c>
      <c r="K137">
        <v>27.6</v>
      </c>
      <c r="L137" t="str">
        <f t="shared" si="28"/>
        <v>YES</v>
      </c>
      <c r="M137">
        <f t="shared" si="30"/>
        <v>0</v>
      </c>
      <c r="N137">
        <v>11375</v>
      </c>
      <c r="O137">
        <v>809</v>
      </c>
      <c r="P137" s="5">
        <f t="shared" si="31"/>
        <v>1180.0743928232805</v>
      </c>
      <c r="Q137" s="1">
        <v>441</v>
      </c>
      <c r="R137" s="5">
        <f t="shared" si="32"/>
        <v>643.27911895558316</v>
      </c>
      <c r="U137">
        <v>1486</v>
      </c>
      <c r="V137" s="5">
        <f t="shared" si="33"/>
        <v>2167.602654802713</v>
      </c>
      <c r="W137">
        <v>5392</v>
      </c>
      <c r="X137" s="5">
        <f t="shared" si="34"/>
        <v>7865.2177084093073</v>
      </c>
    </row>
    <row r="138" spans="1:24">
      <c r="A138" s="1">
        <v>11379</v>
      </c>
      <c r="B138" s="1">
        <v>11379</v>
      </c>
      <c r="C138" s="1" t="str">
        <f t="shared" si="29"/>
        <v>YES</v>
      </c>
      <c r="D138" s="1" t="s">
        <v>49</v>
      </c>
      <c r="E138" s="1">
        <v>405</v>
      </c>
      <c r="F138" s="1" t="s">
        <v>36</v>
      </c>
      <c r="G138" s="1">
        <v>35428</v>
      </c>
      <c r="H138">
        <v>11379</v>
      </c>
      <c r="I138">
        <v>792</v>
      </c>
      <c r="J138">
        <v>2877</v>
      </c>
      <c r="K138">
        <v>27.5</v>
      </c>
      <c r="L138" t="str">
        <f t="shared" si="28"/>
        <v>YES</v>
      </c>
      <c r="M138">
        <f t="shared" si="30"/>
        <v>0</v>
      </c>
      <c r="N138">
        <v>11379</v>
      </c>
      <c r="O138">
        <v>340</v>
      </c>
      <c r="P138" s="5">
        <f t="shared" si="31"/>
        <v>959.69289827255272</v>
      </c>
      <c r="Q138" s="1">
        <v>89</v>
      </c>
      <c r="R138" s="5">
        <f t="shared" si="32"/>
        <v>251.21372925369761</v>
      </c>
      <c r="U138">
        <v>792</v>
      </c>
      <c r="V138" s="5">
        <f t="shared" si="33"/>
        <v>2235.5199277407701</v>
      </c>
      <c r="W138">
        <v>2877</v>
      </c>
      <c r="X138" s="5">
        <f t="shared" si="34"/>
        <v>8120.6954950886302</v>
      </c>
    </row>
    <row r="139" spans="1:24">
      <c r="A139" s="1">
        <v>11385</v>
      </c>
      <c r="B139" s="1">
        <v>11385</v>
      </c>
      <c r="C139" s="1" t="str">
        <f t="shared" si="29"/>
        <v>YES</v>
      </c>
      <c r="D139" s="1" t="s">
        <v>49</v>
      </c>
      <c r="E139" s="1">
        <v>405</v>
      </c>
      <c r="F139" s="1" t="s">
        <v>36</v>
      </c>
      <c r="G139" s="1">
        <v>98436</v>
      </c>
      <c r="H139">
        <v>11385</v>
      </c>
      <c r="I139">
        <v>2115</v>
      </c>
      <c r="J139">
        <v>7038</v>
      </c>
      <c r="K139">
        <v>30.1</v>
      </c>
      <c r="L139" t="str">
        <f t="shared" si="28"/>
        <v>YES</v>
      </c>
      <c r="M139">
        <f t="shared" si="30"/>
        <v>0</v>
      </c>
      <c r="N139">
        <v>11385</v>
      </c>
      <c r="O139">
        <v>5815</v>
      </c>
      <c r="P139" s="5">
        <f t="shared" si="31"/>
        <v>5907.3916046974682</v>
      </c>
      <c r="Q139" s="1">
        <v>3086</v>
      </c>
      <c r="R139" s="5">
        <f t="shared" si="32"/>
        <v>3135.0318988987769</v>
      </c>
      <c r="U139">
        <v>2115</v>
      </c>
      <c r="V139" s="5">
        <f t="shared" si="33"/>
        <v>2148.6041692063877</v>
      </c>
      <c r="W139">
        <v>7038</v>
      </c>
      <c r="X139" s="5">
        <f t="shared" si="34"/>
        <v>7149.8232354016827</v>
      </c>
    </row>
    <row r="140" spans="1:24">
      <c r="A140" s="1">
        <v>11365</v>
      </c>
      <c r="B140" s="1">
        <v>11365</v>
      </c>
      <c r="C140" s="1" t="str">
        <f t="shared" si="29"/>
        <v>YES</v>
      </c>
      <c r="D140" s="1" t="s">
        <v>49</v>
      </c>
      <c r="E140" s="1">
        <v>406</v>
      </c>
      <c r="F140" s="1" t="s">
        <v>37</v>
      </c>
      <c r="G140" s="1">
        <v>40528</v>
      </c>
      <c r="H140">
        <v>11365</v>
      </c>
      <c r="I140">
        <v>821</v>
      </c>
      <c r="J140">
        <v>3007</v>
      </c>
      <c r="K140">
        <v>27.3</v>
      </c>
      <c r="L140" t="str">
        <f t="shared" si="28"/>
        <v>YES</v>
      </c>
      <c r="M140">
        <f t="shared" si="30"/>
        <v>0</v>
      </c>
      <c r="N140">
        <v>11365</v>
      </c>
      <c r="O140">
        <v>338</v>
      </c>
      <c r="P140" s="5">
        <f t="shared" si="31"/>
        <v>833.99131464666402</v>
      </c>
      <c r="Q140" s="1">
        <v>96</v>
      </c>
      <c r="R140" s="5">
        <f t="shared" si="32"/>
        <v>236.87327279905253</v>
      </c>
      <c r="U140">
        <v>821</v>
      </c>
      <c r="V140" s="5">
        <f t="shared" si="33"/>
        <v>2025.759968416897</v>
      </c>
      <c r="W140">
        <v>3007</v>
      </c>
      <c r="X140" s="5">
        <f t="shared" si="34"/>
        <v>7419.5617844453218</v>
      </c>
    </row>
    <row r="141" spans="1:24">
      <c r="A141" s="1">
        <v>11366</v>
      </c>
      <c r="B141" s="1">
        <v>11366</v>
      </c>
      <c r="C141" s="1" t="str">
        <f t="shared" si="29"/>
        <v>YES</v>
      </c>
      <c r="D141" s="1" t="s">
        <v>49</v>
      </c>
      <c r="E141" s="1">
        <v>406</v>
      </c>
      <c r="F141" s="1" t="s">
        <v>37</v>
      </c>
      <c r="G141" s="1">
        <v>13168</v>
      </c>
      <c r="H141">
        <v>11366</v>
      </c>
      <c r="I141">
        <v>385</v>
      </c>
      <c r="J141">
        <v>1201</v>
      </c>
      <c r="K141">
        <v>32.1</v>
      </c>
      <c r="L141" t="str">
        <f t="shared" si="28"/>
        <v>YES</v>
      </c>
      <c r="M141">
        <f t="shared" si="30"/>
        <v>0</v>
      </c>
      <c r="N141">
        <v>11366</v>
      </c>
      <c r="O141">
        <v>112</v>
      </c>
      <c r="P141" s="5">
        <f t="shared" si="31"/>
        <v>850.54678007290397</v>
      </c>
      <c r="Q141" s="1">
        <v>58</v>
      </c>
      <c r="R141" s="5">
        <f t="shared" si="32"/>
        <v>440.46172539489675</v>
      </c>
      <c r="U141">
        <v>385</v>
      </c>
      <c r="V141" s="5">
        <f t="shared" si="33"/>
        <v>2923.7545565006076</v>
      </c>
      <c r="W141">
        <v>1201</v>
      </c>
      <c r="X141" s="5">
        <f t="shared" si="34"/>
        <v>9120.5953827460507</v>
      </c>
    </row>
    <row r="142" spans="1:24">
      <c r="A142" s="1">
        <v>11367</v>
      </c>
      <c r="B142" s="1">
        <v>11367</v>
      </c>
      <c r="C142" s="1" t="str">
        <f t="shared" si="29"/>
        <v>YES</v>
      </c>
      <c r="D142" s="1" t="s">
        <v>49</v>
      </c>
      <c r="E142" s="1">
        <v>406</v>
      </c>
      <c r="F142" s="1" t="s">
        <v>37</v>
      </c>
      <c r="G142" s="1">
        <v>41773</v>
      </c>
      <c r="H142">
        <v>11367</v>
      </c>
      <c r="I142">
        <v>1017</v>
      </c>
      <c r="J142">
        <v>3532</v>
      </c>
      <c r="K142">
        <v>28.8</v>
      </c>
      <c r="L142" t="str">
        <f t="shared" si="28"/>
        <v>YES</v>
      </c>
      <c r="M142">
        <f t="shared" si="30"/>
        <v>0</v>
      </c>
      <c r="N142">
        <v>11367</v>
      </c>
      <c r="O142">
        <v>739</v>
      </c>
      <c r="P142" s="5">
        <f t="shared" si="31"/>
        <v>1769.0852943288728</v>
      </c>
      <c r="Q142" s="1">
        <v>445</v>
      </c>
      <c r="R142" s="5">
        <f t="shared" si="32"/>
        <v>1065.281401862447</v>
      </c>
      <c r="U142">
        <v>1017</v>
      </c>
      <c r="V142" s="5">
        <f t="shared" si="33"/>
        <v>2434.5869341440643</v>
      </c>
      <c r="W142">
        <v>3532</v>
      </c>
      <c r="X142" s="5">
        <f t="shared" si="34"/>
        <v>8455.2222727599165</v>
      </c>
    </row>
    <row r="143" spans="1:24">
      <c r="A143" s="1">
        <v>11414</v>
      </c>
      <c r="B143" s="1">
        <v>11414</v>
      </c>
      <c r="C143" s="1" t="str">
        <f t="shared" si="29"/>
        <v>YES</v>
      </c>
      <c r="D143" s="1" t="s">
        <v>49</v>
      </c>
      <c r="E143" s="1">
        <v>407</v>
      </c>
      <c r="F143" s="1" t="s">
        <v>38</v>
      </c>
      <c r="G143" s="1">
        <v>26148</v>
      </c>
      <c r="H143">
        <v>11414</v>
      </c>
      <c r="I143">
        <v>794</v>
      </c>
      <c r="J143">
        <v>2334</v>
      </c>
      <c r="K143">
        <v>34</v>
      </c>
      <c r="L143" t="str">
        <f t="shared" si="28"/>
        <v>YES</v>
      </c>
      <c r="M143">
        <f t="shared" si="30"/>
        <v>0</v>
      </c>
      <c r="N143">
        <v>11414</v>
      </c>
      <c r="O143">
        <v>308</v>
      </c>
      <c r="P143" s="5">
        <f t="shared" si="31"/>
        <v>1177.9103564326144</v>
      </c>
      <c r="Q143" s="1">
        <v>73</v>
      </c>
      <c r="R143" s="5">
        <f t="shared" si="32"/>
        <v>279.18005201162612</v>
      </c>
      <c r="U143">
        <v>794</v>
      </c>
      <c r="V143" s="5">
        <f t="shared" si="33"/>
        <v>3036.5611136607008</v>
      </c>
      <c r="W143">
        <v>2334</v>
      </c>
      <c r="X143" s="5">
        <f t="shared" si="34"/>
        <v>8926.1128958237714</v>
      </c>
    </row>
    <row r="144" spans="1:24">
      <c r="A144" s="1">
        <v>11415</v>
      </c>
      <c r="B144" s="1">
        <v>11415</v>
      </c>
      <c r="C144" s="1" t="str">
        <f t="shared" si="29"/>
        <v>YES</v>
      </c>
      <c r="D144" s="1" t="s">
        <v>49</v>
      </c>
      <c r="E144" s="1">
        <v>407</v>
      </c>
      <c r="F144" s="1" t="s">
        <v>38</v>
      </c>
      <c r="G144" s="1">
        <v>18990</v>
      </c>
      <c r="H144">
        <v>11415</v>
      </c>
      <c r="I144">
        <v>526</v>
      </c>
      <c r="J144">
        <v>1805</v>
      </c>
      <c r="K144">
        <v>29.1</v>
      </c>
      <c r="L144" t="str">
        <f t="shared" si="28"/>
        <v>YES</v>
      </c>
      <c r="M144">
        <f t="shared" si="30"/>
        <v>0</v>
      </c>
      <c r="N144">
        <v>11415</v>
      </c>
      <c r="O144">
        <v>817</v>
      </c>
      <c r="P144" s="5">
        <f t="shared" si="31"/>
        <v>4302.2643496577148</v>
      </c>
      <c r="Q144" s="1">
        <v>553</v>
      </c>
      <c r="R144" s="5">
        <f t="shared" si="32"/>
        <v>2912.0589784096892</v>
      </c>
      <c r="U144">
        <v>526</v>
      </c>
      <c r="V144" s="5">
        <f t="shared" si="33"/>
        <v>2769.8788836229596</v>
      </c>
      <c r="W144">
        <v>1805</v>
      </c>
      <c r="X144" s="5">
        <f t="shared" si="34"/>
        <v>9505.0026329647189</v>
      </c>
    </row>
    <row r="145" spans="1:24">
      <c r="A145" s="1">
        <v>11416</v>
      </c>
      <c r="B145" s="1">
        <v>11416</v>
      </c>
      <c r="C145" s="1" t="str">
        <f t="shared" si="29"/>
        <v>YES</v>
      </c>
      <c r="D145" s="1" t="s">
        <v>49</v>
      </c>
      <c r="E145" s="1">
        <v>407</v>
      </c>
      <c r="F145" s="1" t="s">
        <v>38</v>
      </c>
      <c r="G145" s="1">
        <v>25423</v>
      </c>
      <c r="H145">
        <v>11416</v>
      </c>
      <c r="I145">
        <v>700</v>
      </c>
      <c r="J145">
        <v>2072</v>
      </c>
      <c r="K145">
        <v>33.799999999999997</v>
      </c>
      <c r="L145" t="str">
        <f t="shared" si="28"/>
        <v>YES</v>
      </c>
      <c r="M145">
        <f t="shared" si="30"/>
        <v>0</v>
      </c>
      <c r="N145">
        <v>11416</v>
      </c>
      <c r="O145">
        <v>899</v>
      </c>
      <c r="P145" s="5">
        <f t="shared" si="31"/>
        <v>3536.1680368170555</v>
      </c>
      <c r="Q145" s="1">
        <v>438</v>
      </c>
      <c r="R145" s="5">
        <f t="shared" si="32"/>
        <v>1722.8493883491326</v>
      </c>
      <c r="U145">
        <v>700</v>
      </c>
      <c r="V145" s="5">
        <f t="shared" si="33"/>
        <v>2753.4122644849149</v>
      </c>
      <c r="W145">
        <v>2072</v>
      </c>
      <c r="X145" s="5">
        <f t="shared" si="34"/>
        <v>8150.1003028753485</v>
      </c>
    </row>
    <row r="146" spans="1:24">
      <c r="A146" s="1">
        <v>11417</v>
      </c>
      <c r="B146" s="1">
        <v>11417</v>
      </c>
      <c r="C146" s="1" t="str">
        <f t="shared" si="29"/>
        <v>YES</v>
      </c>
      <c r="D146" s="1" t="s">
        <v>49</v>
      </c>
      <c r="E146" s="1">
        <v>407</v>
      </c>
      <c r="F146" s="1" t="s">
        <v>38</v>
      </c>
      <c r="G146" s="1">
        <v>28562</v>
      </c>
      <c r="H146">
        <v>11417</v>
      </c>
      <c r="I146">
        <v>876</v>
      </c>
      <c r="J146">
        <v>2762</v>
      </c>
      <c r="K146">
        <v>31.7</v>
      </c>
      <c r="L146" t="str">
        <f t="shared" si="28"/>
        <v>YES</v>
      </c>
      <c r="M146">
        <f t="shared" si="30"/>
        <v>0</v>
      </c>
      <c r="N146">
        <v>11417</v>
      </c>
      <c r="O146">
        <v>462</v>
      </c>
      <c r="P146" s="5">
        <f t="shared" si="31"/>
        <v>1617.5337861494295</v>
      </c>
      <c r="Q146" s="1">
        <v>133</v>
      </c>
      <c r="R146" s="5">
        <f t="shared" si="32"/>
        <v>465.65366570968416</v>
      </c>
      <c r="U146">
        <v>876</v>
      </c>
      <c r="V146" s="5">
        <f t="shared" si="33"/>
        <v>3067.0121139976191</v>
      </c>
      <c r="W146">
        <v>2762</v>
      </c>
      <c r="X146" s="5">
        <f t="shared" si="34"/>
        <v>9670.1911630838167</v>
      </c>
    </row>
    <row r="147" spans="1:24">
      <c r="A147" s="1">
        <v>11418</v>
      </c>
      <c r="B147" s="1">
        <v>11418</v>
      </c>
      <c r="C147" s="1" t="str">
        <f t="shared" si="29"/>
        <v>YES</v>
      </c>
      <c r="D147" s="1" t="s">
        <v>49</v>
      </c>
      <c r="E147" s="1">
        <v>407</v>
      </c>
      <c r="F147" s="1" t="s">
        <v>38</v>
      </c>
      <c r="G147" s="1">
        <v>36607</v>
      </c>
      <c r="H147">
        <v>11418</v>
      </c>
      <c r="I147">
        <v>1067</v>
      </c>
      <c r="J147">
        <v>3250</v>
      </c>
      <c r="K147">
        <v>32.799999999999997</v>
      </c>
      <c r="L147" t="str">
        <f t="shared" si="28"/>
        <v>YES</v>
      </c>
      <c r="M147">
        <f t="shared" si="30"/>
        <v>0</v>
      </c>
      <c r="N147">
        <v>11418</v>
      </c>
      <c r="O147">
        <v>939</v>
      </c>
      <c r="P147" s="5">
        <f t="shared" si="31"/>
        <v>2565.083180812413</v>
      </c>
      <c r="Q147" s="1">
        <v>435</v>
      </c>
      <c r="R147" s="5">
        <f t="shared" si="32"/>
        <v>1188.2973201846642</v>
      </c>
      <c r="U147">
        <v>1067</v>
      </c>
      <c r="V147" s="5">
        <f t="shared" si="33"/>
        <v>2914.7430819242222</v>
      </c>
      <c r="W147">
        <v>3250</v>
      </c>
      <c r="X147" s="5">
        <f t="shared" si="34"/>
        <v>8878.0834266670317</v>
      </c>
    </row>
    <row r="148" spans="1:24">
      <c r="A148" s="1">
        <v>11419</v>
      </c>
      <c r="B148" s="1">
        <v>11419</v>
      </c>
      <c r="C148" s="1" t="str">
        <f t="shared" si="29"/>
        <v>YES</v>
      </c>
      <c r="D148" s="1" t="s">
        <v>49</v>
      </c>
      <c r="E148" s="1">
        <v>407</v>
      </c>
      <c r="F148" s="1" t="s">
        <v>38</v>
      </c>
      <c r="G148" s="1">
        <v>47054</v>
      </c>
      <c r="H148">
        <v>11419</v>
      </c>
      <c r="I148">
        <v>1167</v>
      </c>
      <c r="J148">
        <v>3561</v>
      </c>
      <c r="K148">
        <v>32.799999999999997</v>
      </c>
      <c r="L148" t="str">
        <f t="shared" si="28"/>
        <v>YES</v>
      </c>
      <c r="M148">
        <f t="shared" si="30"/>
        <v>0</v>
      </c>
      <c r="N148">
        <v>11419</v>
      </c>
      <c r="O148">
        <v>1022</v>
      </c>
      <c r="P148" s="5">
        <f t="shared" si="31"/>
        <v>2171.9726271942873</v>
      </c>
      <c r="Q148" s="1">
        <v>539</v>
      </c>
      <c r="R148" s="5">
        <f t="shared" si="32"/>
        <v>1145.4924129723297</v>
      </c>
      <c r="U148">
        <v>1167</v>
      </c>
      <c r="V148" s="5">
        <f t="shared" si="33"/>
        <v>2480.1292132443577</v>
      </c>
      <c r="W148">
        <v>3561</v>
      </c>
      <c r="X148" s="5">
        <f t="shared" si="34"/>
        <v>7567.9007098227576</v>
      </c>
    </row>
    <row r="149" spans="1:24">
      <c r="A149" s="1">
        <v>11420</v>
      </c>
      <c r="B149" s="1">
        <v>11420</v>
      </c>
      <c r="C149" s="1" t="str">
        <f t="shared" si="29"/>
        <v>YES</v>
      </c>
      <c r="D149" s="1" t="s">
        <v>49</v>
      </c>
      <c r="E149" s="1">
        <v>407</v>
      </c>
      <c r="F149" s="1" t="s">
        <v>38</v>
      </c>
      <c r="G149" s="1">
        <v>44538</v>
      </c>
      <c r="H149">
        <v>11420</v>
      </c>
      <c r="I149">
        <v>1336</v>
      </c>
      <c r="J149">
        <v>3974</v>
      </c>
      <c r="K149">
        <v>33.6</v>
      </c>
      <c r="L149" t="str">
        <f t="shared" si="28"/>
        <v>YES</v>
      </c>
      <c r="M149">
        <f t="shared" si="30"/>
        <v>0</v>
      </c>
      <c r="N149">
        <v>11420</v>
      </c>
      <c r="O149">
        <v>890</v>
      </c>
      <c r="P149" s="5">
        <f t="shared" si="31"/>
        <v>1998.2935919888635</v>
      </c>
      <c r="Q149" s="1">
        <v>492</v>
      </c>
      <c r="R149" s="5">
        <f t="shared" si="32"/>
        <v>1104.6746598410348</v>
      </c>
      <c r="U149">
        <v>1336</v>
      </c>
      <c r="V149" s="5">
        <f t="shared" si="33"/>
        <v>2999.6856616821588</v>
      </c>
      <c r="W149">
        <v>3974</v>
      </c>
      <c r="X149" s="5">
        <f t="shared" si="34"/>
        <v>8922.717679285106</v>
      </c>
    </row>
    <row r="150" spans="1:24">
      <c r="A150" s="1">
        <v>11421</v>
      </c>
      <c r="B150" s="1">
        <v>11421</v>
      </c>
      <c r="C150" s="1" t="str">
        <f t="shared" si="29"/>
        <v>YES</v>
      </c>
      <c r="D150" s="1" t="s">
        <v>49</v>
      </c>
      <c r="E150" s="1">
        <v>407</v>
      </c>
      <c r="F150" s="1" t="s">
        <v>38</v>
      </c>
      <c r="G150" s="1">
        <v>39014</v>
      </c>
      <c r="H150">
        <v>11421</v>
      </c>
      <c r="I150">
        <v>1173</v>
      </c>
      <c r="J150">
        <v>3506</v>
      </c>
      <c r="K150">
        <v>33.5</v>
      </c>
      <c r="L150" t="str">
        <f t="shared" si="28"/>
        <v>YES</v>
      </c>
      <c r="M150">
        <f t="shared" si="30"/>
        <v>0</v>
      </c>
      <c r="N150">
        <v>11421</v>
      </c>
      <c r="O150">
        <v>783</v>
      </c>
      <c r="P150" s="5">
        <f t="shared" si="31"/>
        <v>2006.9718562567284</v>
      </c>
      <c r="Q150" s="1">
        <v>372</v>
      </c>
      <c r="R150" s="5">
        <f t="shared" si="32"/>
        <v>953.50387040549538</v>
      </c>
      <c r="U150">
        <v>1173</v>
      </c>
      <c r="V150" s="5">
        <f t="shared" si="33"/>
        <v>3006.6130107141025</v>
      </c>
      <c r="W150">
        <v>3506</v>
      </c>
      <c r="X150" s="5">
        <f t="shared" si="34"/>
        <v>8986.5176603270611</v>
      </c>
    </row>
    <row r="151" spans="1:24">
      <c r="A151" s="1">
        <v>11001</v>
      </c>
      <c r="B151" s="1">
        <v>11001</v>
      </c>
      <c r="C151" s="1" t="str">
        <f t="shared" si="29"/>
        <v>YES</v>
      </c>
      <c r="D151" s="1" t="s">
        <v>49</v>
      </c>
      <c r="E151" s="1">
        <v>408</v>
      </c>
      <c r="F151" s="1" t="s">
        <v>39</v>
      </c>
      <c r="G151" s="1">
        <v>3944</v>
      </c>
      <c r="L151" t="str">
        <f t="shared" si="28"/>
        <v>nah</v>
      </c>
      <c r="M151">
        <f t="shared" si="30"/>
        <v>0</v>
      </c>
      <c r="N151">
        <v>11001</v>
      </c>
      <c r="O151">
        <v>15</v>
      </c>
      <c r="P151" s="5">
        <f t="shared" si="31"/>
        <v>380.32454361054766</v>
      </c>
      <c r="Q151" s="1">
        <v>4</v>
      </c>
      <c r="R151" s="5">
        <f t="shared" si="32"/>
        <v>101.41987829614604</v>
      </c>
      <c r="V151" s="5">
        <f t="shared" si="33"/>
        <v>0</v>
      </c>
      <c r="X151" s="5">
        <f t="shared" si="34"/>
        <v>0</v>
      </c>
    </row>
    <row r="152" spans="1:24">
      <c r="A152" s="1">
        <v>11412</v>
      </c>
      <c r="B152" s="1">
        <v>11412</v>
      </c>
      <c r="C152" s="1" t="str">
        <f t="shared" si="29"/>
        <v>YES</v>
      </c>
      <c r="D152" s="1" t="s">
        <v>49</v>
      </c>
      <c r="E152" s="1">
        <v>408</v>
      </c>
      <c r="F152" s="1" t="s">
        <v>39</v>
      </c>
      <c r="G152" s="1">
        <v>35019</v>
      </c>
      <c r="H152">
        <v>11412</v>
      </c>
      <c r="I152">
        <v>1221</v>
      </c>
      <c r="J152">
        <v>3601</v>
      </c>
      <c r="K152">
        <v>33.9</v>
      </c>
      <c r="L152" t="str">
        <f t="shared" si="28"/>
        <v>YES</v>
      </c>
      <c r="M152">
        <f t="shared" si="30"/>
        <v>0</v>
      </c>
      <c r="N152">
        <v>11412</v>
      </c>
      <c r="O152">
        <v>745</v>
      </c>
      <c r="P152" s="5">
        <f t="shared" si="31"/>
        <v>2127.4165453039777</v>
      </c>
      <c r="Q152" s="1">
        <v>365</v>
      </c>
      <c r="R152" s="5">
        <f t="shared" si="32"/>
        <v>1042.291327565036</v>
      </c>
      <c r="U152">
        <v>1221</v>
      </c>
      <c r="V152" s="5">
        <f t="shared" si="33"/>
        <v>3486.6786601559152</v>
      </c>
      <c r="W152">
        <v>3601</v>
      </c>
      <c r="X152" s="5">
        <f t="shared" si="34"/>
        <v>10282.989234415603</v>
      </c>
    </row>
    <row r="153" spans="1:24">
      <c r="A153" s="1">
        <v>11423</v>
      </c>
      <c r="B153" s="1">
        <v>11423</v>
      </c>
      <c r="C153" s="1" t="str">
        <f t="shared" si="29"/>
        <v>YES</v>
      </c>
      <c r="D153" s="1" t="s">
        <v>49</v>
      </c>
      <c r="E153" s="1">
        <v>408</v>
      </c>
      <c r="F153" s="1" t="s">
        <v>39</v>
      </c>
      <c r="G153" s="1">
        <v>30243</v>
      </c>
      <c r="H153">
        <v>11423</v>
      </c>
      <c r="I153">
        <v>1060</v>
      </c>
      <c r="J153">
        <v>3102</v>
      </c>
      <c r="K153">
        <v>34.200000000000003</v>
      </c>
      <c r="L153" t="str">
        <f t="shared" si="28"/>
        <v>YES</v>
      </c>
      <c r="M153">
        <f t="shared" si="30"/>
        <v>0</v>
      </c>
      <c r="N153">
        <v>11423</v>
      </c>
      <c r="O153">
        <v>634</v>
      </c>
      <c r="P153" s="5">
        <f t="shared" si="31"/>
        <v>2096.3528750454652</v>
      </c>
      <c r="Q153" s="1">
        <v>393</v>
      </c>
      <c r="R153" s="5">
        <f t="shared" si="32"/>
        <v>1299.4742585061006</v>
      </c>
      <c r="U153">
        <v>1060</v>
      </c>
      <c r="V153" s="5">
        <f t="shared" si="33"/>
        <v>3504.9432926627646</v>
      </c>
      <c r="W153">
        <v>3102</v>
      </c>
      <c r="X153" s="5">
        <f t="shared" si="34"/>
        <v>10256.918956452733</v>
      </c>
    </row>
    <row r="154" spans="1:24">
      <c r="A154" s="1">
        <v>11430</v>
      </c>
      <c r="C154" s="1" t="str">
        <f t="shared" si="29"/>
        <v>no</v>
      </c>
      <c r="D154" s="1" t="s">
        <v>49</v>
      </c>
      <c r="E154" s="1">
        <v>408</v>
      </c>
      <c r="F154" s="1" t="s">
        <v>39</v>
      </c>
      <c r="G154" s="1">
        <v>16</v>
      </c>
      <c r="L154" t="str">
        <f t="shared" si="28"/>
        <v>nah</v>
      </c>
      <c r="M154">
        <f t="shared" si="30"/>
        <v>0</v>
      </c>
      <c r="O154">
        <v>0</v>
      </c>
      <c r="P154" s="5">
        <f t="shared" si="31"/>
        <v>0</v>
      </c>
      <c r="R154" s="5">
        <f t="shared" si="32"/>
        <v>0</v>
      </c>
      <c r="V154" s="5">
        <f t="shared" si="33"/>
        <v>0</v>
      </c>
      <c r="X154" s="5">
        <f t="shared" si="34"/>
        <v>0</v>
      </c>
    </row>
    <row r="155" spans="1:24">
      <c r="A155" s="1">
        <v>11432</v>
      </c>
      <c r="B155" s="1">
        <v>11432</v>
      </c>
      <c r="C155" s="1" t="str">
        <f t="shared" si="29"/>
        <v>YES</v>
      </c>
      <c r="D155" s="1" t="s">
        <v>49</v>
      </c>
      <c r="E155" s="1">
        <v>408</v>
      </c>
      <c r="F155" s="1" t="s">
        <v>39</v>
      </c>
      <c r="G155" s="1">
        <v>62075</v>
      </c>
      <c r="H155">
        <v>11432</v>
      </c>
      <c r="I155">
        <v>1767</v>
      </c>
      <c r="J155">
        <v>5223</v>
      </c>
      <c r="K155">
        <v>33.799999999999997</v>
      </c>
      <c r="L155" t="str">
        <f t="shared" si="28"/>
        <v>YES</v>
      </c>
      <c r="M155">
        <f t="shared" si="30"/>
        <v>0</v>
      </c>
      <c r="N155">
        <v>11432</v>
      </c>
      <c r="O155">
        <v>1705</v>
      </c>
      <c r="P155" s="5">
        <f t="shared" si="31"/>
        <v>2746.6774063632702</v>
      </c>
      <c r="Q155" s="1">
        <v>1073</v>
      </c>
      <c r="R155" s="5">
        <f t="shared" si="32"/>
        <v>1728.5541683447443</v>
      </c>
      <c r="U155">
        <v>1767</v>
      </c>
      <c r="V155" s="5">
        <f t="shared" si="33"/>
        <v>2846.5565847764801</v>
      </c>
      <c r="W155">
        <v>5223</v>
      </c>
      <c r="X155" s="5">
        <f t="shared" si="34"/>
        <v>8414.0153040676596</v>
      </c>
    </row>
    <row r="156" spans="1:24">
      <c r="A156" s="1">
        <v>11433</v>
      </c>
      <c r="B156" s="1">
        <v>11433</v>
      </c>
      <c r="C156" s="1" t="str">
        <f t="shared" si="29"/>
        <v>YES</v>
      </c>
      <c r="D156" s="1" t="s">
        <v>49</v>
      </c>
      <c r="E156" s="1">
        <v>408</v>
      </c>
      <c r="F156" s="1" t="s">
        <v>39</v>
      </c>
      <c r="G156" s="1">
        <v>33679</v>
      </c>
      <c r="H156">
        <v>11433</v>
      </c>
      <c r="I156">
        <v>929</v>
      </c>
      <c r="J156">
        <v>2847</v>
      </c>
      <c r="K156">
        <v>32.6</v>
      </c>
      <c r="L156" t="str">
        <f t="shared" ref="L156:L172" si="35">IF(H156=A156, "YES", "nah")</f>
        <v>YES</v>
      </c>
      <c r="M156">
        <f t="shared" si="30"/>
        <v>0</v>
      </c>
      <c r="N156">
        <v>11433</v>
      </c>
      <c r="O156">
        <v>1225</v>
      </c>
      <c r="P156" s="5">
        <f t="shared" si="31"/>
        <v>3637.2813919653199</v>
      </c>
      <c r="Q156" s="1">
        <v>561</v>
      </c>
      <c r="R156" s="5">
        <f t="shared" si="32"/>
        <v>1665.7264170551384</v>
      </c>
      <c r="U156">
        <v>929</v>
      </c>
      <c r="V156" s="5">
        <f t="shared" si="33"/>
        <v>2758.3954392945161</v>
      </c>
      <c r="W156">
        <v>2847</v>
      </c>
      <c r="X156" s="5">
        <f t="shared" si="34"/>
        <v>8453.3388758573601</v>
      </c>
    </row>
    <row r="157" spans="1:24">
      <c r="A157" s="1">
        <v>11434</v>
      </c>
      <c r="B157" s="1">
        <v>11434</v>
      </c>
      <c r="C157" s="1" t="str">
        <f t="shared" si="29"/>
        <v>YES</v>
      </c>
      <c r="D157" s="1" t="s">
        <v>49</v>
      </c>
      <c r="E157" s="1">
        <v>408</v>
      </c>
      <c r="F157" s="1" t="s">
        <v>39</v>
      </c>
      <c r="G157" s="1">
        <v>57989</v>
      </c>
      <c r="H157">
        <v>11434</v>
      </c>
      <c r="I157">
        <v>2047</v>
      </c>
      <c r="J157">
        <v>6402</v>
      </c>
      <c r="K157">
        <v>32</v>
      </c>
      <c r="L157" t="str">
        <f t="shared" si="35"/>
        <v>YES</v>
      </c>
      <c r="M157">
        <f t="shared" si="30"/>
        <v>0</v>
      </c>
      <c r="N157">
        <v>11434</v>
      </c>
      <c r="O157">
        <v>1107</v>
      </c>
      <c r="P157" s="5">
        <f t="shared" si="31"/>
        <v>1908.9827381055029</v>
      </c>
      <c r="Q157" s="1">
        <v>522</v>
      </c>
      <c r="R157" s="5">
        <f t="shared" si="32"/>
        <v>900.17072203348903</v>
      </c>
      <c r="U157">
        <v>2047</v>
      </c>
      <c r="V157" s="5">
        <f t="shared" si="33"/>
        <v>3529.9798237596783</v>
      </c>
      <c r="W157">
        <v>6402</v>
      </c>
      <c r="X157" s="5">
        <f t="shared" si="34"/>
        <v>11040.024832295781</v>
      </c>
    </row>
    <row r="158" spans="1:24">
      <c r="A158" s="1">
        <v>11435</v>
      </c>
      <c r="B158" s="1">
        <v>11435</v>
      </c>
      <c r="C158" s="1" t="str">
        <f t="shared" si="29"/>
        <v>YES</v>
      </c>
      <c r="D158" s="1" t="s">
        <v>49</v>
      </c>
      <c r="E158" s="1">
        <v>408</v>
      </c>
      <c r="F158" s="1" t="s">
        <v>39</v>
      </c>
      <c r="G158" s="1">
        <v>53404</v>
      </c>
      <c r="H158">
        <v>11435</v>
      </c>
      <c r="I158">
        <v>1601</v>
      </c>
      <c r="J158">
        <v>5254</v>
      </c>
      <c r="K158">
        <v>30.5</v>
      </c>
      <c r="L158" t="str">
        <f t="shared" si="35"/>
        <v>YES</v>
      </c>
      <c r="M158">
        <f t="shared" si="30"/>
        <v>0</v>
      </c>
      <c r="N158">
        <v>11435</v>
      </c>
      <c r="O158">
        <v>1327</v>
      </c>
      <c r="P158" s="5">
        <f t="shared" si="31"/>
        <v>2484.8325968092277</v>
      </c>
      <c r="Q158" s="1">
        <v>757</v>
      </c>
      <c r="R158" s="5">
        <f t="shared" si="32"/>
        <v>1417.4968167178488</v>
      </c>
      <c r="U158">
        <v>1601</v>
      </c>
      <c r="V158" s="5">
        <f t="shared" si="33"/>
        <v>2997.9027788180661</v>
      </c>
      <c r="W158">
        <v>5254</v>
      </c>
      <c r="X158" s="5">
        <f t="shared" si="34"/>
        <v>9838.2143659650956</v>
      </c>
    </row>
    <row r="159" spans="1:24">
      <c r="A159" s="1">
        <v>11436</v>
      </c>
      <c r="B159" s="1">
        <v>11436</v>
      </c>
      <c r="C159" s="1" t="str">
        <f t="shared" si="29"/>
        <v>YES</v>
      </c>
      <c r="D159" s="1" t="s">
        <v>49</v>
      </c>
      <c r="E159" s="1">
        <v>408</v>
      </c>
      <c r="F159" s="1" t="s">
        <v>39</v>
      </c>
      <c r="G159" s="1">
        <v>18681</v>
      </c>
      <c r="H159">
        <v>11436</v>
      </c>
      <c r="I159">
        <v>512</v>
      </c>
      <c r="J159">
        <v>1616</v>
      </c>
      <c r="K159">
        <v>31.7</v>
      </c>
      <c r="L159" t="str">
        <f t="shared" si="35"/>
        <v>YES</v>
      </c>
      <c r="M159">
        <f t="shared" si="30"/>
        <v>0</v>
      </c>
      <c r="N159">
        <v>11436</v>
      </c>
      <c r="O159">
        <v>366</v>
      </c>
      <c r="P159" s="5">
        <f t="shared" si="31"/>
        <v>1959.2098924040467</v>
      </c>
      <c r="Q159" s="1">
        <v>148</v>
      </c>
      <c r="R159" s="5">
        <f t="shared" si="32"/>
        <v>792.24880895027036</v>
      </c>
      <c r="U159">
        <v>512</v>
      </c>
      <c r="V159" s="5">
        <f t="shared" si="33"/>
        <v>2740.7526363685029</v>
      </c>
      <c r="W159">
        <v>1616</v>
      </c>
      <c r="X159" s="5">
        <f t="shared" si="34"/>
        <v>8650.5005085380872</v>
      </c>
    </row>
    <row r="160" spans="1:24">
      <c r="A160" s="1">
        <v>11004</v>
      </c>
      <c r="B160" s="1">
        <v>11004</v>
      </c>
      <c r="C160" s="1" t="str">
        <f t="shared" si="29"/>
        <v>YES</v>
      </c>
      <c r="D160" s="1" t="s">
        <v>49</v>
      </c>
      <c r="E160" s="1">
        <v>409</v>
      </c>
      <c r="F160" s="1" t="s">
        <v>40</v>
      </c>
      <c r="G160" s="1">
        <v>11776</v>
      </c>
      <c r="H160">
        <v>11004</v>
      </c>
      <c r="I160">
        <v>575</v>
      </c>
      <c r="J160">
        <v>2544</v>
      </c>
      <c r="K160">
        <v>22.6</v>
      </c>
      <c r="L160" t="str">
        <f t="shared" si="35"/>
        <v>YES</v>
      </c>
      <c r="M160">
        <f t="shared" si="30"/>
        <v>0</v>
      </c>
      <c r="N160">
        <v>11004</v>
      </c>
      <c r="O160">
        <v>28</v>
      </c>
      <c r="P160" s="5">
        <f t="shared" si="31"/>
        <v>237.77173913043481</v>
      </c>
      <c r="Q160" s="1">
        <v>9</v>
      </c>
      <c r="R160" s="5">
        <f t="shared" si="32"/>
        <v>76.426630434782609</v>
      </c>
      <c r="U160">
        <v>575</v>
      </c>
      <c r="V160" s="5">
        <f t="shared" si="33"/>
        <v>4882.8125</v>
      </c>
      <c r="W160">
        <v>2544</v>
      </c>
      <c r="X160" s="5">
        <f t="shared" si="34"/>
        <v>21603.260869565216</v>
      </c>
    </row>
    <row r="161" spans="1:24">
      <c r="A161" s="1">
        <v>11005</v>
      </c>
      <c r="C161" s="1" t="str">
        <f t="shared" si="29"/>
        <v>no</v>
      </c>
      <c r="D161" s="1" t="s">
        <v>49</v>
      </c>
      <c r="E161" s="1">
        <v>409</v>
      </c>
      <c r="F161" s="1" t="s">
        <v>40</v>
      </c>
      <c r="G161" s="1">
        <v>3533</v>
      </c>
      <c r="L161" t="str">
        <f t="shared" si="35"/>
        <v>nah</v>
      </c>
      <c r="M161">
        <f t="shared" si="30"/>
        <v>0</v>
      </c>
      <c r="O161">
        <v>0</v>
      </c>
      <c r="P161" s="5">
        <f t="shared" si="31"/>
        <v>0</v>
      </c>
      <c r="R161" s="5">
        <f t="shared" si="32"/>
        <v>0</v>
      </c>
      <c r="V161" s="5">
        <f t="shared" si="33"/>
        <v>0</v>
      </c>
      <c r="X161" s="5">
        <f t="shared" si="34"/>
        <v>0</v>
      </c>
    </row>
    <row r="162" spans="1:24">
      <c r="A162" s="1">
        <v>11411</v>
      </c>
      <c r="B162" s="1">
        <v>11411</v>
      </c>
      <c r="C162" s="1" t="str">
        <f t="shared" ref="C162:C190" si="36">IF(A162=B162,"YES","no")</f>
        <v>YES</v>
      </c>
      <c r="D162" s="1" t="s">
        <v>49</v>
      </c>
      <c r="E162" s="1">
        <v>409</v>
      </c>
      <c r="F162" s="1" t="s">
        <v>40</v>
      </c>
      <c r="G162" s="1">
        <v>18216</v>
      </c>
      <c r="H162">
        <v>11411</v>
      </c>
      <c r="I162">
        <v>675</v>
      </c>
      <c r="J162">
        <v>1939</v>
      </c>
      <c r="K162">
        <v>34.799999999999997</v>
      </c>
      <c r="L162" t="str">
        <f t="shared" si="35"/>
        <v>YES</v>
      </c>
      <c r="M162">
        <f t="shared" ref="M162:M190" si="37">IF(N162=B162,)</f>
        <v>0</v>
      </c>
      <c r="N162">
        <v>11411</v>
      </c>
      <c r="O162">
        <v>232</v>
      </c>
      <c r="P162" s="5">
        <f t="shared" si="31"/>
        <v>1273.6056214317084</v>
      </c>
      <c r="Q162" s="1">
        <v>130</v>
      </c>
      <c r="R162" s="5">
        <f t="shared" si="32"/>
        <v>713.65832235397454</v>
      </c>
      <c r="U162">
        <v>675</v>
      </c>
      <c r="V162" s="5">
        <f t="shared" si="33"/>
        <v>3705.533596837945</v>
      </c>
      <c r="W162">
        <v>1939</v>
      </c>
      <c r="X162" s="5">
        <f t="shared" si="34"/>
        <v>10644.488361879665</v>
      </c>
    </row>
    <row r="163" spans="1:24">
      <c r="A163" s="1">
        <v>11413</v>
      </c>
      <c r="B163" s="1">
        <v>11413</v>
      </c>
      <c r="C163" s="1" t="str">
        <f t="shared" si="36"/>
        <v>YES</v>
      </c>
      <c r="D163" s="1" t="s">
        <v>49</v>
      </c>
      <c r="E163" s="1">
        <v>409</v>
      </c>
      <c r="F163" s="1" t="s">
        <v>40</v>
      </c>
      <c r="G163" s="1">
        <v>39349</v>
      </c>
      <c r="H163">
        <v>11413</v>
      </c>
      <c r="I163">
        <v>1293</v>
      </c>
      <c r="J163">
        <v>3766</v>
      </c>
      <c r="K163">
        <v>34.299999999999997</v>
      </c>
      <c r="L163" t="str">
        <f t="shared" si="35"/>
        <v>YES</v>
      </c>
      <c r="M163">
        <f t="shared" si="37"/>
        <v>0</v>
      </c>
      <c r="N163">
        <v>11413</v>
      </c>
      <c r="O163">
        <v>529</v>
      </c>
      <c r="P163" s="5">
        <f t="shared" si="31"/>
        <v>1344.3797809347125</v>
      </c>
      <c r="Q163" s="1">
        <v>190</v>
      </c>
      <c r="R163" s="5">
        <f t="shared" si="32"/>
        <v>482.85852245292125</v>
      </c>
      <c r="U163">
        <v>1293</v>
      </c>
      <c r="V163" s="5">
        <f t="shared" si="33"/>
        <v>3285.9793133243538</v>
      </c>
      <c r="W163">
        <v>3766</v>
      </c>
      <c r="X163" s="5">
        <f t="shared" si="34"/>
        <v>9570.7641871457981</v>
      </c>
    </row>
    <row r="164" spans="1:24">
      <c r="A164" s="1">
        <v>11422</v>
      </c>
      <c r="B164" s="1">
        <v>11422</v>
      </c>
      <c r="C164" s="1" t="str">
        <f t="shared" si="36"/>
        <v>YES</v>
      </c>
      <c r="D164" s="1" t="s">
        <v>49</v>
      </c>
      <c r="E164" s="1">
        <v>409</v>
      </c>
      <c r="F164" s="1" t="s">
        <v>40</v>
      </c>
      <c r="G164" s="1">
        <v>30139</v>
      </c>
      <c r="H164">
        <v>11422</v>
      </c>
      <c r="I164">
        <v>961</v>
      </c>
      <c r="J164">
        <v>2986</v>
      </c>
      <c r="K164">
        <v>32.200000000000003</v>
      </c>
      <c r="L164" t="str">
        <f t="shared" si="35"/>
        <v>YES</v>
      </c>
      <c r="M164">
        <f t="shared" si="37"/>
        <v>0</v>
      </c>
      <c r="N164">
        <v>11422</v>
      </c>
      <c r="O164">
        <v>389</v>
      </c>
      <c r="P164" s="5">
        <f t="shared" si="31"/>
        <v>1290.6864859484388</v>
      </c>
      <c r="Q164" s="1">
        <v>164</v>
      </c>
      <c r="R164" s="5">
        <f t="shared" si="32"/>
        <v>544.14545937157834</v>
      </c>
      <c r="U164">
        <v>961</v>
      </c>
      <c r="V164" s="5">
        <f t="shared" si="33"/>
        <v>3188.5596735127247</v>
      </c>
      <c r="W164">
        <v>2986</v>
      </c>
      <c r="X164" s="5">
        <f t="shared" si="34"/>
        <v>9907.4289127044685</v>
      </c>
    </row>
    <row r="165" spans="1:24">
      <c r="A165" s="1">
        <v>11426</v>
      </c>
      <c r="B165" s="1">
        <v>11426</v>
      </c>
      <c r="C165" s="1" t="str">
        <f t="shared" si="36"/>
        <v>YES</v>
      </c>
      <c r="D165" s="1" t="s">
        <v>49</v>
      </c>
      <c r="E165" s="1">
        <v>409</v>
      </c>
      <c r="F165" s="1" t="s">
        <v>40</v>
      </c>
      <c r="G165" s="1">
        <v>20050</v>
      </c>
      <c r="H165">
        <v>11426</v>
      </c>
      <c r="I165">
        <v>494</v>
      </c>
      <c r="J165">
        <v>1554</v>
      </c>
      <c r="K165">
        <v>31.8</v>
      </c>
      <c r="L165" t="str">
        <f t="shared" si="35"/>
        <v>YES</v>
      </c>
      <c r="M165">
        <f t="shared" si="37"/>
        <v>0</v>
      </c>
      <c r="N165">
        <v>11426</v>
      </c>
      <c r="O165">
        <v>79</v>
      </c>
      <c r="P165" s="5">
        <f t="shared" si="31"/>
        <v>394.0149625935162</v>
      </c>
      <c r="Q165" s="1">
        <v>24</v>
      </c>
      <c r="R165" s="5">
        <f t="shared" si="32"/>
        <v>119.7007481296758</v>
      </c>
      <c r="U165">
        <v>494</v>
      </c>
      <c r="V165" s="5">
        <f t="shared" si="33"/>
        <v>2463.8403990024935</v>
      </c>
      <c r="W165">
        <v>1554</v>
      </c>
      <c r="X165" s="5">
        <f t="shared" si="34"/>
        <v>7750.6234413965094</v>
      </c>
    </row>
    <row r="166" spans="1:24">
      <c r="A166" s="1">
        <v>11427</v>
      </c>
      <c r="B166" s="1">
        <v>11427</v>
      </c>
      <c r="C166" s="1" t="str">
        <f t="shared" si="36"/>
        <v>YES</v>
      </c>
      <c r="D166" s="1" t="s">
        <v>49</v>
      </c>
      <c r="E166" s="1">
        <v>409</v>
      </c>
      <c r="F166" s="1" t="s">
        <v>40</v>
      </c>
      <c r="G166" s="1">
        <v>21942</v>
      </c>
      <c r="H166">
        <v>11427</v>
      </c>
      <c r="I166">
        <v>771</v>
      </c>
      <c r="J166">
        <v>2393</v>
      </c>
      <c r="K166">
        <v>32.200000000000003</v>
      </c>
      <c r="L166" t="str">
        <f t="shared" si="35"/>
        <v>YES</v>
      </c>
      <c r="M166">
        <f t="shared" si="37"/>
        <v>0</v>
      </c>
      <c r="N166">
        <v>11427</v>
      </c>
      <c r="O166">
        <v>237</v>
      </c>
      <c r="P166" s="5">
        <f t="shared" si="31"/>
        <v>1080.1203171998907</v>
      </c>
      <c r="Q166" s="1">
        <v>124</v>
      </c>
      <c r="R166" s="5">
        <f t="shared" si="32"/>
        <v>565.12624191049133</v>
      </c>
      <c r="U166">
        <v>771</v>
      </c>
      <c r="V166" s="5">
        <f t="shared" si="33"/>
        <v>3513.809133169264</v>
      </c>
      <c r="W166">
        <v>2393</v>
      </c>
      <c r="X166" s="5">
        <f t="shared" si="34"/>
        <v>10906.024974933916</v>
      </c>
    </row>
    <row r="167" spans="1:24">
      <c r="A167" s="1">
        <v>11428</v>
      </c>
      <c r="B167" s="1">
        <v>11428</v>
      </c>
      <c r="C167" s="1" t="str">
        <f t="shared" si="36"/>
        <v>YES</v>
      </c>
      <c r="D167" s="1" t="s">
        <v>49</v>
      </c>
      <c r="E167" s="1">
        <v>409</v>
      </c>
      <c r="F167" s="1" t="s">
        <v>40</v>
      </c>
      <c r="G167" s="1">
        <v>18818</v>
      </c>
      <c r="H167">
        <v>11428</v>
      </c>
      <c r="I167">
        <v>663</v>
      </c>
      <c r="J167">
        <v>1828</v>
      </c>
      <c r="K167">
        <v>36.299999999999997</v>
      </c>
      <c r="L167" t="str">
        <f t="shared" si="35"/>
        <v>YES</v>
      </c>
      <c r="M167">
        <f t="shared" si="37"/>
        <v>0</v>
      </c>
      <c r="N167">
        <v>11428</v>
      </c>
      <c r="O167">
        <v>292</v>
      </c>
      <c r="P167" s="5">
        <f t="shared" si="31"/>
        <v>1551.7058135827399</v>
      </c>
      <c r="Q167" s="1">
        <v>154</v>
      </c>
      <c r="R167" s="5">
        <f t="shared" si="32"/>
        <v>818.36539483473268</v>
      </c>
      <c r="U167">
        <v>663</v>
      </c>
      <c r="V167" s="5">
        <f t="shared" si="33"/>
        <v>3523.222446593687</v>
      </c>
      <c r="W167">
        <v>1828</v>
      </c>
      <c r="X167" s="5">
        <f t="shared" si="34"/>
        <v>9714.1035179083865</v>
      </c>
    </row>
    <row r="168" spans="1:24">
      <c r="A168" s="1">
        <v>11429</v>
      </c>
      <c r="B168" s="1">
        <v>11429</v>
      </c>
      <c r="C168" s="1" t="str">
        <f t="shared" si="36"/>
        <v>YES</v>
      </c>
      <c r="D168" s="1" t="s">
        <v>49</v>
      </c>
      <c r="E168" s="1">
        <v>409</v>
      </c>
      <c r="F168" s="1" t="s">
        <v>40</v>
      </c>
      <c r="G168" s="1">
        <v>25116</v>
      </c>
      <c r="H168">
        <v>11429</v>
      </c>
      <c r="I168">
        <v>925</v>
      </c>
      <c r="J168">
        <v>2749</v>
      </c>
      <c r="K168">
        <v>33.6</v>
      </c>
      <c r="L168" t="str">
        <f t="shared" si="35"/>
        <v>YES</v>
      </c>
      <c r="M168">
        <f t="shared" si="37"/>
        <v>0</v>
      </c>
      <c r="N168">
        <v>11429</v>
      </c>
      <c r="O168">
        <v>270</v>
      </c>
      <c r="P168" s="5">
        <f t="shared" si="31"/>
        <v>1075.011944577162</v>
      </c>
      <c r="Q168" s="1">
        <v>80</v>
      </c>
      <c r="R168" s="5">
        <f t="shared" si="32"/>
        <v>318.52205765249244</v>
      </c>
      <c r="U168">
        <v>925</v>
      </c>
      <c r="V168" s="5">
        <f t="shared" si="33"/>
        <v>3682.9112916069439</v>
      </c>
      <c r="W168">
        <v>2749</v>
      </c>
      <c r="X168" s="5">
        <f t="shared" si="34"/>
        <v>10945.21420608377</v>
      </c>
    </row>
    <row r="169" spans="1:24">
      <c r="A169" s="1">
        <v>11691</v>
      </c>
      <c r="B169">
        <v>11691</v>
      </c>
      <c r="C169" s="1" t="str">
        <f t="shared" si="36"/>
        <v>YES</v>
      </c>
      <c r="D169" s="1" t="s">
        <v>49</v>
      </c>
      <c r="E169" s="1">
        <v>410</v>
      </c>
      <c r="F169" s="1" t="s">
        <v>41</v>
      </c>
      <c r="G169" s="1">
        <v>60267</v>
      </c>
      <c r="H169">
        <v>11691</v>
      </c>
      <c r="I169">
        <v>2275</v>
      </c>
      <c r="J169">
        <v>7062</v>
      </c>
      <c r="K169">
        <v>32.200000000000003</v>
      </c>
      <c r="L169" t="str">
        <f t="shared" si="35"/>
        <v>YES</v>
      </c>
      <c r="M169">
        <f t="shared" si="37"/>
        <v>0</v>
      </c>
      <c r="N169">
        <v>11691</v>
      </c>
      <c r="O169">
        <v>3509</v>
      </c>
      <c r="P169" s="5">
        <f t="shared" si="31"/>
        <v>5822.4235485423205</v>
      </c>
      <c r="Q169" s="1">
        <v>2259</v>
      </c>
      <c r="R169" s="5">
        <f t="shared" si="32"/>
        <v>3748.319976106327</v>
      </c>
      <c r="U169">
        <v>2275</v>
      </c>
      <c r="V169" s="5">
        <f t="shared" si="33"/>
        <v>3774.8685018335073</v>
      </c>
      <c r="W169">
        <v>7062</v>
      </c>
      <c r="X169" s="5">
        <f t="shared" si="34"/>
        <v>11717.855542834386</v>
      </c>
    </row>
    <row r="170" spans="1:24">
      <c r="A170" s="1">
        <v>11692</v>
      </c>
      <c r="B170">
        <v>11692</v>
      </c>
      <c r="C170" s="1" t="str">
        <f t="shared" si="36"/>
        <v>YES</v>
      </c>
      <c r="D170" s="1" t="s">
        <v>49</v>
      </c>
      <c r="E170" s="1">
        <v>410</v>
      </c>
      <c r="F170" s="1" t="s">
        <v>41</v>
      </c>
      <c r="G170" s="1">
        <v>18018</v>
      </c>
      <c r="H170">
        <v>11692</v>
      </c>
      <c r="I170">
        <v>591</v>
      </c>
      <c r="J170">
        <v>1960</v>
      </c>
      <c r="K170">
        <v>30.2</v>
      </c>
      <c r="L170" t="str">
        <f t="shared" si="35"/>
        <v>YES</v>
      </c>
      <c r="M170">
        <f t="shared" si="37"/>
        <v>0</v>
      </c>
      <c r="N170">
        <v>11692</v>
      </c>
      <c r="O170">
        <v>1025</v>
      </c>
      <c r="P170" s="5">
        <f t="shared" si="31"/>
        <v>5688.7556887556884</v>
      </c>
      <c r="Q170" s="1">
        <v>624</v>
      </c>
      <c r="R170" s="5">
        <f t="shared" si="32"/>
        <v>3463.2034632034633</v>
      </c>
      <c r="U170">
        <v>591</v>
      </c>
      <c r="V170" s="5">
        <f t="shared" si="33"/>
        <v>3280.0532800532801</v>
      </c>
      <c r="W170">
        <v>1960</v>
      </c>
      <c r="X170" s="5">
        <f t="shared" si="34"/>
        <v>10878.010878010879</v>
      </c>
    </row>
    <row r="171" spans="1:24">
      <c r="A171" s="1">
        <v>11693</v>
      </c>
      <c r="B171">
        <v>11693</v>
      </c>
      <c r="C171" s="1" t="str">
        <f t="shared" si="36"/>
        <v>YES</v>
      </c>
      <c r="D171" s="1" t="s">
        <v>49</v>
      </c>
      <c r="E171" s="1">
        <v>410</v>
      </c>
      <c r="F171" s="1" t="s">
        <v>41</v>
      </c>
      <c r="G171" s="1">
        <v>11052</v>
      </c>
      <c r="H171">
        <v>11693</v>
      </c>
      <c r="I171">
        <v>325</v>
      </c>
      <c r="J171">
        <v>1022</v>
      </c>
      <c r="K171">
        <v>31.8</v>
      </c>
      <c r="L171" t="str">
        <f t="shared" si="35"/>
        <v>YES</v>
      </c>
      <c r="M171">
        <f t="shared" si="37"/>
        <v>0</v>
      </c>
      <c r="N171">
        <v>11693</v>
      </c>
      <c r="O171">
        <v>288</v>
      </c>
      <c r="P171" s="5">
        <f t="shared" si="31"/>
        <v>2605.8631921824103</v>
      </c>
      <c r="Q171" s="1">
        <v>125</v>
      </c>
      <c r="R171" s="5">
        <f t="shared" si="32"/>
        <v>1131.0170104958379</v>
      </c>
      <c r="U171">
        <v>325</v>
      </c>
      <c r="V171" s="5">
        <f t="shared" si="33"/>
        <v>2940.6442272891782</v>
      </c>
      <c r="W171">
        <v>1022</v>
      </c>
      <c r="X171" s="5">
        <f t="shared" si="34"/>
        <v>9247.1950778139708</v>
      </c>
    </row>
    <row r="172" spans="1:24">
      <c r="A172" s="1">
        <v>11694</v>
      </c>
      <c r="B172">
        <v>11694</v>
      </c>
      <c r="C172" s="1" t="str">
        <f t="shared" si="36"/>
        <v>YES</v>
      </c>
      <c r="D172" s="1" t="s">
        <v>49</v>
      </c>
      <c r="E172" s="1">
        <v>410</v>
      </c>
      <c r="F172" s="1" t="s">
        <v>41</v>
      </c>
      <c r="G172" s="1">
        <v>20163</v>
      </c>
      <c r="H172">
        <v>11694</v>
      </c>
      <c r="I172">
        <v>694</v>
      </c>
      <c r="J172">
        <v>2338</v>
      </c>
      <c r="K172">
        <v>29.7</v>
      </c>
      <c r="L172" t="str">
        <f t="shared" si="35"/>
        <v>YES</v>
      </c>
      <c r="M172">
        <f t="shared" si="37"/>
        <v>0</v>
      </c>
      <c r="N172">
        <v>11694</v>
      </c>
      <c r="O172">
        <v>589</v>
      </c>
      <c r="P172" s="5">
        <f t="shared" si="31"/>
        <v>2921.1922828944107</v>
      </c>
      <c r="Q172" s="1">
        <v>178</v>
      </c>
      <c r="R172" s="5">
        <f t="shared" si="32"/>
        <v>882.80513812428705</v>
      </c>
      <c r="U172">
        <v>694</v>
      </c>
      <c r="V172" s="5">
        <f t="shared" si="33"/>
        <v>3441.9481227991864</v>
      </c>
      <c r="W172">
        <v>2338</v>
      </c>
      <c r="X172" s="5">
        <f t="shared" si="34"/>
        <v>11595.49670187968</v>
      </c>
    </row>
    <row r="173" spans="1:24">
      <c r="A173" s="1">
        <v>11695</v>
      </c>
      <c r="C173" s="1" t="str">
        <f t="shared" si="36"/>
        <v>no</v>
      </c>
      <c r="D173" s="1" t="s">
        <v>49</v>
      </c>
      <c r="E173" s="1">
        <v>410</v>
      </c>
      <c r="F173" s="1" t="s">
        <v>41</v>
      </c>
      <c r="G173" s="1">
        <v>0</v>
      </c>
      <c r="M173">
        <f t="shared" si="37"/>
        <v>0</v>
      </c>
      <c r="O173">
        <v>0</v>
      </c>
      <c r="P173" s="5"/>
      <c r="R173" s="5"/>
      <c r="V173" s="5"/>
      <c r="X173" s="5"/>
    </row>
    <row r="174" spans="1:24">
      <c r="A174" s="1">
        <v>11697</v>
      </c>
      <c r="B174">
        <v>11697</v>
      </c>
      <c r="C174" s="1" t="str">
        <f t="shared" si="36"/>
        <v>YES</v>
      </c>
      <c r="D174" s="1" t="s">
        <v>49</v>
      </c>
      <c r="E174" s="1">
        <v>410</v>
      </c>
      <c r="F174" s="1" t="s">
        <v>41</v>
      </c>
      <c r="G174" s="1">
        <v>4079</v>
      </c>
      <c r="H174">
        <v>11697</v>
      </c>
      <c r="I174">
        <v>107</v>
      </c>
      <c r="J174">
        <v>1106</v>
      </c>
      <c r="K174">
        <v>9.6999999999999993</v>
      </c>
      <c r="L174" t="str">
        <f t="shared" ref="L174:L190" si="38">IF(H174=A174, "YES", "nah")</f>
        <v>YES</v>
      </c>
      <c r="M174">
        <f t="shared" si="37"/>
        <v>0</v>
      </c>
      <c r="N174">
        <v>11697</v>
      </c>
      <c r="O174">
        <v>10</v>
      </c>
      <c r="P174" s="5">
        <f t="shared" ref="P174:P186" si="39">(O174/G174)*100000</f>
        <v>245.1581269919098</v>
      </c>
      <c r="Q174" s="1">
        <v>7</v>
      </c>
      <c r="R174" s="5">
        <f t="shared" ref="R174:R186" si="40">(Q174/G174)*100000</f>
        <v>171.61068889433685</v>
      </c>
      <c r="U174">
        <v>107</v>
      </c>
      <c r="V174" s="5">
        <f t="shared" ref="V174:V186" si="41">(U174/G174)*100000</f>
        <v>2623.1919588134347</v>
      </c>
      <c r="W174">
        <v>1106</v>
      </c>
      <c r="X174" s="5">
        <f t="shared" ref="X174:X186" si="42">(W174/G174)*100000</f>
        <v>27114.488845305223</v>
      </c>
    </row>
    <row r="175" spans="1:24">
      <c r="A175" s="1">
        <v>10302</v>
      </c>
      <c r="B175" s="1">
        <v>10302</v>
      </c>
      <c r="C175" s="1" t="str">
        <f t="shared" si="36"/>
        <v>YES</v>
      </c>
      <c r="D175" s="1" t="s">
        <v>50</v>
      </c>
      <c r="E175" s="1">
        <v>501</v>
      </c>
      <c r="F175" s="1" t="s">
        <v>42</v>
      </c>
      <c r="G175" s="1">
        <v>18123</v>
      </c>
      <c r="H175">
        <v>10302</v>
      </c>
      <c r="I175">
        <v>631</v>
      </c>
      <c r="J175">
        <v>1858</v>
      </c>
      <c r="K175">
        <v>34</v>
      </c>
      <c r="L175" t="str">
        <f t="shared" si="38"/>
        <v>YES</v>
      </c>
      <c r="M175">
        <f t="shared" si="37"/>
        <v>0</v>
      </c>
      <c r="N175">
        <v>10302</v>
      </c>
      <c r="O175">
        <v>491</v>
      </c>
      <c r="P175" s="5">
        <f t="shared" si="39"/>
        <v>2709.2644705622688</v>
      </c>
      <c r="Q175" s="1">
        <v>277</v>
      </c>
      <c r="R175" s="5">
        <f t="shared" si="40"/>
        <v>1528.4445180157811</v>
      </c>
      <c r="U175">
        <v>631</v>
      </c>
      <c r="V175" s="5">
        <f t="shared" si="41"/>
        <v>3481.7635049384758</v>
      </c>
      <c r="W175">
        <v>1858</v>
      </c>
      <c r="X175" s="5">
        <f t="shared" si="42"/>
        <v>10252.165756221377</v>
      </c>
    </row>
    <row r="176" spans="1:24">
      <c r="A176" s="1">
        <v>10303</v>
      </c>
      <c r="B176" s="1">
        <v>10303</v>
      </c>
      <c r="C176" s="1" t="str">
        <f t="shared" si="36"/>
        <v>YES</v>
      </c>
      <c r="D176" s="1" t="s">
        <v>50</v>
      </c>
      <c r="E176" s="1">
        <v>501</v>
      </c>
      <c r="F176" s="1" t="s">
        <v>42</v>
      </c>
      <c r="G176" s="1">
        <v>27048</v>
      </c>
      <c r="H176">
        <v>10303</v>
      </c>
      <c r="I176">
        <v>853</v>
      </c>
      <c r="J176">
        <v>2730</v>
      </c>
      <c r="K176">
        <v>31.2</v>
      </c>
      <c r="L176" t="str">
        <f t="shared" si="38"/>
        <v>YES</v>
      </c>
      <c r="M176">
        <f t="shared" si="37"/>
        <v>0</v>
      </c>
      <c r="N176">
        <v>10303</v>
      </c>
      <c r="O176">
        <v>902</v>
      </c>
      <c r="P176" s="5">
        <f t="shared" si="39"/>
        <v>3334.8121857438628</v>
      </c>
      <c r="Q176" s="1">
        <v>503</v>
      </c>
      <c r="R176" s="5">
        <f t="shared" si="40"/>
        <v>1859.6569062407573</v>
      </c>
      <c r="U176">
        <v>853</v>
      </c>
      <c r="V176" s="5">
        <f t="shared" si="41"/>
        <v>3153.6527654540077</v>
      </c>
      <c r="W176">
        <v>2730</v>
      </c>
      <c r="X176" s="5">
        <f t="shared" si="42"/>
        <v>10093.167701863355</v>
      </c>
    </row>
    <row r="177" spans="1:24">
      <c r="A177" s="1">
        <v>10310</v>
      </c>
      <c r="B177" s="1">
        <v>10310</v>
      </c>
      <c r="C177" s="1" t="str">
        <f t="shared" si="36"/>
        <v>YES</v>
      </c>
      <c r="D177" s="1" t="s">
        <v>50</v>
      </c>
      <c r="E177" s="1">
        <v>501</v>
      </c>
      <c r="F177" s="1" t="s">
        <v>42</v>
      </c>
      <c r="G177" s="1">
        <v>25003</v>
      </c>
      <c r="H177">
        <v>10310</v>
      </c>
      <c r="I177">
        <v>714</v>
      </c>
      <c r="J177">
        <v>2620</v>
      </c>
      <c r="K177">
        <v>27.3</v>
      </c>
      <c r="L177" t="str">
        <f t="shared" si="38"/>
        <v>YES</v>
      </c>
      <c r="M177">
        <f t="shared" si="37"/>
        <v>0</v>
      </c>
      <c r="N177">
        <v>10310</v>
      </c>
      <c r="O177">
        <v>405</v>
      </c>
      <c r="P177" s="5">
        <f t="shared" si="39"/>
        <v>1619.8056233252009</v>
      </c>
      <c r="Q177" s="1">
        <v>187</v>
      </c>
      <c r="R177" s="5">
        <f t="shared" si="40"/>
        <v>747.91025076990763</v>
      </c>
      <c r="U177">
        <v>714</v>
      </c>
      <c r="V177" s="5">
        <f t="shared" si="41"/>
        <v>2855.6573211214654</v>
      </c>
      <c r="W177">
        <v>2620</v>
      </c>
      <c r="X177" s="5">
        <f t="shared" si="42"/>
        <v>10478.742550893892</v>
      </c>
    </row>
    <row r="178" spans="1:24">
      <c r="A178" s="1">
        <v>10301</v>
      </c>
      <c r="B178" s="1">
        <v>10301</v>
      </c>
      <c r="C178" s="1" t="str">
        <f t="shared" si="36"/>
        <v>YES</v>
      </c>
      <c r="D178" s="1" t="s">
        <v>50</v>
      </c>
      <c r="E178" s="1">
        <v>502</v>
      </c>
      <c r="F178" s="1" t="s">
        <v>43</v>
      </c>
      <c r="G178" s="1">
        <v>40438</v>
      </c>
      <c r="H178">
        <v>10301</v>
      </c>
      <c r="I178">
        <v>1164</v>
      </c>
      <c r="J178">
        <v>4169</v>
      </c>
      <c r="K178">
        <v>27.9</v>
      </c>
      <c r="L178" t="str">
        <f t="shared" si="38"/>
        <v>YES</v>
      </c>
      <c r="M178">
        <f t="shared" si="37"/>
        <v>0</v>
      </c>
      <c r="N178">
        <v>10301</v>
      </c>
      <c r="O178">
        <v>1481</v>
      </c>
      <c r="P178" s="5">
        <f t="shared" si="39"/>
        <v>3662.3967555269796</v>
      </c>
      <c r="Q178" s="1">
        <v>925</v>
      </c>
      <c r="R178" s="5">
        <f t="shared" si="40"/>
        <v>2287.4523962609428</v>
      </c>
      <c r="U178">
        <v>1164</v>
      </c>
      <c r="V178" s="5">
        <f t="shared" si="41"/>
        <v>2878.480637024581</v>
      </c>
      <c r="W178">
        <v>4169</v>
      </c>
      <c r="X178" s="5">
        <f t="shared" si="42"/>
        <v>10309.609772985807</v>
      </c>
    </row>
    <row r="179" spans="1:24">
      <c r="A179" s="1">
        <v>10304</v>
      </c>
      <c r="B179" s="1">
        <v>10304</v>
      </c>
      <c r="C179" s="1" t="str">
        <f t="shared" si="36"/>
        <v>YES</v>
      </c>
      <c r="D179" s="1" t="s">
        <v>50</v>
      </c>
      <c r="E179" s="1">
        <v>502</v>
      </c>
      <c r="F179" s="1" t="s">
        <v>43</v>
      </c>
      <c r="G179" s="1">
        <v>41502</v>
      </c>
      <c r="H179">
        <v>10304</v>
      </c>
      <c r="I179">
        <v>1371</v>
      </c>
      <c r="J179">
        <v>4566</v>
      </c>
      <c r="K179">
        <v>30</v>
      </c>
      <c r="L179" t="str">
        <f t="shared" si="38"/>
        <v>YES</v>
      </c>
      <c r="M179">
        <f t="shared" si="37"/>
        <v>0</v>
      </c>
      <c r="N179">
        <v>10304</v>
      </c>
      <c r="O179">
        <v>2019</v>
      </c>
      <c r="P179" s="5">
        <f t="shared" si="39"/>
        <v>4864.8257915281192</v>
      </c>
      <c r="Q179" s="1">
        <v>1237</v>
      </c>
      <c r="R179" s="5">
        <f t="shared" si="40"/>
        <v>2980.57924919281</v>
      </c>
      <c r="U179">
        <v>1371</v>
      </c>
      <c r="V179" s="5">
        <f t="shared" si="41"/>
        <v>3303.4552551684255</v>
      </c>
      <c r="W179">
        <v>4566</v>
      </c>
      <c r="X179" s="5">
        <f t="shared" si="42"/>
        <v>11001.87942749747</v>
      </c>
    </row>
    <row r="180" spans="1:24">
      <c r="A180" s="1">
        <v>10305</v>
      </c>
      <c r="B180" s="1">
        <v>10305</v>
      </c>
      <c r="C180" s="1" t="str">
        <f t="shared" si="36"/>
        <v>YES</v>
      </c>
      <c r="D180" s="1" t="s">
        <v>50</v>
      </c>
      <c r="E180" s="1">
        <v>502</v>
      </c>
      <c r="F180" s="1" t="s">
        <v>43</v>
      </c>
      <c r="G180" s="1">
        <v>41746</v>
      </c>
      <c r="H180">
        <v>10305</v>
      </c>
      <c r="I180">
        <v>1217</v>
      </c>
      <c r="J180">
        <v>4270</v>
      </c>
      <c r="K180">
        <v>28.5</v>
      </c>
      <c r="L180" t="str">
        <f t="shared" si="38"/>
        <v>YES</v>
      </c>
      <c r="M180">
        <f t="shared" si="37"/>
        <v>0</v>
      </c>
      <c r="N180">
        <v>10305</v>
      </c>
      <c r="O180">
        <v>512</v>
      </c>
      <c r="P180" s="5">
        <f t="shared" si="39"/>
        <v>1226.4648109998564</v>
      </c>
      <c r="Q180" s="1">
        <v>242</v>
      </c>
      <c r="R180" s="5">
        <f t="shared" si="40"/>
        <v>579.69625832415079</v>
      </c>
      <c r="U180">
        <v>1217</v>
      </c>
      <c r="V180" s="5">
        <f t="shared" si="41"/>
        <v>2915.2493652086428</v>
      </c>
      <c r="W180">
        <v>4270</v>
      </c>
      <c r="X180" s="5">
        <f t="shared" si="42"/>
        <v>10228.524888612083</v>
      </c>
    </row>
    <row r="181" spans="1:24">
      <c r="A181" s="1">
        <v>10314</v>
      </c>
      <c r="B181" s="1">
        <v>10314</v>
      </c>
      <c r="C181" s="1" t="str">
        <f t="shared" si="36"/>
        <v>YES</v>
      </c>
      <c r="D181" s="1" t="s">
        <v>50</v>
      </c>
      <c r="E181" s="1">
        <v>503</v>
      </c>
      <c r="F181" s="1" t="s">
        <v>44</v>
      </c>
      <c r="G181" s="1">
        <v>85430</v>
      </c>
      <c r="H181">
        <v>10314</v>
      </c>
      <c r="I181">
        <v>2602</v>
      </c>
      <c r="J181">
        <v>9077</v>
      </c>
      <c r="K181">
        <v>28.7</v>
      </c>
      <c r="L181" t="str">
        <f t="shared" si="38"/>
        <v>YES</v>
      </c>
      <c r="M181">
        <f t="shared" si="37"/>
        <v>0</v>
      </c>
      <c r="N181">
        <v>10314</v>
      </c>
      <c r="O181">
        <v>635</v>
      </c>
      <c r="P181" s="5">
        <f t="shared" si="39"/>
        <v>743.29860704670489</v>
      </c>
      <c r="Q181" s="1">
        <v>252</v>
      </c>
      <c r="R181" s="5">
        <f t="shared" si="40"/>
        <v>294.97834484373169</v>
      </c>
      <c r="U181">
        <v>2602</v>
      </c>
      <c r="V181" s="5">
        <f t="shared" si="41"/>
        <v>3045.7684654102773</v>
      </c>
      <c r="W181">
        <v>9077</v>
      </c>
      <c r="X181" s="5">
        <f t="shared" si="42"/>
        <v>10625.073159311716</v>
      </c>
    </row>
    <row r="182" spans="1:24">
      <c r="A182" s="1">
        <v>10306</v>
      </c>
      <c r="B182" s="1">
        <v>10306</v>
      </c>
      <c r="C182" s="1" t="str">
        <f t="shared" si="36"/>
        <v>YES</v>
      </c>
      <c r="D182" s="1" t="s">
        <v>50</v>
      </c>
      <c r="E182" s="1">
        <v>504</v>
      </c>
      <c r="F182" s="1" t="s">
        <v>45</v>
      </c>
      <c r="G182" s="1">
        <v>55602</v>
      </c>
      <c r="H182">
        <v>10306</v>
      </c>
      <c r="I182">
        <v>1428</v>
      </c>
      <c r="J182">
        <v>5544</v>
      </c>
      <c r="K182">
        <v>25.8</v>
      </c>
      <c r="L182" t="str">
        <f t="shared" si="38"/>
        <v>YES</v>
      </c>
      <c r="M182">
        <f t="shared" si="37"/>
        <v>0</v>
      </c>
      <c r="N182">
        <v>10306</v>
      </c>
      <c r="O182">
        <v>349</v>
      </c>
      <c r="P182" s="5">
        <f t="shared" si="39"/>
        <v>627.67526347973092</v>
      </c>
      <c r="Q182" s="1">
        <v>125</v>
      </c>
      <c r="R182" s="5">
        <f t="shared" si="40"/>
        <v>224.81205712024749</v>
      </c>
      <c r="U182">
        <v>1428</v>
      </c>
      <c r="V182" s="5">
        <f t="shared" si="41"/>
        <v>2568.2529405417072</v>
      </c>
      <c r="W182">
        <v>5544</v>
      </c>
      <c r="X182" s="5">
        <f t="shared" si="42"/>
        <v>9970.8643573972167</v>
      </c>
    </row>
    <row r="183" spans="1:24">
      <c r="A183" s="1">
        <v>10307</v>
      </c>
      <c r="B183" s="1">
        <v>10307</v>
      </c>
      <c r="C183" s="1" t="str">
        <f t="shared" si="36"/>
        <v>YES</v>
      </c>
      <c r="D183" s="1" t="s">
        <v>50</v>
      </c>
      <c r="E183" s="1">
        <v>504</v>
      </c>
      <c r="F183" s="1" t="s">
        <v>45</v>
      </c>
      <c r="G183" s="1">
        <v>14096</v>
      </c>
      <c r="H183">
        <v>10307</v>
      </c>
      <c r="I183">
        <v>374</v>
      </c>
      <c r="J183">
        <v>1347</v>
      </c>
      <c r="K183">
        <v>27.8</v>
      </c>
      <c r="L183" t="str">
        <f t="shared" si="38"/>
        <v>YES</v>
      </c>
      <c r="M183">
        <f t="shared" si="37"/>
        <v>0</v>
      </c>
      <c r="N183">
        <v>10307</v>
      </c>
      <c r="O183">
        <v>49</v>
      </c>
      <c r="P183" s="5">
        <f t="shared" si="39"/>
        <v>347.61634506242905</v>
      </c>
      <c r="Q183" s="1">
        <v>23</v>
      </c>
      <c r="R183" s="5">
        <f t="shared" si="40"/>
        <v>163.16685584562995</v>
      </c>
      <c r="U183">
        <v>374</v>
      </c>
      <c r="V183" s="5">
        <f t="shared" si="41"/>
        <v>2653.2349602724175</v>
      </c>
      <c r="W183">
        <v>1347</v>
      </c>
      <c r="X183" s="5">
        <f t="shared" si="42"/>
        <v>9555.9023836549386</v>
      </c>
    </row>
    <row r="184" spans="1:24">
      <c r="A184" s="1">
        <v>10308</v>
      </c>
      <c r="B184" s="1">
        <v>10308</v>
      </c>
      <c r="C184" s="1" t="str">
        <f t="shared" si="36"/>
        <v>YES</v>
      </c>
      <c r="D184" s="1" t="s">
        <v>50</v>
      </c>
      <c r="E184" s="1">
        <v>504</v>
      </c>
      <c r="F184" s="1" t="s">
        <v>45</v>
      </c>
      <c r="G184" s="1">
        <v>27612</v>
      </c>
      <c r="H184">
        <v>10308</v>
      </c>
      <c r="I184">
        <v>627</v>
      </c>
      <c r="J184">
        <v>2502</v>
      </c>
      <c r="K184">
        <v>25.1</v>
      </c>
      <c r="L184" t="str">
        <f t="shared" si="38"/>
        <v>YES</v>
      </c>
      <c r="M184">
        <f t="shared" si="37"/>
        <v>0</v>
      </c>
      <c r="N184">
        <v>10308</v>
      </c>
      <c r="O184">
        <v>75</v>
      </c>
      <c r="P184" s="5">
        <f t="shared" si="39"/>
        <v>271.62103433289872</v>
      </c>
      <c r="Q184" s="1">
        <v>8</v>
      </c>
      <c r="R184" s="5">
        <f t="shared" si="40"/>
        <v>28.972910328842531</v>
      </c>
      <c r="U184">
        <v>627</v>
      </c>
      <c r="V184" s="5">
        <f t="shared" si="41"/>
        <v>2270.7518470230334</v>
      </c>
      <c r="W184">
        <v>2502</v>
      </c>
      <c r="X184" s="5">
        <f t="shared" si="42"/>
        <v>9061.2777053455029</v>
      </c>
    </row>
    <row r="185" spans="1:24">
      <c r="A185" s="1">
        <v>10309</v>
      </c>
      <c r="B185" s="1">
        <v>10309</v>
      </c>
      <c r="C185" s="1" t="str">
        <f t="shared" si="36"/>
        <v>YES</v>
      </c>
      <c r="D185" s="1" t="s">
        <v>50</v>
      </c>
      <c r="E185" s="1">
        <v>504</v>
      </c>
      <c r="F185" s="1" t="s">
        <v>45</v>
      </c>
      <c r="G185" s="1">
        <v>33114</v>
      </c>
      <c r="H185">
        <v>10309</v>
      </c>
      <c r="I185">
        <v>831</v>
      </c>
      <c r="J185">
        <v>3162</v>
      </c>
      <c r="K185">
        <v>26.3</v>
      </c>
      <c r="L185" t="str">
        <f t="shared" si="38"/>
        <v>YES</v>
      </c>
      <c r="M185">
        <f t="shared" si="37"/>
        <v>0</v>
      </c>
      <c r="N185">
        <v>10309</v>
      </c>
      <c r="O185">
        <v>117</v>
      </c>
      <c r="P185" s="5">
        <f t="shared" si="39"/>
        <v>353.32487769523465</v>
      </c>
      <c r="Q185" s="1">
        <v>28</v>
      </c>
      <c r="R185" s="5">
        <f t="shared" si="40"/>
        <v>84.556380986893757</v>
      </c>
      <c r="U185">
        <v>831</v>
      </c>
      <c r="V185" s="5">
        <f t="shared" si="41"/>
        <v>2509.5125928610255</v>
      </c>
      <c r="W185">
        <v>3162</v>
      </c>
      <c r="X185" s="5">
        <f t="shared" si="42"/>
        <v>9548.8313100199321</v>
      </c>
    </row>
    <row r="186" spans="1:24">
      <c r="A186" s="1">
        <v>10312</v>
      </c>
      <c r="B186" s="1">
        <v>10312</v>
      </c>
      <c r="C186" s="1" t="str">
        <f t="shared" si="36"/>
        <v>YES</v>
      </c>
      <c r="D186" s="1" t="s">
        <v>50</v>
      </c>
      <c r="E186" s="1">
        <v>504</v>
      </c>
      <c r="F186" s="1" t="s">
        <v>45</v>
      </c>
      <c r="G186" s="1">
        <v>58506</v>
      </c>
      <c r="H186">
        <v>10312</v>
      </c>
      <c r="I186">
        <v>1482</v>
      </c>
      <c r="J186">
        <v>5585</v>
      </c>
      <c r="K186">
        <v>26.5</v>
      </c>
      <c r="L186" t="str">
        <f t="shared" si="38"/>
        <v>YES</v>
      </c>
      <c r="M186">
        <f t="shared" si="37"/>
        <v>0</v>
      </c>
      <c r="N186">
        <v>10312</v>
      </c>
      <c r="O186">
        <v>166</v>
      </c>
      <c r="P186" s="5">
        <f t="shared" si="39"/>
        <v>283.73158308549552</v>
      </c>
      <c r="Q186" s="1">
        <v>37</v>
      </c>
      <c r="R186" s="5">
        <f t="shared" si="40"/>
        <v>63.241376952791164</v>
      </c>
      <c r="U186">
        <v>1482</v>
      </c>
      <c r="V186" s="5">
        <f t="shared" si="41"/>
        <v>2533.0735309199054</v>
      </c>
      <c r="W186">
        <v>5585</v>
      </c>
      <c r="X186" s="5">
        <f t="shared" si="42"/>
        <v>9546.0294670632084</v>
      </c>
    </row>
    <row r="187" spans="1:24">
      <c r="B187" s="1">
        <v>10129</v>
      </c>
      <c r="C187" s="1" t="str">
        <f t="shared" si="36"/>
        <v>no</v>
      </c>
      <c r="G187">
        <v>0</v>
      </c>
      <c r="L187" t="str">
        <f t="shared" si="38"/>
        <v>YES</v>
      </c>
      <c r="M187">
        <f t="shared" si="37"/>
        <v>0</v>
      </c>
      <c r="N187">
        <v>10129</v>
      </c>
      <c r="O187">
        <v>9</v>
      </c>
      <c r="P187" s="5"/>
      <c r="Q187" s="1">
        <v>1</v>
      </c>
      <c r="R187" s="5"/>
      <c r="V187" s="5"/>
      <c r="X187" s="5"/>
    </row>
    <row r="188" spans="1:24">
      <c r="B188" s="1">
        <v>10416</v>
      </c>
      <c r="C188" s="1" t="str">
        <f t="shared" si="36"/>
        <v>no</v>
      </c>
      <c r="G188" s="1">
        <v>0</v>
      </c>
      <c r="L188" t="str">
        <f t="shared" si="38"/>
        <v>YES</v>
      </c>
      <c r="M188">
        <f t="shared" si="37"/>
        <v>0</v>
      </c>
      <c r="N188">
        <v>10416</v>
      </c>
      <c r="O188">
        <v>1</v>
      </c>
      <c r="P188" s="5"/>
      <c r="Q188" s="1">
        <v>0</v>
      </c>
      <c r="R188" s="5"/>
      <c r="V188" s="5"/>
      <c r="X188" s="5"/>
    </row>
    <row r="189" spans="1:24">
      <c r="B189" s="1">
        <v>11040</v>
      </c>
      <c r="C189" s="1" t="str">
        <f t="shared" si="36"/>
        <v>no</v>
      </c>
      <c r="G189" s="1">
        <v>2349</v>
      </c>
      <c r="L189" t="str">
        <f t="shared" si="38"/>
        <v>YES</v>
      </c>
      <c r="M189">
        <f t="shared" si="37"/>
        <v>0</v>
      </c>
      <c r="N189">
        <v>11040</v>
      </c>
      <c r="O189">
        <v>2</v>
      </c>
      <c r="P189" s="5">
        <f>(O189/G189)*100000</f>
        <v>85.142613878246067</v>
      </c>
      <c r="Q189" s="1">
        <v>0</v>
      </c>
      <c r="R189" s="5">
        <f>(Q189/G189)*100000</f>
        <v>0</v>
      </c>
      <c r="V189" s="5">
        <f>(U189/G189)*100000</f>
        <v>0</v>
      </c>
      <c r="X189" s="5">
        <f>(W189/G189)*100000</f>
        <v>0</v>
      </c>
    </row>
    <row r="190" spans="1:24">
      <c r="B190">
        <v>11452</v>
      </c>
      <c r="C190" s="1" t="str">
        <f t="shared" si="36"/>
        <v>no</v>
      </c>
      <c r="L190" t="str">
        <f t="shared" si="38"/>
        <v>YES</v>
      </c>
      <c r="M190">
        <f t="shared" si="37"/>
        <v>0</v>
      </c>
      <c r="N190">
        <v>11452</v>
      </c>
      <c r="O190">
        <v>2</v>
      </c>
      <c r="P190" s="5"/>
      <c r="Q190" s="1">
        <v>1</v>
      </c>
      <c r="R190" s="5"/>
      <c r="V190" s="5"/>
      <c r="X19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S185"/>
  <sheetViews>
    <sheetView topLeftCell="C70" workbookViewId="0">
      <selection activeCell="H114" sqref="H114"/>
    </sheetView>
  </sheetViews>
  <sheetFormatPr baseColWidth="10" defaultRowHeight="16"/>
  <sheetData>
    <row r="1" spans="3:19">
      <c r="C1" t="s">
        <v>1502</v>
      </c>
      <c r="D1" t="s">
        <v>1503</v>
      </c>
      <c r="G1" t="s">
        <v>1504</v>
      </c>
      <c r="H1" t="s">
        <v>1505</v>
      </c>
      <c r="I1" t="s">
        <v>1503</v>
      </c>
      <c r="K1" t="s">
        <v>1504</v>
      </c>
      <c r="L1" t="s">
        <v>1505</v>
      </c>
      <c r="M1" t="s">
        <v>1503</v>
      </c>
      <c r="O1" t="s">
        <v>1504</v>
      </c>
      <c r="P1" t="s">
        <v>1505</v>
      </c>
      <c r="Q1" t="s">
        <v>1503</v>
      </c>
      <c r="S1" t="s">
        <v>1511</v>
      </c>
    </row>
    <row r="2" spans="3:19">
      <c r="C2">
        <v>10001</v>
      </c>
      <c r="D2">
        <v>454</v>
      </c>
      <c r="G2" t="s">
        <v>1506</v>
      </c>
      <c r="H2">
        <v>10001</v>
      </c>
      <c r="I2">
        <v>114</v>
      </c>
      <c r="K2" t="s">
        <v>1507</v>
      </c>
      <c r="L2">
        <v>10001</v>
      </c>
      <c r="M2">
        <v>157</v>
      </c>
      <c r="O2" t="s">
        <v>1508</v>
      </c>
      <c r="P2">
        <v>10001</v>
      </c>
      <c r="Q2">
        <v>108</v>
      </c>
      <c r="S2">
        <f>M2+Q2</f>
        <v>265</v>
      </c>
    </row>
    <row r="3" spans="3:19">
      <c r="C3">
        <v>10002</v>
      </c>
      <c r="D3">
        <v>2644</v>
      </c>
      <c r="G3" t="s">
        <v>1506</v>
      </c>
      <c r="H3">
        <v>10002</v>
      </c>
      <c r="I3">
        <v>567</v>
      </c>
      <c r="K3" t="s">
        <v>1507</v>
      </c>
      <c r="L3">
        <v>10002</v>
      </c>
      <c r="M3">
        <v>1052</v>
      </c>
      <c r="O3" t="s">
        <v>1508</v>
      </c>
      <c r="P3">
        <v>10002</v>
      </c>
      <c r="Q3">
        <v>774</v>
      </c>
      <c r="S3">
        <f t="shared" ref="S3:S66" si="0">M3+Q3</f>
        <v>1826</v>
      </c>
    </row>
    <row r="4" spans="3:19">
      <c r="C4">
        <v>10003</v>
      </c>
      <c r="D4">
        <v>1638</v>
      </c>
      <c r="G4" t="s">
        <v>1506</v>
      </c>
      <c r="H4">
        <v>10003</v>
      </c>
      <c r="I4">
        <v>335</v>
      </c>
      <c r="K4" t="s">
        <v>1507</v>
      </c>
      <c r="L4">
        <v>10003</v>
      </c>
      <c r="M4">
        <v>593</v>
      </c>
      <c r="O4" t="s">
        <v>1508</v>
      </c>
      <c r="P4">
        <v>10003</v>
      </c>
      <c r="Q4">
        <v>415</v>
      </c>
      <c r="S4">
        <f t="shared" si="0"/>
        <v>1008</v>
      </c>
    </row>
    <row r="5" spans="3:19">
      <c r="C5">
        <v>10004</v>
      </c>
      <c r="D5">
        <v>20</v>
      </c>
      <c r="G5" t="s">
        <v>1506</v>
      </c>
      <c r="H5">
        <v>10004</v>
      </c>
      <c r="I5">
        <v>4</v>
      </c>
      <c r="K5" t="s">
        <v>1507</v>
      </c>
      <c r="L5">
        <v>10004</v>
      </c>
      <c r="M5">
        <v>2</v>
      </c>
      <c r="O5" t="s">
        <v>1508</v>
      </c>
      <c r="P5">
        <v>10004</v>
      </c>
      <c r="Q5">
        <v>4</v>
      </c>
      <c r="S5">
        <f t="shared" si="0"/>
        <v>6</v>
      </c>
    </row>
    <row r="6" spans="3:19">
      <c r="C6">
        <v>10005</v>
      </c>
      <c r="D6">
        <v>19</v>
      </c>
      <c r="G6" t="s">
        <v>1506</v>
      </c>
      <c r="H6">
        <v>10005</v>
      </c>
      <c r="I6">
        <v>8</v>
      </c>
      <c r="K6" t="s">
        <v>1507</v>
      </c>
      <c r="L6">
        <v>10005</v>
      </c>
      <c r="M6">
        <v>3</v>
      </c>
      <c r="O6" t="s">
        <v>1508</v>
      </c>
      <c r="P6">
        <v>10005</v>
      </c>
      <c r="Q6">
        <v>2</v>
      </c>
      <c r="S6">
        <f t="shared" si="0"/>
        <v>5</v>
      </c>
    </row>
    <row r="7" spans="3:19">
      <c r="C7">
        <v>10006</v>
      </c>
      <c r="D7">
        <v>25</v>
      </c>
      <c r="G7" t="s">
        <v>1506</v>
      </c>
      <c r="H7">
        <v>10006</v>
      </c>
      <c r="I7">
        <v>6</v>
      </c>
      <c r="K7" t="s">
        <v>1507</v>
      </c>
      <c r="L7">
        <v>10006</v>
      </c>
      <c r="M7">
        <v>4</v>
      </c>
      <c r="O7" t="s">
        <v>1508</v>
      </c>
      <c r="P7">
        <v>10006</v>
      </c>
      <c r="Q7">
        <v>7</v>
      </c>
      <c r="S7">
        <f t="shared" si="0"/>
        <v>11</v>
      </c>
    </row>
    <row r="8" spans="3:19">
      <c r="C8">
        <v>10007</v>
      </c>
      <c r="D8">
        <v>39</v>
      </c>
      <c r="G8" t="s">
        <v>1506</v>
      </c>
      <c r="H8">
        <v>10007</v>
      </c>
      <c r="I8">
        <v>5</v>
      </c>
      <c r="K8" t="s">
        <v>1507</v>
      </c>
      <c r="L8">
        <v>10007</v>
      </c>
      <c r="M8">
        <v>4</v>
      </c>
      <c r="O8" t="s">
        <v>1508</v>
      </c>
      <c r="P8">
        <v>10007</v>
      </c>
      <c r="Q8">
        <v>5</v>
      </c>
      <c r="S8">
        <f t="shared" si="0"/>
        <v>9</v>
      </c>
    </row>
    <row r="9" spans="3:19">
      <c r="C9">
        <v>10009</v>
      </c>
      <c r="D9">
        <v>2225</v>
      </c>
      <c r="G9" t="s">
        <v>1506</v>
      </c>
      <c r="H9">
        <v>10009</v>
      </c>
      <c r="I9">
        <v>545</v>
      </c>
      <c r="K9" t="s">
        <v>1507</v>
      </c>
      <c r="L9">
        <v>10009</v>
      </c>
      <c r="M9">
        <v>857</v>
      </c>
      <c r="O9" t="s">
        <v>1508</v>
      </c>
      <c r="P9">
        <v>10009</v>
      </c>
      <c r="Q9">
        <v>566</v>
      </c>
      <c r="S9">
        <f t="shared" si="0"/>
        <v>1423</v>
      </c>
    </row>
    <row r="10" spans="3:19">
      <c r="C10">
        <v>10010</v>
      </c>
      <c r="D10">
        <v>375</v>
      </c>
      <c r="G10" t="s">
        <v>1506</v>
      </c>
      <c r="H10">
        <v>10010</v>
      </c>
      <c r="I10">
        <v>98</v>
      </c>
      <c r="K10" t="s">
        <v>1507</v>
      </c>
      <c r="L10">
        <v>10010</v>
      </c>
      <c r="M10">
        <v>110</v>
      </c>
      <c r="O10" t="s">
        <v>1508</v>
      </c>
      <c r="P10">
        <v>10010</v>
      </c>
      <c r="Q10">
        <v>108</v>
      </c>
      <c r="S10">
        <f t="shared" si="0"/>
        <v>218</v>
      </c>
    </row>
    <row r="11" spans="3:19">
      <c r="C11">
        <v>10011</v>
      </c>
      <c r="D11">
        <v>1628</v>
      </c>
      <c r="G11" t="s">
        <v>1506</v>
      </c>
      <c r="H11">
        <v>10011</v>
      </c>
      <c r="I11">
        <v>333</v>
      </c>
      <c r="K11" t="s">
        <v>1507</v>
      </c>
      <c r="L11">
        <v>10011</v>
      </c>
      <c r="M11">
        <v>656</v>
      </c>
      <c r="O11" t="s">
        <v>1508</v>
      </c>
      <c r="P11">
        <v>10011</v>
      </c>
      <c r="Q11">
        <v>324</v>
      </c>
      <c r="S11">
        <f t="shared" si="0"/>
        <v>980</v>
      </c>
    </row>
    <row r="12" spans="3:19">
      <c r="C12">
        <v>10012</v>
      </c>
      <c r="D12">
        <v>1173</v>
      </c>
      <c r="G12" t="s">
        <v>1506</v>
      </c>
      <c r="H12">
        <v>10012</v>
      </c>
      <c r="I12">
        <v>217</v>
      </c>
      <c r="K12" t="s">
        <v>1507</v>
      </c>
      <c r="L12">
        <v>10012</v>
      </c>
      <c r="M12">
        <v>421</v>
      </c>
      <c r="O12" t="s">
        <v>1508</v>
      </c>
      <c r="P12">
        <v>10012</v>
      </c>
      <c r="Q12">
        <v>335</v>
      </c>
      <c r="S12">
        <f t="shared" si="0"/>
        <v>756</v>
      </c>
    </row>
    <row r="13" spans="3:19">
      <c r="C13">
        <v>10013</v>
      </c>
      <c r="D13">
        <v>1009</v>
      </c>
      <c r="G13" t="s">
        <v>1506</v>
      </c>
      <c r="H13">
        <v>10013</v>
      </c>
      <c r="I13">
        <v>194</v>
      </c>
      <c r="K13" t="s">
        <v>1507</v>
      </c>
      <c r="L13">
        <v>10013</v>
      </c>
      <c r="M13">
        <v>265</v>
      </c>
      <c r="O13" t="s">
        <v>1508</v>
      </c>
      <c r="P13">
        <v>10013</v>
      </c>
      <c r="Q13">
        <v>301</v>
      </c>
      <c r="S13">
        <f t="shared" si="0"/>
        <v>566</v>
      </c>
    </row>
    <row r="14" spans="3:19">
      <c r="C14">
        <v>10014</v>
      </c>
      <c r="D14">
        <v>1261</v>
      </c>
      <c r="G14" t="s">
        <v>1506</v>
      </c>
      <c r="H14">
        <v>10014</v>
      </c>
      <c r="I14">
        <v>252</v>
      </c>
      <c r="K14" t="s">
        <v>1507</v>
      </c>
      <c r="L14">
        <v>10014</v>
      </c>
      <c r="M14">
        <v>400</v>
      </c>
      <c r="O14" t="s">
        <v>1508</v>
      </c>
      <c r="P14">
        <v>10014</v>
      </c>
      <c r="Q14">
        <v>318</v>
      </c>
      <c r="S14">
        <f t="shared" si="0"/>
        <v>718</v>
      </c>
    </row>
    <row r="15" spans="3:19">
      <c r="C15">
        <v>10016</v>
      </c>
      <c r="D15">
        <v>762</v>
      </c>
      <c r="G15" t="s">
        <v>1506</v>
      </c>
      <c r="H15">
        <v>10016</v>
      </c>
      <c r="I15">
        <v>164</v>
      </c>
      <c r="K15" t="s">
        <v>1507</v>
      </c>
      <c r="L15">
        <v>10016</v>
      </c>
      <c r="M15">
        <v>220</v>
      </c>
      <c r="O15" t="s">
        <v>1508</v>
      </c>
      <c r="P15">
        <v>10016</v>
      </c>
      <c r="Q15">
        <v>154</v>
      </c>
      <c r="S15">
        <f t="shared" si="0"/>
        <v>374</v>
      </c>
    </row>
    <row r="16" spans="3:19">
      <c r="C16">
        <v>10017</v>
      </c>
      <c r="D16">
        <v>225</v>
      </c>
      <c r="G16" t="s">
        <v>1506</v>
      </c>
      <c r="H16">
        <v>10017</v>
      </c>
      <c r="I16">
        <v>58</v>
      </c>
      <c r="K16" t="s">
        <v>1507</v>
      </c>
      <c r="L16">
        <v>10017</v>
      </c>
      <c r="M16">
        <v>80</v>
      </c>
      <c r="O16" t="s">
        <v>1508</v>
      </c>
      <c r="P16">
        <v>10017</v>
      </c>
      <c r="Q16">
        <v>39</v>
      </c>
      <c r="S16">
        <f t="shared" si="0"/>
        <v>119</v>
      </c>
    </row>
    <row r="17" spans="3:19">
      <c r="C17">
        <v>10018</v>
      </c>
      <c r="D17">
        <v>323</v>
      </c>
      <c r="G17" t="s">
        <v>1506</v>
      </c>
      <c r="H17">
        <v>10018</v>
      </c>
      <c r="I17">
        <v>62</v>
      </c>
      <c r="K17" t="s">
        <v>1507</v>
      </c>
      <c r="L17">
        <v>10018</v>
      </c>
      <c r="M17">
        <v>107</v>
      </c>
      <c r="O17" t="s">
        <v>1508</v>
      </c>
      <c r="P17">
        <v>10018</v>
      </c>
      <c r="Q17">
        <v>96</v>
      </c>
      <c r="S17">
        <f t="shared" si="0"/>
        <v>203</v>
      </c>
    </row>
    <row r="18" spans="3:19">
      <c r="C18">
        <v>10019</v>
      </c>
      <c r="D18">
        <v>1373</v>
      </c>
      <c r="G18" t="s">
        <v>1506</v>
      </c>
      <c r="H18">
        <v>10019</v>
      </c>
      <c r="I18">
        <v>399</v>
      </c>
      <c r="K18" t="s">
        <v>1507</v>
      </c>
      <c r="L18">
        <v>10019</v>
      </c>
      <c r="M18">
        <v>461</v>
      </c>
      <c r="O18" t="s">
        <v>1508</v>
      </c>
      <c r="P18">
        <v>10019</v>
      </c>
      <c r="Q18">
        <v>346</v>
      </c>
      <c r="S18">
        <f t="shared" si="0"/>
        <v>807</v>
      </c>
    </row>
    <row r="19" spans="3:19">
      <c r="C19">
        <v>10021</v>
      </c>
      <c r="D19">
        <v>619</v>
      </c>
      <c r="G19" t="s">
        <v>1506</v>
      </c>
      <c r="H19">
        <v>10021</v>
      </c>
      <c r="I19">
        <v>159</v>
      </c>
      <c r="K19" t="s">
        <v>1507</v>
      </c>
      <c r="L19">
        <v>10021</v>
      </c>
      <c r="M19">
        <v>157</v>
      </c>
      <c r="O19" t="s">
        <v>1508</v>
      </c>
      <c r="P19">
        <v>10021</v>
      </c>
      <c r="Q19">
        <v>174</v>
      </c>
      <c r="S19">
        <f t="shared" si="0"/>
        <v>331</v>
      </c>
    </row>
    <row r="20" spans="3:19">
      <c r="C20">
        <v>10022</v>
      </c>
      <c r="D20">
        <v>813</v>
      </c>
      <c r="G20" t="s">
        <v>1506</v>
      </c>
      <c r="H20">
        <v>10022</v>
      </c>
      <c r="I20">
        <v>170</v>
      </c>
      <c r="K20" t="s">
        <v>1507</v>
      </c>
      <c r="L20">
        <v>10022</v>
      </c>
      <c r="M20">
        <v>281</v>
      </c>
      <c r="O20" t="s">
        <v>1508</v>
      </c>
      <c r="P20">
        <v>10022</v>
      </c>
      <c r="Q20">
        <v>226</v>
      </c>
      <c r="S20">
        <f t="shared" si="0"/>
        <v>507</v>
      </c>
    </row>
    <row r="21" spans="3:19">
      <c r="C21">
        <v>10023</v>
      </c>
      <c r="D21">
        <v>968</v>
      </c>
      <c r="G21" t="s">
        <v>1506</v>
      </c>
      <c r="H21">
        <v>10023</v>
      </c>
      <c r="I21">
        <v>267</v>
      </c>
      <c r="K21" t="s">
        <v>1507</v>
      </c>
      <c r="L21">
        <v>10023</v>
      </c>
      <c r="M21">
        <v>302</v>
      </c>
      <c r="O21" t="s">
        <v>1508</v>
      </c>
      <c r="P21">
        <v>10023</v>
      </c>
      <c r="Q21">
        <v>203</v>
      </c>
      <c r="S21">
        <f t="shared" si="0"/>
        <v>505</v>
      </c>
    </row>
    <row r="22" spans="3:19">
      <c r="C22">
        <v>10024</v>
      </c>
      <c r="D22">
        <v>2153</v>
      </c>
      <c r="G22" t="s">
        <v>1506</v>
      </c>
      <c r="H22">
        <v>10024</v>
      </c>
      <c r="I22">
        <v>508</v>
      </c>
      <c r="K22" t="s">
        <v>1507</v>
      </c>
      <c r="L22">
        <v>10024</v>
      </c>
      <c r="M22">
        <v>842</v>
      </c>
      <c r="O22" t="s">
        <v>1508</v>
      </c>
      <c r="P22">
        <v>10024</v>
      </c>
      <c r="Q22">
        <v>502</v>
      </c>
      <c r="S22">
        <f t="shared" si="0"/>
        <v>1344</v>
      </c>
    </row>
    <row r="23" spans="3:19">
      <c r="C23">
        <v>10025</v>
      </c>
      <c r="D23">
        <v>5105</v>
      </c>
      <c r="G23" t="s">
        <v>1506</v>
      </c>
      <c r="H23">
        <v>10025</v>
      </c>
      <c r="I23">
        <v>1129</v>
      </c>
      <c r="K23" t="s">
        <v>1507</v>
      </c>
      <c r="L23">
        <v>10025</v>
      </c>
      <c r="M23">
        <v>2305</v>
      </c>
      <c r="O23" t="s">
        <v>1508</v>
      </c>
      <c r="P23">
        <v>10025</v>
      </c>
      <c r="Q23">
        <v>1424</v>
      </c>
      <c r="S23">
        <f t="shared" si="0"/>
        <v>3729</v>
      </c>
    </row>
    <row r="24" spans="3:19">
      <c r="C24">
        <v>10026</v>
      </c>
      <c r="D24">
        <v>3957</v>
      </c>
      <c r="G24" t="s">
        <v>1506</v>
      </c>
      <c r="H24">
        <v>10026</v>
      </c>
      <c r="I24">
        <v>842</v>
      </c>
      <c r="K24" t="s">
        <v>1507</v>
      </c>
      <c r="L24">
        <v>10026</v>
      </c>
      <c r="M24">
        <v>1698</v>
      </c>
      <c r="O24" t="s">
        <v>1508</v>
      </c>
      <c r="P24">
        <v>10026</v>
      </c>
      <c r="Q24">
        <v>1192</v>
      </c>
      <c r="S24">
        <f t="shared" si="0"/>
        <v>2890</v>
      </c>
    </row>
    <row r="25" spans="3:19">
      <c r="C25">
        <v>10027</v>
      </c>
      <c r="D25">
        <v>5492</v>
      </c>
      <c r="G25" t="s">
        <v>1506</v>
      </c>
      <c r="H25">
        <v>10027</v>
      </c>
      <c r="I25">
        <v>1052</v>
      </c>
      <c r="K25" t="s">
        <v>1507</v>
      </c>
      <c r="L25">
        <v>10027</v>
      </c>
      <c r="M25">
        <v>2264</v>
      </c>
      <c r="O25" t="s">
        <v>1508</v>
      </c>
      <c r="P25">
        <v>10027</v>
      </c>
      <c r="Q25">
        <v>1604</v>
      </c>
      <c r="S25">
        <f t="shared" si="0"/>
        <v>3868</v>
      </c>
    </row>
    <row r="26" spans="3:19">
      <c r="C26">
        <v>10028</v>
      </c>
      <c r="D26">
        <v>818</v>
      </c>
      <c r="G26" t="s">
        <v>1506</v>
      </c>
      <c r="H26">
        <v>10028</v>
      </c>
      <c r="I26">
        <v>238</v>
      </c>
      <c r="K26" t="s">
        <v>1507</v>
      </c>
      <c r="L26">
        <v>10028</v>
      </c>
      <c r="M26">
        <v>250</v>
      </c>
      <c r="O26" t="s">
        <v>1508</v>
      </c>
      <c r="P26">
        <v>10028</v>
      </c>
      <c r="Q26">
        <v>163</v>
      </c>
      <c r="S26">
        <f t="shared" si="0"/>
        <v>413</v>
      </c>
    </row>
    <row r="27" spans="3:19">
      <c r="C27">
        <v>10029</v>
      </c>
      <c r="D27">
        <v>4561</v>
      </c>
      <c r="G27" t="s">
        <v>1506</v>
      </c>
      <c r="H27">
        <v>10029</v>
      </c>
      <c r="I27">
        <v>1111</v>
      </c>
      <c r="K27" t="s">
        <v>1507</v>
      </c>
      <c r="L27">
        <v>10029</v>
      </c>
      <c r="M27">
        <v>1862</v>
      </c>
      <c r="O27" t="s">
        <v>1508</v>
      </c>
      <c r="P27">
        <v>10029</v>
      </c>
      <c r="Q27">
        <v>1302</v>
      </c>
      <c r="S27">
        <f t="shared" si="0"/>
        <v>3164</v>
      </c>
    </row>
    <row r="28" spans="3:19">
      <c r="C28">
        <v>10030</v>
      </c>
      <c r="D28">
        <v>3643</v>
      </c>
      <c r="G28" t="s">
        <v>1506</v>
      </c>
      <c r="H28">
        <v>10030</v>
      </c>
      <c r="I28">
        <v>722</v>
      </c>
      <c r="K28" t="s">
        <v>1507</v>
      </c>
      <c r="L28">
        <v>10030</v>
      </c>
      <c r="M28">
        <v>1549</v>
      </c>
      <c r="O28" t="s">
        <v>1508</v>
      </c>
      <c r="P28">
        <v>10030</v>
      </c>
      <c r="Q28">
        <v>1106</v>
      </c>
      <c r="S28">
        <f t="shared" si="0"/>
        <v>2655</v>
      </c>
    </row>
    <row r="29" spans="3:19">
      <c r="C29">
        <v>10031</v>
      </c>
      <c r="D29">
        <v>10967</v>
      </c>
      <c r="G29" t="s">
        <v>1506</v>
      </c>
      <c r="H29">
        <v>10031</v>
      </c>
      <c r="I29">
        <v>2320</v>
      </c>
      <c r="K29" t="s">
        <v>1507</v>
      </c>
      <c r="L29">
        <v>10031</v>
      </c>
      <c r="M29">
        <v>5153</v>
      </c>
      <c r="O29" t="s">
        <v>1508</v>
      </c>
      <c r="P29">
        <v>10031</v>
      </c>
      <c r="Q29">
        <v>3103</v>
      </c>
      <c r="S29">
        <f t="shared" si="0"/>
        <v>8256</v>
      </c>
    </row>
    <row r="30" spans="3:19">
      <c r="C30">
        <v>10032</v>
      </c>
      <c r="D30">
        <v>9862</v>
      </c>
      <c r="G30" t="s">
        <v>1506</v>
      </c>
      <c r="H30">
        <v>10032</v>
      </c>
      <c r="I30">
        <v>2231</v>
      </c>
      <c r="K30" t="s">
        <v>1507</v>
      </c>
      <c r="L30">
        <v>10032</v>
      </c>
      <c r="M30">
        <v>4479</v>
      </c>
      <c r="O30" t="s">
        <v>1508</v>
      </c>
      <c r="P30">
        <v>10032</v>
      </c>
      <c r="Q30">
        <v>3006</v>
      </c>
      <c r="S30">
        <f t="shared" si="0"/>
        <v>7485</v>
      </c>
    </row>
    <row r="31" spans="3:19">
      <c r="C31">
        <v>10033</v>
      </c>
      <c r="D31">
        <v>7506</v>
      </c>
      <c r="G31" t="s">
        <v>1506</v>
      </c>
      <c r="H31">
        <v>10033</v>
      </c>
      <c r="I31">
        <v>1680</v>
      </c>
      <c r="K31" t="s">
        <v>1507</v>
      </c>
      <c r="L31">
        <v>10033</v>
      </c>
      <c r="M31">
        <v>3311</v>
      </c>
      <c r="O31" t="s">
        <v>1508</v>
      </c>
      <c r="P31">
        <v>10033</v>
      </c>
      <c r="Q31">
        <v>2400</v>
      </c>
      <c r="S31">
        <f t="shared" si="0"/>
        <v>5711</v>
      </c>
    </row>
    <row r="32" spans="3:19">
      <c r="C32">
        <v>10034</v>
      </c>
      <c r="D32">
        <v>6774</v>
      </c>
      <c r="G32" t="s">
        <v>1506</v>
      </c>
      <c r="H32">
        <v>10034</v>
      </c>
      <c r="I32">
        <v>1356</v>
      </c>
      <c r="K32" t="s">
        <v>1507</v>
      </c>
      <c r="L32">
        <v>10034</v>
      </c>
      <c r="M32">
        <v>3300</v>
      </c>
      <c r="O32" t="s">
        <v>1508</v>
      </c>
      <c r="P32">
        <v>10034</v>
      </c>
      <c r="Q32">
        <v>2047</v>
      </c>
      <c r="S32">
        <f t="shared" si="0"/>
        <v>5347</v>
      </c>
    </row>
    <row r="33" spans="3:19">
      <c r="C33">
        <v>10035</v>
      </c>
      <c r="D33">
        <v>4011</v>
      </c>
      <c r="G33" t="s">
        <v>1506</v>
      </c>
      <c r="H33">
        <v>10035</v>
      </c>
      <c r="I33">
        <v>909</v>
      </c>
      <c r="K33" t="s">
        <v>1507</v>
      </c>
      <c r="L33">
        <v>10035</v>
      </c>
      <c r="M33">
        <v>1626</v>
      </c>
      <c r="O33" t="s">
        <v>1508</v>
      </c>
      <c r="P33">
        <v>10035</v>
      </c>
      <c r="Q33">
        <v>1214</v>
      </c>
      <c r="S33">
        <f t="shared" si="0"/>
        <v>2840</v>
      </c>
    </row>
    <row r="34" spans="3:19">
      <c r="C34">
        <v>10036</v>
      </c>
      <c r="D34">
        <v>1281</v>
      </c>
      <c r="G34" t="s">
        <v>1506</v>
      </c>
      <c r="H34">
        <v>10036</v>
      </c>
      <c r="I34">
        <v>298</v>
      </c>
      <c r="K34" t="s">
        <v>1507</v>
      </c>
      <c r="L34">
        <v>10036</v>
      </c>
      <c r="M34">
        <v>448</v>
      </c>
      <c r="O34" t="s">
        <v>1508</v>
      </c>
      <c r="P34">
        <v>10036</v>
      </c>
      <c r="Q34">
        <v>352</v>
      </c>
      <c r="S34">
        <f t="shared" si="0"/>
        <v>800</v>
      </c>
    </row>
    <row r="35" spans="3:19">
      <c r="C35">
        <v>10037</v>
      </c>
      <c r="D35">
        <v>1751</v>
      </c>
      <c r="G35" t="s">
        <v>1506</v>
      </c>
      <c r="H35">
        <v>10037</v>
      </c>
      <c r="I35">
        <v>372</v>
      </c>
      <c r="K35" t="s">
        <v>1507</v>
      </c>
      <c r="L35">
        <v>10037</v>
      </c>
      <c r="M35">
        <v>811</v>
      </c>
      <c r="O35" t="s">
        <v>1508</v>
      </c>
      <c r="P35">
        <v>10037</v>
      </c>
      <c r="Q35">
        <v>476</v>
      </c>
      <c r="S35">
        <f t="shared" si="0"/>
        <v>1287</v>
      </c>
    </row>
    <row r="36" spans="3:19">
      <c r="C36">
        <v>10038</v>
      </c>
      <c r="D36">
        <v>93</v>
      </c>
      <c r="G36" t="s">
        <v>1506</v>
      </c>
      <c r="H36">
        <v>10038</v>
      </c>
      <c r="I36">
        <v>15</v>
      </c>
      <c r="K36" t="s">
        <v>1507</v>
      </c>
      <c r="L36">
        <v>10038</v>
      </c>
      <c r="M36">
        <v>7</v>
      </c>
      <c r="O36" t="s">
        <v>1508</v>
      </c>
      <c r="P36">
        <v>10038</v>
      </c>
      <c r="Q36">
        <v>26</v>
      </c>
      <c r="S36">
        <f t="shared" si="0"/>
        <v>33</v>
      </c>
    </row>
    <row r="37" spans="3:19">
      <c r="C37">
        <v>10039</v>
      </c>
      <c r="D37">
        <v>2728</v>
      </c>
      <c r="G37" t="s">
        <v>1506</v>
      </c>
      <c r="H37">
        <v>10039</v>
      </c>
      <c r="I37">
        <v>599</v>
      </c>
      <c r="K37" t="s">
        <v>1507</v>
      </c>
      <c r="L37">
        <v>10039</v>
      </c>
      <c r="M37">
        <v>1147</v>
      </c>
      <c r="O37" t="s">
        <v>1508</v>
      </c>
      <c r="P37">
        <v>10039</v>
      </c>
      <c r="Q37">
        <v>944</v>
      </c>
      <c r="S37">
        <f t="shared" si="0"/>
        <v>2091</v>
      </c>
    </row>
    <row r="38" spans="3:19">
      <c r="C38">
        <v>10040</v>
      </c>
      <c r="D38">
        <v>4040</v>
      </c>
      <c r="G38" t="s">
        <v>1506</v>
      </c>
      <c r="H38">
        <v>10040</v>
      </c>
      <c r="I38">
        <v>962</v>
      </c>
      <c r="K38" t="s">
        <v>1507</v>
      </c>
      <c r="L38">
        <v>10040</v>
      </c>
      <c r="M38">
        <v>1862</v>
      </c>
      <c r="O38" t="s">
        <v>1508</v>
      </c>
      <c r="P38">
        <v>10040</v>
      </c>
      <c r="Q38">
        <v>1184</v>
      </c>
      <c r="S38">
        <f t="shared" si="0"/>
        <v>3046</v>
      </c>
    </row>
    <row r="39" spans="3:19">
      <c r="C39">
        <v>10044</v>
      </c>
      <c r="D39">
        <v>44</v>
      </c>
      <c r="G39" t="s">
        <v>1506</v>
      </c>
      <c r="H39">
        <v>10044</v>
      </c>
      <c r="I39">
        <v>23</v>
      </c>
      <c r="K39" t="s">
        <v>1507</v>
      </c>
      <c r="L39">
        <v>10044</v>
      </c>
      <c r="M39">
        <v>5</v>
      </c>
      <c r="O39" t="s">
        <v>1508</v>
      </c>
      <c r="P39">
        <v>10044</v>
      </c>
      <c r="Q39">
        <v>16</v>
      </c>
      <c r="S39">
        <f t="shared" si="0"/>
        <v>21</v>
      </c>
    </row>
    <row r="40" spans="3:19">
      <c r="C40">
        <v>10065</v>
      </c>
      <c r="D40">
        <v>679</v>
      </c>
      <c r="G40" t="s">
        <v>1506</v>
      </c>
      <c r="H40">
        <v>10065</v>
      </c>
      <c r="I40">
        <v>196</v>
      </c>
      <c r="K40" t="s">
        <v>1507</v>
      </c>
      <c r="L40">
        <v>10065</v>
      </c>
      <c r="M40">
        <v>179</v>
      </c>
      <c r="O40" t="s">
        <v>1508</v>
      </c>
      <c r="P40">
        <v>10065</v>
      </c>
      <c r="Q40">
        <v>168</v>
      </c>
      <c r="S40">
        <f t="shared" si="0"/>
        <v>347</v>
      </c>
    </row>
    <row r="41" spans="3:19">
      <c r="C41">
        <v>10069</v>
      </c>
      <c r="D41">
        <v>6</v>
      </c>
      <c r="H41">
        <v>10069</v>
      </c>
      <c r="I41">
        <v>0</v>
      </c>
      <c r="K41" t="s">
        <v>1507</v>
      </c>
      <c r="L41">
        <v>10069</v>
      </c>
      <c r="M41">
        <v>2</v>
      </c>
      <c r="O41" t="s">
        <v>1508</v>
      </c>
      <c r="P41">
        <v>10069</v>
      </c>
      <c r="Q41">
        <v>1</v>
      </c>
      <c r="S41">
        <f t="shared" si="0"/>
        <v>3</v>
      </c>
    </row>
    <row r="42" spans="3:19">
      <c r="C42">
        <v>10075</v>
      </c>
      <c r="D42">
        <v>743</v>
      </c>
      <c r="G42" t="s">
        <v>1506</v>
      </c>
      <c r="H42">
        <v>10075</v>
      </c>
      <c r="I42">
        <v>162</v>
      </c>
      <c r="K42" t="s">
        <v>1507</v>
      </c>
      <c r="L42">
        <v>10075</v>
      </c>
      <c r="M42">
        <v>256</v>
      </c>
      <c r="O42" t="s">
        <v>1508</v>
      </c>
      <c r="P42">
        <v>10075</v>
      </c>
      <c r="Q42">
        <v>211</v>
      </c>
      <c r="S42">
        <f t="shared" si="0"/>
        <v>467</v>
      </c>
    </row>
    <row r="43" spans="3:19">
      <c r="C43">
        <v>10112</v>
      </c>
      <c r="D43">
        <v>2</v>
      </c>
      <c r="G43" t="s">
        <v>1506</v>
      </c>
      <c r="H43">
        <v>10112</v>
      </c>
      <c r="I43">
        <v>1</v>
      </c>
      <c r="K43" t="s">
        <v>1507</v>
      </c>
      <c r="L43">
        <v>10112</v>
      </c>
      <c r="M43">
        <v>1</v>
      </c>
      <c r="P43">
        <v>10112</v>
      </c>
      <c r="Q43">
        <v>0</v>
      </c>
      <c r="S43">
        <f t="shared" si="0"/>
        <v>1</v>
      </c>
    </row>
    <row r="44" spans="3:19">
      <c r="C44">
        <v>10128</v>
      </c>
      <c r="D44">
        <v>1091</v>
      </c>
      <c r="G44" t="s">
        <v>1506</v>
      </c>
      <c r="H44">
        <v>10128</v>
      </c>
      <c r="I44">
        <v>298</v>
      </c>
      <c r="K44" t="s">
        <v>1507</v>
      </c>
      <c r="L44">
        <v>10128</v>
      </c>
      <c r="M44">
        <v>381</v>
      </c>
      <c r="O44" t="s">
        <v>1508</v>
      </c>
      <c r="P44">
        <v>10128</v>
      </c>
      <c r="Q44">
        <v>258</v>
      </c>
      <c r="S44">
        <f t="shared" si="0"/>
        <v>639</v>
      </c>
    </row>
    <row r="45" spans="3:19">
      <c r="C45">
        <v>10129</v>
      </c>
      <c r="D45">
        <v>9</v>
      </c>
      <c r="G45" t="s">
        <v>1506</v>
      </c>
      <c r="H45">
        <v>10129</v>
      </c>
      <c r="I45">
        <v>8</v>
      </c>
      <c r="L45">
        <v>10129</v>
      </c>
      <c r="M45">
        <v>0</v>
      </c>
      <c r="O45" t="s">
        <v>1508</v>
      </c>
      <c r="P45">
        <v>10129</v>
      </c>
      <c r="Q45">
        <v>1</v>
      </c>
      <c r="S45">
        <f t="shared" si="0"/>
        <v>1</v>
      </c>
    </row>
    <row r="46" spans="3:19">
      <c r="C46">
        <v>10280</v>
      </c>
      <c r="D46">
        <v>12</v>
      </c>
      <c r="G46" t="s">
        <v>1506</v>
      </c>
      <c r="H46">
        <v>10280</v>
      </c>
      <c r="I46">
        <v>8</v>
      </c>
      <c r="L46">
        <v>10280</v>
      </c>
      <c r="M46">
        <v>0</v>
      </c>
      <c r="P46">
        <v>10280</v>
      </c>
      <c r="Q46">
        <v>0</v>
      </c>
      <c r="S46">
        <f t="shared" si="0"/>
        <v>0</v>
      </c>
    </row>
    <row r="47" spans="3:19">
      <c r="C47">
        <v>10282</v>
      </c>
      <c r="D47">
        <v>3</v>
      </c>
      <c r="G47" t="s">
        <v>1506</v>
      </c>
      <c r="H47">
        <v>10282</v>
      </c>
      <c r="I47">
        <v>1</v>
      </c>
      <c r="L47">
        <v>10282</v>
      </c>
      <c r="M47">
        <v>0</v>
      </c>
      <c r="P47">
        <v>10282</v>
      </c>
      <c r="Q47">
        <v>0</v>
      </c>
      <c r="S47">
        <f t="shared" si="0"/>
        <v>0</v>
      </c>
    </row>
    <row r="48" spans="3:19">
      <c r="C48">
        <v>10301</v>
      </c>
      <c r="D48">
        <v>1481</v>
      </c>
      <c r="G48" t="s">
        <v>1506</v>
      </c>
      <c r="H48">
        <v>10301</v>
      </c>
      <c r="I48">
        <v>258</v>
      </c>
      <c r="K48" t="s">
        <v>1507</v>
      </c>
      <c r="L48">
        <v>10301</v>
      </c>
      <c r="M48">
        <v>588</v>
      </c>
      <c r="O48" t="s">
        <v>1508</v>
      </c>
      <c r="P48">
        <v>10301</v>
      </c>
      <c r="Q48">
        <v>337</v>
      </c>
      <c r="S48">
        <f t="shared" si="0"/>
        <v>925</v>
      </c>
    </row>
    <row r="49" spans="3:19">
      <c r="C49">
        <v>10302</v>
      </c>
      <c r="D49">
        <v>491</v>
      </c>
      <c r="G49" t="s">
        <v>1506</v>
      </c>
      <c r="H49">
        <v>10302</v>
      </c>
      <c r="I49">
        <v>73</v>
      </c>
      <c r="K49" t="s">
        <v>1507</v>
      </c>
      <c r="L49">
        <v>10302</v>
      </c>
      <c r="M49">
        <v>202</v>
      </c>
      <c r="O49" t="s">
        <v>1508</v>
      </c>
      <c r="P49">
        <v>10302</v>
      </c>
      <c r="Q49">
        <v>75</v>
      </c>
      <c r="S49">
        <f t="shared" si="0"/>
        <v>277</v>
      </c>
    </row>
    <row r="50" spans="3:19">
      <c r="C50">
        <v>10303</v>
      </c>
      <c r="D50">
        <v>902</v>
      </c>
      <c r="G50" t="s">
        <v>1506</v>
      </c>
      <c r="H50">
        <v>10303</v>
      </c>
      <c r="I50">
        <v>182</v>
      </c>
      <c r="K50" t="s">
        <v>1507</v>
      </c>
      <c r="L50">
        <v>10303</v>
      </c>
      <c r="M50">
        <v>305</v>
      </c>
      <c r="O50" t="s">
        <v>1508</v>
      </c>
      <c r="P50">
        <v>10303</v>
      </c>
      <c r="Q50">
        <v>198</v>
      </c>
      <c r="S50">
        <f t="shared" si="0"/>
        <v>503</v>
      </c>
    </row>
    <row r="51" spans="3:19">
      <c r="C51">
        <v>10304</v>
      </c>
      <c r="D51">
        <v>2019</v>
      </c>
      <c r="G51" t="s">
        <v>1506</v>
      </c>
      <c r="H51">
        <v>10304</v>
      </c>
      <c r="I51">
        <v>475</v>
      </c>
      <c r="K51" t="s">
        <v>1507</v>
      </c>
      <c r="L51">
        <v>10304</v>
      </c>
      <c r="M51">
        <v>760</v>
      </c>
      <c r="O51" t="s">
        <v>1508</v>
      </c>
      <c r="P51">
        <v>10304</v>
      </c>
      <c r="Q51">
        <v>477</v>
      </c>
      <c r="S51">
        <f t="shared" si="0"/>
        <v>1237</v>
      </c>
    </row>
    <row r="52" spans="3:19">
      <c r="C52">
        <v>10305</v>
      </c>
      <c r="D52">
        <v>512</v>
      </c>
      <c r="G52" t="s">
        <v>1506</v>
      </c>
      <c r="H52">
        <v>10305</v>
      </c>
      <c r="I52">
        <v>67</v>
      </c>
      <c r="K52" t="s">
        <v>1507</v>
      </c>
      <c r="L52">
        <v>10305</v>
      </c>
      <c r="M52">
        <v>140</v>
      </c>
      <c r="O52" t="s">
        <v>1508</v>
      </c>
      <c r="P52">
        <v>10305</v>
      </c>
      <c r="Q52">
        <v>102</v>
      </c>
      <c r="S52">
        <f t="shared" si="0"/>
        <v>242</v>
      </c>
    </row>
    <row r="53" spans="3:19">
      <c r="C53">
        <v>10306</v>
      </c>
      <c r="D53">
        <v>349</v>
      </c>
      <c r="G53" t="s">
        <v>1506</v>
      </c>
      <c r="H53">
        <v>10306</v>
      </c>
      <c r="I53">
        <v>40</v>
      </c>
      <c r="K53" t="s">
        <v>1507</v>
      </c>
      <c r="L53">
        <v>10306</v>
      </c>
      <c r="M53">
        <v>66</v>
      </c>
      <c r="O53" t="s">
        <v>1508</v>
      </c>
      <c r="P53">
        <v>10306</v>
      </c>
      <c r="Q53">
        <v>59</v>
      </c>
      <c r="S53">
        <f t="shared" si="0"/>
        <v>125</v>
      </c>
    </row>
    <row r="54" spans="3:19">
      <c r="C54">
        <v>10307</v>
      </c>
      <c r="D54">
        <v>49</v>
      </c>
      <c r="G54" t="s">
        <v>1506</v>
      </c>
      <c r="H54">
        <v>10307</v>
      </c>
      <c r="I54">
        <v>2</v>
      </c>
      <c r="K54" t="s">
        <v>1507</v>
      </c>
      <c r="L54">
        <v>10307</v>
      </c>
      <c r="M54">
        <v>5</v>
      </c>
      <c r="O54" t="s">
        <v>1508</v>
      </c>
      <c r="P54">
        <v>10307</v>
      </c>
      <c r="Q54">
        <v>18</v>
      </c>
      <c r="S54">
        <f t="shared" si="0"/>
        <v>23</v>
      </c>
    </row>
    <row r="55" spans="3:19">
      <c r="C55">
        <v>10308</v>
      </c>
      <c r="D55">
        <v>75</v>
      </c>
      <c r="G55" t="s">
        <v>1506</v>
      </c>
      <c r="H55">
        <v>10308</v>
      </c>
      <c r="I55">
        <v>1</v>
      </c>
      <c r="K55" t="s">
        <v>1507</v>
      </c>
      <c r="L55">
        <v>10308</v>
      </c>
      <c r="M55">
        <v>6</v>
      </c>
      <c r="O55" t="s">
        <v>1508</v>
      </c>
      <c r="P55">
        <v>10308</v>
      </c>
      <c r="Q55">
        <v>2</v>
      </c>
      <c r="S55">
        <f t="shared" si="0"/>
        <v>8</v>
      </c>
    </row>
    <row r="56" spans="3:19">
      <c r="C56">
        <v>10309</v>
      </c>
      <c r="D56">
        <v>117</v>
      </c>
      <c r="G56" t="s">
        <v>1506</v>
      </c>
      <c r="H56">
        <v>10309</v>
      </c>
      <c r="I56">
        <v>21</v>
      </c>
      <c r="K56" t="s">
        <v>1507</v>
      </c>
      <c r="L56">
        <v>10309</v>
      </c>
      <c r="M56">
        <v>25</v>
      </c>
      <c r="O56" t="s">
        <v>1508</v>
      </c>
      <c r="P56">
        <v>10309</v>
      </c>
      <c r="Q56">
        <v>3</v>
      </c>
      <c r="S56">
        <f t="shared" si="0"/>
        <v>28</v>
      </c>
    </row>
    <row r="57" spans="3:19">
      <c r="C57">
        <v>10310</v>
      </c>
      <c r="D57">
        <v>405</v>
      </c>
      <c r="G57" t="s">
        <v>1506</v>
      </c>
      <c r="H57">
        <v>10310</v>
      </c>
      <c r="I57">
        <v>68</v>
      </c>
      <c r="K57" t="s">
        <v>1507</v>
      </c>
      <c r="L57">
        <v>10310</v>
      </c>
      <c r="M57">
        <v>107</v>
      </c>
      <c r="O57" t="s">
        <v>1508</v>
      </c>
      <c r="P57">
        <v>10310</v>
      </c>
      <c r="Q57">
        <v>80</v>
      </c>
      <c r="S57">
        <f t="shared" si="0"/>
        <v>187</v>
      </c>
    </row>
    <row r="58" spans="3:19">
      <c r="C58">
        <v>10312</v>
      </c>
      <c r="D58">
        <v>166</v>
      </c>
      <c r="G58" t="s">
        <v>1506</v>
      </c>
      <c r="H58">
        <v>10312</v>
      </c>
      <c r="I58">
        <v>17</v>
      </c>
      <c r="K58" t="s">
        <v>1507</v>
      </c>
      <c r="L58">
        <v>10312</v>
      </c>
      <c r="M58">
        <v>25</v>
      </c>
      <c r="O58" t="s">
        <v>1508</v>
      </c>
      <c r="P58">
        <v>10312</v>
      </c>
      <c r="Q58">
        <v>12</v>
      </c>
      <c r="S58">
        <f t="shared" si="0"/>
        <v>37</v>
      </c>
    </row>
    <row r="59" spans="3:19">
      <c r="C59">
        <v>10314</v>
      </c>
      <c r="D59">
        <v>635</v>
      </c>
      <c r="G59" t="s">
        <v>1506</v>
      </c>
      <c r="H59">
        <v>10314</v>
      </c>
      <c r="I59">
        <v>85</v>
      </c>
      <c r="K59" t="s">
        <v>1507</v>
      </c>
      <c r="L59">
        <v>10314</v>
      </c>
      <c r="M59">
        <v>167</v>
      </c>
      <c r="O59" t="s">
        <v>1508</v>
      </c>
      <c r="P59">
        <v>10314</v>
      </c>
      <c r="Q59">
        <v>85</v>
      </c>
      <c r="S59">
        <f t="shared" si="0"/>
        <v>252</v>
      </c>
    </row>
    <row r="60" spans="3:19">
      <c r="C60">
        <v>10416</v>
      </c>
      <c r="D60">
        <v>1</v>
      </c>
      <c r="H60">
        <v>10416</v>
      </c>
      <c r="I60">
        <v>0</v>
      </c>
      <c r="L60">
        <v>10416</v>
      </c>
      <c r="M60">
        <v>0</v>
      </c>
      <c r="P60">
        <v>10416</v>
      </c>
      <c r="Q60">
        <v>0</v>
      </c>
      <c r="S60">
        <f t="shared" si="0"/>
        <v>0</v>
      </c>
    </row>
    <row r="61" spans="3:19">
      <c r="C61">
        <v>10451</v>
      </c>
      <c r="D61">
        <v>4149</v>
      </c>
      <c r="G61" t="s">
        <v>1506</v>
      </c>
      <c r="H61">
        <v>10451</v>
      </c>
      <c r="I61">
        <v>905</v>
      </c>
      <c r="K61" t="s">
        <v>1507</v>
      </c>
      <c r="L61">
        <v>10451</v>
      </c>
      <c r="M61">
        <v>1785</v>
      </c>
      <c r="O61" t="s">
        <v>1508</v>
      </c>
      <c r="P61">
        <v>10451</v>
      </c>
      <c r="Q61">
        <v>1296</v>
      </c>
      <c r="S61">
        <f t="shared" si="0"/>
        <v>3081</v>
      </c>
    </row>
    <row r="62" spans="3:19">
      <c r="C62">
        <v>10452</v>
      </c>
      <c r="D62">
        <v>10724</v>
      </c>
      <c r="G62" t="s">
        <v>1506</v>
      </c>
      <c r="H62">
        <v>10452</v>
      </c>
      <c r="I62">
        <v>2178</v>
      </c>
      <c r="K62" t="s">
        <v>1507</v>
      </c>
      <c r="L62">
        <v>10452</v>
      </c>
      <c r="M62">
        <v>4557</v>
      </c>
      <c r="O62" t="s">
        <v>1508</v>
      </c>
      <c r="P62">
        <v>10452</v>
      </c>
      <c r="Q62">
        <v>3720</v>
      </c>
      <c r="S62">
        <f t="shared" si="0"/>
        <v>8277</v>
      </c>
    </row>
    <row r="63" spans="3:19">
      <c r="C63">
        <v>10453</v>
      </c>
      <c r="D63">
        <v>10552</v>
      </c>
      <c r="G63" t="s">
        <v>1506</v>
      </c>
      <c r="H63">
        <v>10453</v>
      </c>
      <c r="I63">
        <v>2289</v>
      </c>
      <c r="K63" t="s">
        <v>1507</v>
      </c>
      <c r="L63">
        <v>10453</v>
      </c>
      <c r="M63">
        <v>4509</v>
      </c>
      <c r="O63" t="s">
        <v>1508</v>
      </c>
      <c r="P63">
        <v>10453</v>
      </c>
      <c r="Q63">
        <v>3518</v>
      </c>
      <c r="S63">
        <f t="shared" si="0"/>
        <v>8027</v>
      </c>
    </row>
    <row r="64" spans="3:19">
      <c r="C64">
        <v>10454</v>
      </c>
      <c r="D64">
        <v>3419</v>
      </c>
      <c r="G64" t="s">
        <v>1506</v>
      </c>
      <c r="H64">
        <v>10454</v>
      </c>
      <c r="I64">
        <v>663</v>
      </c>
      <c r="K64" t="s">
        <v>1507</v>
      </c>
      <c r="L64">
        <v>10454</v>
      </c>
      <c r="M64">
        <v>1380</v>
      </c>
      <c r="O64" t="s">
        <v>1508</v>
      </c>
      <c r="P64">
        <v>10454</v>
      </c>
      <c r="Q64">
        <v>1154</v>
      </c>
      <c r="S64">
        <f t="shared" si="0"/>
        <v>2534</v>
      </c>
    </row>
    <row r="65" spans="3:19">
      <c r="C65">
        <v>10455</v>
      </c>
      <c r="D65">
        <v>3892</v>
      </c>
      <c r="G65" t="s">
        <v>1506</v>
      </c>
      <c r="H65">
        <v>10455</v>
      </c>
      <c r="I65">
        <v>832</v>
      </c>
      <c r="K65" t="s">
        <v>1507</v>
      </c>
      <c r="L65">
        <v>10455</v>
      </c>
      <c r="M65">
        <v>1577</v>
      </c>
      <c r="O65" t="s">
        <v>1508</v>
      </c>
      <c r="P65">
        <v>10455</v>
      </c>
      <c r="Q65">
        <v>1225</v>
      </c>
      <c r="S65">
        <f t="shared" si="0"/>
        <v>2802</v>
      </c>
    </row>
    <row r="66" spans="3:19">
      <c r="C66">
        <v>10456</v>
      </c>
      <c r="D66">
        <v>12307</v>
      </c>
      <c r="G66" t="s">
        <v>1506</v>
      </c>
      <c r="H66">
        <v>10456</v>
      </c>
      <c r="I66">
        <v>2644</v>
      </c>
      <c r="K66" t="s">
        <v>1507</v>
      </c>
      <c r="L66">
        <v>10456</v>
      </c>
      <c r="M66">
        <v>5133</v>
      </c>
      <c r="O66" t="s">
        <v>1508</v>
      </c>
      <c r="P66">
        <v>10456</v>
      </c>
      <c r="Q66">
        <v>4002</v>
      </c>
      <c r="S66">
        <f t="shared" si="0"/>
        <v>9135</v>
      </c>
    </row>
    <row r="67" spans="3:19">
      <c r="C67">
        <v>10457</v>
      </c>
      <c r="D67">
        <v>13946</v>
      </c>
      <c r="G67" t="s">
        <v>1506</v>
      </c>
      <c r="H67">
        <v>10457</v>
      </c>
      <c r="I67">
        <v>2729</v>
      </c>
      <c r="K67" t="s">
        <v>1507</v>
      </c>
      <c r="L67">
        <v>10457</v>
      </c>
      <c r="M67">
        <v>6012</v>
      </c>
      <c r="O67" t="s">
        <v>1508</v>
      </c>
      <c r="P67">
        <v>10457</v>
      </c>
      <c r="Q67">
        <v>4769</v>
      </c>
      <c r="S67">
        <f t="shared" ref="S67:S130" si="1">M67+Q67</f>
        <v>10781</v>
      </c>
    </row>
    <row r="68" spans="3:19">
      <c r="C68">
        <v>10458</v>
      </c>
      <c r="D68">
        <v>12550</v>
      </c>
      <c r="G68" t="s">
        <v>1506</v>
      </c>
      <c r="H68">
        <v>10458</v>
      </c>
      <c r="I68">
        <v>2728</v>
      </c>
      <c r="K68" t="s">
        <v>1507</v>
      </c>
      <c r="L68">
        <v>10458</v>
      </c>
      <c r="M68">
        <v>5292</v>
      </c>
      <c r="O68" t="s">
        <v>1508</v>
      </c>
      <c r="P68">
        <v>10458</v>
      </c>
      <c r="Q68">
        <v>4118</v>
      </c>
      <c r="S68">
        <f t="shared" si="1"/>
        <v>9410</v>
      </c>
    </row>
    <row r="69" spans="3:19">
      <c r="C69">
        <v>10459</v>
      </c>
      <c r="D69">
        <v>6214</v>
      </c>
      <c r="G69" t="s">
        <v>1506</v>
      </c>
      <c r="H69">
        <v>10459</v>
      </c>
      <c r="I69">
        <v>1282</v>
      </c>
      <c r="K69" t="s">
        <v>1507</v>
      </c>
      <c r="L69">
        <v>10459</v>
      </c>
      <c r="M69">
        <v>2492</v>
      </c>
      <c r="O69" t="s">
        <v>1508</v>
      </c>
      <c r="P69">
        <v>10459</v>
      </c>
      <c r="Q69">
        <v>1959</v>
      </c>
      <c r="S69">
        <f t="shared" si="1"/>
        <v>4451</v>
      </c>
    </row>
    <row r="70" spans="3:19">
      <c r="C70">
        <v>10460</v>
      </c>
      <c r="D70">
        <v>7327</v>
      </c>
      <c r="G70" t="s">
        <v>1506</v>
      </c>
      <c r="H70">
        <v>10460</v>
      </c>
      <c r="I70">
        <v>1468</v>
      </c>
      <c r="K70" t="s">
        <v>1507</v>
      </c>
      <c r="L70">
        <v>10460</v>
      </c>
      <c r="M70">
        <v>3104</v>
      </c>
      <c r="O70" t="s">
        <v>1508</v>
      </c>
      <c r="P70">
        <v>10460</v>
      </c>
      <c r="Q70">
        <v>2282</v>
      </c>
      <c r="S70">
        <f t="shared" si="1"/>
        <v>5386</v>
      </c>
    </row>
    <row r="71" spans="3:19">
      <c r="C71">
        <v>10461</v>
      </c>
      <c r="D71">
        <v>2657</v>
      </c>
      <c r="G71" t="s">
        <v>1506</v>
      </c>
      <c r="H71">
        <v>10461</v>
      </c>
      <c r="I71">
        <v>535</v>
      </c>
      <c r="K71" t="s">
        <v>1507</v>
      </c>
      <c r="L71">
        <v>10461</v>
      </c>
      <c r="M71">
        <v>905</v>
      </c>
      <c r="O71" t="s">
        <v>1508</v>
      </c>
      <c r="P71">
        <v>10461</v>
      </c>
      <c r="Q71">
        <v>650</v>
      </c>
      <c r="S71">
        <f t="shared" si="1"/>
        <v>1555</v>
      </c>
    </row>
    <row r="72" spans="3:19">
      <c r="C72">
        <v>10462</v>
      </c>
      <c r="D72">
        <v>3926</v>
      </c>
      <c r="G72" t="s">
        <v>1506</v>
      </c>
      <c r="H72">
        <v>10462</v>
      </c>
      <c r="I72">
        <v>918</v>
      </c>
      <c r="K72" t="s">
        <v>1507</v>
      </c>
      <c r="L72">
        <v>10462</v>
      </c>
      <c r="M72">
        <v>1475</v>
      </c>
      <c r="O72" t="s">
        <v>1508</v>
      </c>
      <c r="P72">
        <v>10462</v>
      </c>
      <c r="Q72">
        <v>1050</v>
      </c>
      <c r="S72">
        <f t="shared" si="1"/>
        <v>2525</v>
      </c>
    </row>
    <row r="73" spans="3:19">
      <c r="C73">
        <v>10463</v>
      </c>
      <c r="D73">
        <v>3798</v>
      </c>
      <c r="G73" t="s">
        <v>1506</v>
      </c>
      <c r="H73">
        <v>10463</v>
      </c>
      <c r="I73">
        <v>875</v>
      </c>
      <c r="K73" t="s">
        <v>1507</v>
      </c>
      <c r="L73">
        <v>10463</v>
      </c>
      <c r="M73">
        <v>1602</v>
      </c>
      <c r="O73" t="s">
        <v>1508</v>
      </c>
      <c r="P73">
        <v>10463</v>
      </c>
      <c r="Q73">
        <v>1160</v>
      </c>
      <c r="S73">
        <f t="shared" si="1"/>
        <v>2762</v>
      </c>
    </row>
    <row r="74" spans="3:19">
      <c r="C74">
        <v>10464</v>
      </c>
      <c r="D74">
        <v>186</v>
      </c>
      <c r="G74" t="s">
        <v>1506</v>
      </c>
      <c r="H74">
        <v>10464</v>
      </c>
      <c r="I74">
        <v>34</v>
      </c>
      <c r="K74" t="s">
        <v>1507</v>
      </c>
      <c r="L74">
        <v>10464</v>
      </c>
      <c r="M74">
        <v>71</v>
      </c>
      <c r="O74" t="s">
        <v>1508</v>
      </c>
      <c r="P74">
        <v>10464</v>
      </c>
      <c r="Q74">
        <v>38</v>
      </c>
      <c r="S74">
        <f t="shared" si="1"/>
        <v>109</v>
      </c>
    </row>
    <row r="75" spans="3:19">
      <c r="C75">
        <v>10465</v>
      </c>
      <c r="D75">
        <v>597</v>
      </c>
      <c r="G75" t="s">
        <v>1506</v>
      </c>
      <c r="H75">
        <v>10465</v>
      </c>
      <c r="I75">
        <v>60</v>
      </c>
      <c r="K75" t="s">
        <v>1507</v>
      </c>
      <c r="L75">
        <v>10465</v>
      </c>
      <c r="M75">
        <v>109</v>
      </c>
      <c r="O75" t="s">
        <v>1508</v>
      </c>
      <c r="P75">
        <v>10465</v>
      </c>
      <c r="Q75">
        <v>77</v>
      </c>
      <c r="S75">
        <f t="shared" si="1"/>
        <v>186</v>
      </c>
    </row>
    <row r="76" spans="3:19">
      <c r="C76">
        <v>10466</v>
      </c>
      <c r="D76">
        <v>5077</v>
      </c>
      <c r="G76" t="s">
        <v>1506</v>
      </c>
      <c r="H76">
        <v>10466</v>
      </c>
      <c r="I76">
        <v>1047</v>
      </c>
      <c r="K76" t="s">
        <v>1507</v>
      </c>
      <c r="L76">
        <v>10466</v>
      </c>
      <c r="M76">
        <v>1766</v>
      </c>
      <c r="O76" t="s">
        <v>1508</v>
      </c>
      <c r="P76">
        <v>10466</v>
      </c>
      <c r="Q76">
        <v>1404</v>
      </c>
      <c r="S76">
        <f t="shared" si="1"/>
        <v>3170</v>
      </c>
    </row>
    <row r="77" spans="3:19">
      <c r="C77">
        <v>10467</v>
      </c>
      <c r="D77">
        <v>11959</v>
      </c>
      <c r="G77" t="s">
        <v>1506</v>
      </c>
      <c r="H77">
        <v>10467</v>
      </c>
      <c r="I77">
        <v>2564</v>
      </c>
      <c r="K77" t="s">
        <v>1507</v>
      </c>
      <c r="L77">
        <v>10467</v>
      </c>
      <c r="M77">
        <v>4856</v>
      </c>
      <c r="O77" t="s">
        <v>1508</v>
      </c>
      <c r="P77">
        <v>10467</v>
      </c>
      <c r="Q77">
        <v>3747</v>
      </c>
      <c r="S77">
        <f t="shared" si="1"/>
        <v>8603</v>
      </c>
    </row>
    <row r="78" spans="3:19">
      <c r="C78">
        <v>10468</v>
      </c>
      <c r="D78">
        <v>9467</v>
      </c>
      <c r="G78" t="s">
        <v>1506</v>
      </c>
      <c r="H78">
        <v>10468</v>
      </c>
      <c r="I78">
        <v>2055</v>
      </c>
      <c r="K78" t="s">
        <v>1507</v>
      </c>
      <c r="L78">
        <v>10468</v>
      </c>
      <c r="M78">
        <v>3993</v>
      </c>
      <c r="O78" t="s">
        <v>1508</v>
      </c>
      <c r="P78">
        <v>10468</v>
      </c>
      <c r="Q78">
        <v>3242</v>
      </c>
      <c r="S78">
        <f t="shared" si="1"/>
        <v>7235</v>
      </c>
    </row>
    <row r="79" spans="3:19">
      <c r="C79">
        <v>10469</v>
      </c>
      <c r="D79">
        <v>2694</v>
      </c>
      <c r="G79" t="s">
        <v>1506</v>
      </c>
      <c r="H79">
        <v>10469</v>
      </c>
      <c r="I79">
        <v>468</v>
      </c>
      <c r="K79" t="s">
        <v>1507</v>
      </c>
      <c r="L79">
        <v>10469</v>
      </c>
      <c r="M79">
        <v>898</v>
      </c>
      <c r="O79" t="s">
        <v>1508</v>
      </c>
      <c r="P79">
        <v>10469</v>
      </c>
      <c r="Q79">
        <v>632</v>
      </c>
      <c r="S79">
        <f t="shared" si="1"/>
        <v>1530</v>
      </c>
    </row>
    <row r="80" spans="3:19">
      <c r="C80">
        <v>10470</v>
      </c>
      <c r="D80">
        <v>1034</v>
      </c>
      <c r="G80" t="s">
        <v>1506</v>
      </c>
      <c r="H80">
        <v>10470</v>
      </c>
      <c r="I80">
        <v>218</v>
      </c>
      <c r="K80" t="s">
        <v>1507</v>
      </c>
      <c r="L80">
        <v>10470</v>
      </c>
      <c r="M80">
        <v>335</v>
      </c>
      <c r="O80" t="s">
        <v>1508</v>
      </c>
      <c r="P80">
        <v>10470</v>
      </c>
      <c r="Q80">
        <v>300</v>
      </c>
      <c r="S80">
        <f t="shared" si="1"/>
        <v>635</v>
      </c>
    </row>
    <row r="81" spans="3:19">
      <c r="C81">
        <v>10471</v>
      </c>
      <c r="D81">
        <v>329</v>
      </c>
      <c r="G81" t="s">
        <v>1506</v>
      </c>
      <c r="H81">
        <v>10471</v>
      </c>
      <c r="I81">
        <v>58</v>
      </c>
      <c r="K81" t="s">
        <v>1507</v>
      </c>
      <c r="L81">
        <v>10471</v>
      </c>
      <c r="M81">
        <v>121</v>
      </c>
      <c r="O81" t="s">
        <v>1508</v>
      </c>
      <c r="P81">
        <v>10471</v>
      </c>
      <c r="Q81">
        <v>97</v>
      </c>
      <c r="S81">
        <f t="shared" si="1"/>
        <v>218</v>
      </c>
    </row>
    <row r="82" spans="3:19">
      <c r="C82">
        <v>10472</v>
      </c>
      <c r="D82">
        <v>7955</v>
      </c>
      <c r="G82" t="s">
        <v>1506</v>
      </c>
      <c r="H82">
        <v>10472</v>
      </c>
      <c r="I82">
        <v>1669</v>
      </c>
      <c r="K82" t="s">
        <v>1507</v>
      </c>
      <c r="L82">
        <v>10472</v>
      </c>
      <c r="M82">
        <v>3050</v>
      </c>
      <c r="O82" t="s">
        <v>1508</v>
      </c>
      <c r="P82">
        <v>10472</v>
      </c>
      <c r="Q82">
        <v>2400</v>
      </c>
      <c r="S82">
        <f t="shared" si="1"/>
        <v>5450</v>
      </c>
    </row>
    <row r="83" spans="3:19">
      <c r="C83">
        <v>10473</v>
      </c>
      <c r="D83">
        <v>1812</v>
      </c>
      <c r="G83" t="s">
        <v>1506</v>
      </c>
      <c r="H83">
        <v>10473</v>
      </c>
      <c r="I83">
        <v>397</v>
      </c>
      <c r="K83" t="s">
        <v>1507</v>
      </c>
      <c r="L83">
        <v>10473</v>
      </c>
      <c r="M83">
        <v>674</v>
      </c>
      <c r="O83" t="s">
        <v>1508</v>
      </c>
      <c r="P83">
        <v>10473</v>
      </c>
      <c r="Q83">
        <v>468</v>
      </c>
      <c r="S83">
        <f t="shared" si="1"/>
        <v>1142</v>
      </c>
    </row>
    <row r="84" spans="3:19">
      <c r="C84">
        <v>10474</v>
      </c>
      <c r="D84">
        <v>1910</v>
      </c>
      <c r="G84" t="s">
        <v>1506</v>
      </c>
      <c r="H84">
        <v>10474</v>
      </c>
      <c r="I84">
        <v>405</v>
      </c>
      <c r="K84" t="s">
        <v>1507</v>
      </c>
      <c r="L84">
        <v>10474</v>
      </c>
      <c r="M84">
        <v>842</v>
      </c>
      <c r="O84" t="s">
        <v>1508</v>
      </c>
      <c r="P84">
        <v>10474</v>
      </c>
      <c r="Q84">
        <v>550</v>
      </c>
      <c r="S84">
        <f t="shared" si="1"/>
        <v>1392</v>
      </c>
    </row>
    <row r="85" spans="3:19">
      <c r="C85">
        <v>10475</v>
      </c>
      <c r="D85">
        <v>638</v>
      </c>
      <c r="G85" t="s">
        <v>1506</v>
      </c>
      <c r="H85">
        <v>10475</v>
      </c>
      <c r="I85">
        <v>112</v>
      </c>
      <c r="K85" t="s">
        <v>1507</v>
      </c>
      <c r="L85">
        <v>10475</v>
      </c>
      <c r="M85">
        <v>166</v>
      </c>
      <c r="O85" t="s">
        <v>1508</v>
      </c>
      <c r="P85">
        <v>10475</v>
      </c>
      <c r="Q85">
        <v>84</v>
      </c>
      <c r="S85">
        <f t="shared" si="1"/>
        <v>250</v>
      </c>
    </row>
    <row r="86" spans="3:19">
      <c r="C86">
        <v>11001</v>
      </c>
      <c r="D86">
        <v>15</v>
      </c>
      <c r="G86" t="s">
        <v>1506</v>
      </c>
      <c r="H86">
        <v>11001</v>
      </c>
      <c r="I86">
        <v>1</v>
      </c>
      <c r="K86" t="s">
        <v>1507</v>
      </c>
      <c r="L86">
        <v>11001</v>
      </c>
      <c r="M86">
        <v>2</v>
      </c>
      <c r="O86" t="s">
        <v>1508</v>
      </c>
      <c r="P86">
        <v>11001</v>
      </c>
      <c r="Q86">
        <v>2</v>
      </c>
      <c r="S86">
        <f t="shared" si="1"/>
        <v>4</v>
      </c>
    </row>
    <row r="87" spans="3:19">
      <c r="C87">
        <v>11004</v>
      </c>
      <c r="D87">
        <v>28</v>
      </c>
      <c r="G87" t="s">
        <v>1506</v>
      </c>
      <c r="H87">
        <v>11004</v>
      </c>
      <c r="I87">
        <v>5</v>
      </c>
      <c r="K87" t="s">
        <v>1507</v>
      </c>
      <c r="L87">
        <v>11004</v>
      </c>
      <c r="M87">
        <v>5</v>
      </c>
      <c r="O87" t="s">
        <v>1508</v>
      </c>
      <c r="P87">
        <v>11004</v>
      </c>
      <c r="Q87">
        <v>4</v>
      </c>
      <c r="S87">
        <f t="shared" si="1"/>
        <v>9</v>
      </c>
    </row>
    <row r="88" spans="3:19">
      <c r="C88">
        <v>11040</v>
      </c>
      <c r="D88">
        <v>2</v>
      </c>
      <c r="H88">
        <v>11040</v>
      </c>
      <c r="I88">
        <v>0</v>
      </c>
      <c r="L88">
        <v>11040</v>
      </c>
      <c r="M88">
        <v>0</v>
      </c>
      <c r="P88">
        <v>11040</v>
      </c>
      <c r="Q88">
        <v>0</v>
      </c>
      <c r="S88">
        <f t="shared" si="1"/>
        <v>0</v>
      </c>
    </row>
    <row r="89" spans="3:19">
      <c r="C89">
        <v>11101</v>
      </c>
      <c r="D89">
        <v>1048</v>
      </c>
      <c r="G89" t="s">
        <v>1506</v>
      </c>
      <c r="H89">
        <v>11101</v>
      </c>
      <c r="I89">
        <v>264</v>
      </c>
      <c r="K89" t="s">
        <v>1507</v>
      </c>
      <c r="L89">
        <v>11101</v>
      </c>
      <c r="M89">
        <v>302</v>
      </c>
      <c r="O89" t="s">
        <v>1508</v>
      </c>
      <c r="P89">
        <v>11101</v>
      </c>
      <c r="Q89">
        <v>243</v>
      </c>
      <c r="S89">
        <f t="shared" si="1"/>
        <v>545</v>
      </c>
    </row>
    <row r="90" spans="3:19">
      <c r="C90">
        <v>11102</v>
      </c>
      <c r="D90">
        <v>1236</v>
      </c>
      <c r="G90" t="s">
        <v>1506</v>
      </c>
      <c r="H90">
        <v>11102</v>
      </c>
      <c r="I90">
        <v>258</v>
      </c>
      <c r="K90" t="s">
        <v>1507</v>
      </c>
      <c r="L90">
        <v>11102</v>
      </c>
      <c r="M90">
        <v>333</v>
      </c>
      <c r="O90" t="s">
        <v>1508</v>
      </c>
      <c r="P90">
        <v>11102</v>
      </c>
      <c r="Q90">
        <v>250</v>
      </c>
      <c r="S90">
        <f t="shared" si="1"/>
        <v>583</v>
      </c>
    </row>
    <row r="91" spans="3:19">
      <c r="C91">
        <v>11103</v>
      </c>
      <c r="D91">
        <v>1414</v>
      </c>
      <c r="G91" t="s">
        <v>1506</v>
      </c>
      <c r="H91">
        <v>11103</v>
      </c>
      <c r="I91">
        <v>288</v>
      </c>
      <c r="K91" t="s">
        <v>1507</v>
      </c>
      <c r="L91">
        <v>11103</v>
      </c>
      <c r="M91">
        <v>397</v>
      </c>
      <c r="O91" t="s">
        <v>1508</v>
      </c>
      <c r="P91">
        <v>11103</v>
      </c>
      <c r="Q91">
        <v>268</v>
      </c>
      <c r="S91">
        <f t="shared" si="1"/>
        <v>665</v>
      </c>
    </row>
    <row r="92" spans="3:19">
      <c r="C92">
        <v>11104</v>
      </c>
      <c r="D92">
        <v>925</v>
      </c>
      <c r="G92" t="s">
        <v>1506</v>
      </c>
      <c r="H92">
        <v>11104</v>
      </c>
      <c r="I92">
        <v>183</v>
      </c>
      <c r="K92" t="s">
        <v>1507</v>
      </c>
      <c r="L92">
        <v>11104</v>
      </c>
      <c r="M92">
        <v>303</v>
      </c>
      <c r="O92" t="s">
        <v>1508</v>
      </c>
      <c r="P92">
        <v>11104</v>
      </c>
      <c r="Q92">
        <v>269</v>
      </c>
      <c r="S92">
        <f t="shared" si="1"/>
        <v>572</v>
      </c>
    </row>
    <row r="93" spans="3:19">
      <c r="C93">
        <v>11105</v>
      </c>
      <c r="D93">
        <v>1077</v>
      </c>
      <c r="G93" t="s">
        <v>1506</v>
      </c>
      <c r="H93">
        <v>11105</v>
      </c>
      <c r="I93">
        <v>183</v>
      </c>
      <c r="K93" t="s">
        <v>1507</v>
      </c>
      <c r="L93">
        <v>11105</v>
      </c>
      <c r="M93">
        <v>274</v>
      </c>
      <c r="O93" t="s">
        <v>1508</v>
      </c>
      <c r="P93">
        <v>11105</v>
      </c>
      <c r="Q93">
        <v>204</v>
      </c>
      <c r="S93">
        <f t="shared" si="1"/>
        <v>478</v>
      </c>
    </row>
    <row r="94" spans="3:19">
      <c r="C94">
        <v>11106</v>
      </c>
      <c r="D94">
        <v>1139</v>
      </c>
      <c r="G94" t="s">
        <v>1506</v>
      </c>
      <c r="H94">
        <v>11106</v>
      </c>
      <c r="I94">
        <v>201</v>
      </c>
      <c r="K94" t="s">
        <v>1507</v>
      </c>
      <c r="L94">
        <v>11106</v>
      </c>
      <c r="M94">
        <v>308</v>
      </c>
      <c r="O94" t="s">
        <v>1508</v>
      </c>
      <c r="P94">
        <v>11106</v>
      </c>
      <c r="Q94">
        <v>265</v>
      </c>
      <c r="S94">
        <f t="shared" si="1"/>
        <v>573</v>
      </c>
    </row>
    <row r="95" spans="3:19">
      <c r="C95">
        <v>11109</v>
      </c>
      <c r="D95">
        <v>6</v>
      </c>
      <c r="H95">
        <v>11109</v>
      </c>
      <c r="I95">
        <v>0</v>
      </c>
      <c r="L95">
        <v>11109</v>
      </c>
      <c r="M95">
        <v>0</v>
      </c>
      <c r="O95" t="s">
        <v>1508</v>
      </c>
      <c r="P95">
        <v>11109</v>
      </c>
      <c r="Q95">
        <v>1</v>
      </c>
      <c r="S95">
        <f t="shared" si="1"/>
        <v>1</v>
      </c>
    </row>
    <row r="96" spans="3:19">
      <c r="C96">
        <v>11201</v>
      </c>
      <c r="D96">
        <v>1438</v>
      </c>
      <c r="G96" t="s">
        <v>1506</v>
      </c>
      <c r="H96">
        <v>11201</v>
      </c>
      <c r="I96">
        <v>333</v>
      </c>
      <c r="K96" t="s">
        <v>1507</v>
      </c>
      <c r="L96">
        <v>11201</v>
      </c>
      <c r="M96">
        <v>329</v>
      </c>
      <c r="O96" t="s">
        <v>1508</v>
      </c>
      <c r="P96">
        <v>11201</v>
      </c>
      <c r="Q96">
        <v>284</v>
      </c>
      <c r="S96">
        <f t="shared" si="1"/>
        <v>613</v>
      </c>
    </row>
    <row r="97" spans="3:19">
      <c r="C97">
        <v>11203</v>
      </c>
      <c r="D97">
        <v>9119</v>
      </c>
      <c r="G97" t="s">
        <v>1506</v>
      </c>
      <c r="H97">
        <v>11203</v>
      </c>
      <c r="I97">
        <v>1683</v>
      </c>
      <c r="K97" t="s">
        <v>1507</v>
      </c>
      <c r="L97">
        <v>11203</v>
      </c>
      <c r="M97">
        <v>3895</v>
      </c>
      <c r="O97" t="s">
        <v>1508</v>
      </c>
      <c r="P97">
        <v>11203</v>
      </c>
      <c r="Q97">
        <v>2549</v>
      </c>
      <c r="S97">
        <f t="shared" si="1"/>
        <v>6444</v>
      </c>
    </row>
    <row r="98" spans="3:19">
      <c r="C98">
        <v>11204</v>
      </c>
      <c r="D98">
        <v>3838</v>
      </c>
      <c r="G98" t="s">
        <v>1506</v>
      </c>
      <c r="H98">
        <v>11204</v>
      </c>
      <c r="I98">
        <v>758</v>
      </c>
      <c r="K98" t="s">
        <v>1507</v>
      </c>
      <c r="L98">
        <v>11204</v>
      </c>
      <c r="M98">
        <v>1262</v>
      </c>
      <c r="O98" t="s">
        <v>1508</v>
      </c>
      <c r="P98">
        <v>11204</v>
      </c>
      <c r="Q98">
        <v>829</v>
      </c>
      <c r="S98">
        <f t="shared" si="1"/>
        <v>2091</v>
      </c>
    </row>
    <row r="99" spans="3:19">
      <c r="C99">
        <v>11205</v>
      </c>
      <c r="D99">
        <v>1951</v>
      </c>
      <c r="G99" t="s">
        <v>1506</v>
      </c>
      <c r="H99">
        <v>11205</v>
      </c>
      <c r="I99">
        <v>375</v>
      </c>
      <c r="K99" t="s">
        <v>1507</v>
      </c>
      <c r="L99">
        <v>11205</v>
      </c>
      <c r="M99">
        <v>573</v>
      </c>
      <c r="O99" t="s">
        <v>1508</v>
      </c>
      <c r="P99">
        <v>11205</v>
      </c>
      <c r="Q99">
        <v>371</v>
      </c>
      <c r="S99">
        <f t="shared" si="1"/>
        <v>944</v>
      </c>
    </row>
    <row r="100" spans="3:19">
      <c r="C100">
        <v>11206</v>
      </c>
      <c r="D100">
        <v>5448</v>
      </c>
      <c r="G100" t="s">
        <v>1506</v>
      </c>
      <c r="H100">
        <v>11206</v>
      </c>
      <c r="I100">
        <v>1144</v>
      </c>
      <c r="K100" t="s">
        <v>1507</v>
      </c>
      <c r="L100">
        <v>11206</v>
      </c>
      <c r="M100">
        <v>2010</v>
      </c>
      <c r="O100" t="s">
        <v>1508</v>
      </c>
      <c r="P100">
        <v>11206</v>
      </c>
      <c r="Q100">
        <v>1344</v>
      </c>
      <c r="S100">
        <f t="shared" si="1"/>
        <v>3354</v>
      </c>
    </row>
    <row r="101" spans="3:19">
      <c r="C101">
        <v>11207</v>
      </c>
      <c r="D101">
        <v>10415</v>
      </c>
      <c r="G101" t="s">
        <v>1506</v>
      </c>
      <c r="H101">
        <v>11207</v>
      </c>
      <c r="I101">
        <v>1916</v>
      </c>
      <c r="K101" t="s">
        <v>1507</v>
      </c>
      <c r="L101">
        <v>11207</v>
      </c>
      <c r="M101">
        <v>4032</v>
      </c>
      <c r="O101" t="s">
        <v>1508</v>
      </c>
      <c r="P101">
        <v>11207</v>
      </c>
      <c r="Q101">
        <v>2869</v>
      </c>
      <c r="S101">
        <f t="shared" si="1"/>
        <v>6901</v>
      </c>
    </row>
    <row r="102" spans="3:19">
      <c r="C102">
        <v>11208</v>
      </c>
      <c r="D102">
        <v>8826</v>
      </c>
      <c r="G102" t="s">
        <v>1506</v>
      </c>
      <c r="H102">
        <v>11208</v>
      </c>
      <c r="I102">
        <v>1613</v>
      </c>
      <c r="K102" t="s">
        <v>1507</v>
      </c>
      <c r="L102">
        <v>11208</v>
      </c>
      <c r="M102">
        <v>3654</v>
      </c>
      <c r="O102" t="s">
        <v>1508</v>
      </c>
      <c r="P102">
        <v>11208</v>
      </c>
      <c r="Q102">
        <v>2209</v>
      </c>
      <c r="S102">
        <f t="shared" si="1"/>
        <v>5863</v>
      </c>
    </row>
    <row r="103" spans="3:19">
      <c r="C103">
        <v>11209</v>
      </c>
      <c r="D103">
        <v>2456</v>
      </c>
      <c r="G103" t="s">
        <v>1506</v>
      </c>
      <c r="H103">
        <v>11209</v>
      </c>
      <c r="I103">
        <v>541</v>
      </c>
      <c r="K103" t="s">
        <v>1507</v>
      </c>
      <c r="L103">
        <v>11209</v>
      </c>
      <c r="M103">
        <v>915</v>
      </c>
      <c r="O103" t="s">
        <v>1508</v>
      </c>
      <c r="P103">
        <v>11209</v>
      </c>
      <c r="Q103">
        <v>554</v>
      </c>
      <c r="S103">
        <f t="shared" si="1"/>
        <v>1469</v>
      </c>
    </row>
    <row r="104" spans="3:19">
      <c r="C104">
        <v>11210</v>
      </c>
      <c r="D104">
        <v>4283</v>
      </c>
      <c r="G104" t="s">
        <v>1506</v>
      </c>
      <c r="H104">
        <v>11210</v>
      </c>
      <c r="I104">
        <v>849</v>
      </c>
      <c r="K104" t="s">
        <v>1507</v>
      </c>
      <c r="L104">
        <v>11210</v>
      </c>
      <c r="M104">
        <v>1912</v>
      </c>
      <c r="O104" t="s">
        <v>1508</v>
      </c>
      <c r="P104">
        <v>11210</v>
      </c>
      <c r="Q104">
        <v>1256</v>
      </c>
      <c r="S104">
        <f t="shared" si="1"/>
        <v>3168</v>
      </c>
    </row>
    <row r="105" spans="3:19">
      <c r="C105">
        <v>11211</v>
      </c>
      <c r="D105">
        <v>4943</v>
      </c>
      <c r="G105" t="s">
        <v>1506</v>
      </c>
      <c r="H105">
        <v>11211</v>
      </c>
      <c r="I105">
        <v>997</v>
      </c>
      <c r="K105" t="s">
        <v>1507</v>
      </c>
      <c r="L105">
        <v>11211</v>
      </c>
      <c r="M105">
        <v>1621</v>
      </c>
      <c r="O105" t="s">
        <v>1508</v>
      </c>
      <c r="P105">
        <v>11211</v>
      </c>
      <c r="Q105">
        <v>1116</v>
      </c>
      <c r="S105">
        <f t="shared" si="1"/>
        <v>2737</v>
      </c>
    </row>
    <row r="106" spans="3:19">
      <c r="C106">
        <v>11212</v>
      </c>
      <c r="D106">
        <v>12407</v>
      </c>
      <c r="G106" t="s">
        <v>1506</v>
      </c>
      <c r="H106">
        <v>11212</v>
      </c>
      <c r="I106">
        <v>2461</v>
      </c>
      <c r="K106" t="s">
        <v>1507</v>
      </c>
      <c r="L106">
        <v>11212</v>
      </c>
      <c r="M106">
        <v>5117</v>
      </c>
      <c r="O106" t="s">
        <v>1508</v>
      </c>
      <c r="P106">
        <v>11212</v>
      </c>
      <c r="Q106">
        <v>3705</v>
      </c>
      <c r="S106">
        <f t="shared" si="1"/>
        <v>8822</v>
      </c>
    </row>
    <row r="107" spans="3:19">
      <c r="C107">
        <v>11213</v>
      </c>
      <c r="D107">
        <v>10290</v>
      </c>
      <c r="G107" t="s">
        <v>1506</v>
      </c>
      <c r="H107">
        <v>11213</v>
      </c>
      <c r="I107">
        <v>2287</v>
      </c>
      <c r="K107" t="s">
        <v>1507</v>
      </c>
      <c r="L107">
        <v>11213</v>
      </c>
      <c r="M107">
        <v>4328</v>
      </c>
      <c r="O107" t="s">
        <v>1508</v>
      </c>
      <c r="P107">
        <v>11213</v>
      </c>
      <c r="Q107">
        <v>2940</v>
      </c>
      <c r="S107">
        <f t="shared" si="1"/>
        <v>7268</v>
      </c>
    </row>
    <row r="108" spans="3:19">
      <c r="C108">
        <v>11214</v>
      </c>
      <c r="D108">
        <v>4661</v>
      </c>
      <c r="G108" t="s">
        <v>1506</v>
      </c>
      <c r="H108">
        <v>11214</v>
      </c>
      <c r="I108">
        <v>828</v>
      </c>
      <c r="K108" t="s">
        <v>1507</v>
      </c>
      <c r="L108">
        <v>11214</v>
      </c>
      <c r="M108">
        <v>1517</v>
      </c>
      <c r="O108" t="s">
        <v>1508</v>
      </c>
      <c r="P108">
        <v>11214</v>
      </c>
      <c r="Q108">
        <v>1211</v>
      </c>
      <c r="S108">
        <f t="shared" si="1"/>
        <v>2728</v>
      </c>
    </row>
    <row r="109" spans="3:19">
      <c r="C109">
        <v>11215</v>
      </c>
      <c r="D109">
        <v>3135</v>
      </c>
      <c r="G109" t="s">
        <v>1506</v>
      </c>
      <c r="H109">
        <v>11215</v>
      </c>
      <c r="I109">
        <v>632</v>
      </c>
      <c r="K109" t="s">
        <v>1507</v>
      </c>
      <c r="L109">
        <v>11215</v>
      </c>
      <c r="M109">
        <v>695</v>
      </c>
      <c r="O109" t="s">
        <v>1508</v>
      </c>
      <c r="P109">
        <v>11215</v>
      </c>
      <c r="Q109">
        <v>506</v>
      </c>
      <c r="S109">
        <f t="shared" si="1"/>
        <v>1201</v>
      </c>
    </row>
    <row r="110" spans="3:19">
      <c r="C110">
        <v>11216</v>
      </c>
      <c r="D110">
        <v>8563</v>
      </c>
      <c r="G110" t="s">
        <v>1506</v>
      </c>
      <c r="H110">
        <v>11216</v>
      </c>
      <c r="I110">
        <v>1848</v>
      </c>
      <c r="K110" t="s">
        <v>1507</v>
      </c>
      <c r="L110">
        <v>11216</v>
      </c>
      <c r="M110">
        <v>3006</v>
      </c>
      <c r="O110" t="s">
        <v>1508</v>
      </c>
      <c r="P110">
        <v>11216</v>
      </c>
      <c r="Q110">
        <v>2255</v>
      </c>
      <c r="S110">
        <f t="shared" si="1"/>
        <v>5261</v>
      </c>
    </row>
    <row r="111" spans="3:19">
      <c r="C111">
        <v>11217</v>
      </c>
      <c r="D111">
        <v>2153</v>
      </c>
      <c r="G111" t="s">
        <v>1506</v>
      </c>
      <c r="H111">
        <v>11217</v>
      </c>
      <c r="I111">
        <v>384</v>
      </c>
      <c r="K111" t="s">
        <v>1507</v>
      </c>
      <c r="L111">
        <v>11217</v>
      </c>
      <c r="M111">
        <v>580</v>
      </c>
      <c r="O111" t="s">
        <v>1508</v>
      </c>
      <c r="P111">
        <v>11217</v>
      </c>
      <c r="Q111">
        <v>381</v>
      </c>
      <c r="S111">
        <f t="shared" si="1"/>
        <v>961</v>
      </c>
    </row>
    <row r="112" spans="3:19">
      <c r="C112">
        <v>11218</v>
      </c>
      <c r="D112">
        <v>4264</v>
      </c>
      <c r="G112" t="s">
        <v>1506</v>
      </c>
      <c r="H112">
        <v>11218</v>
      </c>
      <c r="I112">
        <v>933</v>
      </c>
      <c r="K112" t="s">
        <v>1507</v>
      </c>
      <c r="L112">
        <v>11218</v>
      </c>
      <c r="M112">
        <v>1616</v>
      </c>
      <c r="O112" t="s">
        <v>1508</v>
      </c>
      <c r="P112">
        <v>11218</v>
      </c>
      <c r="Q112">
        <v>984</v>
      </c>
      <c r="S112">
        <f t="shared" si="1"/>
        <v>2600</v>
      </c>
    </row>
    <row r="113" spans="3:19">
      <c r="C113">
        <v>11219</v>
      </c>
      <c r="D113">
        <v>4980</v>
      </c>
      <c r="G113" t="s">
        <v>1506</v>
      </c>
      <c r="H113">
        <v>11219</v>
      </c>
      <c r="I113">
        <v>1013</v>
      </c>
      <c r="K113" t="s">
        <v>1507</v>
      </c>
      <c r="L113">
        <v>11219</v>
      </c>
      <c r="M113">
        <v>1430</v>
      </c>
      <c r="O113" t="s">
        <v>1508</v>
      </c>
      <c r="P113">
        <v>11219</v>
      </c>
      <c r="Q113">
        <v>1099</v>
      </c>
      <c r="S113">
        <f t="shared" si="1"/>
        <v>2529</v>
      </c>
    </row>
    <row r="114" spans="3:19">
      <c r="C114">
        <v>11220</v>
      </c>
      <c r="D114">
        <v>5672</v>
      </c>
      <c r="G114" t="s">
        <v>1506</v>
      </c>
      <c r="H114">
        <v>11220</v>
      </c>
      <c r="I114">
        <v>1246</v>
      </c>
      <c r="K114" t="s">
        <v>1507</v>
      </c>
      <c r="L114">
        <v>11220</v>
      </c>
      <c r="M114">
        <v>1819</v>
      </c>
      <c r="O114" t="s">
        <v>1508</v>
      </c>
      <c r="P114">
        <v>11220</v>
      </c>
      <c r="Q114">
        <v>1534</v>
      </c>
      <c r="S114">
        <f t="shared" si="1"/>
        <v>3353</v>
      </c>
    </row>
    <row r="115" spans="3:19">
      <c r="C115">
        <v>11221</v>
      </c>
      <c r="D115">
        <v>8993</v>
      </c>
      <c r="G115" t="s">
        <v>1506</v>
      </c>
      <c r="H115">
        <v>11221</v>
      </c>
      <c r="I115">
        <v>1825</v>
      </c>
      <c r="K115" t="s">
        <v>1507</v>
      </c>
      <c r="L115">
        <v>11221</v>
      </c>
      <c r="M115">
        <v>3112</v>
      </c>
      <c r="O115" t="s">
        <v>1508</v>
      </c>
      <c r="P115">
        <v>11221</v>
      </c>
      <c r="Q115">
        <v>2219</v>
      </c>
      <c r="S115">
        <f t="shared" si="1"/>
        <v>5331</v>
      </c>
    </row>
    <row r="116" spans="3:19">
      <c r="C116">
        <v>11222</v>
      </c>
      <c r="D116">
        <v>2730</v>
      </c>
      <c r="G116" t="s">
        <v>1506</v>
      </c>
      <c r="H116">
        <v>11222</v>
      </c>
      <c r="I116">
        <v>585</v>
      </c>
      <c r="K116" t="s">
        <v>1507</v>
      </c>
      <c r="L116">
        <v>11222</v>
      </c>
      <c r="M116">
        <v>783</v>
      </c>
      <c r="O116" t="s">
        <v>1508</v>
      </c>
      <c r="P116">
        <v>11222</v>
      </c>
      <c r="Q116">
        <v>465</v>
      </c>
      <c r="S116">
        <f t="shared" si="1"/>
        <v>1248</v>
      </c>
    </row>
    <row r="117" spans="3:19">
      <c r="C117">
        <v>11223</v>
      </c>
      <c r="D117">
        <v>2866</v>
      </c>
      <c r="G117" t="s">
        <v>1506</v>
      </c>
      <c r="H117">
        <v>11223</v>
      </c>
      <c r="I117">
        <v>470</v>
      </c>
      <c r="K117" t="s">
        <v>1507</v>
      </c>
      <c r="L117">
        <v>11223</v>
      </c>
      <c r="M117">
        <v>1024</v>
      </c>
      <c r="O117" t="s">
        <v>1508</v>
      </c>
      <c r="P117">
        <v>11223</v>
      </c>
      <c r="Q117">
        <v>647</v>
      </c>
      <c r="S117">
        <f t="shared" si="1"/>
        <v>1671</v>
      </c>
    </row>
    <row r="118" spans="3:19">
      <c r="C118">
        <v>11224</v>
      </c>
      <c r="D118">
        <v>1745</v>
      </c>
      <c r="G118" t="s">
        <v>1506</v>
      </c>
      <c r="H118">
        <v>11224</v>
      </c>
      <c r="I118">
        <v>350</v>
      </c>
      <c r="K118" t="s">
        <v>1507</v>
      </c>
      <c r="L118">
        <v>11224</v>
      </c>
      <c r="M118">
        <v>599</v>
      </c>
      <c r="O118" t="s">
        <v>1508</v>
      </c>
      <c r="P118">
        <v>11224</v>
      </c>
      <c r="Q118">
        <v>483</v>
      </c>
      <c r="S118">
        <f t="shared" si="1"/>
        <v>1082</v>
      </c>
    </row>
    <row r="119" spans="3:19">
      <c r="C119">
        <v>11225</v>
      </c>
      <c r="D119">
        <v>9303</v>
      </c>
      <c r="G119" t="s">
        <v>1506</v>
      </c>
      <c r="H119">
        <v>11225</v>
      </c>
      <c r="I119">
        <v>2138</v>
      </c>
      <c r="K119" t="s">
        <v>1507</v>
      </c>
      <c r="L119">
        <v>11225</v>
      </c>
      <c r="M119">
        <v>4119</v>
      </c>
      <c r="O119" t="s">
        <v>1508</v>
      </c>
      <c r="P119">
        <v>11225</v>
      </c>
      <c r="Q119">
        <v>2658</v>
      </c>
      <c r="S119">
        <f t="shared" si="1"/>
        <v>6777</v>
      </c>
    </row>
    <row r="120" spans="3:19">
      <c r="C120">
        <v>11226</v>
      </c>
      <c r="D120">
        <v>22261</v>
      </c>
      <c r="G120" t="s">
        <v>1506</v>
      </c>
      <c r="H120">
        <v>11226</v>
      </c>
      <c r="I120">
        <v>5105</v>
      </c>
      <c r="K120" t="s">
        <v>1507</v>
      </c>
      <c r="L120">
        <v>11226</v>
      </c>
      <c r="M120">
        <v>9780</v>
      </c>
      <c r="O120" t="s">
        <v>1508</v>
      </c>
      <c r="P120">
        <v>11226</v>
      </c>
      <c r="Q120">
        <v>6689</v>
      </c>
      <c r="S120">
        <f t="shared" si="1"/>
        <v>16469</v>
      </c>
    </row>
    <row r="121" spans="3:19">
      <c r="C121">
        <v>11228</v>
      </c>
      <c r="D121">
        <v>1103</v>
      </c>
      <c r="G121" t="s">
        <v>1506</v>
      </c>
      <c r="H121">
        <v>11228</v>
      </c>
      <c r="I121">
        <v>186</v>
      </c>
      <c r="K121" t="s">
        <v>1507</v>
      </c>
      <c r="L121">
        <v>11228</v>
      </c>
      <c r="M121">
        <v>294</v>
      </c>
      <c r="O121" t="s">
        <v>1508</v>
      </c>
      <c r="P121">
        <v>11228</v>
      </c>
      <c r="Q121">
        <v>184</v>
      </c>
      <c r="S121">
        <f t="shared" si="1"/>
        <v>478</v>
      </c>
    </row>
    <row r="122" spans="3:19">
      <c r="C122">
        <v>11229</v>
      </c>
      <c r="D122">
        <v>2646</v>
      </c>
      <c r="G122" t="s">
        <v>1506</v>
      </c>
      <c r="H122">
        <v>11229</v>
      </c>
      <c r="I122">
        <v>560</v>
      </c>
      <c r="K122" t="s">
        <v>1507</v>
      </c>
      <c r="L122">
        <v>11229</v>
      </c>
      <c r="M122">
        <v>1099</v>
      </c>
      <c r="O122" t="s">
        <v>1508</v>
      </c>
      <c r="P122">
        <v>11229</v>
      </c>
      <c r="Q122">
        <v>672</v>
      </c>
      <c r="S122">
        <f t="shared" si="1"/>
        <v>1771</v>
      </c>
    </row>
    <row r="123" spans="3:19">
      <c r="C123">
        <v>11230</v>
      </c>
      <c r="D123">
        <v>6303</v>
      </c>
      <c r="G123" t="s">
        <v>1506</v>
      </c>
      <c r="H123">
        <v>11230</v>
      </c>
      <c r="I123">
        <v>1401</v>
      </c>
      <c r="K123" t="s">
        <v>1507</v>
      </c>
      <c r="L123">
        <v>11230</v>
      </c>
      <c r="M123">
        <v>2720</v>
      </c>
      <c r="O123" t="s">
        <v>1508</v>
      </c>
      <c r="P123">
        <v>11230</v>
      </c>
      <c r="Q123">
        <v>1721</v>
      </c>
      <c r="S123">
        <f t="shared" si="1"/>
        <v>4441</v>
      </c>
    </row>
    <row r="124" spans="3:19">
      <c r="C124">
        <v>11231</v>
      </c>
      <c r="D124">
        <v>1595</v>
      </c>
      <c r="G124" t="s">
        <v>1506</v>
      </c>
      <c r="H124">
        <v>11231</v>
      </c>
      <c r="I124">
        <v>239</v>
      </c>
      <c r="K124" t="s">
        <v>1507</v>
      </c>
      <c r="L124">
        <v>11231</v>
      </c>
      <c r="M124">
        <v>287</v>
      </c>
      <c r="O124" t="s">
        <v>1508</v>
      </c>
      <c r="P124">
        <v>11231</v>
      </c>
      <c r="Q124">
        <v>203</v>
      </c>
      <c r="S124">
        <f t="shared" si="1"/>
        <v>490</v>
      </c>
    </row>
    <row r="125" spans="3:19">
      <c r="C125">
        <v>11232</v>
      </c>
      <c r="D125">
        <v>2012</v>
      </c>
      <c r="G125" t="s">
        <v>1506</v>
      </c>
      <c r="H125">
        <v>11232</v>
      </c>
      <c r="I125">
        <v>400</v>
      </c>
      <c r="K125" t="s">
        <v>1507</v>
      </c>
      <c r="L125">
        <v>11232</v>
      </c>
      <c r="M125">
        <v>633</v>
      </c>
      <c r="O125" t="s">
        <v>1508</v>
      </c>
      <c r="P125">
        <v>11232</v>
      </c>
      <c r="Q125">
        <v>621</v>
      </c>
      <c r="S125">
        <f t="shared" si="1"/>
        <v>1254</v>
      </c>
    </row>
    <row r="126" spans="3:19">
      <c r="C126">
        <v>11233</v>
      </c>
      <c r="D126">
        <v>9669</v>
      </c>
      <c r="G126" t="s">
        <v>1506</v>
      </c>
      <c r="H126">
        <v>11233</v>
      </c>
      <c r="I126">
        <v>1943</v>
      </c>
      <c r="K126" t="s">
        <v>1507</v>
      </c>
      <c r="L126">
        <v>11233</v>
      </c>
      <c r="M126">
        <v>3732</v>
      </c>
      <c r="O126" t="s">
        <v>1508</v>
      </c>
      <c r="P126">
        <v>11233</v>
      </c>
      <c r="Q126">
        <v>2379</v>
      </c>
      <c r="S126">
        <f t="shared" si="1"/>
        <v>6111</v>
      </c>
    </row>
    <row r="127" spans="3:19">
      <c r="C127">
        <v>11234</v>
      </c>
      <c r="D127">
        <v>2113</v>
      </c>
      <c r="G127" t="s">
        <v>1506</v>
      </c>
      <c r="H127">
        <v>11234</v>
      </c>
      <c r="I127">
        <v>311</v>
      </c>
      <c r="K127" t="s">
        <v>1507</v>
      </c>
      <c r="L127">
        <v>11234</v>
      </c>
      <c r="M127">
        <v>789</v>
      </c>
      <c r="O127" t="s">
        <v>1508</v>
      </c>
      <c r="P127">
        <v>11234</v>
      </c>
      <c r="Q127">
        <v>556</v>
      </c>
      <c r="S127">
        <f t="shared" si="1"/>
        <v>1345</v>
      </c>
    </row>
    <row r="128" spans="3:19">
      <c r="C128">
        <v>11235</v>
      </c>
      <c r="D128">
        <v>3350</v>
      </c>
      <c r="G128" t="s">
        <v>1506</v>
      </c>
      <c r="H128">
        <v>11235</v>
      </c>
      <c r="I128">
        <v>632</v>
      </c>
      <c r="K128" t="s">
        <v>1507</v>
      </c>
      <c r="L128">
        <v>11235</v>
      </c>
      <c r="M128">
        <v>1213</v>
      </c>
      <c r="O128" t="s">
        <v>1508</v>
      </c>
      <c r="P128">
        <v>11235</v>
      </c>
      <c r="Q128">
        <v>801</v>
      </c>
      <c r="S128">
        <f t="shared" si="1"/>
        <v>2014</v>
      </c>
    </row>
    <row r="129" spans="3:19">
      <c r="C129">
        <v>11236</v>
      </c>
      <c r="D129">
        <v>3361</v>
      </c>
      <c r="G129" t="s">
        <v>1506</v>
      </c>
      <c r="H129">
        <v>11236</v>
      </c>
      <c r="I129">
        <v>471</v>
      </c>
      <c r="K129" t="s">
        <v>1507</v>
      </c>
      <c r="L129">
        <v>11236</v>
      </c>
      <c r="M129">
        <v>1415</v>
      </c>
      <c r="O129" t="s">
        <v>1508</v>
      </c>
      <c r="P129">
        <v>11236</v>
      </c>
      <c r="Q129">
        <v>677</v>
      </c>
      <c r="S129">
        <f t="shared" si="1"/>
        <v>2092</v>
      </c>
    </row>
    <row r="130" spans="3:19">
      <c r="C130">
        <v>11237</v>
      </c>
      <c r="D130">
        <v>7494</v>
      </c>
      <c r="G130" t="s">
        <v>1506</v>
      </c>
      <c r="H130">
        <v>11237</v>
      </c>
      <c r="I130">
        <v>1594</v>
      </c>
      <c r="K130" t="s">
        <v>1507</v>
      </c>
      <c r="L130">
        <v>11237</v>
      </c>
      <c r="M130">
        <v>2855</v>
      </c>
      <c r="O130" t="s">
        <v>1508</v>
      </c>
      <c r="P130">
        <v>11237</v>
      </c>
      <c r="Q130">
        <v>2237</v>
      </c>
      <c r="S130">
        <f t="shared" si="1"/>
        <v>5092</v>
      </c>
    </row>
    <row r="131" spans="3:19">
      <c r="C131">
        <v>11238</v>
      </c>
      <c r="D131">
        <v>4914</v>
      </c>
      <c r="G131" t="s">
        <v>1506</v>
      </c>
      <c r="H131">
        <v>11238</v>
      </c>
      <c r="I131">
        <v>1062</v>
      </c>
      <c r="K131" t="s">
        <v>1507</v>
      </c>
      <c r="L131">
        <v>11238</v>
      </c>
      <c r="M131">
        <v>1667</v>
      </c>
      <c r="O131" t="s">
        <v>1508</v>
      </c>
      <c r="P131">
        <v>11238</v>
      </c>
      <c r="Q131">
        <v>1167</v>
      </c>
      <c r="S131">
        <f t="shared" ref="S131:S185" si="2">M131+Q131</f>
        <v>2834</v>
      </c>
    </row>
    <row r="132" spans="3:19">
      <c r="C132">
        <v>11239</v>
      </c>
      <c r="D132">
        <v>340</v>
      </c>
      <c r="G132" t="s">
        <v>1506</v>
      </c>
      <c r="H132">
        <v>11239</v>
      </c>
      <c r="I132">
        <v>82</v>
      </c>
      <c r="K132" t="s">
        <v>1507</v>
      </c>
      <c r="L132">
        <v>11239</v>
      </c>
      <c r="M132">
        <v>124</v>
      </c>
      <c r="O132" t="s">
        <v>1508</v>
      </c>
      <c r="P132">
        <v>11239</v>
      </c>
      <c r="Q132">
        <v>116</v>
      </c>
      <c r="S132">
        <f t="shared" si="2"/>
        <v>240</v>
      </c>
    </row>
    <row r="133" spans="3:19">
      <c r="C133">
        <v>11249</v>
      </c>
      <c r="D133">
        <v>1399</v>
      </c>
      <c r="G133" t="s">
        <v>1506</v>
      </c>
      <c r="H133">
        <v>11249</v>
      </c>
      <c r="I133">
        <v>312</v>
      </c>
      <c r="K133" t="s">
        <v>1507</v>
      </c>
      <c r="L133">
        <v>11249</v>
      </c>
      <c r="M133">
        <v>404</v>
      </c>
      <c r="O133" t="s">
        <v>1508</v>
      </c>
      <c r="P133">
        <v>11249</v>
      </c>
      <c r="Q133">
        <v>302</v>
      </c>
      <c r="S133">
        <f t="shared" si="2"/>
        <v>706</v>
      </c>
    </row>
    <row r="134" spans="3:19">
      <c r="C134">
        <v>11354</v>
      </c>
      <c r="D134">
        <v>1188</v>
      </c>
      <c r="G134" t="s">
        <v>1506</v>
      </c>
      <c r="H134">
        <v>11354</v>
      </c>
      <c r="I134">
        <v>240</v>
      </c>
      <c r="K134" t="s">
        <v>1507</v>
      </c>
      <c r="L134">
        <v>11354</v>
      </c>
      <c r="M134">
        <v>385</v>
      </c>
      <c r="O134" t="s">
        <v>1508</v>
      </c>
      <c r="P134">
        <v>11354</v>
      </c>
      <c r="Q134">
        <v>310</v>
      </c>
      <c r="S134">
        <f t="shared" si="2"/>
        <v>695</v>
      </c>
    </row>
    <row r="135" spans="3:19">
      <c r="C135">
        <v>11355</v>
      </c>
      <c r="D135">
        <v>1626</v>
      </c>
      <c r="G135" t="s">
        <v>1506</v>
      </c>
      <c r="H135">
        <v>11355</v>
      </c>
      <c r="I135">
        <v>315</v>
      </c>
      <c r="K135" t="s">
        <v>1507</v>
      </c>
      <c r="L135">
        <v>11355</v>
      </c>
      <c r="M135">
        <v>527</v>
      </c>
      <c r="O135" t="s">
        <v>1508</v>
      </c>
      <c r="P135">
        <v>11355</v>
      </c>
      <c r="Q135">
        <v>457</v>
      </c>
      <c r="S135">
        <f t="shared" si="2"/>
        <v>984</v>
      </c>
    </row>
    <row r="136" spans="3:19">
      <c r="C136">
        <v>11356</v>
      </c>
      <c r="D136">
        <v>390</v>
      </c>
      <c r="G136" t="s">
        <v>1506</v>
      </c>
      <c r="H136">
        <v>11356</v>
      </c>
      <c r="I136">
        <v>43</v>
      </c>
      <c r="K136" t="s">
        <v>1507</v>
      </c>
      <c r="L136">
        <v>11356</v>
      </c>
      <c r="M136">
        <v>65</v>
      </c>
      <c r="O136" t="s">
        <v>1508</v>
      </c>
      <c r="P136">
        <v>11356</v>
      </c>
      <c r="Q136">
        <v>62</v>
      </c>
      <c r="S136">
        <f t="shared" si="2"/>
        <v>127</v>
      </c>
    </row>
    <row r="137" spans="3:19">
      <c r="C137">
        <v>11357</v>
      </c>
      <c r="D137">
        <v>171</v>
      </c>
      <c r="G137" t="s">
        <v>1506</v>
      </c>
      <c r="H137">
        <v>11357</v>
      </c>
      <c r="I137">
        <v>28</v>
      </c>
      <c r="K137" t="s">
        <v>1507</v>
      </c>
      <c r="L137">
        <v>11357</v>
      </c>
      <c r="M137">
        <v>44</v>
      </c>
      <c r="O137" t="s">
        <v>1508</v>
      </c>
      <c r="P137">
        <v>11357</v>
      </c>
      <c r="Q137">
        <v>12</v>
      </c>
      <c r="S137">
        <f t="shared" si="2"/>
        <v>56</v>
      </c>
    </row>
    <row r="138" spans="3:19">
      <c r="C138">
        <v>11358</v>
      </c>
      <c r="D138">
        <v>515</v>
      </c>
      <c r="G138" t="s">
        <v>1506</v>
      </c>
      <c r="H138">
        <v>11358</v>
      </c>
      <c r="I138">
        <v>80</v>
      </c>
      <c r="K138" t="s">
        <v>1507</v>
      </c>
      <c r="L138">
        <v>11358</v>
      </c>
      <c r="M138">
        <v>130</v>
      </c>
      <c r="O138" t="s">
        <v>1508</v>
      </c>
      <c r="P138">
        <v>11358</v>
      </c>
      <c r="Q138">
        <v>75</v>
      </c>
      <c r="S138">
        <f t="shared" si="2"/>
        <v>205</v>
      </c>
    </row>
    <row r="139" spans="3:19">
      <c r="C139">
        <v>11360</v>
      </c>
      <c r="D139">
        <v>112</v>
      </c>
      <c r="G139" t="s">
        <v>1506</v>
      </c>
      <c r="H139">
        <v>11360</v>
      </c>
      <c r="I139">
        <v>24</v>
      </c>
      <c r="K139" t="s">
        <v>1507</v>
      </c>
      <c r="L139">
        <v>11360</v>
      </c>
      <c r="M139">
        <v>14</v>
      </c>
      <c r="O139" t="s">
        <v>1508</v>
      </c>
      <c r="P139">
        <v>11360</v>
      </c>
      <c r="Q139">
        <v>4</v>
      </c>
      <c r="S139">
        <f t="shared" si="2"/>
        <v>18</v>
      </c>
    </row>
    <row r="140" spans="3:19">
      <c r="C140">
        <v>11361</v>
      </c>
      <c r="D140">
        <v>221</v>
      </c>
      <c r="G140" t="s">
        <v>1506</v>
      </c>
      <c r="H140">
        <v>11361</v>
      </c>
      <c r="I140">
        <v>16</v>
      </c>
      <c r="K140" t="s">
        <v>1507</v>
      </c>
      <c r="L140">
        <v>11361</v>
      </c>
      <c r="M140">
        <v>52</v>
      </c>
      <c r="O140" t="s">
        <v>1508</v>
      </c>
      <c r="P140">
        <v>11361</v>
      </c>
      <c r="Q140">
        <v>8</v>
      </c>
      <c r="S140">
        <f t="shared" si="2"/>
        <v>60</v>
      </c>
    </row>
    <row r="141" spans="3:19">
      <c r="C141">
        <v>11362</v>
      </c>
      <c r="D141">
        <v>51</v>
      </c>
      <c r="H141">
        <v>11362</v>
      </c>
      <c r="I141">
        <v>0</v>
      </c>
      <c r="K141" t="s">
        <v>1507</v>
      </c>
      <c r="L141">
        <v>11362</v>
      </c>
      <c r="M141">
        <v>4</v>
      </c>
      <c r="P141">
        <v>11362</v>
      </c>
      <c r="Q141">
        <v>0</v>
      </c>
      <c r="S141">
        <f t="shared" si="2"/>
        <v>4</v>
      </c>
    </row>
    <row r="142" spans="3:19">
      <c r="C142">
        <v>11363</v>
      </c>
      <c r="D142">
        <v>38</v>
      </c>
      <c r="G142" t="s">
        <v>1506</v>
      </c>
      <c r="H142">
        <v>11363</v>
      </c>
      <c r="I142">
        <v>14</v>
      </c>
      <c r="K142" t="s">
        <v>1507</v>
      </c>
      <c r="L142">
        <v>11363</v>
      </c>
      <c r="M142">
        <v>2</v>
      </c>
      <c r="O142" t="s">
        <v>1508</v>
      </c>
      <c r="P142">
        <v>11363</v>
      </c>
      <c r="Q142">
        <v>2</v>
      </c>
      <c r="S142">
        <f t="shared" si="2"/>
        <v>4</v>
      </c>
    </row>
    <row r="143" spans="3:19">
      <c r="C143">
        <v>11364</v>
      </c>
      <c r="D143">
        <v>202</v>
      </c>
      <c r="G143" t="s">
        <v>1506</v>
      </c>
      <c r="H143">
        <v>11364</v>
      </c>
      <c r="I143">
        <v>33</v>
      </c>
      <c r="K143" t="s">
        <v>1507</v>
      </c>
      <c r="L143">
        <v>11364</v>
      </c>
      <c r="M143">
        <v>54</v>
      </c>
      <c r="O143" t="s">
        <v>1508</v>
      </c>
      <c r="P143">
        <v>11364</v>
      </c>
      <c r="Q143">
        <v>23</v>
      </c>
      <c r="S143">
        <f t="shared" si="2"/>
        <v>77</v>
      </c>
    </row>
    <row r="144" spans="3:19">
      <c r="C144">
        <v>11365</v>
      </c>
      <c r="D144">
        <v>338</v>
      </c>
      <c r="G144" t="s">
        <v>1506</v>
      </c>
      <c r="H144">
        <v>11365</v>
      </c>
      <c r="I144">
        <v>33</v>
      </c>
      <c r="K144" t="s">
        <v>1507</v>
      </c>
      <c r="L144">
        <v>11365</v>
      </c>
      <c r="M144">
        <v>49</v>
      </c>
      <c r="O144" t="s">
        <v>1508</v>
      </c>
      <c r="P144">
        <v>11365</v>
      </c>
      <c r="Q144">
        <v>47</v>
      </c>
      <c r="S144">
        <f t="shared" si="2"/>
        <v>96</v>
      </c>
    </row>
    <row r="145" spans="3:19">
      <c r="C145">
        <v>11366</v>
      </c>
      <c r="D145">
        <v>112</v>
      </c>
      <c r="G145" t="s">
        <v>1506</v>
      </c>
      <c r="H145">
        <v>11366</v>
      </c>
      <c r="I145">
        <v>9</v>
      </c>
      <c r="K145" t="s">
        <v>1507</v>
      </c>
      <c r="L145">
        <v>11366</v>
      </c>
      <c r="M145">
        <v>35</v>
      </c>
      <c r="O145" t="s">
        <v>1508</v>
      </c>
      <c r="P145">
        <v>11366</v>
      </c>
      <c r="Q145">
        <v>23</v>
      </c>
      <c r="S145">
        <f t="shared" si="2"/>
        <v>58</v>
      </c>
    </row>
    <row r="146" spans="3:19">
      <c r="C146">
        <v>11367</v>
      </c>
      <c r="D146">
        <v>739</v>
      </c>
      <c r="G146" t="s">
        <v>1506</v>
      </c>
      <c r="H146">
        <v>11367</v>
      </c>
      <c r="I146">
        <v>178</v>
      </c>
      <c r="K146" t="s">
        <v>1507</v>
      </c>
      <c r="L146">
        <v>11367</v>
      </c>
      <c r="M146">
        <v>308</v>
      </c>
      <c r="O146" t="s">
        <v>1508</v>
      </c>
      <c r="P146">
        <v>11367</v>
      </c>
      <c r="Q146">
        <v>137</v>
      </c>
      <c r="S146">
        <f t="shared" si="2"/>
        <v>445</v>
      </c>
    </row>
    <row r="147" spans="3:19">
      <c r="C147">
        <v>11368</v>
      </c>
      <c r="D147">
        <v>3628</v>
      </c>
      <c r="G147" t="s">
        <v>1506</v>
      </c>
      <c r="H147">
        <v>11368</v>
      </c>
      <c r="I147">
        <v>625</v>
      </c>
      <c r="K147" t="s">
        <v>1507</v>
      </c>
      <c r="L147">
        <v>11368</v>
      </c>
      <c r="M147">
        <v>829</v>
      </c>
      <c r="O147" t="s">
        <v>1508</v>
      </c>
      <c r="P147">
        <v>11368</v>
      </c>
      <c r="Q147">
        <v>868</v>
      </c>
      <c r="S147">
        <f t="shared" si="2"/>
        <v>1697</v>
      </c>
    </row>
    <row r="148" spans="3:19">
      <c r="C148">
        <v>11369</v>
      </c>
      <c r="D148">
        <v>755</v>
      </c>
      <c r="G148" t="s">
        <v>1506</v>
      </c>
      <c r="H148">
        <v>11369</v>
      </c>
      <c r="I148">
        <v>114</v>
      </c>
      <c r="K148" t="s">
        <v>1507</v>
      </c>
      <c r="L148">
        <v>11369</v>
      </c>
      <c r="M148">
        <v>185</v>
      </c>
      <c r="O148" t="s">
        <v>1508</v>
      </c>
      <c r="P148">
        <v>11369</v>
      </c>
      <c r="Q148">
        <v>122</v>
      </c>
      <c r="S148">
        <f t="shared" si="2"/>
        <v>307</v>
      </c>
    </row>
    <row r="149" spans="3:19">
      <c r="C149">
        <v>11370</v>
      </c>
      <c r="D149">
        <v>479</v>
      </c>
      <c r="G149" t="s">
        <v>1506</v>
      </c>
      <c r="H149">
        <v>11370</v>
      </c>
      <c r="I149">
        <v>52</v>
      </c>
      <c r="K149" t="s">
        <v>1507</v>
      </c>
      <c r="L149">
        <v>11370</v>
      </c>
      <c r="M149">
        <v>92</v>
      </c>
      <c r="O149" t="s">
        <v>1508</v>
      </c>
      <c r="P149">
        <v>11370</v>
      </c>
      <c r="Q149">
        <v>54</v>
      </c>
      <c r="S149">
        <f t="shared" si="2"/>
        <v>146</v>
      </c>
    </row>
    <row r="150" spans="3:19">
      <c r="C150">
        <v>11372</v>
      </c>
      <c r="D150">
        <v>2045</v>
      </c>
      <c r="G150" t="s">
        <v>1506</v>
      </c>
      <c r="H150">
        <v>11372</v>
      </c>
      <c r="I150">
        <v>355</v>
      </c>
      <c r="K150" t="s">
        <v>1507</v>
      </c>
      <c r="L150">
        <v>11372</v>
      </c>
      <c r="M150">
        <v>815</v>
      </c>
      <c r="O150" t="s">
        <v>1508</v>
      </c>
      <c r="P150">
        <v>11372</v>
      </c>
      <c r="Q150">
        <v>586</v>
      </c>
      <c r="S150">
        <f t="shared" si="2"/>
        <v>1401</v>
      </c>
    </row>
    <row r="151" spans="3:19">
      <c r="C151">
        <v>11373</v>
      </c>
      <c r="D151">
        <v>2824</v>
      </c>
      <c r="G151" t="s">
        <v>1506</v>
      </c>
      <c r="H151">
        <v>11373</v>
      </c>
      <c r="I151">
        <v>469</v>
      </c>
      <c r="K151" t="s">
        <v>1507</v>
      </c>
      <c r="L151">
        <v>11373</v>
      </c>
      <c r="M151">
        <v>906</v>
      </c>
      <c r="O151" t="s">
        <v>1508</v>
      </c>
      <c r="P151">
        <v>11373</v>
      </c>
      <c r="Q151">
        <v>653</v>
      </c>
      <c r="S151">
        <f t="shared" si="2"/>
        <v>1559</v>
      </c>
    </row>
    <row r="152" spans="3:19">
      <c r="C152">
        <v>11374</v>
      </c>
      <c r="D152">
        <v>884</v>
      </c>
      <c r="G152" t="s">
        <v>1506</v>
      </c>
      <c r="H152">
        <v>11374</v>
      </c>
      <c r="I152">
        <v>193</v>
      </c>
      <c r="K152" t="s">
        <v>1507</v>
      </c>
      <c r="L152">
        <v>11374</v>
      </c>
      <c r="M152">
        <v>346</v>
      </c>
      <c r="O152" t="s">
        <v>1508</v>
      </c>
      <c r="P152">
        <v>11374</v>
      </c>
      <c r="Q152">
        <v>242</v>
      </c>
      <c r="S152">
        <f t="shared" si="2"/>
        <v>588</v>
      </c>
    </row>
    <row r="153" spans="3:19">
      <c r="C153">
        <v>11375</v>
      </c>
      <c r="D153">
        <v>809</v>
      </c>
      <c r="G153" t="s">
        <v>1506</v>
      </c>
      <c r="H153">
        <v>11375</v>
      </c>
      <c r="I153">
        <v>203</v>
      </c>
      <c r="K153" t="s">
        <v>1507</v>
      </c>
      <c r="L153">
        <v>11375</v>
      </c>
      <c r="M153">
        <v>284</v>
      </c>
      <c r="O153" t="s">
        <v>1508</v>
      </c>
      <c r="P153">
        <v>11375</v>
      </c>
      <c r="Q153">
        <v>157</v>
      </c>
      <c r="S153">
        <f t="shared" si="2"/>
        <v>441</v>
      </c>
    </row>
    <row r="154" spans="3:19">
      <c r="C154">
        <v>11377</v>
      </c>
      <c r="D154">
        <v>2169</v>
      </c>
      <c r="G154" t="s">
        <v>1506</v>
      </c>
      <c r="H154">
        <v>11377</v>
      </c>
      <c r="I154">
        <v>360</v>
      </c>
      <c r="K154" t="s">
        <v>1507</v>
      </c>
      <c r="L154">
        <v>11377</v>
      </c>
      <c r="M154">
        <v>683</v>
      </c>
      <c r="O154" t="s">
        <v>1508</v>
      </c>
      <c r="P154">
        <v>11377</v>
      </c>
      <c r="Q154">
        <v>502</v>
      </c>
      <c r="S154">
        <f t="shared" si="2"/>
        <v>1185</v>
      </c>
    </row>
    <row r="155" spans="3:19">
      <c r="C155">
        <v>11378</v>
      </c>
      <c r="D155">
        <v>502</v>
      </c>
      <c r="G155" t="s">
        <v>1506</v>
      </c>
      <c r="H155">
        <v>11378</v>
      </c>
      <c r="I155">
        <v>57</v>
      </c>
      <c r="K155" t="s">
        <v>1507</v>
      </c>
      <c r="L155">
        <v>11378</v>
      </c>
      <c r="M155">
        <v>90</v>
      </c>
      <c r="O155" t="s">
        <v>1508</v>
      </c>
      <c r="P155">
        <v>11378</v>
      </c>
      <c r="Q155">
        <v>59</v>
      </c>
      <c r="S155">
        <f t="shared" si="2"/>
        <v>149</v>
      </c>
    </row>
    <row r="156" spans="3:19">
      <c r="C156">
        <v>11379</v>
      </c>
      <c r="D156">
        <v>340</v>
      </c>
      <c r="G156" t="s">
        <v>1506</v>
      </c>
      <c r="H156">
        <v>11379</v>
      </c>
      <c r="I156">
        <v>27</v>
      </c>
      <c r="K156" t="s">
        <v>1507</v>
      </c>
      <c r="L156">
        <v>11379</v>
      </c>
      <c r="M156">
        <v>53</v>
      </c>
      <c r="O156" t="s">
        <v>1508</v>
      </c>
      <c r="P156">
        <v>11379</v>
      </c>
      <c r="Q156">
        <v>36</v>
      </c>
      <c r="S156">
        <f t="shared" si="2"/>
        <v>89</v>
      </c>
    </row>
    <row r="157" spans="3:19">
      <c r="C157">
        <v>11385</v>
      </c>
      <c r="D157">
        <v>5815</v>
      </c>
      <c r="G157" t="s">
        <v>1506</v>
      </c>
      <c r="H157">
        <v>11385</v>
      </c>
      <c r="I157">
        <v>1216</v>
      </c>
      <c r="K157" t="s">
        <v>1507</v>
      </c>
      <c r="L157">
        <v>11385</v>
      </c>
      <c r="M157">
        <v>1700</v>
      </c>
      <c r="O157" t="s">
        <v>1508</v>
      </c>
      <c r="P157">
        <v>11385</v>
      </c>
      <c r="Q157">
        <v>1386</v>
      </c>
      <c r="S157">
        <f t="shared" si="2"/>
        <v>3086</v>
      </c>
    </row>
    <row r="158" spans="3:19">
      <c r="C158">
        <v>11411</v>
      </c>
      <c r="D158">
        <v>232</v>
      </c>
      <c r="G158" t="s">
        <v>1506</v>
      </c>
      <c r="H158">
        <v>11411</v>
      </c>
      <c r="I158">
        <v>24</v>
      </c>
      <c r="K158" t="s">
        <v>1507</v>
      </c>
      <c r="L158">
        <v>11411</v>
      </c>
      <c r="M158">
        <v>93</v>
      </c>
      <c r="O158" t="s">
        <v>1508</v>
      </c>
      <c r="P158">
        <v>11411</v>
      </c>
      <c r="Q158">
        <v>37</v>
      </c>
      <c r="S158">
        <f t="shared" si="2"/>
        <v>130</v>
      </c>
    </row>
    <row r="159" spans="3:19">
      <c r="C159">
        <v>11412</v>
      </c>
      <c r="D159">
        <v>745</v>
      </c>
      <c r="G159" t="s">
        <v>1506</v>
      </c>
      <c r="H159">
        <v>11412</v>
      </c>
      <c r="I159">
        <v>69</v>
      </c>
      <c r="K159" t="s">
        <v>1507</v>
      </c>
      <c r="L159">
        <v>11412</v>
      </c>
      <c r="M159">
        <v>245</v>
      </c>
      <c r="O159" t="s">
        <v>1508</v>
      </c>
      <c r="P159">
        <v>11412</v>
      </c>
      <c r="Q159">
        <v>120</v>
      </c>
      <c r="S159">
        <f t="shared" si="2"/>
        <v>365</v>
      </c>
    </row>
    <row r="160" spans="3:19">
      <c r="C160">
        <v>11413</v>
      </c>
      <c r="D160">
        <v>529</v>
      </c>
      <c r="G160" t="s">
        <v>1506</v>
      </c>
      <c r="H160">
        <v>11413</v>
      </c>
      <c r="I160">
        <v>41</v>
      </c>
      <c r="K160" t="s">
        <v>1507</v>
      </c>
      <c r="L160">
        <v>11413</v>
      </c>
      <c r="M160">
        <v>135</v>
      </c>
      <c r="O160" t="s">
        <v>1508</v>
      </c>
      <c r="P160">
        <v>11413</v>
      </c>
      <c r="Q160">
        <v>55</v>
      </c>
      <c r="S160">
        <f t="shared" si="2"/>
        <v>190</v>
      </c>
    </row>
    <row r="161" spans="3:19">
      <c r="C161">
        <v>11414</v>
      </c>
      <c r="D161">
        <v>308</v>
      </c>
      <c r="G161" t="s">
        <v>1506</v>
      </c>
      <c r="H161">
        <v>11414</v>
      </c>
      <c r="I161">
        <v>28</v>
      </c>
      <c r="K161" t="s">
        <v>1507</v>
      </c>
      <c r="L161">
        <v>11414</v>
      </c>
      <c r="M161">
        <v>45</v>
      </c>
      <c r="O161" t="s">
        <v>1508</v>
      </c>
      <c r="P161">
        <v>11414</v>
      </c>
      <c r="Q161">
        <v>28</v>
      </c>
      <c r="S161">
        <f t="shared" si="2"/>
        <v>73</v>
      </c>
    </row>
    <row r="162" spans="3:19">
      <c r="C162">
        <v>11415</v>
      </c>
      <c r="D162">
        <v>817</v>
      </c>
      <c r="G162" t="s">
        <v>1506</v>
      </c>
      <c r="H162">
        <v>11415</v>
      </c>
      <c r="I162">
        <v>185</v>
      </c>
      <c r="K162" t="s">
        <v>1507</v>
      </c>
      <c r="L162">
        <v>11415</v>
      </c>
      <c r="M162">
        <v>369</v>
      </c>
      <c r="O162" t="s">
        <v>1508</v>
      </c>
      <c r="P162">
        <v>11415</v>
      </c>
      <c r="Q162">
        <v>184</v>
      </c>
      <c r="S162">
        <f t="shared" si="2"/>
        <v>553</v>
      </c>
    </row>
    <row r="163" spans="3:19">
      <c r="C163">
        <v>11416</v>
      </c>
      <c r="D163">
        <v>899</v>
      </c>
      <c r="G163" t="s">
        <v>1506</v>
      </c>
      <c r="H163">
        <v>11416</v>
      </c>
      <c r="I163">
        <v>125</v>
      </c>
      <c r="K163" t="s">
        <v>1507</v>
      </c>
      <c r="L163">
        <v>11416</v>
      </c>
      <c r="M163">
        <v>271</v>
      </c>
      <c r="O163" t="s">
        <v>1508</v>
      </c>
      <c r="P163">
        <v>11416</v>
      </c>
      <c r="Q163">
        <v>167</v>
      </c>
      <c r="S163">
        <f t="shared" si="2"/>
        <v>438</v>
      </c>
    </row>
    <row r="164" spans="3:19">
      <c r="C164">
        <v>11417</v>
      </c>
      <c r="D164">
        <v>462</v>
      </c>
      <c r="G164" t="s">
        <v>1506</v>
      </c>
      <c r="H164">
        <v>11417</v>
      </c>
      <c r="I164">
        <v>56</v>
      </c>
      <c r="K164" t="s">
        <v>1507</v>
      </c>
      <c r="L164">
        <v>11417</v>
      </c>
      <c r="M164">
        <v>100</v>
      </c>
      <c r="O164" t="s">
        <v>1508</v>
      </c>
      <c r="P164">
        <v>11417</v>
      </c>
      <c r="Q164">
        <v>33</v>
      </c>
      <c r="S164">
        <f t="shared" si="2"/>
        <v>133</v>
      </c>
    </row>
    <row r="165" spans="3:19">
      <c r="C165">
        <v>11418</v>
      </c>
      <c r="D165">
        <v>939</v>
      </c>
      <c r="G165" t="s">
        <v>1506</v>
      </c>
      <c r="H165">
        <v>11418</v>
      </c>
      <c r="I165">
        <v>170</v>
      </c>
      <c r="K165" t="s">
        <v>1507</v>
      </c>
      <c r="L165">
        <v>11418</v>
      </c>
      <c r="M165">
        <v>257</v>
      </c>
      <c r="O165" t="s">
        <v>1508</v>
      </c>
      <c r="P165">
        <v>11418</v>
      </c>
      <c r="Q165">
        <v>178</v>
      </c>
      <c r="S165">
        <f t="shared" si="2"/>
        <v>435</v>
      </c>
    </row>
    <row r="166" spans="3:19">
      <c r="C166">
        <v>11419</v>
      </c>
      <c r="D166">
        <v>1022</v>
      </c>
      <c r="G166" t="s">
        <v>1506</v>
      </c>
      <c r="H166">
        <v>11419</v>
      </c>
      <c r="I166">
        <v>113</v>
      </c>
      <c r="K166" t="s">
        <v>1507</v>
      </c>
      <c r="L166">
        <v>11419</v>
      </c>
      <c r="M166">
        <v>343</v>
      </c>
      <c r="O166" t="s">
        <v>1508</v>
      </c>
      <c r="P166">
        <v>11419</v>
      </c>
      <c r="Q166">
        <v>196</v>
      </c>
      <c r="S166">
        <f t="shared" si="2"/>
        <v>539</v>
      </c>
    </row>
    <row r="167" spans="3:19">
      <c r="C167">
        <v>11420</v>
      </c>
      <c r="D167">
        <v>890</v>
      </c>
      <c r="G167" t="s">
        <v>1506</v>
      </c>
      <c r="H167">
        <v>11420</v>
      </c>
      <c r="I167">
        <v>121</v>
      </c>
      <c r="K167" t="s">
        <v>1507</v>
      </c>
      <c r="L167">
        <v>11420</v>
      </c>
      <c r="M167">
        <v>319</v>
      </c>
      <c r="O167" t="s">
        <v>1508</v>
      </c>
      <c r="P167">
        <v>11420</v>
      </c>
      <c r="Q167">
        <v>173</v>
      </c>
      <c r="S167">
        <f t="shared" si="2"/>
        <v>492</v>
      </c>
    </row>
    <row r="168" spans="3:19">
      <c r="C168">
        <v>11421</v>
      </c>
      <c r="D168">
        <v>783</v>
      </c>
      <c r="G168" t="s">
        <v>1506</v>
      </c>
      <c r="H168">
        <v>11421</v>
      </c>
      <c r="I168">
        <v>93</v>
      </c>
      <c r="K168" t="s">
        <v>1507</v>
      </c>
      <c r="L168">
        <v>11421</v>
      </c>
      <c r="M168">
        <v>257</v>
      </c>
      <c r="O168" t="s">
        <v>1508</v>
      </c>
      <c r="P168">
        <v>11421</v>
      </c>
      <c r="Q168">
        <v>115</v>
      </c>
      <c r="S168">
        <f t="shared" si="2"/>
        <v>372</v>
      </c>
    </row>
    <row r="169" spans="3:19">
      <c r="C169">
        <v>11422</v>
      </c>
      <c r="D169">
        <v>389</v>
      </c>
      <c r="G169" t="s">
        <v>1506</v>
      </c>
      <c r="H169">
        <v>11422</v>
      </c>
      <c r="I169">
        <v>25</v>
      </c>
      <c r="K169" t="s">
        <v>1507</v>
      </c>
      <c r="L169">
        <v>11422</v>
      </c>
      <c r="M169">
        <v>110</v>
      </c>
      <c r="O169" t="s">
        <v>1508</v>
      </c>
      <c r="P169">
        <v>11422</v>
      </c>
      <c r="Q169">
        <v>54</v>
      </c>
      <c r="S169">
        <f t="shared" si="2"/>
        <v>164</v>
      </c>
    </row>
    <row r="170" spans="3:19">
      <c r="C170">
        <v>11423</v>
      </c>
      <c r="D170">
        <v>634</v>
      </c>
      <c r="G170" t="s">
        <v>1506</v>
      </c>
      <c r="H170">
        <v>11423</v>
      </c>
      <c r="I170">
        <v>79</v>
      </c>
      <c r="K170" t="s">
        <v>1507</v>
      </c>
      <c r="L170">
        <v>11423</v>
      </c>
      <c r="M170">
        <v>275</v>
      </c>
      <c r="O170" t="s">
        <v>1508</v>
      </c>
      <c r="P170">
        <v>11423</v>
      </c>
      <c r="Q170">
        <v>118</v>
      </c>
      <c r="S170">
        <f t="shared" si="2"/>
        <v>393</v>
      </c>
    </row>
    <row r="171" spans="3:19">
      <c r="C171">
        <v>11426</v>
      </c>
      <c r="D171">
        <v>79</v>
      </c>
      <c r="G171" t="s">
        <v>1506</v>
      </c>
      <c r="H171">
        <v>11426</v>
      </c>
      <c r="I171">
        <v>5</v>
      </c>
      <c r="K171" t="s">
        <v>1507</v>
      </c>
      <c r="L171">
        <v>11426</v>
      </c>
      <c r="M171">
        <v>13</v>
      </c>
      <c r="O171" t="s">
        <v>1508</v>
      </c>
      <c r="P171">
        <v>11426</v>
      </c>
      <c r="Q171">
        <v>11</v>
      </c>
      <c r="S171">
        <f t="shared" si="2"/>
        <v>24</v>
      </c>
    </row>
    <row r="172" spans="3:19">
      <c r="C172">
        <v>11427</v>
      </c>
      <c r="D172">
        <v>237</v>
      </c>
      <c r="G172" t="s">
        <v>1506</v>
      </c>
      <c r="H172">
        <v>11427</v>
      </c>
      <c r="I172">
        <v>45</v>
      </c>
      <c r="K172" t="s">
        <v>1507</v>
      </c>
      <c r="L172">
        <v>11427</v>
      </c>
      <c r="M172">
        <v>89</v>
      </c>
      <c r="O172" t="s">
        <v>1508</v>
      </c>
      <c r="P172">
        <v>11427</v>
      </c>
      <c r="Q172">
        <v>35</v>
      </c>
      <c r="S172">
        <f t="shared" si="2"/>
        <v>124</v>
      </c>
    </row>
    <row r="173" spans="3:19">
      <c r="C173">
        <v>11428</v>
      </c>
      <c r="D173">
        <v>292</v>
      </c>
      <c r="G173" t="s">
        <v>1506</v>
      </c>
      <c r="H173">
        <v>11428</v>
      </c>
      <c r="I173">
        <v>45</v>
      </c>
      <c r="K173" t="s">
        <v>1507</v>
      </c>
      <c r="L173">
        <v>11428</v>
      </c>
      <c r="M173">
        <v>102</v>
      </c>
      <c r="O173" t="s">
        <v>1508</v>
      </c>
      <c r="P173">
        <v>11428</v>
      </c>
      <c r="Q173">
        <v>52</v>
      </c>
      <c r="S173">
        <f t="shared" si="2"/>
        <v>154</v>
      </c>
    </row>
    <row r="174" spans="3:19">
      <c r="C174">
        <v>11429</v>
      </c>
      <c r="D174">
        <v>270</v>
      </c>
      <c r="G174" t="s">
        <v>1506</v>
      </c>
      <c r="H174">
        <v>11429</v>
      </c>
      <c r="I174">
        <v>15</v>
      </c>
      <c r="K174" t="s">
        <v>1507</v>
      </c>
      <c r="L174">
        <v>11429</v>
      </c>
      <c r="M174">
        <v>52</v>
      </c>
      <c r="O174" t="s">
        <v>1508</v>
      </c>
      <c r="P174">
        <v>11429</v>
      </c>
      <c r="Q174">
        <v>28</v>
      </c>
      <c r="S174">
        <f t="shared" si="2"/>
        <v>80</v>
      </c>
    </row>
    <row r="175" spans="3:19">
      <c r="C175">
        <v>11432</v>
      </c>
      <c r="D175">
        <v>1705</v>
      </c>
      <c r="G175" t="s">
        <v>1506</v>
      </c>
      <c r="H175">
        <v>11432</v>
      </c>
      <c r="I175">
        <v>302</v>
      </c>
      <c r="K175" t="s">
        <v>1507</v>
      </c>
      <c r="L175">
        <v>11432</v>
      </c>
      <c r="M175">
        <v>588</v>
      </c>
      <c r="O175" t="s">
        <v>1508</v>
      </c>
      <c r="P175">
        <v>11432</v>
      </c>
      <c r="Q175">
        <v>485</v>
      </c>
      <c r="S175">
        <f t="shared" si="2"/>
        <v>1073</v>
      </c>
    </row>
    <row r="176" spans="3:19">
      <c r="C176">
        <v>11433</v>
      </c>
      <c r="D176">
        <v>1225</v>
      </c>
      <c r="G176" t="s">
        <v>1506</v>
      </c>
      <c r="H176">
        <v>11433</v>
      </c>
      <c r="I176">
        <v>144</v>
      </c>
      <c r="K176" t="s">
        <v>1507</v>
      </c>
      <c r="L176">
        <v>11433</v>
      </c>
      <c r="M176">
        <v>348</v>
      </c>
      <c r="O176" t="s">
        <v>1508</v>
      </c>
      <c r="P176">
        <v>11433</v>
      </c>
      <c r="Q176">
        <v>213</v>
      </c>
      <c r="S176">
        <f t="shared" si="2"/>
        <v>561</v>
      </c>
    </row>
    <row r="177" spans="3:19">
      <c r="C177">
        <v>11434</v>
      </c>
      <c r="D177">
        <v>1107</v>
      </c>
      <c r="G177" t="s">
        <v>1506</v>
      </c>
      <c r="H177">
        <v>11434</v>
      </c>
      <c r="I177">
        <v>97</v>
      </c>
      <c r="K177" t="s">
        <v>1507</v>
      </c>
      <c r="L177">
        <v>11434</v>
      </c>
      <c r="M177">
        <v>361</v>
      </c>
      <c r="O177" t="s">
        <v>1508</v>
      </c>
      <c r="P177">
        <v>11434</v>
      </c>
      <c r="Q177">
        <v>161</v>
      </c>
      <c r="S177">
        <f t="shared" si="2"/>
        <v>522</v>
      </c>
    </row>
    <row r="178" spans="3:19">
      <c r="C178">
        <v>11435</v>
      </c>
      <c r="D178">
        <v>1327</v>
      </c>
      <c r="G178" t="s">
        <v>1506</v>
      </c>
      <c r="H178">
        <v>11435</v>
      </c>
      <c r="I178">
        <v>180</v>
      </c>
      <c r="K178" t="s">
        <v>1507</v>
      </c>
      <c r="L178">
        <v>11435</v>
      </c>
      <c r="M178">
        <v>462</v>
      </c>
      <c r="O178" t="s">
        <v>1508</v>
      </c>
      <c r="P178">
        <v>11435</v>
      </c>
      <c r="Q178">
        <v>295</v>
      </c>
      <c r="S178">
        <f t="shared" si="2"/>
        <v>757</v>
      </c>
    </row>
    <row r="179" spans="3:19">
      <c r="C179">
        <v>11436</v>
      </c>
      <c r="D179">
        <v>366</v>
      </c>
      <c r="G179" t="s">
        <v>1506</v>
      </c>
      <c r="H179">
        <v>11436</v>
      </c>
      <c r="I179">
        <v>7</v>
      </c>
      <c r="K179" t="s">
        <v>1507</v>
      </c>
      <c r="L179">
        <v>11436</v>
      </c>
      <c r="M179">
        <v>89</v>
      </c>
      <c r="O179" t="s">
        <v>1508</v>
      </c>
      <c r="P179">
        <v>11436</v>
      </c>
      <c r="Q179">
        <v>59</v>
      </c>
      <c r="S179">
        <f t="shared" si="2"/>
        <v>148</v>
      </c>
    </row>
    <row r="180" spans="3:19">
      <c r="C180">
        <v>11452</v>
      </c>
      <c r="D180">
        <v>2</v>
      </c>
      <c r="G180" t="s">
        <v>1506</v>
      </c>
      <c r="H180">
        <v>11452</v>
      </c>
      <c r="I180">
        <v>1</v>
      </c>
      <c r="L180">
        <v>11452</v>
      </c>
      <c r="M180">
        <v>0</v>
      </c>
      <c r="O180" t="s">
        <v>1508</v>
      </c>
      <c r="P180">
        <v>11452</v>
      </c>
      <c r="Q180">
        <v>1</v>
      </c>
      <c r="S180">
        <f t="shared" si="2"/>
        <v>1</v>
      </c>
    </row>
    <row r="181" spans="3:19">
      <c r="C181">
        <v>11691</v>
      </c>
      <c r="D181">
        <v>3509</v>
      </c>
      <c r="G181" t="s">
        <v>1506</v>
      </c>
      <c r="H181">
        <v>11691</v>
      </c>
      <c r="I181">
        <v>689</v>
      </c>
      <c r="K181" t="s">
        <v>1507</v>
      </c>
      <c r="L181">
        <v>11691</v>
      </c>
      <c r="M181">
        <v>1343</v>
      </c>
      <c r="O181" t="s">
        <v>1508</v>
      </c>
      <c r="P181">
        <v>11691</v>
      </c>
      <c r="Q181">
        <v>916</v>
      </c>
      <c r="S181">
        <f t="shared" si="2"/>
        <v>2259</v>
      </c>
    </row>
    <row r="182" spans="3:19">
      <c r="C182">
        <v>11692</v>
      </c>
      <c r="D182">
        <v>1025</v>
      </c>
      <c r="G182" t="s">
        <v>1506</v>
      </c>
      <c r="H182">
        <v>11692</v>
      </c>
      <c r="I182">
        <v>205</v>
      </c>
      <c r="K182" t="s">
        <v>1507</v>
      </c>
      <c r="L182">
        <v>11692</v>
      </c>
      <c r="M182">
        <v>381</v>
      </c>
      <c r="O182" t="s">
        <v>1508</v>
      </c>
      <c r="P182">
        <v>11692</v>
      </c>
      <c r="Q182">
        <v>243</v>
      </c>
      <c r="S182">
        <f t="shared" si="2"/>
        <v>624</v>
      </c>
    </row>
    <row r="183" spans="3:19">
      <c r="C183">
        <v>11693</v>
      </c>
      <c r="D183">
        <v>288</v>
      </c>
      <c r="G183" t="s">
        <v>1506</v>
      </c>
      <c r="H183">
        <v>11693</v>
      </c>
      <c r="I183">
        <v>56</v>
      </c>
      <c r="K183" t="s">
        <v>1507</v>
      </c>
      <c r="L183">
        <v>11693</v>
      </c>
      <c r="M183">
        <v>69</v>
      </c>
      <c r="O183" t="s">
        <v>1508</v>
      </c>
      <c r="P183">
        <v>11693</v>
      </c>
      <c r="Q183">
        <v>56</v>
      </c>
      <c r="S183">
        <f t="shared" si="2"/>
        <v>125</v>
      </c>
    </row>
    <row r="184" spans="3:19">
      <c r="C184">
        <v>11694</v>
      </c>
      <c r="D184">
        <v>589</v>
      </c>
      <c r="G184" t="s">
        <v>1506</v>
      </c>
      <c r="H184">
        <v>11694</v>
      </c>
      <c r="I184">
        <v>113</v>
      </c>
      <c r="K184" t="s">
        <v>1507</v>
      </c>
      <c r="L184">
        <v>11694</v>
      </c>
      <c r="M184">
        <v>114</v>
      </c>
      <c r="O184" t="s">
        <v>1508</v>
      </c>
      <c r="P184">
        <v>11694</v>
      </c>
      <c r="Q184">
        <v>64</v>
      </c>
      <c r="S184">
        <f t="shared" si="2"/>
        <v>178</v>
      </c>
    </row>
    <row r="185" spans="3:19">
      <c r="C185">
        <v>11697</v>
      </c>
      <c r="D185">
        <v>10</v>
      </c>
      <c r="G185" t="s">
        <v>1506</v>
      </c>
      <c r="H185">
        <v>11697</v>
      </c>
      <c r="I185">
        <v>2</v>
      </c>
      <c r="K185" t="s">
        <v>1507</v>
      </c>
      <c r="L185">
        <v>11697</v>
      </c>
      <c r="M185">
        <v>7</v>
      </c>
      <c r="P185">
        <v>11697</v>
      </c>
      <c r="Q185">
        <v>0</v>
      </c>
      <c r="S185">
        <f t="shared" si="2"/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96"/>
  <sheetViews>
    <sheetView zoomScaleNormal="100" workbookViewId="0">
      <selection activeCell="AB2" sqref="AB2"/>
    </sheetView>
  </sheetViews>
  <sheetFormatPr baseColWidth="10" defaultRowHeight="16"/>
  <cols>
    <col min="1" max="1" width="44.33203125" bestFit="1" customWidth="1"/>
    <col min="4" max="4" width="15.1640625" customWidth="1"/>
    <col min="5" max="5" width="23" bestFit="1" customWidth="1"/>
    <col min="6" max="7" width="23" customWidth="1"/>
    <col min="13" max="13" width="48.6640625" bestFit="1" customWidth="1"/>
    <col min="16" max="16" width="45.33203125" bestFit="1" customWidth="1"/>
    <col min="19" max="19" width="30" bestFit="1" customWidth="1"/>
    <col min="22" max="22" width="23.1640625" bestFit="1" customWidth="1"/>
    <col min="25" max="25" width="33" bestFit="1" customWidth="1"/>
    <col min="28" max="28" width="23.33203125" bestFit="1" customWidth="1"/>
  </cols>
  <sheetData>
    <row r="1" spans="1:29">
      <c r="A1" t="s">
        <v>1013</v>
      </c>
      <c r="B1" t="s">
        <v>1014</v>
      </c>
      <c r="C1" t="s">
        <v>1</v>
      </c>
      <c r="D1" t="s">
        <v>1199</v>
      </c>
      <c r="E1" t="s">
        <v>1476</v>
      </c>
      <c r="M1" t="s">
        <v>1470</v>
      </c>
      <c r="P1" t="s">
        <v>1471</v>
      </c>
      <c r="S1" t="s">
        <v>1478</v>
      </c>
      <c r="V1" t="s">
        <v>1479</v>
      </c>
      <c r="Y1" t="s">
        <v>1480</v>
      </c>
      <c r="AB1" t="s">
        <v>1481</v>
      </c>
    </row>
    <row r="2" spans="1:29">
      <c r="A2" t="s">
        <v>1015</v>
      </c>
      <c r="B2" t="s">
        <v>1200</v>
      </c>
      <c r="C2" t="s">
        <v>46</v>
      </c>
      <c r="D2">
        <v>31078</v>
      </c>
      <c r="E2" t="s">
        <v>1015</v>
      </c>
      <c r="F2">
        <v>34815</v>
      </c>
      <c r="H2" t="s">
        <v>1015</v>
      </c>
      <c r="L2" t="str">
        <f t="shared" ref="L2:L33" si="0">IF(A2=H2,"yes","no")</f>
        <v>yes</v>
      </c>
      <c r="M2" t="s">
        <v>1015</v>
      </c>
      <c r="N2">
        <v>48.17</v>
      </c>
      <c r="P2" t="s">
        <v>1015</v>
      </c>
      <c r="Q2">
        <v>60.28</v>
      </c>
      <c r="S2" t="s">
        <v>1015</v>
      </c>
      <c r="T2">
        <v>65.790000000000006</v>
      </c>
      <c r="V2" t="s">
        <v>1015</v>
      </c>
      <c r="W2">
        <v>24.6</v>
      </c>
      <c r="Y2" t="s">
        <v>1015</v>
      </c>
      <c r="Z2">
        <v>54.95</v>
      </c>
      <c r="AB2" t="s">
        <v>1015</v>
      </c>
      <c r="AC2">
        <v>16.8</v>
      </c>
    </row>
    <row r="3" spans="1:29">
      <c r="A3" t="s">
        <v>1016</v>
      </c>
      <c r="B3" t="s">
        <v>1201</v>
      </c>
      <c r="C3" t="s">
        <v>46</v>
      </c>
      <c r="D3">
        <v>34517</v>
      </c>
      <c r="E3" t="s">
        <v>1016</v>
      </c>
      <c r="F3">
        <v>35172</v>
      </c>
      <c r="H3" t="s">
        <v>1016</v>
      </c>
      <c r="L3" t="str">
        <f t="shared" si="0"/>
        <v>yes</v>
      </c>
      <c r="M3" t="s">
        <v>1016</v>
      </c>
      <c r="N3">
        <v>16.43</v>
      </c>
      <c r="P3" t="s">
        <v>1016</v>
      </c>
      <c r="Q3">
        <v>32.32</v>
      </c>
      <c r="S3" t="s">
        <v>1016</v>
      </c>
      <c r="T3">
        <v>81.3</v>
      </c>
      <c r="V3" t="s">
        <v>1016</v>
      </c>
      <c r="W3">
        <v>9.1300000000000008</v>
      </c>
      <c r="Y3" t="s">
        <v>1016</v>
      </c>
      <c r="Z3">
        <v>55.72</v>
      </c>
      <c r="AB3" t="s">
        <v>1016</v>
      </c>
      <c r="AC3">
        <v>9.39</v>
      </c>
    </row>
    <row r="4" spans="1:29">
      <c r="A4" t="s">
        <v>1017</v>
      </c>
      <c r="B4" t="s">
        <v>1202</v>
      </c>
      <c r="C4" t="s">
        <v>46</v>
      </c>
      <c r="D4">
        <v>54415</v>
      </c>
      <c r="E4" t="s">
        <v>1017</v>
      </c>
      <c r="F4">
        <v>55995</v>
      </c>
      <c r="H4" t="s">
        <v>1017</v>
      </c>
      <c r="L4" t="str">
        <f t="shared" si="0"/>
        <v>yes</v>
      </c>
      <c r="M4" t="s">
        <v>1017</v>
      </c>
      <c r="N4">
        <v>33.549999999999997</v>
      </c>
      <c r="P4" t="s">
        <v>1017</v>
      </c>
      <c r="Q4">
        <v>42.16</v>
      </c>
      <c r="S4" t="s">
        <v>1017</v>
      </c>
      <c r="T4">
        <v>67.36</v>
      </c>
      <c r="V4" t="s">
        <v>1017</v>
      </c>
      <c r="W4">
        <v>34.590000000000003</v>
      </c>
      <c r="Y4" t="s">
        <v>1017</v>
      </c>
      <c r="Z4">
        <v>60.65</v>
      </c>
      <c r="AB4" t="s">
        <v>1017</v>
      </c>
      <c r="AC4">
        <v>13.85</v>
      </c>
    </row>
    <row r="5" spans="1:29">
      <c r="A5" t="s">
        <v>1018</v>
      </c>
      <c r="B5" t="s">
        <v>1203</v>
      </c>
      <c r="C5" t="s">
        <v>46</v>
      </c>
      <c r="D5">
        <v>27378</v>
      </c>
      <c r="E5" t="s">
        <v>1018</v>
      </c>
      <c r="F5">
        <v>29372</v>
      </c>
      <c r="H5" t="s">
        <v>1018</v>
      </c>
      <c r="L5" t="str">
        <f t="shared" si="0"/>
        <v>yes</v>
      </c>
      <c r="M5" t="s">
        <v>1018</v>
      </c>
      <c r="N5">
        <v>41.91</v>
      </c>
      <c r="P5" t="s">
        <v>1018</v>
      </c>
      <c r="Q5">
        <v>43.82</v>
      </c>
      <c r="S5" t="s">
        <v>1018</v>
      </c>
      <c r="T5">
        <v>65.569999999999993</v>
      </c>
      <c r="V5" t="s">
        <v>1018</v>
      </c>
      <c r="W5">
        <v>29.05</v>
      </c>
      <c r="Y5" t="s">
        <v>1018</v>
      </c>
      <c r="Z5">
        <v>63.27</v>
      </c>
      <c r="AB5" t="s">
        <v>1018</v>
      </c>
      <c r="AC5">
        <v>14.29</v>
      </c>
    </row>
    <row r="6" spans="1:29">
      <c r="A6" t="s">
        <v>1019</v>
      </c>
      <c r="B6" t="s">
        <v>1204</v>
      </c>
      <c r="C6" t="s">
        <v>46</v>
      </c>
      <c r="D6">
        <v>35538</v>
      </c>
      <c r="E6" t="s">
        <v>1019</v>
      </c>
      <c r="F6">
        <v>37595</v>
      </c>
      <c r="H6" t="s">
        <v>1019</v>
      </c>
      <c r="L6" t="str">
        <f t="shared" si="0"/>
        <v>yes</v>
      </c>
      <c r="M6" t="s">
        <v>1019</v>
      </c>
      <c r="N6">
        <v>27.33</v>
      </c>
      <c r="P6" t="s">
        <v>1019</v>
      </c>
      <c r="Q6">
        <v>37.32</v>
      </c>
      <c r="S6" t="s">
        <v>1019</v>
      </c>
      <c r="T6">
        <v>72.709999999999994</v>
      </c>
      <c r="V6" t="s">
        <v>1019</v>
      </c>
      <c r="W6">
        <v>26.95</v>
      </c>
      <c r="Y6" t="s">
        <v>1019</v>
      </c>
      <c r="Z6">
        <v>55.47</v>
      </c>
      <c r="AB6" t="s">
        <v>1019</v>
      </c>
      <c r="AC6">
        <v>12.78</v>
      </c>
    </row>
    <row r="7" spans="1:29">
      <c r="A7" t="s">
        <v>1020</v>
      </c>
      <c r="B7" t="s">
        <v>1205</v>
      </c>
      <c r="C7" t="s">
        <v>46</v>
      </c>
      <c r="D7">
        <v>35011</v>
      </c>
      <c r="E7" t="s">
        <v>1020</v>
      </c>
      <c r="F7">
        <v>35752</v>
      </c>
      <c r="H7" t="s">
        <v>1020</v>
      </c>
      <c r="L7" t="str">
        <f t="shared" si="0"/>
        <v>yes</v>
      </c>
      <c r="M7" t="s">
        <v>1020</v>
      </c>
      <c r="N7">
        <v>34.72</v>
      </c>
      <c r="P7" t="s">
        <v>1020</v>
      </c>
      <c r="Q7">
        <v>50.9</v>
      </c>
      <c r="S7" t="s">
        <v>1020</v>
      </c>
      <c r="T7">
        <v>62.69</v>
      </c>
      <c r="V7" t="s">
        <v>1020</v>
      </c>
      <c r="W7">
        <v>29.31</v>
      </c>
      <c r="Y7" t="s">
        <v>1020</v>
      </c>
      <c r="Z7">
        <v>62.79</v>
      </c>
      <c r="AB7" t="s">
        <v>1020</v>
      </c>
      <c r="AC7">
        <v>11.29</v>
      </c>
    </row>
    <row r="8" spans="1:29">
      <c r="A8" t="s">
        <v>1021</v>
      </c>
      <c r="B8" t="s">
        <v>1206</v>
      </c>
      <c r="C8" t="s">
        <v>46</v>
      </c>
      <c r="D8">
        <v>53686</v>
      </c>
      <c r="E8" t="s">
        <v>1021</v>
      </c>
      <c r="F8">
        <v>56552</v>
      </c>
      <c r="H8" t="s">
        <v>1021</v>
      </c>
      <c r="L8" t="str">
        <f t="shared" si="0"/>
        <v>yes</v>
      </c>
      <c r="M8" t="s">
        <v>1021</v>
      </c>
      <c r="N8">
        <v>29.39</v>
      </c>
      <c r="P8" t="s">
        <v>1021</v>
      </c>
      <c r="Q8">
        <v>37.29</v>
      </c>
      <c r="S8" t="s">
        <v>1021</v>
      </c>
      <c r="T8">
        <v>74.19</v>
      </c>
      <c r="V8" t="s">
        <v>1021</v>
      </c>
      <c r="W8">
        <v>20.190000000000001</v>
      </c>
      <c r="Y8" t="s">
        <v>1021</v>
      </c>
      <c r="Z8">
        <v>51.11</v>
      </c>
      <c r="AB8" t="s">
        <v>1021</v>
      </c>
      <c r="AC8">
        <v>12.04</v>
      </c>
    </row>
    <row r="9" spans="1:29">
      <c r="A9" t="s">
        <v>1022</v>
      </c>
      <c r="B9" t="s">
        <v>1207</v>
      </c>
      <c r="C9" t="s">
        <v>46</v>
      </c>
      <c r="D9">
        <v>26583</v>
      </c>
      <c r="E9" t="s">
        <v>1022</v>
      </c>
      <c r="F9">
        <v>26172</v>
      </c>
      <c r="H9" t="s">
        <v>1022</v>
      </c>
      <c r="L9" t="str">
        <f t="shared" si="0"/>
        <v>yes</v>
      </c>
      <c r="M9" t="s">
        <v>1022</v>
      </c>
      <c r="N9">
        <v>12.25</v>
      </c>
      <c r="P9" t="s">
        <v>1022</v>
      </c>
      <c r="Q9">
        <v>16.68</v>
      </c>
      <c r="S9" t="s">
        <v>1022</v>
      </c>
      <c r="T9">
        <v>83.98</v>
      </c>
      <c r="V9" t="s">
        <v>1022</v>
      </c>
      <c r="W9">
        <v>12.82</v>
      </c>
      <c r="Y9" t="s">
        <v>1022</v>
      </c>
      <c r="Z9">
        <v>46.97</v>
      </c>
      <c r="AB9" t="s">
        <v>1022</v>
      </c>
      <c r="AC9">
        <v>5.76</v>
      </c>
    </row>
    <row r="10" spans="1:29">
      <c r="A10" t="s">
        <v>1023</v>
      </c>
      <c r="B10" t="s">
        <v>1208</v>
      </c>
      <c r="C10" t="s">
        <v>46</v>
      </c>
      <c r="D10">
        <v>43752</v>
      </c>
      <c r="E10" t="s">
        <v>1459</v>
      </c>
      <c r="F10">
        <v>48541</v>
      </c>
      <c r="H10" t="s">
        <v>1459</v>
      </c>
      <c r="L10" t="str">
        <f t="shared" si="0"/>
        <v>yes</v>
      </c>
      <c r="M10" t="s">
        <v>1459</v>
      </c>
      <c r="N10">
        <v>9.84</v>
      </c>
      <c r="P10" t="s">
        <v>1459</v>
      </c>
      <c r="Q10">
        <v>16.78</v>
      </c>
      <c r="S10" t="s">
        <v>1459</v>
      </c>
      <c r="T10">
        <v>84.8</v>
      </c>
      <c r="V10" t="s">
        <v>1459</v>
      </c>
      <c r="W10">
        <v>12.31</v>
      </c>
      <c r="Y10" t="s">
        <v>1459</v>
      </c>
      <c r="Z10">
        <v>42.07</v>
      </c>
      <c r="AB10" t="s">
        <v>1459</v>
      </c>
      <c r="AC10">
        <v>9.76</v>
      </c>
    </row>
    <row r="11" spans="1:29">
      <c r="A11" t="s">
        <v>1024</v>
      </c>
      <c r="B11" t="s">
        <v>1209</v>
      </c>
      <c r="C11" t="s">
        <v>46</v>
      </c>
      <c r="D11">
        <v>62284</v>
      </c>
      <c r="E11" t="s">
        <v>1024</v>
      </c>
      <c r="F11">
        <v>64516</v>
      </c>
      <c r="H11" t="s">
        <v>1024</v>
      </c>
      <c r="L11" t="str">
        <f t="shared" si="0"/>
        <v>yes</v>
      </c>
      <c r="M11" t="s">
        <v>1024</v>
      </c>
      <c r="N11">
        <v>36.08</v>
      </c>
      <c r="P11" t="s">
        <v>1024</v>
      </c>
      <c r="Q11">
        <v>47.83</v>
      </c>
      <c r="S11" t="s">
        <v>1024</v>
      </c>
      <c r="T11">
        <v>65.67</v>
      </c>
      <c r="V11" t="s">
        <v>1024</v>
      </c>
      <c r="W11">
        <v>36</v>
      </c>
      <c r="Y11" t="s">
        <v>1024</v>
      </c>
      <c r="Z11">
        <v>60.53</v>
      </c>
      <c r="AB11" t="s">
        <v>1024</v>
      </c>
      <c r="AC11">
        <v>11.87</v>
      </c>
    </row>
    <row r="12" spans="1:29">
      <c r="A12" t="s">
        <v>1025</v>
      </c>
      <c r="B12" t="s">
        <v>1210</v>
      </c>
      <c r="C12" t="s">
        <v>46</v>
      </c>
      <c r="D12">
        <v>43423</v>
      </c>
      <c r="E12" t="s">
        <v>1025</v>
      </c>
      <c r="F12">
        <v>44510</v>
      </c>
      <c r="H12" t="s">
        <v>1025</v>
      </c>
      <c r="L12" t="str">
        <f t="shared" si="0"/>
        <v>yes</v>
      </c>
      <c r="M12" t="s">
        <v>1025</v>
      </c>
      <c r="N12">
        <v>39.78</v>
      </c>
      <c r="P12" t="s">
        <v>1025</v>
      </c>
      <c r="Q12">
        <v>50.43</v>
      </c>
      <c r="S12" t="s">
        <v>1025</v>
      </c>
      <c r="T12">
        <v>60.24</v>
      </c>
      <c r="V12" t="s">
        <v>1025</v>
      </c>
      <c r="W12">
        <v>26.09</v>
      </c>
      <c r="Y12" t="s">
        <v>1025</v>
      </c>
      <c r="Z12">
        <v>60.92</v>
      </c>
      <c r="AB12" t="s">
        <v>1025</v>
      </c>
      <c r="AC12">
        <v>18.29</v>
      </c>
    </row>
    <row r="13" spans="1:29">
      <c r="A13" t="s">
        <v>1026</v>
      </c>
      <c r="B13" t="s">
        <v>1211</v>
      </c>
      <c r="C13" t="s">
        <v>46</v>
      </c>
      <c r="D13">
        <v>27860</v>
      </c>
      <c r="E13" t="s">
        <v>1026</v>
      </c>
      <c r="F13">
        <v>27145</v>
      </c>
      <c r="H13" t="s">
        <v>1026</v>
      </c>
      <c r="L13" t="str">
        <f t="shared" si="0"/>
        <v>yes</v>
      </c>
      <c r="M13" t="s">
        <v>1026</v>
      </c>
      <c r="N13">
        <v>9.27</v>
      </c>
      <c r="P13" t="s">
        <v>1026</v>
      </c>
      <c r="Q13">
        <v>11.04</v>
      </c>
      <c r="S13" t="s">
        <v>1026</v>
      </c>
      <c r="T13">
        <v>92.38</v>
      </c>
      <c r="V13" t="s">
        <v>1026</v>
      </c>
      <c r="W13">
        <v>9.67</v>
      </c>
      <c r="Y13" t="s">
        <v>1026</v>
      </c>
      <c r="Z13">
        <v>44.49</v>
      </c>
      <c r="AB13" t="s">
        <v>1026</v>
      </c>
      <c r="AC13">
        <v>7.37</v>
      </c>
    </row>
    <row r="14" spans="1:29">
      <c r="A14" t="s">
        <v>1027</v>
      </c>
      <c r="B14" t="s">
        <v>1212</v>
      </c>
      <c r="C14" t="s">
        <v>46</v>
      </c>
      <c r="D14">
        <v>37727</v>
      </c>
      <c r="E14" t="s">
        <v>1027</v>
      </c>
      <c r="F14">
        <v>39144</v>
      </c>
      <c r="H14" t="s">
        <v>1027</v>
      </c>
      <c r="L14" t="str">
        <f t="shared" si="0"/>
        <v>yes</v>
      </c>
      <c r="M14" t="s">
        <v>1027</v>
      </c>
      <c r="N14">
        <v>39.14</v>
      </c>
      <c r="P14" t="s">
        <v>1027</v>
      </c>
      <c r="Q14">
        <v>45.59</v>
      </c>
      <c r="S14" t="s">
        <v>1027</v>
      </c>
      <c r="T14">
        <v>66.400000000000006</v>
      </c>
      <c r="V14" t="s">
        <v>1027</v>
      </c>
      <c r="W14">
        <v>33.68</v>
      </c>
      <c r="Y14" t="s">
        <v>1027</v>
      </c>
      <c r="Z14">
        <v>60.81</v>
      </c>
      <c r="AB14" t="s">
        <v>1027</v>
      </c>
      <c r="AC14">
        <v>11.32</v>
      </c>
    </row>
    <row r="15" spans="1:29">
      <c r="A15" t="s">
        <v>1028</v>
      </c>
      <c r="B15" t="s">
        <v>1213</v>
      </c>
      <c r="C15" t="s">
        <v>46</v>
      </c>
      <c r="D15">
        <v>27204</v>
      </c>
      <c r="E15" t="s">
        <v>1028</v>
      </c>
      <c r="F15">
        <v>26531</v>
      </c>
      <c r="H15" t="s">
        <v>1028</v>
      </c>
      <c r="L15" t="str">
        <f t="shared" si="0"/>
        <v>yes</v>
      </c>
      <c r="M15" t="s">
        <v>1028</v>
      </c>
      <c r="N15">
        <v>40.549999999999997</v>
      </c>
      <c r="P15" t="s">
        <v>1028</v>
      </c>
      <c r="Q15">
        <v>52.18</v>
      </c>
      <c r="S15" t="s">
        <v>1028</v>
      </c>
      <c r="T15">
        <v>60</v>
      </c>
      <c r="V15" t="s">
        <v>1028</v>
      </c>
      <c r="W15">
        <v>31.25</v>
      </c>
      <c r="Y15" t="s">
        <v>1028</v>
      </c>
      <c r="Z15">
        <v>59.23</v>
      </c>
      <c r="AB15" t="s">
        <v>1028</v>
      </c>
      <c r="AC15">
        <v>9.6</v>
      </c>
    </row>
    <row r="16" spans="1:29">
      <c r="A16" t="s">
        <v>1029</v>
      </c>
      <c r="B16" t="s">
        <v>1214</v>
      </c>
      <c r="C16" t="s">
        <v>46</v>
      </c>
      <c r="D16">
        <v>50100</v>
      </c>
      <c r="E16" t="s">
        <v>1029</v>
      </c>
      <c r="F16">
        <v>51157</v>
      </c>
      <c r="H16" t="s">
        <v>1029</v>
      </c>
      <c r="L16" t="str">
        <f t="shared" si="0"/>
        <v>yes</v>
      </c>
      <c r="M16" t="s">
        <v>1029</v>
      </c>
      <c r="N16">
        <v>26.51</v>
      </c>
      <c r="P16" t="s">
        <v>1029</v>
      </c>
      <c r="Q16">
        <v>38.92</v>
      </c>
      <c r="S16" t="s">
        <v>1029</v>
      </c>
      <c r="T16">
        <v>72.180000000000007</v>
      </c>
      <c r="V16" t="s">
        <v>1029</v>
      </c>
      <c r="W16">
        <v>32</v>
      </c>
      <c r="Y16" t="s">
        <v>1029</v>
      </c>
      <c r="Z16">
        <v>59.16</v>
      </c>
      <c r="AB16" t="s">
        <v>1029</v>
      </c>
      <c r="AC16">
        <v>11.32</v>
      </c>
    </row>
    <row r="17" spans="1:29">
      <c r="A17" t="s">
        <v>1030</v>
      </c>
      <c r="B17" t="s">
        <v>1215</v>
      </c>
      <c r="C17" t="s">
        <v>46</v>
      </c>
      <c r="D17">
        <v>30161</v>
      </c>
      <c r="E17" t="s">
        <v>1030</v>
      </c>
      <c r="F17">
        <v>31508</v>
      </c>
      <c r="H17" t="s">
        <v>1030</v>
      </c>
      <c r="L17" t="str">
        <f t="shared" si="0"/>
        <v>yes</v>
      </c>
      <c r="M17" t="s">
        <v>1030</v>
      </c>
      <c r="N17">
        <v>11.4</v>
      </c>
      <c r="P17" t="s">
        <v>1030</v>
      </c>
      <c r="Q17">
        <v>7.66</v>
      </c>
      <c r="S17" t="s">
        <v>1030</v>
      </c>
      <c r="T17">
        <v>88.21</v>
      </c>
      <c r="V17" t="s">
        <v>1030</v>
      </c>
      <c r="W17">
        <v>15.73</v>
      </c>
      <c r="Y17" t="s">
        <v>1030</v>
      </c>
      <c r="Z17">
        <v>43.52</v>
      </c>
      <c r="AB17" t="s">
        <v>1030</v>
      </c>
      <c r="AC17">
        <v>5.78</v>
      </c>
    </row>
    <row r="18" spans="1:29">
      <c r="A18" t="s">
        <v>1031</v>
      </c>
      <c r="B18" t="s">
        <v>1216</v>
      </c>
      <c r="C18" t="s">
        <v>46</v>
      </c>
      <c r="D18">
        <v>32496</v>
      </c>
      <c r="E18" t="s">
        <v>1031</v>
      </c>
      <c r="F18">
        <v>31294</v>
      </c>
      <c r="H18" t="s">
        <v>1031</v>
      </c>
      <c r="L18" t="str">
        <f t="shared" si="0"/>
        <v>yes</v>
      </c>
      <c r="M18" t="s">
        <v>1031</v>
      </c>
      <c r="N18">
        <v>27.38</v>
      </c>
      <c r="P18" t="s">
        <v>1031</v>
      </c>
      <c r="Q18">
        <v>39.42</v>
      </c>
      <c r="S18" t="s">
        <v>1031</v>
      </c>
      <c r="T18">
        <v>67.47</v>
      </c>
      <c r="V18" t="s">
        <v>1031</v>
      </c>
      <c r="W18">
        <v>40.01</v>
      </c>
      <c r="Y18" t="s">
        <v>1031</v>
      </c>
      <c r="Z18">
        <v>61.27</v>
      </c>
      <c r="AB18" t="s">
        <v>1031</v>
      </c>
      <c r="AC18">
        <v>11.93</v>
      </c>
    </row>
    <row r="19" spans="1:29">
      <c r="A19" t="s">
        <v>1032</v>
      </c>
      <c r="B19" t="s">
        <v>1217</v>
      </c>
      <c r="C19" t="s">
        <v>46</v>
      </c>
      <c r="D19">
        <v>28903</v>
      </c>
      <c r="E19" t="s">
        <v>1032</v>
      </c>
      <c r="F19">
        <v>32450</v>
      </c>
      <c r="H19" t="s">
        <v>1032</v>
      </c>
      <c r="L19" t="str">
        <f t="shared" si="0"/>
        <v>yes</v>
      </c>
      <c r="M19" t="s">
        <v>1032</v>
      </c>
      <c r="N19">
        <v>12.31</v>
      </c>
      <c r="P19" t="s">
        <v>1032</v>
      </c>
      <c r="Q19">
        <v>13.19</v>
      </c>
      <c r="S19" t="s">
        <v>1032</v>
      </c>
      <c r="T19">
        <v>78.400000000000006</v>
      </c>
      <c r="V19" t="s">
        <v>1032</v>
      </c>
      <c r="W19">
        <v>18.16</v>
      </c>
      <c r="Y19" t="s">
        <v>1032</v>
      </c>
      <c r="Z19">
        <v>51.18</v>
      </c>
      <c r="AB19" t="s">
        <v>1032</v>
      </c>
      <c r="AC19">
        <v>7.76</v>
      </c>
    </row>
    <row r="20" spans="1:29">
      <c r="A20" t="s">
        <v>1033</v>
      </c>
      <c r="B20" t="s">
        <v>1218</v>
      </c>
      <c r="C20" t="s">
        <v>46</v>
      </c>
      <c r="D20">
        <v>26196</v>
      </c>
      <c r="E20" t="s">
        <v>1033</v>
      </c>
      <c r="F20">
        <v>28961</v>
      </c>
      <c r="H20" t="s">
        <v>1033</v>
      </c>
      <c r="L20" t="str">
        <f t="shared" si="0"/>
        <v>yes</v>
      </c>
      <c r="M20" t="s">
        <v>1033</v>
      </c>
      <c r="N20">
        <v>36.97</v>
      </c>
      <c r="P20" t="s">
        <v>1033</v>
      </c>
      <c r="Q20">
        <v>39.75</v>
      </c>
      <c r="S20" t="s">
        <v>1033</v>
      </c>
      <c r="T20">
        <v>61.73</v>
      </c>
      <c r="V20" t="s">
        <v>1033</v>
      </c>
      <c r="W20">
        <v>31.63</v>
      </c>
      <c r="Y20" t="s">
        <v>1033</v>
      </c>
      <c r="Z20">
        <v>58.65</v>
      </c>
      <c r="AB20" t="s">
        <v>1033</v>
      </c>
      <c r="AC20">
        <v>12.58</v>
      </c>
    </row>
    <row r="21" spans="1:29">
      <c r="A21" t="s">
        <v>1034</v>
      </c>
      <c r="B21" t="s">
        <v>1219</v>
      </c>
      <c r="C21" t="s">
        <v>46</v>
      </c>
      <c r="D21">
        <v>39214</v>
      </c>
      <c r="E21" t="s">
        <v>1034</v>
      </c>
      <c r="F21">
        <v>43244</v>
      </c>
      <c r="H21" t="s">
        <v>1034</v>
      </c>
      <c r="L21" t="str">
        <f t="shared" si="0"/>
        <v>yes</v>
      </c>
      <c r="M21" t="s">
        <v>1034</v>
      </c>
      <c r="N21">
        <v>40.369999999999997</v>
      </c>
      <c r="P21" t="s">
        <v>1034</v>
      </c>
      <c r="Q21">
        <v>52.91</v>
      </c>
      <c r="S21" t="s">
        <v>1034</v>
      </c>
      <c r="T21">
        <v>63.38</v>
      </c>
      <c r="V21" t="s">
        <v>1034</v>
      </c>
      <c r="W21">
        <v>30.55</v>
      </c>
      <c r="Y21" t="s">
        <v>1034</v>
      </c>
      <c r="Z21">
        <v>57.66</v>
      </c>
      <c r="AB21" t="s">
        <v>1034</v>
      </c>
      <c r="AC21">
        <v>11.97</v>
      </c>
    </row>
    <row r="22" spans="1:29">
      <c r="A22" t="s">
        <v>1035</v>
      </c>
      <c r="B22" t="s">
        <v>1220</v>
      </c>
      <c r="C22" t="s">
        <v>46</v>
      </c>
      <c r="D22">
        <v>37865</v>
      </c>
      <c r="E22" t="s">
        <v>1035</v>
      </c>
      <c r="F22">
        <v>39939</v>
      </c>
      <c r="H22" t="s">
        <v>1035</v>
      </c>
      <c r="L22" t="str">
        <f t="shared" si="0"/>
        <v>yes</v>
      </c>
      <c r="M22" t="s">
        <v>1035</v>
      </c>
      <c r="N22">
        <v>35.200000000000003</v>
      </c>
      <c r="P22" t="s">
        <v>1035</v>
      </c>
      <c r="Q22">
        <v>38.08</v>
      </c>
      <c r="S22" t="s">
        <v>1035</v>
      </c>
      <c r="T22">
        <v>67.06</v>
      </c>
      <c r="V22" t="s">
        <v>1035</v>
      </c>
      <c r="W22">
        <v>27.99</v>
      </c>
      <c r="Y22" t="s">
        <v>1035</v>
      </c>
      <c r="Z22">
        <v>57.56</v>
      </c>
      <c r="AB22" t="s">
        <v>1035</v>
      </c>
      <c r="AC22">
        <v>11.15</v>
      </c>
    </row>
    <row r="23" spans="1:29">
      <c r="A23" t="s">
        <v>1036</v>
      </c>
      <c r="B23" t="s">
        <v>1221</v>
      </c>
      <c r="C23" t="s">
        <v>46</v>
      </c>
      <c r="D23">
        <v>54188</v>
      </c>
      <c r="E23" t="s">
        <v>1036</v>
      </c>
      <c r="F23">
        <v>55575</v>
      </c>
      <c r="H23" t="s">
        <v>1036</v>
      </c>
      <c r="L23" t="str">
        <f t="shared" si="0"/>
        <v>yes</v>
      </c>
      <c r="M23" t="s">
        <v>1036</v>
      </c>
      <c r="N23">
        <v>41.97</v>
      </c>
      <c r="P23" t="s">
        <v>1036</v>
      </c>
      <c r="Q23">
        <v>48.91</v>
      </c>
      <c r="S23" t="s">
        <v>1036</v>
      </c>
      <c r="T23">
        <v>67.75</v>
      </c>
      <c r="V23" t="s">
        <v>1036</v>
      </c>
      <c r="W23">
        <v>34.520000000000003</v>
      </c>
      <c r="Y23" t="s">
        <v>1036</v>
      </c>
      <c r="Z23">
        <v>63.82</v>
      </c>
      <c r="AB23" t="s">
        <v>1036</v>
      </c>
      <c r="AC23">
        <v>12.38</v>
      </c>
    </row>
    <row r="24" spans="1:29">
      <c r="A24" t="s">
        <v>1037</v>
      </c>
      <c r="B24" t="s">
        <v>1222</v>
      </c>
      <c r="C24" t="s">
        <v>46</v>
      </c>
      <c r="D24">
        <v>29250</v>
      </c>
      <c r="E24" t="s">
        <v>1037</v>
      </c>
      <c r="F24">
        <v>25985</v>
      </c>
      <c r="H24" t="s">
        <v>1037</v>
      </c>
      <c r="L24" t="str">
        <f t="shared" si="0"/>
        <v>yes</v>
      </c>
      <c r="M24" t="s">
        <v>1037</v>
      </c>
      <c r="N24">
        <v>21</v>
      </c>
      <c r="P24" t="s">
        <v>1037</v>
      </c>
      <c r="Q24">
        <v>32.56</v>
      </c>
      <c r="S24" t="s">
        <v>1037</v>
      </c>
      <c r="T24">
        <v>76.88</v>
      </c>
      <c r="V24" t="s">
        <v>1037</v>
      </c>
      <c r="W24">
        <v>25.67</v>
      </c>
      <c r="Y24" t="s">
        <v>1037</v>
      </c>
      <c r="Z24">
        <v>60.04</v>
      </c>
      <c r="AB24" t="s">
        <v>1037</v>
      </c>
      <c r="AC24">
        <v>12.16</v>
      </c>
    </row>
    <row r="25" spans="1:29">
      <c r="A25" t="s">
        <v>1038</v>
      </c>
      <c r="B25" t="s">
        <v>1223</v>
      </c>
      <c r="C25" t="s">
        <v>46</v>
      </c>
      <c r="D25">
        <v>52413</v>
      </c>
      <c r="E25" t="s">
        <v>1038</v>
      </c>
      <c r="F25">
        <v>50256</v>
      </c>
      <c r="H25" t="s">
        <v>1038</v>
      </c>
      <c r="L25" t="str">
        <f t="shared" si="0"/>
        <v>yes</v>
      </c>
      <c r="M25" t="s">
        <v>1038</v>
      </c>
      <c r="N25">
        <v>44.94</v>
      </c>
      <c r="P25" t="s">
        <v>1038</v>
      </c>
      <c r="Q25">
        <v>56.22</v>
      </c>
      <c r="S25" t="s">
        <v>1038</v>
      </c>
      <c r="T25">
        <v>57.74</v>
      </c>
      <c r="V25" t="s">
        <v>1038</v>
      </c>
      <c r="W25">
        <v>31.15</v>
      </c>
      <c r="Y25" t="s">
        <v>1038</v>
      </c>
      <c r="Z25">
        <v>56.65</v>
      </c>
      <c r="AB25" t="s">
        <v>1038</v>
      </c>
      <c r="AC25">
        <v>11.54</v>
      </c>
    </row>
    <row r="26" spans="1:29">
      <c r="A26" t="s">
        <v>1039</v>
      </c>
      <c r="B26" t="s">
        <v>1224</v>
      </c>
      <c r="C26" t="s">
        <v>46</v>
      </c>
      <c r="D26">
        <v>28262</v>
      </c>
      <c r="E26" t="s">
        <v>1039</v>
      </c>
      <c r="F26">
        <v>28434</v>
      </c>
      <c r="H26" t="s">
        <v>1039</v>
      </c>
      <c r="L26" t="str">
        <f t="shared" si="0"/>
        <v>yes</v>
      </c>
      <c r="M26" t="s">
        <v>1039</v>
      </c>
      <c r="N26">
        <v>45.44</v>
      </c>
      <c r="P26" t="s">
        <v>1039</v>
      </c>
      <c r="Q26">
        <v>57.94</v>
      </c>
      <c r="S26" t="s">
        <v>1039</v>
      </c>
      <c r="T26">
        <v>61.62</v>
      </c>
      <c r="V26" t="s">
        <v>1039</v>
      </c>
      <c r="W26">
        <v>39.22</v>
      </c>
      <c r="Y26" t="s">
        <v>1039</v>
      </c>
      <c r="Z26">
        <v>64.510000000000005</v>
      </c>
      <c r="AB26" t="s">
        <v>1039</v>
      </c>
      <c r="AC26">
        <v>15.72</v>
      </c>
    </row>
    <row r="27" spans="1:29">
      <c r="A27" t="s">
        <v>1040</v>
      </c>
      <c r="B27" t="s">
        <v>1225</v>
      </c>
      <c r="C27" t="s">
        <v>46</v>
      </c>
      <c r="D27">
        <v>51807</v>
      </c>
      <c r="E27" t="s">
        <v>1040</v>
      </c>
      <c r="F27">
        <v>52973</v>
      </c>
      <c r="H27" t="s">
        <v>1040</v>
      </c>
      <c r="L27" t="str">
        <f t="shared" si="0"/>
        <v>yes</v>
      </c>
      <c r="M27" t="s">
        <v>1040</v>
      </c>
      <c r="N27">
        <v>35.14</v>
      </c>
      <c r="P27" t="s">
        <v>1040</v>
      </c>
      <c r="Q27">
        <v>50.61</v>
      </c>
      <c r="S27" t="s">
        <v>1040</v>
      </c>
      <c r="T27">
        <v>65.5</v>
      </c>
      <c r="V27" t="s">
        <v>1040</v>
      </c>
      <c r="W27">
        <v>36.450000000000003</v>
      </c>
      <c r="Y27" t="s">
        <v>1040</v>
      </c>
      <c r="Z27">
        <v>65.099999999999994</v>
      </c>
      <c r="AB27" t="s">
        <v>1040</v>
      </c>
      <c r="AC27">
        <v>11.97</v>
      </c>
    </row>
    <row r="28" spans="1:29">
      <c r="A28" t="s">
        <v>1041</v>
      </c>
      <c r="B28" t="s">
        <v>1226</v>
      </c>
      <c r="C28" t="s">
        <v>46</v>
      </c>
      <c r="D28">
        <v>40494</v>
      </c>
      <c r="E28" t="s">
        <v>1041</v>
      </c>
      <c r="F28">
        <v>42666</v>
      </c>
      <c r="H28" t="s">
        <v>1041</v>
      </c>
      <c r="L28" t="str">
        <f t="shared" si="0"/>
        <v>yes</v>
      </c>
      <c r="M28" t="s">
        <v>1041</v>
      </c>
      <c r="N28">
        <v>35.03</v>
      </c>
      <c r="P28" t="s">
        <v>1041</v>
      </c>
      <c r="Q28">
        <v>45.15</v>
      </c>
      <c r="S28" t="s">
        <v>1041</v>
      </c>
      <c r="T28">
        <v>71.040000000000006</v>
      </c>
      <c r="V28" t="s">
        <v>1041</v>
      </c>
      <c r="W28">
        <v>37.24</v>
      </c>
      <c r="Y28" t="s">
        <v>1041</v>
      </c>
      <c r="Z28">
        <v>61.63</v>
      </c>
      <c r="AB28" t="s">
        <v>1041</v>
      </c>
      <c r="AC28">
        <v>13.5</v>
      </c>
    </row>
    <row r="29" spans="1:29">
      <c r="A29" t="s">
        <v>1042</v>
      </c>
      <c r="B29" t="s">
        <v>1227</v>
      </c>
      <c r="C29" t="s">
        <v>46</v>
      </c>
      <c r="D29">
        <v>61321</v>
      </c>
      <c r="E29" t="s">
        <v>1042</v>
      </c>
      <c r="F29">
        <v>65043</v>
      </c>
      <c r="H29" t="s">
        <v>1042</v>
      </c>
      <c r="L29" t="str">
        <f t="shared" si="0"/>
        <v>yes</v>
      </c>
      <c r="M29" t="s">
        <v>1042</v>
      </c>
      <c r="N29">
        <v>23.13</v>
      </c>
      <c r="P29" t="s">
        <v>1042</v>
      </c>
      <c r="Q29">
        <v>33.94</v>
      </c>
      <c r="S29" t="s">
        <v>1042</v>
      </c>
      <c r="T29">
        <v>77.78</v>
      </c>
      <c r="V29" t="s">
        <v>1042</v>
      </c>
      <c r="W29">
        <v>10.91</v>
      </c>
      <c r="Y29" t="s">
        <v>1042</v>
      </c>
      <c r="Z29">
        <v>61.4</v>
      </c>
      <c r="AB29" t="s">
        <v>1042</v>
      </c>
      <c r="AC29">
        <v>13.99</v>
      </c>
    </row>
    <row r="30" spans="1:29">
      <c r="A30" t="s">
        <v>1043</v>
      </c>
      <c r="B30" t="s">
        <v>1228</v>
      </c>
      <c r="C30" t="s">
        <v>46</v>
      </c>
      <c r="D30">
        <v>29821</v>
      </c>
      <c r="E30" t="s">
        <v>1043</v>
      </c>
      <c r="F30">
        <v>30826</v>
      </c>
      <c r="H30" t="s">
        <v>1043</v>
      </c>
      <c r="L30" t="str">
        <f t="shared" si="0"/>
        <v>yes</v>
      </c>
      <c r="M30" t="s">
        <v>1043</v>
      </c>
      <c r="N30">
        <v>15.83</v>
      </c>
      <c r="P30" t="s">
        <v>1043</v>
      </c>
      <c r="Q30">
        <v>22.68</v>
      </c>
      <c r="S30" t="s">
        <v>1043</v>
      </c>
      <c r="T30">
        <v>80.58</v>
      </c>
      <c r="V30" t="s">
        <v>1043</v>
      </c>
      <c r="W30">
        <v>20</v>
      </c>
      <c r="Y30" t="s">
        <v>1043</v>
      </c>
      <c r="Z30">
        <v>44.1</v>
      </c>
      <c r="AB30" t="s">
        <v>1043</v>
      </c>
      <c r="AC30">
        <v>10.91</v>
      </c>
    </row>
    <row r="31" spans="1:29">
      <c r="A31" t="s">
        <v>1044</v>
      </c>
      <c r="B31" t="s">
        <v>1229</v>
      </c>
      <c r="C31" t="s">
        <v>46</v>
      </c>
      <c r="D31">
        <v>30073</v>
      </c>
      <c r="E31" t="s">
        <v>1044</v>
      </c>
      <c r="F31">
        <v>29947</v>
      </c>
      <c r="H31" t="s">
        <v>1044</v>
      </c>
      <c r="L31" t="str">
        <f t="shared" si="0"/>
        <v>yes</v>
      </c>
      <c r="M31" t="s">
        <v>1044</v>
      </c>
      <c r="N31">
        <v>17.28</v>
      </c>
      <c r="P31" t="s">
        <v>1044</v>
      </c>
      <c r="Q31">
        <v>31.18</v>
      </c>
      <c r="S31" t="s">
        <v>1044</v>
      </c>
      <c r="T31">
        <v>81.010000000000005</v>
      </c>
      <c r="V31" t="s">
        <v>1044</v>
      </c>
      <c r="W31">
        <v>25.11</v>
      </c>
      <c r="Y31" t="s">
        <v>1044</v>
      </c>
      <c r="Z31">
        <v>52.76</v>
      </c>
      <c r="AB31" t="s">
        <v>1044</v>
      </c>
      <c r="AC31">
        <v>10.51</v>
      </c>
    </row>
    <row r="32" spans="1:29">
      <c r="A32" t="s">
        <v>1045</v>
      </c>
      <c r="B32" t="s">
        <v>1230</v>
      </c>
      <c r="C32" t="s">
        <v>46</v>
      </c>
      <c r="D32">
        <v>44167</v>
      </c>
      <c r="E32" t="s">
        <v>1045</v>
      </c>
      <c r="F32">
        <v>47580</v>
      </c>
      <c r="H32" t="s">
        <v>1045</v>
      </c>
      <c r="L32" t="str">
        <f t="shared" si="0"/>
        <v>yes</v>
      </c>
      <c r="M32" t="s">
        <v>1045</v>
      </c>
      <c r="N32">
        <v>12.39</v>
      </c>
      <c r="P32" t="s">
        <v>1045</v>
      </c>
      <c r="Q32">
        <v>12.24</v>
      </c>
      <c r="S32" t="s">
        <v>1045</v>
      </c>
      <c r="T32">
        <v>82.41</v>
      </c>
      <c r="V32" t="s">
        <v>1045</v>
      </c>
      <c r="W32">
        <v>12.94</v>
      </c>
      <c r="Y32" t="s">
        <v>1045</v>
      </c>
      <c r="Z32">
        <v>47.68</v>
      </c>
      <c r="AB32" t="s">
        <v>1045</v>
      </c>
      <c r="AC32">
        <v>8.07</v>
      </c>
    </row>
    <row r="33" spans="1:29">
      <c r="A33" t="s">
        <v>1046</v>
      </c>
      <c r="B33" t="s">
        <v>1231</v>
      </c>
      <c r="C33" t="s">
        <v>46</v>
      </c>
      <c r="D33">
        <v>35634</v>
      </c>
      <c r="E33" t="s">
        <v>1046</v>
      </c>
      <c r="F33">
        <v>37866</v>
      </c>
      <c r="H33" t="s">
        <v>1046</v>
      </c>
      <c r="L33" t="str">
        <f t="shared" si="0"/>
        <v>yes</v>
      </c>
      <c r="M33" t="s">
        <v>1046</v>
      </c>
      <c r="N33">
        <v>33.21</v>
      </c>
      <c r="P33" t="s">
        <v>1046</v>
      </c>
      <c r="Q33">
        <v>43.89</v>
      </c>
      <c r="S33" t="s">
        <v>1046</v>
      </c>
      <c r="T33">
        <v>63.59</v>
      </c>
      <c r="V33" t="s">
        <v>1046</v>
      </c>
      <c r="W33">
        <v>33.54</v>
      </c>
      <c r="Y33" t="s">
        <v>1046</v>
      </c>
      <c r="Z33">
        <v>61.55</v>
      </c>
      <c r="AB33" t="s">
        <v>1046</v>
      </c>
      <c r="AC33">
        <v>13.3</v>
      </c>
    </row>
    <row r="34" spans="1:29">
      <c r="A34" t="s">
        <v>1047</v>
      </c>
      <c r="B34" t="s">
        <v>1232</v>
      </c>
      <c r="C34" t="s">
        <v>46</v>
      </c>
      <c r="D34">
        <v>27248</v>
      </c>
      <c r="E34" t="s">
        <v>1047</v>
      </c>
      <c r="F34">
        <v>28437</v>
      </c>
      <c r="H34" t="s">
        <v>1047</v>
      </c>
      <c r="L34" t="str">
        <f t="shared" ref="L34:L65" si="1">IF(A34=H34,"yes","no")</f>
        <v>yes</v>
      </c>
      <c r="M34" t="s">
        <v>1047</v>
      </c>
      <c r="N34">
        <v>24.72</v>
      </c>
      <c r="P34" t="s">
        <v>1047</v>
      </c>
      <c r="Q34">
        <v>40.409999999999997</v>
      </c>
      <c r="S34" t="s">
        <v>1047</v>
      </c>
      <c r="T34">
        <v>73.62</v>
      </c>
      <c r="V34" t="s">
        <v>1047</v>
      </c>
      <c r="W34">
        <v>26.65</v>
      </c>
      <c r="Y34" t="s">
        <v>1047</v>
      </c>
      <c r="Z34">
        <v>59.72</v>
      </c>
      <c r="AB34" t="s">
        <v>1047</v>
      </c>
      <c r="AC34">
        <v>13.32</v>
      </c>
    </row>
    <row r="35" spans="1:29">
      <c r="A35" t="s">
        <v>1048</v>
      </c>
      <c r="B35" t="s">
        <v>1233</v>
      </c>
      <c r="C35" t="s">
        <v>46</v>
      </c>
      <c r="D35">
        <v>42483</v>
      </c>
      <c r="E35" t="s">
        <v>1048</v>
      </c>
      <c r="F35">
        <v>44064</v>
      </c>
      <c r="H35" t="s">
        <v>1048</v>
      </c>
      <c r="L35" t="str">
        <f t="shared" si="1"/>
        <v>yes</v>
      </c>
      <c r="M35" t="s">
        <v>1048</v>
      </c>
      <c r="N35">
        <v>13.37</v>
      </c>
      <c r="P35" t="s">
        <v>1048</v>
      </c>
      <c r="Q35">
        <v>19.45</v>
      </c>
      <c r="S35" t="s">
        <v>1048</v>
      </c>
      <c r="T35">
        <v>81.83</v>
      </c>
      <c r="V35" t="s">
        <v>1048</v>
      </c>
      <c r="W35">
        <v>8.51</v>
      </c>
      <c r="Y35" t="s">
        <v>1048</v>
      </c>
      <c r="Z35">
        <v>52.27</v>
      </c>
      <c r="AB35" t="s">
        <v>1048</v>
      </c>
      <c r="AC35">
        <v>8.81</v>
      </c>
    </row>
    <row r="36" spans="1:29">
      <c r="A36" t="s">
        <v>1049</v>
      </c>
      <c r="B36" t="s">
        <v>1234</v>
      </c>
      <c r="C36" t="s">
        <v>46</v>
      </c>
      <c r="D36">
        <v>39282</v>
      </c>
      <c r="E36" t="s">
        <v>1049</v>
      </c>
      <c r="F36">
        <v>37395</v>
      </c>
      <c r="H36" t="s">
        <v>1049</v>
      </c>
      <c r="L36" t="str">
        <f t="shared" si="1"/>
        <v>yes</v>
      </c>
      <c r="M36" t="s">
        <v>1049</v>
      </c>
      <c r="N36">
        <v>36.67</v>
      </c>
      <c r="P36" t="s">
        <v>1049</v>
      </c>
      <c r="Q36">
        <v>42.74</v>
      </c>
      <c r="S36" t="s">
        <v>1049</v>
      </c>
      <c r="T36">
        <v>63.68</v>
      </c>
      <c r="V36" t="s">
        <v>1049</v>
      </c>
      <c r="W36">
        <v>39.229999999999997</v>
      </c>
      <c r="Y36" t="s">
        <v>1049</v>
      </c>
      <c r="Z36">
        <v>64.709999999999994</v>
      </c>
      <c r="AB36" t="s">
        <v>1049</v>
      </c>
      <c r="AC36">
        <v>10.33</v>
      </c>
    </row>
    <row r="37" spans="1:29">
      <c r="A37" t="s">
        <v>1050</v>
      </c>
      <c r="B37" t="s">
        <v>1235</v>
      </c>
      <c r="C37" t="s">
        <v>46</v>
      </c>
      <c r="D37">
        <v>20277</v>
      </c>
      <c r="E37" t="s">
        <v>1050</v>
      </c>
      <c r="F37">
        <v>21745</v>
      </c>
      <c r="H37" t="s">
        <v>1050</v>
      </c>
      <c r="L37" t="str">
        <f t="shared" si="1"/>
        <v>yes</v>
      </c>
      <c r="M37" t="s">
        <v>1050</v>
      </c>
      <c r="N37">
        <v>41.58</v>
      </c>
      <c r="P37" t="s">
        <v>1050</v>
      </c>
      <c r="Q37">
        <v>53.21</v>
      </c>
      <c r="S37" t="s">
        <v>1050</v>
      </c>
      <c r="T37">
        <v>63.11</v>
      </c>
      <c r="V37" t="s">
        <v>1050</v>
      </c>
      <c r="W37">
        <v>23.72</v>
      </c>
      <c r="Y37" t="s">
        <v>1050</v>
      </c>
      <c r="Z37">
        <v>57.07</v>
      </c>
      <c r="AB37" t="s">
        <v>1050</v>
      </c>
      <c r="AC37">
        <v>11.59</v>
      </c>
    </row>
    <row r="38" spans="1:29">
      <c r="A38" t="s">
        <v>1051</v>
      </c>
      <c r="B38" t="s">
        <v>1236</v>
      </c>
      <c r="C38" t="s">
        <v>46</v>
      </c>
      <c r="D38">
        <v>11091</v>
      </c>
      <c r="E38" t="s">
        <v>1053</v>
      </c>
      <c r="F38">
        <v>24140</v>
      </c>
      <c r="L38" t="str">
        <f t="shared" si="1"/>
        <v>no</v>
      </c>
      <c r="M38" t="s">
        <v>1053</v>
      </c>
      <c r="N38">
        <v>8.6300000000000008</v>
      </c>
      <c r="P38" t="s">
        <v>1053</v>
      </c>
      <c r="Q38">
        <v>0</v>
      </c>
      <c r="S38" t="s">
        <v>1053</v>
      </c>
      <c r="T38">
        <v>97.47</v>
      </c>
      <c r="V38" t="s">
        <v>1053</v>
      </c>
      <c r="W38">
        <v>3.94</v>
      </c>
      <c r="Y38" t="s">
        <v>1053</v>
      </c>
      <c r="Z38">
        <v>32.85</v>
      </c>
      <c r="AB38" t="s">
        <v>1053</v>
      </c>
      <c r="AC38">
        <v>3.94</v>
      </c>
    </row>
    <row r="39" spans="1:29">
      <c r="A39" t="s">
        <v>1052</v>
      </c>
      <c r="B39" t="s">
        <v>1237</v>
      </c>
      <c r="C39" t="s">
        <v>46</v>
      </c>
      <c r="D39">
        <v>1906</v>
      </c>
      <c r="E39" t="s">
        <v>1395</v>
      </c>
      <c r="F39">
        <v>66293</v>
      </c>
      <c r="L39" t="str">
        <f t="shared" si="1"/>
        <v>no</v>
      </c>
      <c r="M39" t="s">
        <v>1395</v>
      </c>
      <c r="N39">
        <v>15.39</v>
      </c>
      <c r="P39" t="s">
        <v>1395</v>
      </c>
      <c r="Q39">
        <v>17.41</v>
      </c>
      <c r="S39" t="s">
        <v>1395</v>
      </c>
      <c r="T39">
        <v>84.6</v>
      </c>
      <c r="V39" t="s">
        <v>1395</v>
      </c>
      <c r="W39">
        <v>34</v>
      </c>
      <c r="Y39" t="s">
        <v>1395</v>
      </c>
      <c r="Z39">
        <v>52.72</v>
      </c>
      <c r="AB39" t="s">
        <v>1395</v>
      </c>
      <c r="AC39">
        <v>8.0299999999999994</v>
      </c>
    </row>
    <row r="40" spans="1:29">
      <c r="A40" t="s">
        <v>1053</v>
      </c>
      <c r="B40" t="s">
        <v>1238</v>
      </c>
      <c r="C40" t="s">
        <v>47</v>
      </c>
      <c r="D40">
        <v>22887</v>
      </c>
      <c r="E40" t="s">
        <v>1054</v>
      </c>
      <c r="F40">
        <v>34157</v>
      </c>
      <c r="H40" t="s">
        <v>1053</v>
      </c>
      <c r="L40" t="str">
        <f t="shared" si="1"/>
        <v>yes</v>
      </c>
      <c r="M40" t="s">
        <v>1054</v>
      </c>
      <c r="N40">
        <v>26.12</v>
      </c>
      <c r="P40" t="s">
        <v>1054</v>
      </c>
      <c r="Q40">
        <v>32.67</v>
      </c>
      <c r="S40" t="s">
        <v>1054</v>
      </c>
      <c r="T40">
        <v>86.47</v>
      </c>
      <c r="V40" t="s">
        <v>1054</v>
      </c>
      <c r="W40">
        <v>56.95</v>
      </c>
      <c r="Y40" t="s">
        <v>1054</v>
      </c>
      <c r="Z40">
        <v>62</v>
      </c>
      <c r="AB40" t="s">
        <v>1054</v>
      </c>
      <c r="AC40">
        <v>7.44</v>
      </c>
    </row>
    <row r="41" spans="1:29">
      <c r="A41" t="s">
        <v>1395</v>
      </c>
      <c r="B41" t="s">
        <v>1239</v>
      </c>
      <c r="C41" t="s">
        <v>47</v>
      </c>
      <c r="D41">
        <v>64518</v>
      </c>
      <c r="E41" t="s">
        <v>1055</v>
      </c>
      <c r="F41">
        <v>29677</v>
      </c>
      <c r="H41" t="s">
        <v>1395</v>
      </c>
      <c r="L41" t="str">
        <f t="shared" si="1"/>
        <v>yes</v>
      </c>
      <c r="M41" t="s">
        <v>1055</v>
      </c>
      <c r="N41">
        <v>32.32</v>
      </c>
      <c r="P41" t="s">
        <v>1055</v>
      </c>
      <c r="Q41">
        <v>41.84</v>
      </c>
      <c r="S41" t="s">
        <v>1055</v>
      </c>
      <c r="T41">
        <v>71.94</v>
      </c>
      <c r="V41" t="s">
        <v>1055</v>
      </c>
      <c r="W41">
        <v>31.65</v>
      </c>
      <c r="Y41" t="s">
        <v>1055</v>
      </c>
      <c r="Z41">
        <v>54.47</v>
      </c>
      <c r="AB41" t="s">
        <v>1055</v>
      </c>
      <c r="AC41">
        <v>15.38</v>
      </c>
    </row>
    <row r="42" spans="1:29">
      <c r="A42" t="s">
        <v>1054</v>
      </c>
      <c r="B42" t="s">
        <v>1240</v>
      </c>
      <c r="C42" t="s">
        <v>47</v>
      </c>
      <c r="D42">
        <v>35547</v>
      </c>
      <c r="E42" t="s">
        <v>1056</v>
      </c>
      <c r="F42">
        <v>15754</v>
      </c>
      <c r="H42" t="s">
        <v>1054</v>
      </c>
      <c r="L42" t="str">
        <f t="shared" si="1"/>
        <v>yes</v>
      </c>
      <c r="M42" t="s">
        <v>1056</v>
      </c>
      <c r="N42">
        <v>15.54</v>
      </c>
      <c r="P42" t="s">
        <v>1056</v>
      </c>
      <c r="Q42">
        <v>6.39</v>
      </c>
      <c r="S42" t="s">
        <v>1056</v>
      </c>
      <c r="T42">
        <v>93.92</v>
      </c>
      <c r="V42" t="s">
        <v>1056</v>
      </c>
      <c r="W42">
        <v>48.33</v>
      </c>
      <c r="Y42" t="s">
        <v>1056</v>
      </c>
      <c r="Z42">
        <v>59.02</v>
      </c>
      <c r="AB42" t="s">
        <v>1056</v>
      </c>
      <c r="AC42">
        <v>7.29</v>
      </c>
    </row>
    <row r="43" spans="1:29">
      <c r="A43" t="s">
        <v>1055</v>
      </c>
      <c r="B43" t="s">
        <v>1241</v>
      </c>
      <c r="C43" t="s">
        <v>47</v>
      </c>
      <c r="D43">
        <v>31965</v>
      </c>
      <c r="E43" t="s">
        <v>1057</v>
      </c>
      <c r="F43">
        <v>44516</v>
      </c>
      <c r="H43" t="s">
        <v>1055</v>
      </c>
      <c r="L43" t="str">
        <f t="shared" si="1"/>
        <v>yes</v>
      </c>
      <c r="M43" t="s">
        <v>1057</v>
      </c>
      <c r="N43">
        <v>18.79</v>
      </c>
      <c r="P43" t="s">
        <v>1057</v>
      </c>
      <c r="Q43">
        <v>23.8</v>
      </c>
      <c r="S43" t="s">
        <v>1057</v>
      </c>
      <c r="T43">
        <v>83.97</v>
      </c>
      <c r="V43" t="s">
        <v>1057</v>
      </c>
      <c r="W43">
        <v>34.96</v>
      </c>
      <c r="Y43" t="s">
        <v>1057</v>
      </c>
      <c r="Z43">
        <v>55.84</v>
      </c>
      <c r="AB43" t="s">
        <v>1057</v>
      </c>
      <c r="AC43">
        <v>6.68</v>
      </c>
    </row>
    <row r="44" spans="1:29">
      <c r="A44" t="s">
        <v>1056</v>
      </c>
      <c r="B44" t="s">
        <v>1242</v>
      </c>
      <c r="C44" t="s">
        <v>47</v>
      </c>
      <c r="D44">
        <v>17750</v>
      </c>
      <c r="E44" t="s">
        <v>1058</v>
      </c>
      <c r="F44">
        <v>30288</v>
      </c>
      <c r="H44" t="s">
        <v>1056</v>
      </c>
      <c r="L44" t="str">
        <f t="shared" si="1"/>
        <v>yes</v>
      </c>
      <c r="M44" t="s">
        <v>1058</v>
      </c>
      <c r="N44">
        <v>19.91</v>
      </c>
      <c r="P44" t="s">
        <v>1058</v>
      </c>
      <c r="Q44">
        <v>27.5</v>
      </c>
      <c r="S44" t="s">
        <v>1058</v>
      </c>
      <c r="T44">
        <v>77.52</v>
      </c>
      <c r="V44" t="s">
        <v>1058</v>
      </c>
      <c r="W44">
        <v>38.28</v>
      </c>
      <c r="Y44" t="s">
        <v>1058</v>
      </c>
      <c r="Z44">
        <v>54.84</v>
      </c>
      <c r="AB44" t="s">
        <v>1058</v>
      </c>
      <c r="AC44">
        <v>10.63</v>
      </c>
    </row>
    <row r="45" spans="1:29">
      <c r="A45" t="s">
        <v>1057</v>
      </c>
      <c r="B45" t="s">
        <v>1243</v>
      </c>
      <c r="C45" t="s">
        <v>47</v>
      </c>
      <c r="D45">
        <v>44316</v>
      </c>
      <c r="E45" t="s">
        <v>1059</v>
      </c>
      <c r="F45">
        <v>33163</v>
      </c>
      <c r="H45" t="s">
        <v>1057</v>
      </c>
      <c r="L45" t="str">
        <f t="shared" si="1"/>
        <v>yes</v>
      </c>
      <c r="M45" t="s">
        <v>1059</v>
      </c>
      <c r="N45">
        <v>15.53</v>
      </c>
      <c r="P45" t="s">
        <v>1059</v>
      </c>
      <c r="Q45">
        <v>18.47</v>
      </c>
      <c r="S45" t="s">
        <v>1059</v>
      </c>
      <c r="T45">
        <v>76.92</v>
      </c>
      <c r="V45" t="s">
        <v>1059</v>
      </c>
      <c r="W45">
        <v>43.86</v>
      </c>
      <c r="Y45" t="s">
        <v>1059</v>
      </c>
      <c r="Z45">
        <v>51.95</v>
      </c>
      <c r="AB45" t="s">
        <v>1059</v>
      </c>
      <c r="AC45">
        <v>6.02</v>
      </c>
    </row>
    <row r="46" spans="1:29">
      <c r="A46" t="s">
        <v>1058</v>
      </c>
      <c r="B46" t="s">
        <v>1244</v>
      </c>
      <c r="C46" t="s">
        <v>47</v>
      </c>
      <c r="D46">
        <v>29436</v>
      </c>
      <c r="E46" t="s">
        <v>1060</v>
      </c>
      <c r="F46">
        <v>91646</v>
      </c>
      <c r="H46" t="s">
        <v>1058</v>
      </c>
      <c r="L46" t="str">
        <f t="shared" si="1"/>
        <v>yes</v>
      </c>
      <c r="M46" t="s">
        <v>1060</v>
      </c>
      <c r="N46">
        <v>17.579999999999998</v>
      </c>
      <c r="P46" t="s">
        <v>1060</v>
      </c>
      <c r="Q46">
        <v>22.35</v>
      </c>
      <c r="S46" t="s">
        <v>1060</v>
      </c>
      <c r="T46">
        <v>71.37</v>
      </c>
      <c r="V46" t="s">
        <v>1060</v>
      </c>
      <c r="W46">
        <v>47.86</v>
      </c>
      <c r="Y46" t="s">
        <v>1060</v>
      </c>
      <c r="Z46">
        <v>54.21</v>
      </c>
      <c r="AB46" t="s">
        <v>1060</v>
      </c>
      <c r="AC46">
        <v>7.78</v>
      </c>
    </row>
    <row r="47" spans="1:29">
      <c r="A47" t="s">
        <v>1059</v>
      </c>
      <c r="B47" t="s">
        <v>1245</v>
      </c>
      <c r="C47" t="s">
        <v>47</v>
      </c>
      <c r="D47">
        <v>29931</v>
      </c>
      <c r="E47" t="s">
        <v>1061</v>
      </c>
      <c r="F47">
        <v>64267</v>
      </c>
      <c r="H47" t="s">
        <v>1059</v>
      </c>
      <c r="L47" t="str">
        <f t="shared" si="1"/>
        <v>yes</v>
      </c>
      <c r="M47" t="s">
        <v>1061</v>
      </c>
      <c r="N47">
        <v>17.97</v>
      </c>
      <c r="P47" t="s">
        <v>1061</v>
      </c>
      <c r="Q47">
        <v>27.1</v>
      </c>
      <c r="S47" t="s">
        <v>1061</v>
      </c>
      <c r="T47">
        <v>75.430000000000007</v>
      </c>
      <c r="V47" t="s">
        <v>1061</v>
      </c>
      <c r="W47">
        <v>47.71</v>
      </c>
      <c r="Y47" t="s">
        <v>1061</v>
      </c>
      <c r="Z47">
        <v>56.71</v>
      </c>
      <c r="AB47" t="s">
        <v>1061</v>
      </c>
      <c r="AC47">
        <v>7.14</v>
      </c>
    </row>
    <row r="48" spans="1:29">
      <c r="A48" t="s">
        <v>1060</v>
      </c>
      <c r="B48" t="s">
        <v>1246</v>
      </c>
      <c r="C48" t="s">
        <v>47</v>
      </c>
      <c r="D48">
        <v>88727</v>
      </c>
      <c r="E48" t="s">
        <v>1062</v>
      </c>
      <c r="F48">
        <v>45877</v>
      </c>
      <c r="H48" t="s">
        <v>1060</v>
      </c>
      <c r="L48" t="str">
        <f t="shared" si="1"/>
        <v>yes</v>
      </c>
      <c r="M48" t="s">
        <v>1062</v>
      </c>
      <c r="N48">
        <v>18.02</v>
      </c>
      <c r="P48" t="s">
        <v>1062</v>
      </c>
      <c r="Q48">
        <v>21.28</v>
      </c>
      <c r="S48" t="s">
        <v>1062</v>
      </c>
      <c r="T48">
        <v>71.010000000000005</v>
      </c>
      <c r="V48" t="s">
        <v>1062</v>
      </c>
      <c r="W48">
        <v>40.49</v>
      </c>
      <c r="Y48" t="s">
        <v>1062</v>
      </c>
      <c r="Z48">
        <v>55.79</v>
      </c>
      <c r="AB48" t="s">
        <v>1062</v>
      </c>
      <c r="AC48">
        <v>7.68</v>
      </c>
    </row>
    <row r="49" spans="1:29">
      <c r="A49" t="s">
        <v>1061</v>
      </c>
      <c r="B49" t="s">
        <v>1247</v>
      </c>
      <c r="C49" t="s">
        <v>47</v>
      </c>
      <c r="D49">
        <v>62978</v>
      </c>
      <c r="E49" t="s">
        <v>1063</v>
      </c>
      <c r="F49">
        <v>79134</v>
      </c>
      <c r="H49" t="s">
        <v>1061</v>
      </c>
      <c r="L49" t="str">
        <f t="shared" si="1"/>
        <v>yes</v>
      </c>
      <c r="M49" t="s">
        <v>1063</v>
      </c>
      <c r="N49">
        <v>14.69</v>
      </c>
      <c r="P49" t="s">
        <v>1063</v>
      </c>
      <c r="Q49">
        <v>17.14</v>
      </c>
      <c r="S49" t="s">
        <v>1063</v>
      </c>
      <c r="T49">
        <v>86.57</v>
      </c>
      <c r="V49" t="s">
        <v>1063</v>
      </c>
      <c r="W49">
        <v>21.32</v>
      </c>
      <c r="Y49" t="s">
        <v>1063</v>
      </c>
      <c r="Z49">
        <v>46.12</v>
      </c>
      <c r="AB49" t="s">
        <v>1063</v>
      </c>
      <c r="AC49">
        <v>6.74</v>
      </c>
    </row>
    <row r="50" spans="1:29">
      <c r="A50" t="s">
        <v>1062</v>
      </c>
      <c r="B50" t="s">
        <v>1248</v>
      </c>
      <c r="C50" t="s">
        <v>47</v>
      </c>
      <c r="D50">
        <v>42419</v>
      </c>
      <c r="E50" t="s">
        <v>1064</v>
      </c>
      <c r="F50">
        <v>57377</v>
      </c>
      <c r="H50" t="s">
        <v>1062</v>
      </c>
      <c r="L50" t="str">
        <f t="shared" si="1"/>
        <v>yes</v>
      </c>
      <c r="M50" t="s">
        <v>1064</v>
      </c>
      <c r="N50">
        <v>28.06</v>
      </c>
      <c r="P50" t="s">
        <v>1064</v>
      </c>
      <c r="Q50">
        <v>36.520000000000003</v>
      </c>
      <c r="S50" t="s">
        <v>1064</v>
      </c>
      <c r="T50">
        <v>61.93</v>
      </c>
      <c r="V50" t="s">
        <v>1064</v>
      </c>
      <c r="W50">
        <v>46.54</v>
      </c>
      <c r="Y50" t="s">
        <v>1064</v>
      </c>
      <c r="Z50">
        <v>57.75</v>
      </c>
      <c r="AB50" t="s">
        <v>1064</v>
      </c>
      <c r="AC50">
        <v>8.02</v>
      </c>
    </row>
    <row r="51" spans="1:29">
      <c r="A51" t="s">
        <v>1063</v>
      </c>
      <c r="B51" t="s">
        <v>1249</v>
      </c>
      <c r="C51" t="s">
        <v>47</v>
      </c>
      <c r="D51">
        <v>79371</v>
      </c>
      <c r="E51" t="s">
        <v>1065</v>
      </c>
      <c r="F51">
        <v>42463</v>
      </c>
      <c r="H51" t="s">
        <v>1063</v>
      </c>
      <c r="L51" t="str">
        <f t="shared" si="1"/>
        <v>yes</v>
      </c>
      <c r="M51" t="s">
        <v>1065</v>
      </c>
      <c r="N51">
        <v>13.21</v>
      </c>
      <c r="P51" t="s">
        <v>1065</v>
      </c>
      <c r="Q51">
        <v>3.86</v>
      </c>
      <c r="S51" t="s">
        <v>1065</v>
      </c>
      <c r="T51">
        <v>87.76</v>
      </c>
      <c r="V51" t="s">
        <v>1065</v>
      </c>
      <c r="W51">
        <v>8.9700000000000006</v>
      </c>
      <c r="Y51" t="s">
        <v>1065</v>
      </c>
      <c r="Z51">
        <v>35.6</v>
      </c>
      <c r="AB51" t="s">
        <v>1065</v>
      </c>
      <c r="AC51">
        <v>7.34</v>
      </c>
    </row>
    <row r="52" spans="1:29">
      <c r="A52" t="s">
        <v>1064</v>
      </c>
      <c r="B52" t="s">
        <v>1250</v>
      </c>
      <c r="C52" t="s">
        <v>47</v>
      </c>
      <c r="D52">
        <v>54041</v>
      </c>
      <c r="E52" t="s">
        <v>1066</v>
      </c>
      <c r="F52">
        <v>71850</v>
      </c>
      <c r="H52" t="s">
        <v>1064</v>
      </c>
      <c r="L52" t="str">
        <f t="shared" si="1"/>
        <v>yes</v>
      </c>
      <c r="M52" t="s">
        <v>1066</v>
      </c>
      <c r="N52">
        <v>32.270000000000003</v>
      </c>
      <c r="P52" t="s">
        <v>1066</v>
      </c>
      <c r="Q52">
        <v>44.2</v>
      </c>
      <c r="S52" t="s">
        <v>1066</v>
      </c>
      <c r="T52">
        <v>46.74</v>
      </c>
      <c r="V52" t="s">
        <v>1066</v>
      </c>
      <c r="W52">
        <v>63.27</v>
      </c>
      <c r="Y52" t="s">
        <v>1066</v>
      </c>
      <c r="Z52">
        <v>60.58</v>
      </c>
      <c r="AB52" t="s">
        <v>1066</v>
      </c>
      <c r="AC52">
        <v>6.92</v>
      </c>
    </row>
    <row r="53" spans="1:29">
      <c r="A53" t="s">
        <v>1065</v>
      </c>
      <c r="B53" t="s">
        <v>1251</v>
      </c>
      <c r="C53" t="s">
        <v>47</v>
      </c>
      <c r="D53">
        <v>38353</v>
      </c>
      <c r="E53" t="s">
        <v>1067</v>
      </c>
      <c r="F53">
        <v>67371</v>
      </c>
      <c r="H53" t="s">
        <v>1065</v>
      </c>
      <c r="L53" t="str">
        <f t="shared" si="1"/>
        <v>yes</v>
      </c>
      <c r="M53" t="s">
        <v>1067</v>
      </c>
      <c r="N53">
        <v>27.39</v>
      </c>
      <c r="P53" t="s">
        <v>1067</v>
      </c>
      <c r="Q53">
        <v>37.14</v>
      </c>
      <c r="S53" t="s">
        <v>1067</v>
      </c>
      <c r="T53">
        <v>81.44</v>
      </c>
      <c r="V53" t="s">
        <v>1067</v>
      </c>
      <c r="W53">
        <v>8.26</v>
      </c>
      <c r="Y53" t="s">
        <v>1067</v>
      </c>
      <c r="Z53">
        <v>51.4</v>
      </c>
      <c r="AB53" t="s">
        <v>1067</v>
      </c>
      <c r="AC53">
        <v>10.73</v>
      </c>
    </row>
    <row r="54" spans="1:29">
      <c r="A54" t="s">
        <v>1066</v>
      </c>
      <c r="B54" t="s">
        <v>1252</v>
      </c>
      <c r="C54" t="s">
        <v>47</v>
      </c>
      <c r="D54">
        <v>72340</v>
      </c>
      <c r="E54" t="s">
        <v>1068</v>
      </c>
      <c r="F54">
        <v>73881</v>
      </c>
      <c r="H54" t="s">
        <v>1066</v>
      </c>
      <c r="L54" t="str">
        <f t="shared" si="1"/>
        <v>yes</v>
      </c>
      <c r="M54" t="s">
        <v>1068</v>
      </c>
      <c r="N54">
        <v>7.14</v>
      </c>
      <c r="P54" t="s">
        <v>1068</v>
      </c>
      <c r="Q54">
        <v>3.76</v>
      </c>
      <c r="S54" t="s">
        <v>1068</v>
      </c>
      <c r="T54">
        <v>93.72</v>
      </c>
      <c r="V54" t="s">
        <v>1068</v>
      </c>
      <c r="W54">
        <v>5.87</v>
      </c>
      <c r="Y54" t="s">
        <v>1068</v>
      </c>
      <c r="Z54">
        <v>35.04</v>
      </c>
      <c r="AB54" t="s">
        <v>1068</v>
      </c>
      <c r="AC54">
        <v>4.0999999999999996</v>
      </c>
    </row>
    <row r="55" spans="1:29">
      <c r="A55" t="s">
        <v>1067</v>
      </c>
      <c r="B55" t="s">
        <v>1253</v>
      </c>
      <c r="C55" t="s">
        <v>47</v>
      </c>
      <c r="D55">
        <v>63504</v>
      </c>
      <c r="E55" t="s">
        <v>1396</v>
      </c>
      <c r="F55">
        <v>42245</v>
      </c>
      <c r="H55" t="s">
        <v>1067</v>
      </c>
      <c r="L55" t="str">
        <f t="shared" si="1"/>
        <v>yes</v>
      </c>
      <c r="M55" t="s">
        <v>1396</v>
      </c>
      <c r="N55">
        <v>21.25</v>
      </c>
      <c r="P55" t="s">
        <v>1396</v>
      </c>
      <c r="Q55">
        <v>25.89</v>
      </c>
      <c r="S55" t="s">
        <v>1396</v>
      </c>
      <c r="T55">
        <v>87.28</v>
      </c>
      <c r="V55" t="s">
        <v>1396</v>
      </c>
      <c r="W55">
        <v>10.26</v>
      </c>
      <c r="Y55" t="s">
        <v>1396</v>
      </c>
      <c r="Z55">
        <v>34.22</v>
      </c>
      <c r="AB55" t="s">
        <v>1396</v>
      </c>
      <c r="AC55">
        <v>8.99</v>
      </c>
    </row>
    <row r="56" spans="1:29">
      <c r="A56" t="s">
        <v>1068</v>
      </c>
      <c r="B56" t="s">
        <v>1254</v>
      </c>
      <c r="C56" t="s">
        <v>47</v>
      </c>
      <c r="D56">
        <v>67649</v>
      </c>
      <c r="E56" t="s">
        <v>1069</v>
      </c>
      <c r="F56">
        <v>22031</v>
      </c>
      <c r="H56" t="s">
        <v>1068</v>
      </c>
      <c r="L56" t="str">
        <f t="shared" si="1"/>
        <v>yes</v>
      </c>
      <c r="M56" t="s">
        <v>1069</v>
      </c>
      <c r="N56">
        <v>8.59</v>
      </c>
      <c r="P56" t="s">
        <v>1069</v>
      </c>
      <c r="Q56">
        <v>3.44</v>
      </c>
      <c r="S56" t="s">
        <v>1069</v>
      </c>
      <c r="T56">
        <v>91.87</v>
      </c>
      <c r="V56" t="s">
        <v>1069</v>
      </c>
      <c r="W56">
        <v>12.71</v>
      </c>
      <c r="Y56" t="s">
        <v>1069</v>
      </c>
      <c r="Z56">
        <v>38.9</v>
      </c>
      <c r="AB56" t="s">
        <v>1069</v>
      </c>
      <c r="AC56">
        <v>4.16</v>
      </c>
    </row>
    <row r="57" spans="1:29">
      <c r="A57" t="s">
        <v>1396</v>
      </c>
      <c r="B57" t="s">
        <v>1255</v>
      </c>
      <c r="C57" t="s">
        <v>47</v>
      </c>
      <c r="D57">
        <v>34495</v>
      </c>
      <c r="E57" t="s">
        <v>1070</v>
      </c>
      <c r="F57">
        <v>37676</v>
      </c>
      <c r="H57" t="s">
        <v>1396</v>
      </c>
      <c r="L57" t="str">
        <f t="shared" si="1"/>
        <v>yes</v>
      </c>
      <c r="M57" t="s">
        <v>1070</v>
      </c>
      <c r="N57">
        <v>24.96</v>
      </c>
      <c r="P57" t="s">
        <v>1070</v>
      </c>
      <c r="Q57">
        <v>40.21</v>
      </c>
      <c r="S57" t="s">
        <v>1070</v>
      </c>
      <c r="T57">
        <v>82.18</v>
      </c>
      <c r="V57" t="s">
        <v>1070</v>
      </c>
      <c r="W57">
        <v>31.77</v>
      </c>
      <c r="Y57" t="s">
        <v>1070</v>
      </c>
      <c r="Z57">
        <v>57.53</v>
      </c>
      <c r="AB57" t="s">
        <v>1070</v>
      </c>
      <c r="AC57">
        <v>7.09</v>
      </c>
    </row>
    <row r="58" spans="1:29">
      <c r="A58" t="s">
        <v>1069</v>
      </c>
      <c r="B58" t="s">
        <v>1256</v>
      </c>
      <c r="C58" t="s">
        <v>47</v>
      </c>
      <c r="D58">
        <v>20988</v>
      </c>
      <c r="E58" t="s">
        <v>1071</v>
      </c>
      <c r="F58">
        <v>108653</v>
      </c>
      <c r="H58" t="s">
        <v>1069</v>
      </c>
      <c r="L58" t="str">
        <f t="shared" si="1"/>
        <v>yes</v>
      </c>
      <c r="M58" t="s">
        <v>1071</v>
      </c>
      <c r="N58">
        <v>19.39</v>
      </c>
      <c r="P58" t="s">
        <v>1071</v>
      </c>
      <c r="Q58">
        <v>24.25</v>
      </c>
      <c r="S58" t="s">
        <v>1071</v>
      </c>
      <c r="T58">
        <v>81.41</v>
      </c>
      <c r="V58" t="s">
        <v>1071</v>
      </c>
      <c r="W58">
        <v>24.46</v>
      </c>
      <c r="Y58" t="s">
        <v>1071</v>
      </c>
      <c r="Z58">
        <v>55.45</v>
      </c>
      <c r="AB58" t="s">
        <v>1071</v>
      </c>
      <c r="AC58">
        <v>7.68</v>
      </c>
    </row>
    <row r="59" spans="1:29">
      <c r="A59" t="s">
        <v>1070</v>
      </c>
      <c r="B59" t="s">
        <v>1257</v>
      </c>
      <c r="C59" t="s">
        <v>47</v>
      </c>
      <c r="D59">
        <v>36891</v>
      </c>
      <c r="E59" t="s">
        <v>1072</v>
      </c>
      <c r="F59">
        <v>53377</v>
      </c>
      <c r="H59" t="s">
        <v>1070</v>
      </c>
      <c r="L59" t="str">
        <f t="shared" si="1"/>
        <v>yes</v>
      </c>
      <c r="M59" t="s">
        <v>1072</v>
      </c>
      <c r="N59">
        <v>23.45</v>
      </c>
      <c r="P59" t="s">
        <v>1072</v>
      </c>
      <c r="Q59">
        <v>32.619999999999997</v>
      </c>
      <c r="S59" t="s">
        <v>1072</v>
      </c>
      <c r="T59">
        <v>85.11</v>
      </c>
      <c r="V59" t="s">
        <v>1072</v>
      </c>
      <c r="W59">
        <v>29.63</v>
      </c>
      <c r="Y59" t="s">
        <v>1072</v>
      </c>
      <c r="Z59">
        <v>59.82</v>
      </c>
      <c r="AB59" t="s">
        <v>1072</v>
      </c>
      <c r="AC59">
        <v>7.93</v>
      </c>
    </row>
    <row r="60" spans="1:29">
      <c r="A60" t="s">
        <v>1071</v>
      </c>
      <c r="B60" t="s">
        <v>1258</v>
      </c>
      <c r="C60" t="s">
        <v>47</v>
      </c>
      <c r="D60">
        <v>105804</v>
      </c>
      <c r="E60" t="s">
        <v>1073</v>
      </c>
      <c r="F60">
        <v>40122</v>
      </c>
      <c r="H60" t="s">
        <v>1071</v>
      </c>
      <c r="L60" t="str">
        <f t="shared" si="1"/>
        <v>yes</v>
      </c>
      <c r="M60" t="s">
        <v>1073</v>
      </c>
      <c r="N60">
        <v>12.58</v>
      </c>
      <c r="P60" t="s">
        <v>1073</v>
      </c>
      <c r="Q60">
        <v>8.66</v>
      </c>
      <c r="S60" t="s">
        <v>1073</v>
      </c>
      <c r="T60">
        <v>85.55</v>
      </c>
      <c r="V60" t="s">
        <v>1073</v>
      </c>
      <c r="W60">
        <v>35.229999999999997</v>
      </c>
      <c r="Y60" t="s">
        <v>1073</v>
      </c>
      <c r="Z60">
        <v>52.94</v>
      </c>
      <c r="AB60" t="s">
        <v>1073</v>
      </c>
      <c r="AC60">
        <v>5.57</v>
      </c>
    </row>
    <row r="61" spans="1:29">
      <c r="A61" t="s">
        <v>1072</v>
      </c>
      <c r="B61" t="s">
        <v>1259</v>
      </c>
      <c r="C61" t="s">
        <v>47</v>
      </c>
      <c r="D61">
        <v>52835</v>
      </c>
      <c r="E61" t="s">
        <v>1074</v>
      </c>
      <c r="F61">
        <v>47997</v>
      </c>
      <c r="H61" t="s">
        <v>1072</v>
      </c>
      <c r="L61" t="str">
        <f t="shared" si="1"/>
        <v>yes</v>
      </c>
      <c r="M61" t="s">
        <v>1074</v>
      </c>
      <c r="N61">
        <v>6.06</v>
      </c>
      <c r="P61" t="s">
        <v>1074</v>
      </c>
      <c r="Q61">
        <v>4.12</v>
      </c>
      <c r="S61" t="s">
        <v>1074</v>
      </c>
      <c r="T61">
        <v>90.79</v>
      </c>
      <c r="V61" t="s">
        <v>1074</v>
      </c>
      <c r="W61">
        <v>13.72</v>
      </c>
      <c r="Y61" t="s">
        <v>1074</v>
      </c>
      <c r="Z61">
        <v>53.58</v>
      </c>
      <c r="AB61" t="s">
        <v>1074</v>
      </c>
      <c r="AC61">
        <v>6.05</v>
      </c>
    </row>
    <row r="62" spans="1:29">
      <c r="A62" t="s">
        <v>1073</v>
      </c>
      <c r="B62" t="s">
        <v>1260</v>
      </c>
      <c r="C62" t="s">
        <v>47</v>
      </c>
      <c r="D62">
        <v>38917</v>
      </c>
      <c r="E62" t="s">
        <v>1075</v>
      </c>
      <c r="F62">
        <v>21253</v>
      </c>
      <c r="H62" t="s">
        <v>1073</v>
      </c>
      <c r="L62" t="str">
        <f t="shared" si="1"/>
        <v>yes</v>
      </c>
      <c r="M62" t="s">
        <v>1075</v>
      </c>
      <c r="N62">
        <v>19.489999999999998</v>
      </c>
      <c r="P62" t="s">
        <v>1075</v>
      </c>
      <c r="Q62">
        <v>23.94</v>
      </c>
      <c r="S62" t="s">
        <v>1075</v>
      </c>
      <c r="T62">
        <v>86.46</v>
      </c>
      <c r="V62" t="s">
        <v>1075</v>
      </c>
      <c r="W62">
        <v>19.829999999999998</v>
      </c>
      <c r="Y62" t="s">
        <v>1075</v>
      </c>
      <c r="Z62">
        <v>60.6</v>
      </c>
      <c r="AB62" t="s">
        <v>1075</v>
      </c>
      <c r="AC62">
        <v>4.9000000000000004</v>
      </c>
    </row>
    <row r="63" spans="1:29">
      <c r="A63" t="s">
        <v>1074</v>
      </c>
      <c r="B63" t="s">
        <v>1261</v>
      </c>
      <c r="C63" t="s">
        <v>47</v>
      </c>
      <c r="D63">
        <v>45231</v>
      </c>
      <c r="E63" t="s">
        <v>1076</v>
      </c>
      <c r="F63">
        <v>88367</v>
      </c>
      <c r="H63" t="s">
        <v>1074</v>
      </c>
      <c r="L63" t="str">
        <f t="shared" si="1"/>
        <v>yes</v>
      </c>
      <c r="M63" t="s">
        <v>1076</v>
      </c>
      <c r="N63">
        <v>13.89</v>
      </c>
      <c r="P63" t="s">
        <v>1076</v>
      </c>
      <c r="Q63">
        <v>22.39</v>
      </c>
      <c r="S63" t="s">
        <v>1076</v>
      </c>
      <c r="T63">
        <v>85.6</v>
      </c>
      <c r="V63" t="s">
        <v>1076</v>
      </c>
      <c r="W63">
        <v>11.56</v>
      </c>
      <c r="Y63" t="s">
        <v>1076</v>
      </c>
      <c r="Z63">
        <v>49.85</v>
      </c>
      <c r="AB63" t="s">
        <v>1076</v>
      </c>
      <c r="AC63">
        <v>7</v>
      </c>
    </row>
    <row r="64" spans="1:29">
      <c r="A64" t="s">
        <v>1075</v>
      </c>
      <c r="B64" t="s">
        <v>1262</v>
      </c>
      <c r="C64" t="s">
        <v>47</v>
      </c>
      <c r="D64">
        <v>20299</v>
      </c>
      <c r="E64" t="s">
        <v>1077</v>
      </c>
      <c r="F64">
        <v>72540</v>
      </c>
      <c r="H64" t="s">
        <v>1075</v>
      </c>
      <c r="L64" t="str">
        <f t="shared" si="1"/>
        <v>yes</v>
      </c>
      <c r="M64" t="s">
        <v>1077</v>
      </c>
      <c r="N64">
        <v>10.35</v>
      </c>
      <c r="P64" t="s">
        <v>1077</v>
      </c>
      <c r="Q64">
        <v>15.71</v>
      </c>
      <c r="S64" t="s">
        <v>1077</v>
      </c>
      <c r="T64">
        <v>87.97</v>
      </c>
      <c r="V64" t="s">
        <v>1077</v>
      </c>
      <c r="W64">
        <v>13.47</v>
      </c>
      <c r="Y64" t="s">
        <v>1077</v>
      </c>
      <c r="Z64">
        <v>44.67</v>
      </c>
      <c r="AB64" t="s">
        <v>1077</v>
      </c>
      <c r="AC64">
        <v>9.42</v>
      </c>
    </row>
    <row r="65" spans="1:29">
      <c r="A65" t="s">
        <v>1076</v>
      </c>
      <c r="B65" t="s">
        <v>1263</v>
      </c>
      <c r="C65" t="s">
        <v>47</v>
      </c>
      <c r="D65">
        <v>83693</v>
      </c>
      <c r="E65" t="s">
        <v>1078</v>
      </c>
      <c r="F65">
        <v>69363</v>
      </c>
      <c r="H65" t="s">
        <v>1076</v>
      </c>
      <c r="L65" t="str">
        <f t="shared" si="1"/>
        <v>yes</v>
      </c>
      <c r="M65" t="s">
        <v>1078</v>
      </c>
      <c r="N65">
        <v>21.64</v>
      </c>
      <c r="P65" t="s">
        <v>1078</v>
      </c>
      <c r="Q65">
        <v>30.3</v>
      </c>
      <c r="S65" t="s">
        <v>1078</v>
      </c>
      <c r="T65">
        <v>84.88</v>
      </c>
      <c r="V65" t="s">
        <v>1078</v>
      </c>
      <c r="W65">
        <v>10.36</v>
      </c>
      <c r="Y65" t="s">
        <v>1078</v>
      </c>
      <c r="Z65">
        <v>52.74</v>
      </c>
      <c r="AB65" t="s">
        <v>1078</v>
      </c>
      <c r="AC65">
        <v>9.82</v>
      </c>
    </row>
    <row r="66" spans="1:29">
      <c r="A66" t="s">
        <v>1077</v>
      </c>
      <c r="B66" t="s">
        <v>1264</v>
      </c>
      <c r="C66" t="s">
        <v>47</v>
      </c>
      <c r="D66">
        <v>64762</v>
      </c>
      <c r="E66" t="s">
        <v>1079</v>
      </c>
      <c r="F66">
        <v>107134</v>
      </c>
      <c r="H66" t="s">
        <v>1077</v>
      </c>
      <c r="L66" t="str">
        <f t="shared" ref="L66:L97" si="2">IF(A66=H66,"yes","no")</f>
        <v>yes</v>
      </c>
      <c r="M66" t="s">
        <v>1079</v>
      </c>
      <c r="N66">
        <v>26.07</v>
      </c>
      <c r="P66" t="s">
        <v>1079</v>
      </c>
      <c r="Q66">
        <v>38.53</v>
      </c>
      <c r="S66" t="s">
        <v>1079</v>
      </c>
      <c r="T66">
        <v>82.13</v>
      </c>
      <c r="V66" t="s">
        <v>1079</v>
      </c>
      <c r="W66">
        <v>7.9</v>
      </c>
      <c r="Y66" t="s">
        <v>1079</v>
      </c>
      <c r="Z66">
        <v>52.02</v>
      </c>
      <c r="AB66" t="s">
        <v>1079</v>
      </c>
      <c r="AC66">
        <v>8.19</v>
      </c>
    </row>
    <row r="67" spans="1:29">
      <c r="A67" t="s">
        <v>1078</v>
      </c>
      <c r="B67" t="s">
        <v>1265</v>
      </c>
      <c r="C67" t="s">
        <v>47</v>
      </c>
      <c r="D67">
        <v>67459</v>
      </c>
      <c r="E67" t="s">
        <v>1080</v>
      </c>
      <c r="F67">
        <v>41962</v>
      </c>
      <c r="H67" t="s">
        <v>1078</v>
      </c>
      <c r="L67" t="str">
        <f t="shared" si="2"/>
        <v>yes</v>
      </c>
      <c r="M67" t="s">
        <v>1080</v>
      </c>
      <c r="N67">
        <v>17.43</v>
      </c>
      <c r="P67" t="s">
        <v>1080</v>
      </c>
      <c r="Q67">
        <v>25.68</v>
      </c>
      <c r="S67" t="s">
        <v>1080</v>
      </c>
      <c r="T67">
        <v>87.84</v>
      </c>
      <c r="V67" t="s">
        <v>1080</v>
      </c>
      <c r="W67">
        <v>10.96</v>
      </c>
      <c r="Y67" t="s">
        <v>1080</v>
      </c>
      <c r="Z67">
        <v>55.97</v>
      </c>
      <c r="AB67" t="s">
        <v>1080</v>
      </c>
      <c r="AC67">
        <v>10.6</v>
      </c>
    </row>
    <row r="68" spans="1:29">
      <c r="A68" t="s">
        <v>1079</v>
      </c>
      <c r="B68" t="s">
        <v>1266</v>
      </c>
      <c r="C68" t="s">
        <v>47</v>
      </c>
      <c r="D68">
        <v>103169</v>
      </c>
      <c r="E68" t="s">
        <v>1081</v>
      </c>
      <c r="F68">
        <v>20493</v>
      </c>
      <c r="H68" t="s">
        <v>1079</v>
      </c>
      <c r="L68" t="str">
        <f t="shared" si="2"/>
        <v>yes</v>
      </c>
      <c r="M68" t="s">
        <v>1081</v>
      </c>
      <c r="N68">
        <v>11.55</v>
      </c>
      <c r="P68" t="s">
        <v>1081</v>
      </c>
      <c r="Q68">
        <v>6.98</v>
      </c>
      <c r="S68" t="s">
        <v>1081</v>
      </c>
      <c r="T68">
        <v>91.49</v>
      </c>
      <c r="V68" t="s">
        <v>1081</v>
      </c>
      <c r="W68">
        <v>5.87</v>
      </c>
      <c r="Y68" t="s">
        <v>1081</v>
      </c>
      <c r="Z68">
        <v>41.81</v>
      </c>
      <c r="AB68" t="s">
        <v>1081</v>
      </c>
      <c r="AC68">
        <v>5.47</v>
      </c>
    </row>
    <row r="69" spans="1:29">
      <c r="A69" t="s">
        <v>1080</v>
      </c>
      <c r="B69" t="s">
        <v>1267</v>
      </c>
      <c r="C69" t="s">
        <v>47</v>
      </c>
      <c r="D69">
        <v>39670</v>
      </c>
      <c r="E69" t="s">
        <v>1082</v>
      </c>
      <c r="F69">
        <v>30288</v>
      </c>
      <c r="H69" t="s">
        <v>1080</v>
      </c>
      <c r="L69" t="str">
        <f t="shared" si="2"/>
        <v>yes</v>
      </c>
      <c r="M69" t="s">
        <v>1082</v>
      </c>
      <c r="N69">
        <v>21.04</v>
      </c>
      <c r="P69" t="s">
        <v>1082</v>
      </c>
      <c r="Q69">
        <v>20.02</v>
      </c>
      <c r="S69" t="s">
        <v>1082</v>
      </c>
      <c r="T69">
        <v>83.24</v>
      </c>
      <c r="V69" t="s">
        <v>1082</v>
      </c>
      <c r="W69">
        <v>11.79</v>
      </c>
      <c r="Y69" t="s">
        <v>1082</v>
      </c>
      <c r="Z69">
        <v>38.119999999999997</v>
      </c>
      <c r="AB69" t="s">
        <v>1082</v>
      </c>
      <c r="AC69">
        <v>9.17</v>
      </c>
    </row>
    <row r="70" spans="1:29">
      <c r="A70" t="s">
        <v>1081</v>
      </c>
      <c r="B70" t="s">
        <v>1268</v>
      </c>
      <c r="C70" t="s">
        <v>47</v>
      </c>
      <c r="D70">
        <v>19849</v>
      </c>
      <c r="E70" t="s">
        <v>1083</v>
      </c>
      <c r="F70">
        <v>38655</v>
      </c>
      <c r="H70" t="s">
        <v>1081</v>
      </c>
      <c r="L70" t="str">
        <f t="shared" si="2"/>
        <v>yes</v>
      </c>
      <c r="M70" t="s">
        <v>1083</v>
      </c>
      <c r="N70">
        <v>15.28</v>
      </c>
      <c r="P70" t="s">
        <v>1083</v>
      </c>
      <c r="Q70">
        <v>18.86</v>
      </c>
      <c r="S70" t="s">
        <v>1083</v>
      </c>
      <c r="T70">
        <v>91.78</v>
      </c>
      <c r="V70" t="s">
        <v>1083</v>
      </c>
      <c r="W70">
        <v>7.31</v>
      </c>
      <c r="Y70" t="s">
        <v>1083</v>
      </c>
      <c r="Z70">
        <v>45.46</v>
      </c>
      <c r="AB70" t="s">
        <v>1083</v>
      </c>
      <c r="AC70">
        <v>6.33</v>
      </c>
    </row>
    <row r="71" spans="1:29">
      <c r="A71" t="s">
        <v>1082</v>
      </c>
      <c r="B71" t="s">
        <v>1269</v>
      </c>
      <c r="C71" t="s">
        <v>47</v>
      </c>
      <c r="D71">
        <v>26079</v>
      </c>
      <c r="E71" t="s">
        <v>1084</v>
      </c>
      <c r="F71">
        <v>33767</v>
      </c>
      <c r="H71" t="s">
        <v>1082</v>
      </c>
      <c r="L71" t="str">
        <f t="shared" si="2"/>
        <v>yes</v>
      </c>
      <c r="M71" t="s">
        <v>1084</v>
      </c>
      <c r="N71">
        <v>49.85</v>
      </c>
      <c r="P71" t="s">
        <v>1084</v>
      </c>
      <c r="Q71">
        <v>60.45</v>
      </c>
      <c r="S71" t="s">
        <v>1084</v>
      </c>
      <c r="T71">
        <v>69.069999999999993</v>
      </c>
      <c r="V71" t="s">
        <v>1084</v>
      </c>
      <c r="W71">
        <v>36.409999999999997</v>
      </c>
      <c r="Y71" t="s">
        <v>1084</v>
      </c>
      <c r="Z71">
        <v>62.47</v>
      </c>
      <c r="AB71" t="s">
        <v>1084</v>
      </c>
      <c r="AC71">
        <v>4.4800000000000004</v>
      </c>
    </row>
    <row r="72" spans="1:29">
      <c r="A72" t="s">
        <v>1083</v>
      </c>
      <c r="B72" t="s">
        <v>1270</v>
      </c>
      <c r="C72" t="s">
        <v>47</v>
      </c>
      <c r="D72">
        <v>34791</v>
      </c>
      <c r="E72" t="s">
        <v>1085</v>
      </c>
      <c r="F72">
        <v>54330</v>
      </c>
      <c r="H72" t="s">
        <v>1083</v>
      </c>
      <c r="L72" t="str">
        <f t="shared" si="2"/>
        <v>yes</v>
      </c>
      <c r="M72" t="s">
        <v>1085</v>
      </c>
      <c r="N72">
        <v>18.23</v>
      </c>
      <c r="P72" t="s">
        <v>1085</v>
      </c>
      <c r="Q72">
        <v>24.33</v>
      </c>
      <c r="S72" t="s">
        <v>1085</v>
      </c>
      <c r="T72">
        <v>86.47</v>
      </c>
      <c r="V72" t="s">
        <v>1085</v>
      </c>
      <c r="W72">
        <v>18.71</v>
      </c>
      <c r="Y72" t="s">
        <v>1085</v>
      </c>
      <c r="Z72">
        <v>44.37</v>
      </c>
      <c r="AB72" t="s">
        <v>1085</v>
      </c>
      <c r="AC72">
        <v>5.93</v>
      </c>
    </row>
    <row r="73" spans="1:29">
      <c r="A73" t="s">
        <v>1084</v>
      </c>
      <c r="B73" t="s">
        <v>1271</v>
      </c>
      <c r="C73" t="s">
        <v>47</v>
      </c>
      <c r="D73">
        <v>32926</v>
      </c>
      <c r="E73" t="s">
        <v>1086</v>
      </c>
      <c r="F73">
        <v>75318</v>
      </c>
      <c r="H73" t="s">
        <v>1084</v>
      </c>
      <c r="L73" t="str">
        <f t="shared" si="2"/>
        <v>yes</v>
      </c>
      <c r="M73" t="s">
        <v>1086</v>
      </c>
      <c r="N73">
        <v>33.26</v>
      </c>
      <c r="P73" t="s">
        <v>1086</v>
      </c>
      <c r="Q73">
        <v>47.9</v>
      </c>
      <c r="S73" t="s">
        <v>1086</v>
      </c>
      <c r="T73">
        <v>80.02</v>
      </c>
      <c r="V73" t="s">
        <v>1086</v>
      </c>
      <c r="W73">
        <v>15.65</v>
      </c>
      <c r="Y73" t="s">
        <v>1086</v>
      </c>
      <c r="Z73">
        <v>52.96</v>
      </c>
      <c r="AB73" t="s">
        <v>1086</v>
      </c>
      <c r="AC73">
        <v>10.46</v>
      </c>
    </row>
    <row r="74" spans="1:29">
      <c r="A74" t="s">
        <v>1085</v>
      </c>
      <c r="B74" t="s">
        <v>1272</v>
      </c>
      <c r="C74" t="s">
        <v>47</v>
      </c>
      <c r="D74">
        <v>45774</v>
      </c>
      <c r="E74" t="s">
        <v>11</v>
      </c>
      <c r="F74">
        <v>33351</v>
      </c>
      <c r="H74" t="s">
        <v>1085</v>
      </c>
      <c r="L74" t="str">
        <f t="shared" si="2"/>
        <v>yes</v>
      </c>
      <c r="M74" t="s">
        <v>11</v>
      </c>
      <c r="N74">
        <v>12.71</v>
      </c>
      <c r="P74" t="s">
        <v>11</v>
      </c>
      <c r="Q74">
        <v>4.1399999999999997</v>
      </c>
      <c r="S74" t="s">
        <v>11</v>
      </c>
      <c r="T74">
        <v>90.91</v>
      </c>
      <c r="V74" t="s">
        <v>11</v>
      </c>
      <c r="W74">
        <v>15.98</v>
      </c>
      <c r="Y74" t="s">
        <v>11</v>
      </c>
      <c r="Z74">
        <v>45.58</v>
      </c>
      <c r="AB74" t="s">
        <v>11</v>
      </c>
      <c r="AC74">
        <v>5.35</v>
      </c>
    </row>
    <row r="75" spans="1:29">
      <c r="A75" t="s">
        <v>1086</v>
      </c>
      <c r="B75" t="s">
        <v>1273</v>
      </c>
      <c r="C75" t="s">
        <v>47</v>
      </c>
      <c r="D75">
        <v>70713</v>
      </c>
      <c r="E75" t="s">
        <v>1087</v>
      </c>
      <c r="F75">
        <v>60834</v>
      </c>
      <c r="H75" t="s">
        <v>1086</v>
      </c>
      <c r="L75" t="str">
        <f t="shared" si="2"/>
        <v>yes</v>
      </c>
      <c r="M75" t="s">
        <v>1087</v>
      </c>
      <c r="N75">
        <v>28.22</v>
      </c>
      <c r="P75" t="s">
        <v>1087</v>
      </c>
      <c r="Q75">
        <v>41.77</v>
      </c>
      <c r="S75" t="s">
        <v>1087</v>
      </c>
      <c r="T75">
        <v>65.989999999999995</v>
      </c>
      <c r="V75" t="s">
        <v>1087</v>
      </c>
      <c r="W75">
        <v>30.09</v>
      </c>
      <c r="Y75" t="s">
        <v>1087</v>
      </c>
      <c r="Z75">
        <v>55.51</v>
      </c>
      <c r="AB75" t="s">
        <v>1087</v>
      </c>
      <c r="AC75">
        <v>9.9700000000000006</v>
      </c>
    </row>
    <row r="76" spans="1:29">
      <c r="A76" t="s">
        <v>11</v>
      </c>
      <c r="B76" t="s">
        <v>1274</v>
      </c>
      <c r="C76" t="s">
        <v>47</v>
      </c>
      <c r="D76">
        <v>34719</v>
      </c>
      <c r="E76" t="s">
        <v>1088</v>
      </c>
      <c r="F76">
        <v>75003</v>
      </c>
      <c r="H76" t="s">
        <v>11</v>
      </c>
      <c r="L76" t="str">
        <f t="shared" si="2"/>
        <v>yes</v>
      </c>
      <c r="M76" t="s">
        <v>1088</v>
      </c>
      <c r="N76">
        <v>26.63</v>
      </c>
      <c r="P76" t="s">
        <v>1088</v>
      </c>
      <c r="Q76">
        <v>30.82</v>
      </c>
      <c r="S76" t="s">
        <v>1088</v>
      </c>
      <c r="T76">
        <v>71.930000000000007</v>
      </c>
      <c r="V76" t="s">
        <v>1088</v>
      </c>
      <c r="W76">
        <v>22.66</v>
      </c>
      <c r="Y76" t="s">
        <v>1088</v>
      </c>
      <c r="Z76">
        <v>53.16</v>
      </c>
      <c r="AB76" t="s">
        <v>1088</v>
      </c>
      <c r="AC76">
        <v>10.9</v>
      </c>
    </row>
    <row r="77" spans="1:29">
      <c r="A77" t="s">
        <v>1087</v>
      </c>
      <c r="B77" t="s">
        <v>1275</v>
      </c>
      <c r="C77" t="s">
        <v>47</v>
      </c>
      <c r="D77">
        <v>57138</v>
      </c>
      <c r="E77" t="s">
        <v>1089</v>
      </c>
      <c r="F77">
        <v>34025</v>
      </c>
      <c r="H77" t="s">
        <v>1087</v>
      </c>
      <c r="L77" t="str">
        <f t="shared" si="2"/>
        <v>yes</v>
      </c>
      <c r="M77" t="s">
        <v>1089</v>
      </c>
      <c r="N77">
        <v>29.29</v>
      </c>
      <c r="P77" t="s">
        <v>1089</v>
      </c>
      <c r="Q77">
        <v>38.53</v>
      </c>
      <c r="S77" t="s">
        <v>1089</v>
      </c>
      <c r="T77">
        <v>75.62</v>
      </c>
      <c r="V77" t="s">
        <v>1089</v>
      </c>
      <c r="W77">
        <v>9.25</v>
      </c>
      <c r="Y77" t="s">
        <v>1089</v>
      </c>
      <c r="Z77">
        <v>58.29</v>
      </c>
      <c r="AB77" t="s">
        <v>1089</v>
      </c>
      <c r="AC77">
        <v>9.2899999999999991</v>
      </c>
    </row>
    <row r="78" spans="1:29">
      <c r="A78" t="s">
        <v>1088</v>
      </c>
      <c r="B78" t="s">
        <v>1276</v>
      </c>
      <c r="C78" t="s">
        <v>47</v>
      </c>
      <c r="D78">
        <v>72101</v>
      </c>
      <c r="E78" t="s">
        <v>1090</v>
      </c>
      <c r="F78">
        <v>60124</v>
      </c>
      <c r="H78" t="s">
        <v>1088</v>
      </c>
      <c r="L78" t="str">
        <f t="shared" si="2"/>
        <v>yes</v>
      </c>
      <c r="M78" t="s">
        <v>1090</v>
      </c>
      <c r="N78">
        <v>43.08</v>
      </c>
      <c r="P78" t="s">
        <v>1090</v>
      </c>
      <c r="Q78">
        <v>45.12</v>
      </c>
      <c r="S78" t="s">
        <v>1090</v>
      </c>
      <c r="T78">
        <v>73.47</v>
      </c>
      <c r="V78" t="s">
        <v>1090</v>
      </c>
      <c r="W78">
        <v>10.14</v>
      </c>
      <c r="Y78" t="s">
        <v>1090</v>
      </c>
      <c r="Z78">
        <v>62.39</v>
      </c>
      <c r="AB78" t="s">
        <v>1090</v>
      </c>
      <c r="AC78">
        <v>19.170000000000002</v>
      </c>
    </row>
    <row r="79" spans="1:29">
      <c r="A79" t="s">
        <v>1089</v>
      </c>
      <c r="B79" t="s">
        <v>1277</v>
      </c>
      <c r="C79" t="s">
        <v>47</v>
      </c>
      <c r="D79">
        <v>31935</v>
      </c>
      <c r="E79" t="s">
        <v>14</v>
      </c>
      <c r="F79">
        <v>94448</v>
      </c>
      <c r="H79" t="s">
        <v>1089</v>
      </c>
      <c r="L79" t="str">
        <f t="shared" si="2"/>
        <v>yes</v>
      </c>
      <c r="M79" t="s">
        <v>14</v>
      </c>
      <c r="N79">
        <v>29.95</v>
      </c>
      <c r="P79" t="s">
        <v>14</v>
      </c>
      <c r="Q79">
        <v>42.68</v>
      </c>
      <c r="S79" t="s">
        <v>14</v>
      </c>
      <c r="T79">
        <v>80.59</v>
      </c>
      <c r="V79" t="s">
        <v>14</v>
      </c>
      <c r="W79">
        <v>11.2</v>
      </c>
      <c r="Y79" t="s">
        <v>14</v>
      </c>
      <c r="Z79">
        <v>53.52</v>
      </c>
      <c r="AB79" t="s">
        <v>14</v>
      </c>
      <c r="AC79">
        <v>10.11</v>
      </c>
    </row>
    <row r="80" spans="1:29">
      <c r="A80" t="s">
        <v>1090</v>
      </c>
      <c r="B80" t="s">
        <v>1278</v>
      </c>
      <c r="C80" t="s">
        <v>47</v>
      </c>
      <c r="D80">
        <v>58300</v>
      </c>
      <c r="E80" t="s">
        <v>1091</v>
      </c>
      <c r="F80">
        <v>48899</v>
      </c>
      <c r="H80" t="s">
        <v>1090</v>
      </c>
      <c r="L80" t="str">
        <f t="shared" si="2"/>
        <v>yes</v>
      </c>
      <c r="M80" t="s">
        <v>1091</v>
      </c>
      <c r="N80">
        <v>24.19</v>
      </c>
      <c r="P80" t="s">
        <v>1091</v>
      </c>
      <c r="Q80">
        <v>32.78</v>
      </c>
      <c r="S80" t="s">
        <v>1091</v>
      </c>
      <c r="T80">
        <v>75.2</v>
      </c>
      <c r="V80" t="s">
        <v>1091</v>
      </c>
      <c r="W80">
        <v>23.34</v>
      </c>
      <c r="Y80" t="s">
        <v>1091</v>
      </c>
      <c r="Z80">
        <v>52.9</v>
      </c>
      <c r="AB80" t="s">
        <v>1091</v>
      </c>
      <c r="AC80">
        <v>6.96</v>
      </c>
    </row>
    <row r="81" spans="1:29">
      <c r="A81" t="s">
        <v>14</v>
      </c>
      <c r="B81" t="s">
        <v>1279</v>
      </c>
      <c r="C81" t="s">
        <v>47</v>
      </c>
      <c r="D81">
        <v>91958</v>
      </c>
      <c r="E81" t="s">
        <v>1092</v>
      </c>
      <c r="F81">
        <v>29447</v>
      </c>
      <c r="H81" t="s">
        <v>14</v>
      </c>
      <c r="L81" t="str">
        <f t="shared" si="2"/>
        <v>yes</v>
      </c>
      <c r="M81" t="s">
        <v>1092</v>
      </c>
      <c r="N81">
        <v>33.25</v>
      </c>
      <c r="P81" t="s">
        <v>1092</v>
      </c>
      <c r="Q81">
        <v>41.92</v>
      </c>
      <c r="S81" t="s">
        <v>1092</v>
      </c>
      <c r="T81">
        <v>76</v>
      </c>
      <c r="V81" t="s">
        <v>1092</v>
      </c>
      <c r="W81">
        <v>10.86</v>
      </c>
      <c r="Y81" t="s">
        <v>1092</v>
      </c>
      <c r="Z81">
        <v>56.17</v>
      </c>
      <c r="AB81" t="s">
        <v>1092</v>
      </c>
      <c r="AC81">
        <v>15.39</v>
      </c>
    </row>
    <row r="82" spans="1:29">
      <c r="A82" t="s">
        <v>1091</v>
      </c>
      <c r="B82" t="s">
        <v>1280</v>
      </c>
      <c r="C82" t="s">
        <v>47</v>
      </c>
      <c r="D82">
        <v>49223</v>
      </c>
      <c r="E82" t="s">
        <v>16</v>
      </c>
      <c r="F82">
        <v>105913</v>
      </c>
      <c r="H82" t="s">
        <v>1091</v>
      </c>
      <c r="L82" t="str">
        <f t="shared" si="2"/>
        <v>yes</v>
      </c>
      <c r="M82" t="s">
        <v>16</v>
      </c>
      <c r="N82">
        <v>37.119999999999997</v>
      </c>
      <c r="P82" t="s">
        <v>16</v>
      </c>
      <c r="Q82">
        <v>51.13</v>
      </c>
      <c r="S82" t="s">
        <v>16</v>
      </c>
      <c r="T82">
        <v>72.27</v>
      </c>
      <c r="V82" t="s">
        <v>16</v>
      </c>
      <c r="W82">
        <v>32.93</v>
      </c>
      <c r="Y82" t="s">
        <v>16</v>
      </c>
      <c r="Z82">
        <v>68.180000000000007</v>
      </c>
      <c r="AB82" t="s">
        <v>16</v>
      </c>
      <c r="AC82">
        <v>5.72</v>
      </c>
    </row>
    <row r="83" spans="1:29">
      <c r="A83" t="s">
        <v>1092</v>
      </c>
      <c r="B83" t="s">
        <v>1281</v>
      </c>
      <c r="C83" t="s">
        <v>47</v>
      </c>
      <c r="D83">
        <v>29343</v>
      </c>
      <c r="E83" t="s">
        <v>1093</v>
      </c>
      <c r="F83">
        <v>35985</v>
      </c>
      <c r="H83" t="s">
        <v>1092</v>
      </c>
      <c r="L83" t="str">
        <f t="shared" si="2"/>
        <v>yes</v>
      </c>
      <c r="M83" t="s">
        <v>1093</v>
      </c>
      <c r="N83">
        <v>19.46</v>
      </c>
      <c r="P83" t="s">
        <v>1093</v>
      </c>
      <c r="Q83">
        <v>15.96</v>
      </c>
      <c r="S83" t="s">
        <v>1093</v>
      </c>
      <c r="T83">
        <v>79.900000000000006</v>
      </c>
      <c r="V83" t="s">
        <v>1093</v>
      </c>
      <c r="W83">
        <v>21.3</v>
      </c>
      <c r="Y83" t="s">
        <v>1093</v>
      </c>
      <c r="Z83">
        <v>48.86</v>
      </c>
      <c r="AB83" t="s">
        <v>1093</v>
      </c>
      <c r="AC83">
        <v>7.21</v>
      </c>
    </row>
    <row r="84" spans="1:29">
      <c r="A84" t="s">
        <v>16</v>
      </c>
      <c r="B84" t="s">
        <v>1282</v>
      </c>
      <c r="C84" t="s">
        <v>47</v>
      </c>
      <c r="D84">
        <v>106357</v>
      </c>
      <c r="E84" t="s">
        <v>1094</v>
      </c>
      <c r="F84">
        <v>53535</v>
      </c>
      <c r="H84" t="s">
        <v>16</v>
      </c>
      <c r="L84" t="str">
        <f t="shared" si="2"/>
        <v>yes</v>
      </c>
      <c r="M84" t="s">
        <v>1094</v>
      </c>
      <c r="N84">
        <v>13.36</v>
      </c>
      <c r="P84" t="s">
        <v>1094</v>
      </c>
      <c r="Q84">
        <v>16.53</v>
      </c>
      <c r="S84" t="s">
        <v>1094</v>
      </c>
      <c r="T84">
        <v>87.39</v>
      </c>
      <c r="V84" t="s">
        <v>1094</v>
      </c>
      <c r="W84">
        <v>9.64</v>
      </c>
      <c r="Y84" t="s">
        <v>1094</v>
      </c>
      <c r="Z84">
        <v>52.52</v>
      </c>
      <c r="AB84" t="s">
        <v>1094</v>
      </c>
      <c r="AC84">
        <v>7.16</v>
      </c>
    </row>
    <row r="85" spans="1:29">
      <c r="A85" t="s">
        <v>1093</v>
      </c>
      <c r="B85" t="s">
        <v>1283</v>
      </c>
      <c r="C85" t="s">
        <v>47</v>
      </c>
      <c r="D85">
        <v>34158</v>
      </c>
      <c r="E85" t="s">
        <v>1095</v>
      </c>
      <c r="F85">
        <v>12388</v>
      </c>
      <c r="H85" t="s">
        <v>1093</v>
      </c>
      <c r="L85" t="str">
        <f t="shared" si="2"/>
        <v>yes</v>
      </c>
      <c r="M85" t="s">
        <v>1095</v>
      </c>
      <c r="N85">
        <v>29.84</v>
      </c>
      <c r="P85" t="s">
        <v>1095</v>
      </c>
      <c r="Q85">
        <v>51.64</v>
      </c>
      <c r="S85" t="s">
        <v>1095</v>
      </c>
      <c r="T85">
        <v>76.81</v>
      </c>
      <c r="V85" t="s">
        <v>1095</v>
      </c>
      <c r="W85">
        <v>22.95</v>
      </c>
      <c r="Y85" t="s">
        <v>1095</v>
      </c>
      <c r="Z85">
        <v>54.07</v>
      </c>
      <c r="AB85" t="s">
        <v>1095</v>
      </c>
      <c r="AC85">
        <v>8.5</v>
      </c>
    </row>
    <row r="86" spans="1:29">
      <c r="A86" t="s">
        <v>1094</v>
      </c>
      <c r="B86" t="s">
        <v>1284</v>
      </c>
      <c r="C86" t="s">
        <v>47</v>
      </c>
      <c r="D86">
        <v>50355</v>
      </c>
      <c r="E86" t="s">
        <v>1096</v>
      </c>
      <c r="F86">
        <v>29149</v>
      </c>
      <c r="H86" t="s">
        <v>1094</v>
      </c>
      <c r="L86" t="str">
        <f t="shared" si="2"/>
        <v>yes</v>
      </c>
      <c r="M86" t="s">
        <v>1096</v>
      </c>
      <c r="N86">
        <v>18.760000000000002</v>
      </c>
      <c r="P86" t="s">
        <v>1096</v>
      </c>
      <c r="Q86">
        <v>28.74</v>
      </c>
      <c r="S86" t="s">
        <v>1096</v>
      </c>
      <c r="T86">
        <v>85.16</v>
      </c>
      <c r="V86" t="s">
        <v>1096</v>
      </c>
      <c r="W86">
        <v>11.97</v>
      </c>
      <c r="Y86" t="s">
        <v>1096</v>
      </c>
      <c r="Z86">
        <v>54.95</v>
      </c>
      <c r="AB86" t="s">
        <v>1096</v>
      </c>
      <c r="AC86">
        <v>7.76</v>
      </c>
    </row>
    <row r="87" spans="1:29">
      <c r="A87" t="s">
        <v>1095</v>
      </c>
      <c r="B87" t="s">
        <v>1285</v>
      </c>
      <c r="C87" t="s">
        <v>47</v>
      </c>
      <c r="D87">
        <v>13354</v>
      </c>
      <c r="E87" t="s">
        <v>1097</v>
      </c>
      <c r="F87">
        <v>55951</v>
      </c>
      <c r="H87" t="s">
        <v>1095</v>
      </c>
      <c r="L87" t="str">
        <f t="shared" si="2"/>
        <v>yes</v>
      </c>
      <c r="M87" t="s">
        <v>1097</v>
      </c>
      <c r="N87">
        <v>18.12</v>
      </c>
      <c r="P87" t="s">
        <v>1097</v>
      </c>
      <c r="Q87">
        <v>27.07</v>
      </c>
      <c r="S87" t="s">
        <v>1097</v>
      </c>
      <c r="T87">
        <v>84.34</v>
      </c>
      <c r="V87" t="s">
        <v>1097</v>
      </c>
      <c r="W87">
        <v>5.98</v>
      </c>
      <c r="Y87" t="s">
        <v>1097</v>
      </c>
      <c r="Z87">
        <v>57.59</v>
      </c>
      <c r="AB87" t="s">
        <v>1097</v>
      </c>
      <c r="AC87">
        <v>8.64</v>
      </c>
    </row>
    <row r="88" spans="1:29">
      <c r="A88" t="s">
        <v>1096</v>
      </c>
      <c r="B88" t="s">
        <v>1286</v>
      </c>
      <c r="C88" t="s">
        <v>47</v>
      </c>
      <c r="D88">
        <v>29938</v>
      </c>
      <c r="E88" t="s">
        <v>1099</v>
      </c>
      <c r="F88">
        <v>52681</v>
      </c>
      <c r="H88" t="s">
        <v>1096</v>
      </c>
      <c r="L88" t="str">
        <f t="shared" si="2"/>
        <v>yes</v>
      </c>
      <c r="M88" t="s">
        <v>1099</v>
      </c>
      <c r="N88">
        <v>23.99</v>
      </c>
      <c r="P88" t="s">
        <v>1099</v>
      </c>
      <c r="Q88">
        <v>34.549999999999997</v>
      </c>
      <c r="S88" t="s">
        <v>1099</v>
      </c>
      <c r="T88">
        <v>72.69</v>
      </c>
      <c r="V88" t="s">
        <v>1099</v>
      </c>
      <c r="W88">
        <v>35.299999999999997</v>
      </c>
      <c r="Y88" t="s">
        <v>1099</v>
      </c>
      <c r="Z88">
        <v>50.18</v>
      </c>
      <c r="AB88" t="s">
        <v>1099</v>
      </c>
      <c r="AC88">
        <v>9.9499999999999993</v>
      </c>
    </row>
    <row r="89" spans="1:29">
      <c r="A89" t="s">
        <v>1097</v>
      </c>
      <c r="B89" t="s">
        <v>1287</v>
      </c>
      <c r="C89" t="s">
        <v>47</v>
      </c>
      <c r="D89">
        <v>55326</v>
      </c>
      <c r="E89" t="s">
        <v>1100</v>
      </c>
      <c r="F89">
        <v>85872</v>
      </c>
      <c r="H89" t="s">
        <v>1097</v>
      </c>
      <c r="L89" t="str">
        <f t="shared" si="2"/>
        <v>yes</v>
      </c>
      <c r="M89" t="s">
        <v>1100</v>
      </c>
      <c r="N89">
        <v>28.79</v>
      </c>
      <c r="P89" t="s">
        <v>1100</v>
      </c>
      <c r="Q89">
        <v>37.85</v>
      </c>
      <c r="S89" t="s">
        <v>1100</v>
      </c>
      <c r="T89">
        <v>80.17</v>
      </c>
      <c r="V89" t="s">
        <v>1100</v>
      </c>
      <c r="W89">
        <v>11.79</v>
      </c>
      <c r="Y89" t="s">
        <v>1100</v>
      </c>
      <c r="Z89">
        <v>49.03</v>
      </c>
      <c r="AB89" t="s">
        <v>1100</v>
      </c>
      <c r="AC89">
        <v>13.02</v>
      </c>
    </row>
    <row r="90" spans="1:29">
      <c r="A90" t="s">
        <v>1098</v>
      </c>
      <c r="B90" t="s">
        <v>1288</v>
      </c>
      <c r="C90" t="s">
        <v>47</v>
      </c>
      <c r="D90">
        <v>418</v>
      </c>
      <c r="E90" t="s">
        <v>1101</v>
      </c>
      <c r="F90">
        <v>52508</v>
      </c>
      <c r="L90" t="str">
        <f t="shared" si="2"/>
        <v>no</v>
      </c>
      <c r="M90" t="s">
        <v>1101</v>
      </c>
      <c r="N90">
        <v>24.89</v>
      </c>
      <c r="P90" t="s">
        <v>1101</v>
      </c>
      <c r="Q90">
        <v>32.29</v>
      </c>
      <c r="S90" t="s">
        <v>1101</v>
      </c>
      <c r="T90">
        <v>73.16</v>
      </c>
      <c r="V90" t="s">
        <v>1101</v>
      </c>
      <c r="W90">
        <v>24.73</v>
      </c>
      <c r="Y90" t="s">
        <v>1101</v>
      </c>
      <c r="Z90">
        <v>51.61</v>
      </c>
      <c r="AB90" t="s">
        <v>1101</v>
      </c>
      <c r="AC90">
        <v>7.73</v>
      </c>
    </row>
    <row r="91" spans="1:29">
      <c r="A91" t="s">
        <v>1099</v>
      </c>
      <c r="B91" t="s">
        <v>1289</v>
      </c>
      <c r="C91" t="s">
        <v>48</v>
      </c>
      <c r="D91">
        <v>46746</v>
      </c>
      <c r="E91" t="s">
        <v>1102</v>
      </c>
      <c r="F91">
        <v>23666</v>
      </c>
      <c r="H91" t="s">
        <v>1099</v>
      </c>
      <c r="L91" t="str">
        <f t="shared" si="2"/>
        <v>yes</v>
      </c>
      <c r="M91" t="s">
        <v>1102</v>
      </c>
      <c r="N91">
        <v>30.43</v>
      </c>
      <c r="P91" t="s">
        <v>1102</v>
      </c>
      <c r="Q91">
        <v>35.369999999999997</v>
      </c>
      <c r="S91" t="s">
        <v>1102</v>
      </c>
      <c r="T91">
        <v>70.849999999999994</v>
      </c>
      <c r="V91" t="s">
        <v>1102</v>
      </c>
      <c r="W91">
        <v>27.17</v>
      </c>
      <c r="Y91" t="s">
        <v>1102</v>
      </c>
      <c r="Z91">
        <v>56.95</v>
      </c>
      <c r="AB91" t="s">
        <v>1102</v>
      </c>
      <c r="AC91">
        <v>7.25</v>
      </c>
    </row>
    <row r="92" spans="1:29">
      <c r="A92" t="s">
        <v>1100</v>
      </c>
      <c r="B92" t="s">
        <v>1290</v>
      </c>
      <c r="C92" t="s">
        <v>48</v>
      </c>
      <c r="D92">
        <v>75282</v>
      </c>
      <c r="E92" t="s">
        <v>1103</v>
      </c>
      <c r="F92">
        <v>53707</v>
      </c>
      <c r="H92" t="s">
        <v>1100</v>
      </c>
      <c r="L92" t="str">
        <f t="shared" si="2"/>
        <v>yes</v>
      </c>
      <c r="M92" t="s">
        <v>1103</v>
      </c>
      <c r="N92">
        <v>21.81</v>
      </c>
      <c r="P92" t="s">
        <v>1103</v>
      </c>
      <c r="Q92">
        <v>15.73</v>
      </c>
      <c r="S92" t="s">
        <v>1103</v>
      </c>
      <c r="T92">
        <v>90.81</v>
      </c>
      <c r="V92" t="s">
        <v>1103</v>
      </c>
      <c r="W92">
        <v>11.78</v>
      </c>
      <c r="Y92" t="s">
        <v>1103</v>
      </c>
      <c r="Z92">
        <v>46.12</v>
      </c>
      <c r="AB92" t="s">
        <v>1103</v>
      </c>
      <c r="AC92">
        <v>5.56</v>
      </c>
    </row>
    <row r="93" spans="1:29">
      <c r="A93" t="s">
        <v>1101</v>
      </c>
      <c r="B93" t="s">
        <v>1291</v>
      </c>
      <c r="C93" t="s">
        <v>48</v>
      </c>
      <c r="D93">
        <v>48520</v>
      </c>
      <c r="E93" t="s">
        <v>1104</v>
      </c>
      <c r="F93">
        <v>50095</v>
      </c>
      <c r="H93" t="s">
        <v>1101</v>
      </c>
      <c r="L93" t="str">
        <f t="shared" si="2"/>
        <v>yes</v>
      </c>
      <c r="M93" t="s">
        <v>1104</v>
      </c>
      <c r="N93">
        <v>24.45</v>
      </c>
      <c r="P93" t="s">
        <v>1104</v>
      </c>
      <c r="Q93">
        <v>38.380000000000003</v>
      </c>
      <c r="S93" t="s">
        <v>1104</v>
      </c>
      <c r="T93">
        <v>83.79</v>
      </c>
      <c r="V93" t="s">
        <v>1104</v>
      </c>
      <c r="W93">
        <v>9.73</v>
      </c>
      <c r="Y93" t="s">
        <v>1104</v>
      </c>
      <c r="Z93">
        <v>42.75</v>
      </c>
      <c r="AB93" t="s">
        <v>1104</v>
      </c>
      <c r="AC93">
        <v>7.01</v>
      </c>
    </row>
    <row r="94" spans="1:29">
      <c r="A94" t="s">
        <v>1102</v>
      </c>
      <c r="B94" t="s">
        <v>1293</v>
      </c>
      <c r="C94" t="s">
        <v>48</v>
      </c>
      <c r="D94">
        <v>22950</v>
      </c>
      <c r="E94" t="s">
        <v>25</v>
      </c>
      <c r="F94">
        <v>134019</v>
      </c>
      <c r="H94" t="s">
        <v>1102</v>
      </c>
      <c r="L94" t="str">
        <f t="shared" si="2"/>
        <v>yes</v>
      </c>
      <c r="M94" t="s">
        <v>25</v>
      </c>
      <c r="N94">
        <v>10.88</v>
      </c>
      <c r="P94" t="s">
        <v>25</v>
      </c>
      <c r="Q94">
        <v>6.82</v>
      </c>
      <c r="S94" t="s">
        <v>25</v>
      </c>
      <c r="T94">
        <v>92.93</v>
      </c>
      <c r="V94" t="s">
        <v>25</v>
      </c>
      <c r="W94">
        <v>9.83</v>
      </c>
      <c r="Y94" t="s">
        <v>25</v>
      </c>
      <c r="Z94">
        <v>41.14</v>
      </c>
      <c r="AB94" t="s">
        <v>25</v>
      </c>
      <c r="AC94">
        <v>5.26</v>
      </c>
    </row>
    <row r="95" spans="1:29">
      <c r="A95" t="s">
        <v>1103</v>
      </c>
      <c r="B95" t="s">
        <v>1294</v>
      </c>
      <c r="C95" t="s">
        <v>48</v>
      </c>
      <c r="D95">
        <v>55929</v>
      </c>
      <c r="E95" t="s">
        <v>1397</v>
      </c>
      <c r="F95">
        <v>77205</v>
      </c>
      <c r="H95" t="s">
        <v>1103</v>
      </c>
      <c r="L95" t="str">
        <f t="shared" si="2"/>
        <v>yes</v>
      </c>
      <c r="M95" t="s">
        <v>1397</v>
      </c>
      <c r="N95">
        <v>13.3</v>
      </c>
      <c r="P95" t="s">
        <v>1397</v>
      </c>
      <c r="Q95">
        <v>19.64</v>
      </c>
      <c r="S95" t="s">
        <v>1397</v>
      </c>
      <c r="T95">
        <v>94.31</v>
      </c>
      <c r="V95" t="s">
        <v>1397</v>
      </c>
      <c r="W95">
        <v>8.64</v>
      </c>
      <c r="Y95" t="s">
        <v>1397</v>
      </c>
      <c r="Z95">
        <v>37.630000000000003</v>
      </c>
      <c r="AB95" t="s">
        <v>1397</v>
      </c>
      <c r="AC95">
        <v>4.97</v>
      </c>
    </row>
    <row r="96" spans="1:29">
      <c r="A96" t="s">
        <v>1104</v>
      </c>
      <c r="B96" t="s">
        <v>1295</v>
      </c>
      <c r="C96" t="s">
        <v>48</v>
      </c>
      <c r="D96">
        <v>43383</v>
      </c>
      <c r="E96" t="s">
        <v>1105</v>
      </c>
      <c r="F96">
        <v>59691</v>
      </c>
      <c r="H96" t="s">
        <v>1104</v>
      </c>
      <c r="L96" t="str">
        <f t="shared" si="2"/>
        <v>yes</v>
      </c>
      <c r="M96" t="s">
        <v>1105</v>
      </c>
      <c r="N96">
        <v>8.25</v>
      </c>
      <c r="P96" t="s">
        <v>1105</v>
      </c>
      <c r="Q96">
        <v>5.08</v>
      </c>
      <c r="S96" t="s">
        <v>1105</v>
      </c>
      <c r="T96">
        <v>97.27</v>
      </c>
      <c r="V96" t="s">
        <v>1105</v>
      </c>
      <c r="W96">
        <v>6.95</v>
      </c>
      <c r="Y96" t="s">
        <v>1105</v>
      </c>
      <c r="Z96">
        <v>34.869999999999997</v>
      </c>
      <c r="AB96" t="s">
        <v>1105</v>
      </c>
      <c r="AC96">
        <v>4.09</v>
      </c>
    </row>
    <row r="97" spans="1:29">
      <c r="A97" t="s">
        <v>25</v>
      </c>
      <c r="B97" t="s">
        <v>1296</v>
      </c>
      <c r="C97" t="s">
        <v>48</v>
      </c>
      <c r="D97">
        <v>132378</v>
      </c>
      <c r="E97" t="s">
        <v>1106</v>
      </c>
      <c r="F97">
        <v>44293</v>
      </c>
      <c r="H97" t="s">
        <v>25</v>
      </c>
      <c r="L97" t="str">
        <f t="shared" si="2"/>
        <v>yes</v>
      </c>
      <c r="M97" t="s">
        <v>1106</v>
      </c>
      <c r="N97">
        <v>14.41</v>
      </c>
      <c r="P97" t="s">
        <v>1106</v>
      </c>
      <c r="Q97">
        <v>4.78</v>
      </c>
      <c r="S97" t="s">
        <v>1106</v>
      </c>
      <c r="T97">
        <v>93.48</v>
      </c>
      <c r="V97" t="s">
        <v>1106</v>
      </c>
      <c r="W97">
        <v>11.9</v>
      </c>
      <c r="Y97" t="s">
        <v>1106</v>
      </c>
      <c r="Z97">
        <v>43.32</v>
      </c>
      <c r="AB97" t="s">
        <v>1106</v>
      </c>
      <c r="AC97">
        <v>5.13</v>
      </c>
    </row>
    <row r="98" spans="1:29">
      <c r="A98" t="s">
        <v>1397</v>
      </c>
      <c r="B98" t="s">
        <v>1297</v>
      </c>
      <c r="C98" t="s">
        <v>48</v>
      </c>
      <c r="D98">
        <v>70150</v>
      </c>
      <c r="E98" t="s">
        <v>1107</v>
      </c>
      <c r="F98">
        <v>27811</v>
      </c>
      <c r="H98" t="s">
        <v>1397</v>
      </c>
      <c r="L98" t="str">
        <f t="shared" ref="L98:L129" si="3">IF(A98=H98,"yes","no")</f>
        <v>yes</v>
      </c>
      <c r="M98" t="s">
        <v>1107</v>
      </c>
      <c r="N98">
        <v>12.29</v>
      </c>
      <c r="P98" t="s">
        <v>1107</v>
      </c>
      <c r="Q98">
        <v>1.23</v>
      </c>
      <c r="S98" t="s">
        <v>1107</v>
      </c>
      <c r="T98">
        <v>95.94</v>
      </c>
      <c r="V98" t="s">
        <v>1107</v>
      </c>
      <c r="W98">
        <v>8.5399999999999991</v>
      </c>
      <c r="Y98" t="s">
        <v>1107</v>
      </c>
      <c r="Z98">
        <v>43.25</v>
      </c>
      <c r="AB98" t="s">
        <v>1107</v>
      </c>
      <c r="AC98">
        <v>4.34</v>
      </c>
    </row>
    <row r="99" spans="1:29">
      <c r="A99" t="s">
        <v>1105</v>
      </c>
      <c r="B99" t="s">
        <v>1298</v>
      </c>
      <c r="C99" t="s">
        <v>48</v>
      </c>
      <c r="D99">
        <v>61489</v>
      </c>
      <c r="E99" t="s">
        <v>1108</v>
      </c>
      <c r="F99">
        <v>49628</v>
      </c>
      <c r="H99" t="s">
        <v>1105</v>
      </c>
      <c r="L99" t="str">
        <f t="shared" si="3"/>
        <v>yes</v>
      </c>
      <c r="M99" t="s">
        <v>1108</v>
      </c>
      <c r="N99">
        <v>5.1100000000000003</v>
      </c>
      <c r="P99" t="s">
        <v>1108</v>
      </c>
      <c r="Q99">
        <v>0</v>
      </c>
      <c r="S99" t="s">
        <v>1108</v>
      </c>
      <c r="T99">
        <v>97.74</v>
      </c>
      <c r="V99" t="s">
        <v>1108</v>
      </c>
      <c r="W99">
        <v>4.57</v>
      </c>
      <c r="Y99" t="s">
        <v>1108</v>
      </c>
      <c r="Z99">
        <v>42</v>
      </c>
      <c r="AB99" t="s">
        <v>1108</v>
      </c>
      <c r="AC99">
        <v>2.2999999999999998</v>
      </c>
    </row>
    <row r="100" spans="1:29">
      <c r="A100" t="s">
        <v>1106</v>
      </c>
      <c r="B100" t="s">
        <v>1299</v>
      </c>
      <c r="C100" t="s">
        <v>48</v>
      </c>
      <c r="D100">
        <v>45884</v>
      </c>
      <c r="E100" t="s">
        <v>1109</v>
      </c>
      <c r="F100">
        <v>47774</v>
      </c>
      <c r="H100" t="s">
        <v>1106</v>
      </c>
      <c r="L100" t="str">
        <f t="shared" si="3"/>
        <v>yes</v>
      </c>
      <c r="M100" t="s">
        <v>1109</v>
      </c>
      <c r="N100">
        <v>12.4</v>
      </c>
      <c r="P100" t="s">
        <v>1109</v>
      </c>
      <c r="Q100">
        <v>9.35</v>
      </c>
      <c r="S100" t="s">
        <v>1109</v>
      </c>
      <c r="T100">
        <v>94.23</v>
      </c>
      <c r="V100" t="s">
        <v>1109</v>
      </c>
      <c r="W100">
        <v>10.039999999999999</v>
      </c>
      <c r="Y100" t="s">
        <v>1109</v>
      </c>
      <c r="Z100">
        <v>43.72</v>
      </c>
      <c r="AB100" t="s">
        <v>1109</v>
      </c>
      <c r="AC100">
        <v>4.0999999999999996</v>
      </c>
    </row>
    <row r="101" spans="1:29">
      <c r="A101" t="s">
        <v>1107</v>
      </c>
      <c r="B101" t="s">
        <v>1300</v>
      </c>
      <c r="C101" t="s">
        <v>48</v>
      </c>
      <c r="D101">
        <v>28630</v>
      </c>
      <c r="E101" t="s">
        <v>1110</v>
      </c>
      <c r="F101">
        <v>27886</v>
      </c>
      <c r="H101" t="s">
        <v>1107</v>
      </c>
      <c r="L101" t="str">
        <f t="shared" si="3"/>
        <v>yes</v>
      </c>
      <c r="M101" t="s">
        <v>1110</v>
      </c>
      <c r="N101">
        <v>8.5500000000000007</v>
      </c>
      <c r="P101" t="s">
        <v>1110</v>
      </c>
      <c r="Q101">
        <v>0</v>
      </c>
      <c r="S101" t="s">
        <v>1110</v>
      </c>
      <c r="T101">
        <v>98.52</v>
      </c>
      <c r="V101" t="s">
        <v>1110</v>
      </c>
      <c r="W101">
        <v>3.26</v>
      </c>
      <c r="Y101" t="s">
        <v>1110</v>
      </c>
      <c r="Z101">
        <v>36.33</v>
      </c>
      <c r="AB101" t="s">
        <v>1110</v>
      </c>
      <c r="AC101">
        <v>4.99</v>
      </c>
    </row>
    <row r="102" spans="1:29">
      <c r="A102" t="s">
        <v>1108</v>
      </c>
      <c r="B102" t="s">
        <v>1301</v>
      </c>
      <c r="C102" t="s">
        <v>48</v>
      </c>
      <c r="D102">
        <v>51231</v>
      </c>
      <c r="E102" t="s">
        <v>1111</v>
      </c>
      <c r="F102">
        <v>43022</v>
      </c>
      <c r="H102" t="s">
        <v>1108</v>
      </c>
      <c r="L102" t="str">
        <f t="shared" si="3"/>
        <v>yes</v>
      </c>
      <c r="M102" t="s">
        <v>1111</v>
      </c>
      <c r="N102">
        <v>16.23</v>
      </c>
      <c r="P102" t="s">
        <v>1111</v>
      </c>
      <c r="Q102">
        <v>1.37</v>
      </c>
      <c r="S102" t="s">
        <v>1111</v>
      </c>
      <c r="T102">
        <v>93.16</v>
      </c>
      <c r="V102" t="s">
        <v>1111</v>
      </c>
      <c r="W102">
        <v>9</v>
      </c>
      <c r="Y102" t="s">
        <v>1111</v>
      </c>
      <c r="Z102">
        <v>44.49</v>
      </c>
      <c r="AB102" t="s">
        <v>1111</v>
      </c>
      <c r="AC102">
        <v>5.28</v>
      </c>
    </row>
    <row r="103" spans="1:29">
      <c r="A103" t="s">
        <v>1109</v>
      </c>
      <c r="B103" t="s">
        <v>1302</v>
      </c>
      <c r="C103" t="s">
        <v>48</v>
      </c>
      <c r="D103">
        <v>50742</v>
      </c>
      <c r="E103" t="s">
        <v>1112</v>
      </c>
      <c r="F103">
        <v>66772</v>
      </c>
      <c r="H103" t="s">
        <v>1109</v>
      </c>
      <c r="L103" t="str">
        <f t="shared" si="3"/>
        <v>yes</v>
      </c>
      <c r="M103" t="s">
        <v>1112</v>
      </c>
      <c r="N103">
        <v>7.13</v>
      </c>
      <c r="P103" t="s">
        <v>1112</v>
      </c>
      <c r="Q103">
        <v>2.02</v>
      </c>
      <c r="S103" t="s">
        <v>1112</v>
      </c>
      <c r="T103">
        <v>98.42</v>
      </c>
      <c r="V103" t="s">
        <v>1112</v>
      </c>
      <c r="W103">
        <v>1.96</v>
      </c>
      <c r="Y103" t="s">
        <v>1112</v>
      </c>
      <c r="Z103">
        <v>37.92</v>
      </c>
      <c r="AB103" t="s">
        <v>1112</v>
      </c>
      <c r="AC103">
        <v>4.1399999999999997</v>
      </c>
    </row>
    <row r="104" spans="1:29">
      <c r="A104" t="s">
        <v>1110</v>
      </c>
      <c r="B104" t="s">
        <v>1303</v>
      </c>
      <c r="C104" t="s">
        <v>48</v>
      </c>
      <c r="D104">
        <v>27988</v>
      </c>
      <c r="E104" t="s">
        <v>1113</v>
      </c>
      <c r="F104">
        <v>42979</v>
      </c>
      <c r="H104" t="s">
        <v>1110</v>
      </c>
      <c r="L104" t="str">
        <f t="shared" si="3"/>
        <v>yes</v>
      </c>
      <c r="M104" t="s">
        <v>1113</v>
      </c>
      <c r="N104">
        <v>9.19</v>
      </c>
      <c r="P104" t="s">
        <v>1113</v>
      </c>
      <c r="Q104">
        <v>3.08</v>
      </c>
      <c r="S104" t="s">
        <v>1113</v>
      </c>
      <c r="T104">
        <v>90.87</v>
      </c>
      <c r="V104" t="s">
        <v>1113</v>
      </c>
      <c r="W104">
        <v>11.11</v>
      </c>
      <c r="Y104" t="s">
        <v>1113</v>
      </c>
      <c r="Z104">
        <v>37.020000000000003</v>
      </c>
      <c r="AB104" t="s">
        <v>1113</v>
      </c>
      <c r="AC104">
        <v>3.51</v>
      </c>
    </row>
    <row r="105" spans="1:29">
      <c r="A105" t="s">
        <v>1111</v>
      </c>
      <c r="B105" t="s">
        <v>1304</v>
      </c>
      <c r="C105" t="s">
        <v>48</v>
      </c>
      <c r="D105">
        <v>44136</v>
      </c>
      <c r="E105" t="s">
        <v>1114</v>
      </c>
      <c r="F105">
        <v>45737</v>
      </c>
      <c r="H105" t="s">
        <v>1111</v>
      </c>
      <c r="L105" t="str">
        <f t="shared" si="3"/>
        <v>yes</v>
      </c>
      <c r="M105" t="s">
        <v>1114</v>
      </c>
      <c r="N105">
        <v>7.41</v>
      </c>
      <c r="P105" t="s">
        <v>1114</v>
      </c>
      <c r="Q105">
        <v>0.51</v>
      </c>
      <c r="S105" t="s">
        <v>1114</v>
      </c>
      <c r="T105">
        <v>97</v>
      </c>
      <c r="V105" t="s">
        <v>1114</v>
      </c>
      <c r="W105">
        <v>6.44</v>
      </c>
      <c r="Y105" t="s">
        <v>1114</v>
      </c>
      <c r="Z105">
        <v>34.799999999999997</v>
      </c>
      <c r="AB105" t="s">
        <v>1114</v>
      </c>
      <c r="AC105">
        <v>3.53</v>
      </c>
    </row>
    <row r="106" spans="1:29">
      <c r="A106" t="s">
        <v>1112</v>
      </c>
      <c r="B106" t="s">
        <v>1305</v>
      </c>
      <c r="C106" t="s">
        <v>48</v>
      </c>
      <c r="D106">
        <v>66880</v>
      </c>
      <c r="E106" t="s">
        <v>1115</v>
      </c>
      <c r="F106">
        <v>44898</v>
      </c>
      <c r="H106" t="s">
        <v>1112</v>
      </c>
      <c r="L106" t="str">
        <f t="shared" si="3"/>
        <v>yes</v>
      </c>
      <c r="M106" t="s">
        <v>1115</v>
      </c>
      <c r="N106">
        <v>26.91</v>
      </c>
      <c r="P106" t="s">
        <v>1115</v>
      </c>
      <c r="Q106">
        <v>22.14</v>
      </c>
      <c r="S106" t="s">
        <v>1115</v>
      </c>
      <c r="T106">
        <v>62.93</v>
      </c>
      <c r="V106" t="s">
        <v>1115</v>
      </c>
      <c r="W106">
        <v>46.21</v>
      </c>
      <c r="Y106" t="s">
        <v>1115</v>
      </c>
      <c r="Z106">
        <v>52.7</v>
      </c>
      <c r="AB106" t="s">
        <v>1115</v>
      </c>
      <c r="AC106">
        <v>7.59</v>
      </c>
    </row>
    <row r="107" spans="1:29">
      <c r="A107" t="s">
        <v>1113</v>
      </c>
      <c r="B107" t="s">
        <v>1306</v>
      </c>
      <c r="C107" t="s">
        <v>48</v>
      </c>
      <c r="D107">
        <v>42742</v>
      </c>
      <c r="E107" t="s">
        <v>1116</v>
      </c>
      <c r="F107">
        <v>72789</v>
      </c>
      <c r="H107" t="s">
        <v>1113</v>
      </c>
      <c r="L107" t="str">
        <f t="shared" si="3"/>
        <v>yes</v>
      </c>
      <c r="M107" t="s">
        <v>1116</v>
      </c>
      <c r="N107">
        <v>29.98</v>
      </c>
      <c r="P107" t="s">
        <v>1116</v>
      </c>
      <c r="Q107">
        <v>32.67</v>
      </c>
      <c r="S107" t="s">
        <v>1116</v>
      </c>
      <c r="T107">
        <v>70.94</v>
      </c>
      <c r="V107" t="s">
        <v>1116</v>
      </c>
      <c r="W107">
        <v>31.09</v>
      </c>
      <c r="Y107" t="s">
        <v>1116</v>
      </c>
      <c r="Z107">
        <v>46.69</v>
      </c>
      <c r="AB107" t="s">
        <v>1116</v>
      </c>
      <c r="AC107">
        <v>8.32</v>
      </c>
    </row>
    <row r="108" spans="1:29">
      <c r="A108" t="s">
        <v>1114</v>
      </c>
      <c r="B108" t="s">
        <v>1307</v>
      </c>
      <c r="C108" t="s">
        <v>48</v>
      </c>
      <c r="D108">
        <v>39699</v>
      </c>
      <c r="E108" t="s">
        <v>1117</v>
      </c>
      <c r="F108">
        <v>82051</v>
      </c>
      <c r="H108" t="s">
        <v>1114</v>
      </c>
      <c r="L108" t="str">
        <f t="shared" si="3"/>
        <v>yes</v>
      </c>
      <c r="M108" t="s">
        <v>1117</v>
      </c>
      <c r="N108">
        <v>6.92</v>
      </c>
      <c r="P108" t="s">
        <v>1117</v>
      </c>
      <c r="Q108">
        <v>1.01</v>
      </c>
      <c r="S108" t="s">
        <v>1117</v>
      </c>
      <c r="T108">
        <v>97.23</v>
      </c>
      <c r="V108" t="s">
        <v>1117</v>
      </c>
      <c r="W108">
        <v>7</v>
      </c>
      <c r="Y108" t="s">
        <v>1117</v>
      </c>
      <c r="Z108">
        <v>42.8</v>
      </c>
      <c r="AB108" t="s">
        <v>1117</v>
      </c>
      <c r="AC108">
        <v>2.94</v>
      </c>
    </row>
    <row r="109" spans="1:29">
      <c r="A109" t="s">
        <v>1115</v>
      </c>
      <c r="B109" t="s">
        <v>1308</v>
      </c>
      <c r="C109" t="s">
        <v>48</v>
      </c>
      <c r="D109">
        <v>47844</v>
      </c>
      <c r="E109" t="s">
        <v>1118</v>
      </c>
      <c r="F109">
        <v>81278</v>
      </c>
      <c r="H109" t="s">
        <v>1115</v>
      </c>
      <c r="L109" t="str">
        <f t="shared" si="3"/>
        <v>yes</v>
      </c>
      <c r="M109" t="s">
        <v>1118</v>
      </c>
      <c r="N109">
        <v>6.67</v>
      </c>
      <c r="P109" t="s">
        <v>1118</v>
      </c>
      <c r="Q109">
        <v>0.73</v>
      </c>
      <c r="S109" t="s">
        <v>1118</v>
      </c>
      <c r="T109">
        <v>97.16</v>
      </c>
      <c r="V109" t="s">
        <v>1118</v>
      </c>
      <c r="W109">
        <v>5.22</v>
      </c>
      <c r="Y109" t="s">
        <v>1118</v>
      </c>
      <c r="Z109">
        <v>41.65</v>
      </c>
      <c r="AB109" t="s">
        <v>1118</v>
      </c>
      <c r="AC109">
        <v>3.09</v>
      </c>
    </row>
    <row r="110" spans="1:29">
      <c r="A110" t="s">
        <v>1116</v>
      </c>
      <c r="B110" t="s">
        <v>1309</v>
      </c>
      <c r="C110" t="s">
        <v>48</v>
      </c>
      <c r="D110">
        <v>72957</v>
      </c>
      <c r="E110" t="s">
        <v>1119</v>
      </c>
      <c r="F110">
        <v>59777</v>
      </c>
      <c r="H110" t="s">
        <v>1116</v>
      </c>
      <c r="L110" t="str">
        <f t="shared" si="3"/>
        <v>yes</v>
      </c>
      <c r="M110" t="s">
        <v>1119</v>
      </c>
      <c r="N110">
        <v>28.73</v>
      </c>
      <c r="P110" t="s">
        <v>1119</v>
      </c>
      <c r="Q110">
        <v>28.16</v>
      </c>
      <c r="S110" t="s">
        <v>1119</v>
      </c>
      <c r="T110">
        <v>77.98</v>
      </c>
      <c r="V110" t="s">
        <v>1119</v>
      </c>
      <c r="W110">
        <v>19.86</v>
      </c>
      <c r="Y110" t="s">
        <v>1119</v>
      </c>
      <c r="Z110">
        <v>48.21</v>
      </c>
      <c r="AB110" t="s">
        <v>1119</v>
      </c>
      <c r="AC110">
        <v>11.92</v>
      </c>
    </row>
    <row r="111" spans="1:29">
      <c r="A111" t="s">
        <v>1117</v>
      </c>
      <c r="B111" t="s">
        <v>1310</v>
      </c>
      <c r="C111" t="s">
        <v>48</v>
      </c>
      <c r="D111">
        <v>80771</v>
      </c>
      <c r="E111" t="s">
        <v>1120</v>
      </c>
      <c r="F111">
        <v>61031</v>
      </c>
      <c r="H111" t="s">
        <v>1117</v>
      </c>
      <c r="L111" t="str">
        <f t="shared" si="3"/>
        <v>yes</v>
      </c>
      <c r="M111" t="s">
        <v>1120</v>
      </c>
      <c r="N111">
        <v>38.26</v>
      </c>
      <c r="P111" t="s">
        <v>1120</v>
      </c>
      <c r="Q111">
        <v>60.15</v>
      </c>
      <c r="S111" t="s">
        <v>1120</v>
      </c>
      <c r="T111">
        <v>71.510000000000005</v>
      </c>
      <c r="V111" t="s">
        <v>1120</v>
      </c>
      <c r="W111">
        <v>19.12</v>
      </c>
      <c r="Y111" t="s">
        <v>1120</v>
      </c>
      <c r="Z111">
        <v>45.7</v>
      </c>
      <c r="AB111" t="s">
        <v>1120</v>
      </c>
      <c r="AC111">
        <v>9.92</v>
      </c>
    </row>
    <row r="112" spans="1:29">
      <c r="A112" t="s">
        <v>1118</v>
      </c>
      <c r="B112" t="s">
        <v>1311</v>
      </c>
      <c r="C112" t="s">
        <v>48</v>
      </c>
      <c r="D112">
        <v>77942</v>
      </c>
      <c r="E112" t="s">
        <v>1121</v>
      </c>
      <c r="F112">
        <v>73523</v>
      </c>
      <c r="H112" t="s">
        <v>1118</v>
      </c>
      <c r="L112" t="str">
        <f t="shared" si="3"/>
        <v>yes</v>
      </c>
      <c r="M112" t="s">
        <v>1121</v>
      </c>
      <c r="N112">
        <v>21.92</v>
      </c>
      <c r="P112" t="s">
        <v>1121</v>
      </c>
      <c r="Q112">
        <v>27.36</v>
      </c>
      <c r="S112" t="s">
        <v>1121</v>
      </c>
      <c r="T112">
        <v>72.83</v>
      </c>
      <c r="V112" t="s">
        <v>1121</v>
      </c>
      <c r="W112">
        <v>34.57</v>
      </c>
      <c r="Y112" t="s">
        <v>1121</v>
      </c>
      <c r="Z112">
        <v>53.81</v>
      </c>
      <c r="AB112" t="s">
        <v>1121</v>
      </c>
      <c r="AC112">
        <v>10.53</v>
      </c>
    </row>
    <row r="113" spans="1:29">
      <c r="A113" t="s">
        <v>1119</v>
      </c>
      <c r="B113" t="s">
        <v>1312</v>
      </c>
      <c r="C113" t="s">
        <v>48</v>
      </c>
      <c r="D113">
        <v>57902</v>
      </c>
      <c r="E113" t="s">
        <v>1122</v>
      </c>
      <c r="F113">
        <v>92476</v>
      </c>
      <c r="H113" t="s">
        <v>1119</v>
      </c>
      <c r="L113" t="str">
        <f t="shared" si="3"/>
        <v>yes</v>
      </c>
      <c r="M113" t="s">
        <v>1122</v>
      </c>
      <c r="N113">
        <v>24.63</v>
      </c>
      <c r="P113" t="s">
        <v>1122</v>
      </c>
      <c r="Q113">
        <v>30.66</v>
      </c>
      <c r="S113" t="s">
        <v>1122</v>
      </c>
      <c r="T113">
        <v>68.05</v>
      </c>
      <c r="V113" t="s">
        <v>1122</v>
      </c>
      <c r="W113">
        <v>39.15</v>
      </c>
      <c r="Y113" t="s">
        <v>1122</v>
      </c>
      <c r="Z113">
        <v>51.97</v>
      </c>
      <c r="AB113" t="s">
        <v>1122</v>
      </c>
      <c r="AC113">
        <v>10.46</v>
      </c>
    </row>
    <row r="114" spans="1:29">
      <c r="A114" t="s">
        <v>1120</v>
      </c>
      <c r="B114" t="s">
        <v>1313</v>
      </c>
      <c r="C114" t="s">
        <v>48</v>
      </c>
      <c r="D114">
        <v>58019</v>
      </c>
      <c r="E114" t="s">
        <v>1123</v>
      </c>
      <c r="F114">
        <v>58593</v>
      </c>
      <c r="H114" t="s">
        <v>1120</v>
      </c>
      <c r="L114" t="str">
        <f t="shared" si="3"/>
        <v>yes</v>
      </c>
      <c r="M114" t="s">
        <v>1123</v>
      </c>
      <c r="N114">
        <v>4.51</v>
      </c>
      <c r="P114" t="s">
        <v>1123</v>
      </c>
      <c r="Q114">
        <v>1.28</v>
      </c>
      <c r="S114" t="s">
        <v>1123</v>
      </c>
      <c r="T114">
        <v>98.1</v>
      </c>
      <c r="V114" t="s">
        <v>1123</v>
      </c>
      <c r="W114">
        <v>3.81</v>
      </c>
      <c r="Y114" t="s">
        <v>1123</v>
      </c>
      <c r="Z114">
        <v>35.57</v>
      </c>
      <c r="AB114" t="s">
        <v>1123</v>
      </c>
      <c r="AC114">
        <v>2.86</v>
      </c>
    </row>
    <row r="115" spans="1:29">
      <c r="A115" t="s">
        <v>1121</v>
      </c>
      <c r="B115" t="s">
        <v>1314</v>
      </c>
      <c r="C115" t="s">
        <v>48</v>
      </c>
      <c r="D115">
        <v>67136</v>
      </c>
      <c r="E115" t="s">
        <v>1124</v>
      </c>
      <c r="F115">
        <v>21462</v>
      </c>
      <c r="H115" t="s">
        <v>1121</v>
      </c>
      <c r="L115" t="str">
        <f t="shared" si="3"/>
        <v>yes</v>
      </c>
      <c r="M115" t="s">
        <v>1124</v>
      </c>
      <c r="N115">
        <v>9.9</v>
      </c>
      <c r="P115" t="s">
        <v>1124</v>
      </c>
      <c r="Q115">
        <v>3.29</v>
      </c>
      <c r="S115" t="s">
        <v>1124</v>
      </c>
      <c r="T115">
        <v>98.5</v>
      </c>
      <c r="V115" t="s">
        <v>1124</v>
      </c>
      <c r="W115">
        <v>4.68</v>
      </c>
      <c r="Y115" t="s">
        <v>1124</v>
      </c>
      <c r="Z115">
        <v>44.29</v>
      </c>
      <c r="AB115" t="s">
        <v>1124</v>
      </c>
      <c r="AC115">
        <v>2.2999999999999998</v>
      </c>
    </row>
    <row r="116" spans="1:29">
      <c r="A116" t="s">
        <v>1122</v>
      </c>
      <c r="B116" t="s">
        <v>1315</v>
      </c>
      <c r="C116" t="s">
        <v>48</v>
      </c>
      <c r="D116">
        <v>84438</v>
      </c>
      <c r="E116" t="s">
        <v>1126</v>
      </c>
      <c r="F116">
        <v>41606</v>
      </c>
      <c r="H116" t="s">
        <v>1122</v>
      </c>
      <c r="L116" t="str">
        <f t="shared" si="3"/>
        <v>yes</v>
      </c>
      <c r="M116" t="s">
        <v>1126</v>
      </c>
      <c r="N116">
        <v>16.63</v>
      </c>
      <c r="P116" t="s">
        <v>1126</v>
      </c>
      <c r="Q116">
        <v>26.27</v>
      </c>
      <c r="S116" t="s">
        <v>1126</v>
      </c>
      <c r="T116">
        <v>78.22</v>
      </c>
      <c r="V116" t="s">
        <v>1126</v>
      </c>
      <c r="W116">
        <v>11.6</v>
      </c>
      <c r="Y116" t="s">
        <v>1126</v>
      </c>
      <c r="Z116">
        <v>56.73</v>
      </c>
      <c r="AB116" t="s">
        <v>1126</v>
      </c>
      <c r="AC116">
        <v>16.21</v>
      </c>
    </row>
    <row r="117" spans="1:29">
      <c r="A117" t="s">
        <v>1123</v>
      </c>
      <c r="B117" t="s">
        <v>1316</v>
      </c>
      <c r="C117" t="s">
        <v>48</v>
      </c>
      <c r="D117">
        <v>61207</v>
      </c>
      <c r="E117" t="s">
        <v>1127</v>
      </c>
      <c r="F117">
        <v>27577</v>
      </c>
      <c r="H117" t="s">
        <v>1123</v>
      </c>
      <c r="L117" t="str">
        <f t="shared" si="3"/>
        <v>yes</v>
      </c>
      <c r="M117" t="s">
        <v>1127</v>
      </c>
      <c r="N117">
        <v>7.74</v>
      </c>
      <c r="P117" t="s">
        <v>1127</v>
      </c>
      <c r="Q117">
        <v>5.93</v>
      </c>
      <c r="S117" t="s">
        <v>1127</v>
      </c>
      <c r="T117">
        <v>87.64</v>
      </c>
      <c r="V117" t="s">
        <v>1127</v>
      </c>
      <c r="W117">
        <v>4.41</v>
      </c>
      <c r="Y117" t="s">
        <v>1127</v>
      </c>
      <c r="Z117">
        <v>42.44</v>
      </c>
      <c r="AB117" t="s">
        <v>1127</v>
      </c>
      <c r="AC117">
        <v>6.74</v>
      </c>
    </row>
    <row r="118" spans="1:29">
      <c r="A118" t="s">
        <v>1124</v>
      </c>
      <c r="B118" t="s">
        <v>1317</v>
      </c>
      <c r="C118" t="s">
        <v>48</v>
      </c>
      <c r="D118">
        <v>21049</v>
      </c>
      <c r="E118" t="s">
        <v>1128</v>
      </c>
      <c r="F118">
        <v>21900</v>
      </c>
      <c r="H118" t="s">
        <v>1124</v>
      </c>
      <c r="L118" t="str">
        <f t="shared" si="3"/>
        <v>yes</v>
      </c>
      <c r="M118" t="s">
        <v>1128</v>
      </c>
      <c r="N118">
        <v>11.27</v>
      </c>
      <c r="P118" t="s">
        <v>1128</v>
      </c>
      <c r="Q118">
        <v>18.149999999999999</v>
      </c>
      <c r="S118" t="s">
        <v>1128</v>
      </c>
      <c r="T118">
        <v>84.71</v>
      </c>
      <c r="V118" t="s">
        <v>1128</v>
      </c>
      <c r="W118">
        <v>4.67</v>
      </c>
      <c r="Y118" t="s">
        <v>1128</v>
      </c>
      <c r="Z118">
        <v>46.78</v>
      </c>
      <c r="AB118" t="s">
        <v>1128</v>
      </c>
      <c r="AC118">
        <v>9.19</v>
      </c>
    </row>
    <row r="119" spans="1:29">
      <c r="A119" t="s">
        <v>1125</v>
      </c>
      <c r="B119" t="s">
        <v>1318</v>
      </c>
      <c r="C119" t="s">
        <v>48</v>
      </c>
      <c r="D119">
        <v>1849</v>
      </c>
      <c r="E119" t="s">
        <v>1129</v>
      </c>
      <c r="F119">
        <v>27462</v>
      </c>
      <c r="L119" t="str">
        <f t="shared" si="3"/>
        <v>no</v>
      </c>
      <c r="M119" t="s">
        <v>1129</v>
      </c>
      <c r="N119">
        <v>6.89</v>
      </c>
      <c r="P119" t="s">
        <v>1129</v>
      </c>
      <c r="Q119">
        <v>6.66</v>
      </c>
      <c r="S119" t="s">
        <v>1129</v>
      </c>
      <c r="T119">
        <v>87.97</v>
      </c>
      <c r="V119" t="s">
        <v>1129</v>
      </c>
      <c r="W119">
        <v>7.75</v>
      </c>
      <c r="Y119" t="s">
        <v>1129</v>
      </c>
      <c r="Z119">
        <v>48.38</v>
      </c>
      <c r="AB119" t="s">
        <v>1129</v>
      </c>
      <c r="AC119">
        <v>5.65</v>
      </c>
    </row>
    <row r="120" spans="1:29">
      <c r="A120" t="s">
        <v>1126</v>
      </c>
      <c r="B120" t="s">
        <v>1319</v>
      </c>
      <c r="C120" t="s">
        <v>49</v>
      </c>
      <c r="D120">
        <v>38894</v>
      </c>
      <c r="E120" t="s">
        <v>1130</v>
      </c>
      <c r="F120">
        <v>26757</v>
      </c>
      <c r="H120" t="s">
        <v>1126</v>
      </c>
      <c r="L120" t="str">
        <f t="shared" si="3"/>
        <v>yes</v>
      </c>
      <c r="M120" t="s">
        <v>1130</v>
      </c>
      <c r="N120">
        <v>10.220000000000001</v>
      </c>
      <c r="P120" t="s">
        <v>1130</v>
      </c>
      <c r="Q120">
        <v>15.86</v>
      </c>
      <c r="S120" t="s">
        <v>1130</v>
      </c>
      <c r="T120">
        <v>87.24</v>
      </c>
      <c r="V120" t="s">
        <v>1130</v>
      </c>
      <c r="W120">
        <v>22.06</v>
      </c>
      <c r="Y120" t="s">
        <v>1130</v>
      </c>
      <c r="Z120">
        <v>55.28</v>
      </c>
      <c r="AB120" t="s">
        <v>1130</v>
      </c>
      <c r="AC120">
        <v>7.31</v>
      </c>
    </row>
    <row r="121" spans="1:29">
      <c r="A121" t="s">
        <v>1127</v>
      </c>
      <c r="B121" t="s">
        <v>1320</v>
      </c>
      <c r="C121" t="s">
        <v>49</v>
      </c>
      <c r="D121">
        <v>25409</v>
      </c>
      <c r="E121" t="s">
        <v>1131</v>
      </c>
      <c r="F121">
        <v>21214</v>
      </c>
      <c r="H121" t="s">
        <v>1127</v>
      </c>
      <c r="L121" t="str">
        <f t="shared" si="3"/>
        <v>yes</v>
      </c>
      <c r="M121" t="s">
        <v>1131</v>
      </c>
      <c r="N121">
        <v>10.78</v>
      </c>
      <c r="P121" t="s">
        <v>1131</v>
      </c>
      <c r="Q121">
        <v>15.6</v>
      </c>
      <c r="S121" t="s">
        <v>1131</v>
      </c>
      <c r="T121">
        <v>84.47</v>
      </c>
      <c r="V121" t="s">
        <v>1131</v>
      </c>
      <c r="W121">
        <v>13.18</v>
      </c>
      <c r="Y121" t="s">
        <v>1131</v>
      </c>
      <c r="Z121">
        <v>55.72</v>
      </c>
      <c r="AB121" t="s">
        <v>1131</v>
      </c>
      <c r="AC121">
        <v>10.08</v>
      </c>
    </row>
    <row r="122" spans="1:29">
      <c r="A122" t="s">
        <v>1128</v>
      </c>
      <c r="B122" t="s">
        <v>1321</v>
      </c>
      <c r="C122" t="s">
        <v>49</v>
      </c>
      <c r="D122">
        <v>20132</v>
      </c>
      <c r="E122" t="s">
        <v>1132</v>
      </c>
      <c r="F122">
        <v>54626</v>
      </c>
      <c r="H122" t="s">
        <v>1128</v>
      </c>
      <c r="L122" t="str">
        <f t="shared" si="3"/>
        <v>yes</v>
      </c>
      <c r="M122" t="s">
        <v>1132</v>
      </c>
      <c r="N122">
        <v>8.52</v>
      </c>
      <c r="P122" t="s">
        <v>1132</v>
      </c>
      <c r="Q122">
        <v>11.13</v>
      </c>
      <c r="S122" t="s">
        <v>1132</v>
      </c>
      <c r="T122">
        <v>87.62</v>
      </c>
      <c r="V122" t="s">
        <v>1132</v>
      </c>
      <c r="W122">
        <v>4.5599999999999996</v>
      </c>
      <c r="Y122" t="s">
        <v>1132</v>
      </c>
      <c r="Z122">
        <v>53.43</v>
      </c>
      <c r="AB122" t="s">
        <v>1132</v>
      </c>
      <c r="AC122">
        <v>9.66</v>
      </c>
    </row>
    <row r="123" spans="1:29">
      <c r="A123" t="s">
        <v>1129</v>
      </c>
      <c r="B123" t="s">
        <v>1322</v>
      </c>
      <c r="C123" t="s">
        <v>49</v>
      </c>
      <c r="D123">
        <v>25063</v>
      </c>
      <c r="E123" t="s">
        <v>1398</v>
      </c>
      <c r="F123">
        <v>28243</v>
      </c>
      <c r="H123" t="s">
        <v>1129</v>
      </c>
      <c r="L123" t="str">
        <f t="shared" si="3"/>
        <v>yes</v>
      </c>
      <c r="M123" t="s">
        <v>1398</v>
      </c>
      <c r="N123">
        <v>7.63</v>
      </c>
      <c r="P123" t="s">
        <v>1398</v>
      </c>
      <c r="Q123">
        <v>3.9</v>
      </c>
      <c r="S123" t="s">
        <v>1398</v>
      </c>
      <c r="T123">
        <v>89.18</v>
      </c>
      <c r="V123" t="s">
        <v>1398</v>
      </c>
      <c r="W123">
        <v>5.78</v>
      </c>
      <c r="Y123" t="s">
        <v>1398</v>
      </c>
      <c r="Z123">
        <v>46.99</v>
      </c>
      <c r="AB123" t="s">
        <v>1398</v>
      </c>
      <c r="AC123">
        <v>6.39</v>
      </c>
    </row>
    <row r="124" spans="1:29">
      <c r="A124" t="s">
        <v>1130</v>
      </c>
      <c r="B124" t="s">
        <v>1323</v>
      </c>
      <c r="C124" t="s">
        <v>49</v>
      </c>
      <c r="D124">
        <v>25480</v>
      </c>
      <c r="E124" t="s">
        <v>1133</v>
      </c>
      <c r="F124">
        <v>39003</v>
      </c>
      <c r="H124" t="s">
        <v>1130</v>
      </c>
      <c r="L124" t="str">
        <f t="shared" si="3"/>
        <v>yes</v>
      </c>
      <c r="M124" t="s">
        <v>1133</v>
      </c>
      <c r="N124">
        <v>24.91</v>
      </c>
      <c r="P124" t="s">
        <v>1133</v>
      </c>
      <c r="Q124">
        <v>28.52</v>
      </c>
      <c r="S124" t="s">
        <v>1133</v>
      </c>
      <c r="T124">
        <v>75.77</v>
      </c>
      <c r="V124" t="s">
        <v>1133</v>
      </c>
      <c r="W124">
        <v>14.17</v>
      </c>
      <c r="Y124" t="s">
        <v>1133</v>
      </c>
      <c r="Z124">
        <v>46.37</v>
      </c>
      <c r="AB124" t="s">
        <v>1133</v>
      </c>
      <c r="AC124">
        <v>11.64</v>
      </c>
    </row>
    <row r="125" spans="1:29">
      <c r="A125" t="s">
        <v>1131</v>
      </c>
      <c r="B125" t="s">
        <v>1324</v>
      </c>
      <c r="C125" t="s">
        <v>49</v>
      </c>
      <c r="D125">
        <v>20269</v>
      </c>
      <c r="E125" t="s">
        <v>1134</v>
      </c>
      <c r="F125">
        <v>54264</v>
      </c>
      <c r="H125" t="s">
        <v>1131</v>
      </c>
      <c r="L125" t="str">
        <f t="shared" si="3"/>
        <v>yes</v>
      </c>
      <c r="M125" t="s">
        <v>1134</v>
      </c>
      <c r="N125">
        <v>21.46</v>
      </c>
      <c r="P125" t="s">
        <v>1134</v>
      </c>
      <c r="Q125">
        <v>27.45</v>
      </c>
      <c r="S125" t="s">
        <v>1134</v>
      </c>
      <c r="T125">
        <v>73.28</v>
      </c>
      <c r="V125" t="s">
        <v>1134</v>
      </c>
      <c r="W125">
        <v>15.16</v>
      </c>
      <c r="Y125" t="s">
        <v>1134</v>
      </c>
      <c r="Z125">
        <v>57.02</v>
      </c>
      <c r="AB125" t="s">
        <v>1134</v>
      </c>
      <c r="AC125">
        <v>8.44</v>
      </c>
    </row>
    <row r="126" spans="1:29">
      <c r="A126" t="s">
        <v>1132</v>
      </c>
      <c r="B126" t="s">
        <v>1325</v>
      </c>
      <c r="C126" t="s">
        <v>49</v>
      </c>
      <c r="D126">
        <v>48593</v>
      </c>
      <c r="E126" t="s">
        <v>1135</v>
      </c>
      <c r="F126">
        <v>86531</v>
      </c>
      <c r="H126" t="s">
        <v>1132</v>
      </c>
      <c r="L126" t="str">
        <f t="shared" si="3"/>
        <v>yes</v>
      </c>
      <c r="M126" t="s">
        <v>1135</v>
      </c>
      <c r="N126">
        <v>10.37</v>
      </c>
      <c r="P126" t="s">
        <v>1135</v>
      </c>
      <c r="Q126">
        <v>11.92</v>
      </c>
      <c r="S126" t="s">
        <v>1135</v>
      </c>
      <c r="T126">
        <v>92.7</v>
      </c>
      <c r="V126" t="s">
        <v>1135</v>
      </c>
      <c r="W126">
        <v>23.66</v>
      </c>
      <c r="Y126" t="s">
        <v>1135</v>
      </c>
      <c r="Z126">
        <v>48.56</v>
      </c>
      <c r="AB126" t="s">
        <v>1135</v>
      </c>
      <c r="AC126">
        <v>4.8099999999999996</v>
      </c>
    </row>
    <row r="127" spans="1:29">
      <c r="A127" t="s">
        <v>1398</v>
      </c>
      <c r="B127" t="s">
        <v>1326</v>
      </c>
      <c r="C127" t="s">
        <v>49</v>
      </c>
      <c r="D127">
        <v>28018</v>
      </c>
      <c r="E127" t="s">
        <v>1136</v>
      </c>
      <c r="F127">
        <v>28106</v>
      </c>
      <c r="H127" t="s">
        <v>1398</v>
      </c>
      <c r="L127" t="str">
        <f t="shared" si="3"/>
        <v>yes</v>
      </c>
      <c r="M127" t="s">
        <v>1136</v>
      </c>
      <c r="N127">
        <v>13.13</v>
      </c>
      <c r="P127" t="s">
        <v>1136</v>
      </c>
      <c r="Q127">
        <v>13.9</v>
      </c>
      <c r="S127" t="s">
        <v>1136</v>
      </c>
      <c r="T127">
        <v>89.68</v>
      </c>
      <c r="V127" t="s">
        <v>1136</v>
      </c>
      <c r="W127">
        <v>32.54</v>
      </c>
      <c r="Y127" t="s">
        <v>1136</v>
      </c>
      <c r="Z127">
        <v>51.25</v>
      </c>
      <c r="AB127" t="s">
        <v>1136</v>
      </c>
      <c r="AC127">
        <v>5.05</v>
      </c>
    </row>
    <row r="128" spans="1:29">
      <c r="A128" t="s">
        <v>1133</v>
      </c>
      <c r="B128" t="s">
        <v>1327</v>
      </c>
      <c r="C128" t="s">
        <v>49</v>
      </c>
      <c r="D128">
        <v>36885</v>
      </c>
      <c r="E128" t="s">
        <v>1137</v>
      </c>
      <c r="F128">
        <v>34029</v>
      </c>
      <c r="H128" t="s">
        <v>1133</v>
      </c>
      <c r="L128" t="str">
        <f t="shared" si="3"/>
        <v>yes</v>
      </c>
      <c r="M128" t="s">
        <v>1137</v>
      </c>
      <c r="N128">
        <v>8.99</v>
      </c>
      <c r="P128" t="s">
        <v>1137</v>
      </c>
      <c r="Q128">
        <v>6.82</v>
      </c>
      <c r="S128" t="s">
        <v>1137</v>
      </c>
      <c r="T128">
        <v>85.23</v>
      </c>
      <c r="V128" t="s">
        <v>1137</v>
      </c>
      <c r="W128">
        <v>16.7</v>
      </c>
      <c r="Y128" t="s">
        <v>1137</v>
      </c>
      <c r="Z128">
        <v>40.44</v>
      </c>
      <c r="AB128" t="s">
        <v>1137</v>
      </c>
      <c r="AC128">
        <v>5.29</v>
      </c>
    </row>
    <row r="129" spans="1:29">
      <c r="A129" t="s">
        <v>1134</v>
      </c>
      <c r="B129" t="s">
        <v>1328</v>
      </c>
      <c r="C129" t="s">
        <v>49</v>
      </c>
      <c r="D129">
        <v>50058</v>
      </c>
      <c r="E129" t="s">
        <v>1138</v>
      </c>
      <c r="F129">
        <v>72964</v>
      </c>
      <c r="H129" t="s">
        <v>1134</v>
      </c>
      <c r="L129" t="str">
        <f t="shared" si="3"/>
        <v>yes</v>
      </c>
      <c r="M129" t="s">
        <v>1138</v>
      </c>
      <c r="N129">
        <v>14.24</v>
      </c>
      <c r="P129" t="s">
        <v>1138</v>
      </c>
      <c r="Q129">
        <v>21</v>
      </c>
      <c r="S129" t="s">
        <v>1138</v>
      </c>
      <c r="T129">
        <v>80.7</v>
      </c>
      <c r="V129" t="s">
        <v>1138</v>
      </c>
      <c r="W129">
        <v>28.43</v>
      </c>
      <c r="Y129" t="s">
        <v>1138</v>
      </c>
      <c r="Z129">
        <v>46.26</v>
      </c>
      <c r="AB129" t="s">
        <v>1138</v>
      </c>
      <c r="AC129">
        <v>5.94</v>
      </c>
    </row>
    <row r="130" spans="1:29">
      <c r="A130" t="s">
        <v>1135</v>
      </c>
      <c r="B130" t="s">
        <v>1329</v>
      </c>
      <c r="C130" t="s">
        <v>49</v>
      </c>
      <c r="D130">
        <v>83728</v>
      </c>
      <c r="E130" t="s">
        <v>1139</v>
      </c>
      <c r="F130">
        <v>38033</v>
      </c>
      <c r="H130" t="s">
        <v>1135</v>
      </c>
      <c r="L130" t="str">
        <f t="shared" ref="L130:L161" si="4">IF(A130=H130,"yes","no")</f>
        <v>yes</v>
      </c>
      <c r="M130" t="s">
        <v>1139</v>
      </c>
      <c r="N130">
        <v>7.76</v>
      </c>
      <c r="P130" t="s">
        <v>1139</v>
      </c>
      <c r="Q130">
        <v>5.74</v>
      </c>
      <c r="S130" t="s">
        <v>1139</v>
      </c>
      <c r="T130">
        <v>87.4</v>
      </c>
      <c r="V130" t="s">
        <v>1139</v>
      </c>
      <c r="W130">
        <v>19.170000000000002</v>
      </c>
      <c r="Y130" t="s">
        <v>1139</v>
      </c>
      <c r="Z130">
        <v>44.5</v>
      </c>
      <c r="AB130" t="s">
        <v>1139</v>
      </c>
      <c r="AC130">
        <v>6.39</v>
      </c>
    </row>
    <row r="131" spans="1:29">
      <c r="A131" t="s">
        <v>1136</v>
      </c>
      <c r="B131" t="s">
        <v>1330</v>
      </c>
      <c r="C131" t="s">
        <v>49</v>
      </c>
      <c r="D131">
        <v>28260</v>
      </c>
      <c r="E131" t="s">
        <v>1140</v>
      </c>
      <c r="F131">
        <v>70697</v>
      </c>
      <c r="H131" t="s">
        <v>1136</v>
      </c>
      <c r="L131" t="str">
        <f t="shared" si="4"/>
        <v>yes</v>
      </c>
      <c r="M131" t="s">
        <v>1140</v>
      </c>
      <c r="N131">
        <v>25.23</v>
      </c>
      <c r="P131" t="s">
        <v>1140</v>
      </c>
      <c r="Q131">
        <v>26.87</v>
      </c>
      <c r="S131" t="s">
        <v>1140</v>
      </c>
      <c r="T131">
        <v>72.45</v>
      </c>
      <c r="V131" t="s">
        <v>1140</v>
      </c>
      <c r="W131">
        <v>69.36</v>
      </c>
      <c r="Y131" t="s">
        <v>1140</v>
      </c>
      <c r="Z131">
        <v>60.51</v>
      </c>
      <c r="AB131" t="s">
        <v>1140</v>
      </c>
      <c r="AC131">
        <v>4.21</v>
      </c>
    </row>
    <row r="132" spans="1:29">
      <c r="A132" t="s">
        <v>1137</v>
      </c>
      <c r="B132" t="s">
        <v>1331</v>
      </c>
      <c r="C132" t="s">
        <v>49</v>
      </c>
      <c r="D132">
        <v>32496</v>
      </c>
      <c r="E132" t="s">
        <v>1141</v>
      </c>
      <c r="F132">
        <v>25875</v>
      </c>
      <c r="H132" t="s">
        <v>1137</v>
      </c>
      <c r="L132" t="str">
        <f t="shared" si="4"/>
        <v>yes</v>
      </c>
      <c r="M132" t="s">
        <v>1141</v>
      </c>
      <c r="N132">
        <v>13.81</v>
      </c>
      <c r="P132" t="s">
        <v>1141</v>
      </c>
      <c r="Q132">
        <v>16.66</v>
      </c>
      <c r="S132" t="s">
        <v>1141</v>
      </c>
      <c r="T132">
        <v>75.95</v>
      </c>
      <c r="V132" t="s">
        <v>1141</v>
      </c>
      <c r="W132">
        <v>51.68</v>
      </c>
      <c r="Y132" t="s">
        <v>1141</v>
      </c>
      <c r="Z132">
        <v>59.41</v>
      </c>
      <c r="AB132" t="s">
        <v>1141</v>
      </c>
      <c r="AC132">
        <v>5.58</v>
      </c>
    </row>
    <row r="133" spans="1:29">
      <c r="A133" t="s">
        <v>1138</v>
      </c>
      <c r="B133" t="s">
        <v>1332</v>
      </c>
      <c r="C133" t="s">
        <v>49</v>
      </c>
      <c r="D133">
        <v>69317</v>
      </c>
      <c r="E133" t="s">
        <v>1142</v>
      </c>
      <c r="F133">
        <v>58626</v>
      </c>
      <c r="H133" t="s">
        <v>1138</v>
      </c>
      <c r="L133" t="str">
        <f t="shared" si="4"/>
        <v>yes</v>
      </c>
      <c r="M133" t="s">
        <v>1142</v>
      </c>
      <c r="N133">
        <v>19.850000000000001</v>
      </c>
      <c r="P133" t="s">
        <v>1142</v>
      </c>
      <c r="Q133">
        <v>22.16</v>
      </c>
      <c r="S133" t="s">
        <v>1142</v>
      </c>
      <c r="T133">
        <v>68.33</v>
      </c>
      <c r="V133" t="s">
        <v>1142</v>
      </c>
      <c r="W133">
        <v>46.87</v>
      </c>
      <c r="Y133" t="s">
        <v>1142</v>
      </c>
      <c r="Z133">
        <v>59.92</v>
      </c>
      <c r="AB133" t="s">
        <v>1142</v>
      </c>
      <c r="AC133">
        <v>5.42</v>
      </c>
    </row>
    <row r="134" spans="1:29">
      <c r="A134" t="s">
        <v>1139</v>
      </c>
      <c r="B134" t="s">
        <v>1333</v>
      </c>
      <c r="C134" t="s">
        <v>49</v>
      </c>
      <c r="D134">
        <v>37929</v>
      </c>
      <c r="E134" t="s">
        <v>1143</v>
      </c>
      <c r="F134">
        <v>54677</v>
      </c>
      <c r="H134" t="s">
        <v>1139</v>
      </c>
      <c r="L134" t="str">
        <f t="shared" si="4"/>
        <v>yes</v>
      </c>
      <c r="M134" t="s">
        <v>1143</v>
      </c>
      <c r="N134">
        <v>21.45</v>
      </c>
      <c r="P134" t="s">
        <v>1143</v>
      </c>
      <c r="Q134">
        <v>25.78</v>
      </c>
      <c r="S134" t="s">
        <v>1143</v>
      </c>
      <c r="T134">
        <v>54.32</v>
      </c>
      <c r="V134" t="s">
        <v>1143</v>
      </c>
      <c r="W134">
        <v>60.31</v>
      </c>
      <c r="Y134" t="s">
        <v>1143</v>
      </c>
      <c r="Z134">
        <v>62.79</v>
      </c>
      <c r="AB134" t="s">
        <v>1143</v>
      </c>
      <c r="AC134">
        <v>5.89</v>
      </c>
    </row>
    <row r="135" spans="1:29">
      <c r="A135" t="s">
        <v>1140</v>
      </c>
      <c r="B135" t="s">
        <v>1334</v>
      </c>
      <c r="C135" t="s">
        <v>49</v>
      </c>
      <c r="D135">
        <v>72008</v>
      </c>
      <c r="E135" t="s">
        <v>1144</v>
      </c>
      <c r="F135">
        <v>21760</v>
      </c>
      <c r="H135" t="s">
        <v>1140</v>
      </c>
      <c r="L135" t="str">
        <f t="shared" si="4"/>
        <v>yes</v>
      </c>
      <c r="M135" t="s">
        <v>1144</v>
      </c>
      <c r="N135">
        <v>18.5</v>
      </c>
      <c r="P135" t="s">
        <v>1144</v>
      </c>
      <c r="Q135">
        <v>17.57</v>
      </c>
      <c r="S135" t="s">
        <v>1144</v>
      </c>
      <c r="T135">
        <v>74.099999999999994</v>
      </c>
      <c r="V135" t="s">
        <v>1144</v>
      </c>
      <c r="W135">
        <v>36.19</v>
      </c>
      <c r="Y135" t="s">
        <v>1144</v>
      </c>
      <c r="Z135">
        <v>63.73</v>
      </c>
      <c r="AB135" t="s">
        <v>1144</v>
      </c>
      <c r="AC135">
        <v>6.95</v>
      </c>
    </row>
    <row r="136" spans="1:29">
      <c r="A136" t="s">
        <v>1141</v>
      </c>
      <c r="B136" t="s">
        <v>1335</v>
      </c>
      <c r="C136" t="s">
        <v>49</v>
      </c>
      <c r="D136">
        <v>24275</v>
      </c>
      <c r="E136" t="s">
        <v>1145</v>
      </c>
      <c r="F136">
        <v>104125</v>
      </c>
      <c r="H136" t="s">
        <v>1141</v>
      </c>
      <c r="L136" t="str">
        <f t="shared" si="4"/>
        <v>yes</v>
      </c>
      <c r="M136" t="s">
        <v>1145</v>
      </c>
      <c r="N136">
        <v>13.51</v>
      </c>
      <c r="P136" t="s">
        <v>1145</v>
      </c>
      <c r="Q136">
        <v>16.66</v>
      </c>
      <c r="S136" t="s">
        <v>1145</v>
      </c>
      <c r="T136">
        <v>77.650000000000006</v>
      </c>
      <c r="V136" t="s">
        <v>1145</v>
      </c>
      <c r="W136">
        <v>44.31</v>
      </c>
      <c r="Y136" t="s">
        <v>1145</v>
      </c>
      <c r="Z136">
        <v>58.67</v>
      </c>
      <c r="AB136" t="s">
        <v>1145</v>
      </c>
      <c r="AC136">
        <v>5.29</v>
      </c>
    </row>
    <row r="137" spans="1:29">
      <c r="A137" t="s">
        <v>1142</v>
      </c>
      <c r="B137" t="s">
        <v>1336</v>
      </c>
      <c r="C137" t="s">
        <v>49</v>
      </c>
      <c r="D137">
        <v>57658</v>
      </c>
      <c r="E137" t="s">
        <v>1146</v>
      </c>
      <c r="F137">
        <v>83663</v>
      </c>
      <c r="H137" t="s">
        <v>1142</v>
      </c>
      <c r="L137" t="str">
        <f t="shared" si="4"/>
        <v>yes</v>
      </c>
      <c r="M137" t="s">
        <v>1146</v>
      </c>
      <c r="N137">
        <v>18.170000000000002</v>
      </c>
      <c r="P137" t="s">
        <v>1146</v>
      </c>
      <c r="Q137">
        <v>23.18</v>
      </c>
      <c r="S137" t="s">
        <v>1146</v>
      </c>
      <c r="T137">
        <v>72.83</v>
      </c>
      <c r="V137" t="s">
        <v>1146</v>
      </c>
      <c r="W137">
        <v>53.46</v>
      </c>
      <c r="Y137" t="s">
        <v>1146</v>
      </c>
      <c r="Z137">
        <v>60.7</v>
      </c>
      <c r="AB137" t="s">
        <v>1146</v>
      </c>
      <c r="AC137">
        <v>5.69</v>
      </c>
    </row>
    <row r="138" spans="1:29">
      <c r="A138" t="s">
        <v>1143</v>
      </c>
      <c r="B138" t="s">
        <v>1337</v>
      </c>
      <c r="C138" t="s">
        <v>49</v>
      </c>
      <c r="D138">
        <v>52037</v>
      </c>
      <c r="E138" t="s">
        <v>1147</v>
      </c>
      <c r="F138">
        <v>29111</v>
      </c>
      <c r="H138" t="s">
        <v>1143</v>
      </c>
      <c r="L138" t="str">
        <f t="shared" si="4"/>
        <v>yes</v>
      </c>
      <c r="M138" t="s">
        <v>1147</v>
      </c>
      <c r="N138">
        <v>9.43</v>
      </c>
      <c r="P138" t="s">
        <v>1147</v>
      </c>
      <c r="Q138">
        <v>12.05</v>
      </c>
      <c r="S138" t="s">
        <v>1147</v>
      </c>
      <c r="T138">
        <v>85.44</v>
      </c>
      <c r="V138" t="s">
        <v>1147</v>
      </c>
      <c r="W138">
        <v>24.7</v>
      </c>
      <c r="Y138" t="s">
        <v>1147</v>
      </c>
      <c r="Z138">
        <v>51.13</v>
      </c>
      <c r="AB138" t="s">
        <v>1147</v>
      </c>
      <c r="AC138">
        <v>5.53</v>
      </c>
    </row>
    <row r="139" spans="1:29">
      <c r="A139" t="s">
        <v>1144</v>
      </c>
      <c r="B139" t="s">
        <v>1338</v>
      </c>
      <c r="C139" t="s">
        <v>49</v>
      </c>
      <c r="D139">
        <v>23150</v>
      </c>
      <c r="E139" t="s">
        <v>1148</v>
      </c>
      <c r="F139">
        <v>66926</v>
      </c>
      <c r="H139" t="s">
        <v>1144</v>
      </c>
      <c r="L139" t="str">
        <f t="shared" si="4"/>
        <v>yes</v>
      </c>
      <c r="M139" t="s">
        <v>1148</v>
      </c>
      <c r="N139">
        <v>12.18</v>
      </c>
      <c r="P139" t="s">
        <v>1148</v>
      </c>
      <c r="Q139">
        <v>12.84</v>
      </c>
      <c r="S139" t="s">
        <v>1148</v>
      </c>
      <c r="T139">
        <v>84.92</v>
      </c>
      <c r="V139" t="s">
        <v>1148</v>
      </c>
      <c r="W139">
        <v>32.28</v>
      </c>
      <c r="Y139" t="s">
        <v>1148</v>
      </c>
      <c r="Z139">
        <v>46.6</v>
      </c>
      <c r="AB139" t="s">
        <v>1148</v>
      </c>
      <c r="AC139">
        <v>4.21</v>
      </c>
    </row>
    <row r="140" spans="1:29">
      <c r="A140" t="s">
        <v>1145</v>
      </c>
      <c r="B140" t="s">
        <v>1339</v>
      </c>
      <c r="C140" t="s">
        <v>49</v>
      </c>
      <c r="D140">
        <v>108152</v>
      </c>
      <c r="E140" t="s">
        <v>1149</v>
      </c>
      <c r="F140">
        <v>19546</v>
      </c>
      <c r="H140" t="s">
        <v>1145</v>
      </c>
      <c r="L140" t="str">
        <f t="shared" si="4"/>
        <v>yes</v>
      </c>
      <c r="M140" t="s">
        <v>1149</v>
      </c>
      <c r="N140">
        <v>4.3899999999999997</v>
      </c>
      <c r="P140" t="s">
        <v>1149</v>
      </c>
      <c r="Q140">
        <v>3.7</v>
      </c>
      <c r="S140" t="s">
        <v>1149</v>
      </c>
      <c r="T140">
        <v>91.26</v>
      </c>
      <c r="V140" t="s">
        <v>1149</v>
      </c>
      <c r="W140">
        <v>5.44</v>
      </c>
      <c r="Y140" t="s">
        <v>1149</v>
      </c>
      <c r="Z140">
        <v>41.43</v>
      </c>
      <c r="AB140" t="s">
        <v>1149</v>
      </c>
      <c r="AC140">
        <v>6.66</v>
      </c>
    </row>
    <row r="141" spans="1:29">
      <c r="A141" t="s">
        <v>1146</v>
      </c>
      <c r="B141" t="s">
        <v>1340</v>
      </c>
      <c r="C141" t="s">
        <v>49</v>
      </c>
      <c r="D141">
        <v>88427</v>
      </c>
      <c r="E141" t="s">
        <v>1150</v>
      </c>
      <c r="F141">
        <v>54732</v>
      </c>
      <c r="H141" t="s">
        <v>1146</v>
      </c>
      <c r="L141" t="str">
        <f t="shared" si="4"/>
        <v>yes</v>
      </c>
      <c r="M141" t="s">
        <v>1150</v>
      </c>
      <c r="N141">
        <v>8.83</v>
      </c>
      <c r="P141" t="s">
        <v>1150</v>
      </c>
      <c r="Q141">
        <v>16.32</v>
      </c>
      <c r="S141" t="s">
        <v>1150</v>
      </c>
      <c r="T141">
        <v>84.72</v>
      </c>
      <c r="V141" t="s">
        <v>1150</v>
      </c>
      <c r="W141">
        <v>19.32</v>
      </c>
      <c r="Y141" t="s">
        <v>1150</v>
      </c>
      <c r="Z141">
        <v>56.14</v>
      </c>
      <c r="AB141" t="s">
        <v>1150</v>
      </c>
      <c r="AC141">
        <v>10.81</v>
      </c>
    </row>
    <row r="142" spans="1:29">
      <c r="A142" t="s">
        <v>1147</v>
      </c>
      <c r="B142" t="s">
        <v>1341</v>
      </c>
      <c r="C142" t="s">
        <v>49</v>
      </c>
      <c r="D142">
        <v>30516</v>
      </c>
      <c r="E142" t="s">
        <v>1151</v>
      </c>
      <c r="F142">
        <v>42224</v>
      </c>
      <c r="H142" t="s">
        <v>1147</v>
      </c>
      <c r="L142" t="str">
        <f t="shared" si="4"/>
        <v>yes</v>
      </c>
      <c r="M142" t="s">
        <v>1151</v>
      </c>
      <c r="N142">
        <v>15.49</v>
      </c>
      <c r="P142" t="s">
        <v>1151</v>
      </c>
      <c r="Q142">
        <v>16.2</v>
      </c>
      <c r="S142" t="s">
        <v>1151</v>
      </c>
      <c r="T142">
        <v>81.040000000000006</v>
      </c>
      <c r="V142" t="s">
        <v>1151</v>
      </c>
      <c r="W142">
        <v>31.71</v>
      </c>
      <c r="Y142" t="s">
        <v>1151</v>
      </c>
      <c r="Z142">
        <v>50.18</v>
      </c>
      <c r="AB142" t="s">
        <v>1151</v>
      </c>
      <c r="AC142">
        <v>9.31</v>
      </c>
    </row>
    <row r="143" spans="1:29">
      <c r="A143" t="s">
        <v>1148</v>
      </c>
      <c r="B143" t="s">
        <v>1342</v>
      </c>
      <c r="C143" t="s">
        <v>49</v>
      </c>
      <c r="D143">
        <v>63271</v>
      </c>
      <c r="E143" t="s">
        <v>1152</v>
      </c>
      <c r="F143">
        <v>38404</v>
      </c>
      <c r="H143" t="s">
        <v>1148</v>
      </c>
      <c r="L143" t="str">
        <f t="shared" si="4"/>
        <v>yes</v>
      </c>
      <c r="M143" t="s">
        <v>1152</v>
      </c>
      <c r="N143">
        <v>11.1</v>
      </c>
      <c r="P143" t="s">
        <v>1152</v>
      </c>
      <c r="Q143">
        <v>15.21</v>
      </c>
      <c r="S143" t="s">
        <v>1152</v>
      </c>
      <c r="T143">
        <v>88.37</v>
      </c>
      <c r="V143" t="s">
        <v>1152</v>
      </c>
      <c r="W143">
        <v>25.48</v>
      </c>
      <c r="Y143" t="s">
        <v>1152</v>
      </c>
      <c r="Z143">
        <v>57.66</v>
      </c>
      <c r="AB143" t="s">
        <v>1152</v>
      </c>
      <c r="AC143">
        <v>5.82</v>
      </c>
    </row>
    <row r="144" spans="1:29">
      <c r="A144" t="s">
        <v>1149</v>
      </c>
      <c r="B144" t="s">
        <v>1343</v>
      </c>
      <c r="C144" t="s">
        <v>49</v>
      </c>
      <c r="D144">
        <v>18677</v>
      </c>
      <c r="E144" t="s">
        <v>1153</v>
      </c>
      <c r="F144">
        <v>36416</v>
      </c>
      <c r="H144" t="s">
        <v>1149</v>
      </c>
      <c r="L144" t="str">
        <f t="shared" si="4"/>
        <v>yes</v>
      </c>
      <c r="M144" t="s">
        <v>1153</v>
      </c>
      <c r="N144">
        <v>18.84</v>
      </c>
      <c r="P144" t="s">
        <v>1153</v>
      </c>
      <c r="Q144">
        <v>28.65</v>
      </c>
      <c r="S144" t="s">
        <v>1153</v>
      </c>
      <c r="T144">
        <v>84.49</v>
      </c>
      <c r="V144" t="s">
        <v>1153</v>
      </c>
      <c r="W144">
        <v>28.72</v>
      </c>
      <c r="Y144" t="s">
        <v>1153</v>
      </c>
      <c r="Z144">
        <v>56.26</v>
      </c>
      <c r="AB144" t="s">
        <v>1153</v>
      </c>
      <c r="AC144">
        <v>11.12</v>
      </c>
    </row>
    <row r="145" spans="1:29">
      <c r="A145" t="s">
        <v>1150</v>
      </c>
      <c r="B145" t="s">
        <v>1344</v>
      </c>
      <c r="C145" t="s">
        <v>49</v>
      </c>
      <c r="D145">
        <v>52504</v>
      </c>
      <c r="E145" t="s">
        <v>1154</v>
      </c>
      <c r="F145">
        <v>18700</v>
      </c>
      <c r="H145" t="s">
        <v>1150</v>
      </c>
      <c r="L145" t="str">
        <f t="shared" si="4"/>
        <v>yes</v>
      </c>
      <c r="M145" t="s">
        <v>1154</v>
      </c>
      <c r="N145">
        <v>11.43</v>
      </c>
      <c r="P145" t="s">
        <v>1154</v>
      </c>
      <c r="Q145">
        <v>16.809999999999999</v>
      </c>
      <c r="S145" t="s">
        <v>1154</v>
      </c>
      <c r="T145">
        <v>89.87</v>
      </c>
      <c r="V145" t="s">
        <v>1154</v>
      </c>
      <c r="W145">
        <v>29.19</v>
      </c>
      <c r="Y145" t="s">
        <v>1154</v>
      </c>
      <c r="Z145">
        <v>57.02</v>
      </c>
      <c r="AB145" t="s">
        <v>1154</v>
      </c>
      <c r="AC145">
        <v>8.33</v>
      </c>
    </row>
    <row r="146" spans="1:29">
      <c r="A146" t="s">
        <v>1151</v>
      </c>
      <c r="B146" t="s">
        <v>1345</v>
      </c>
      <c r="C146" t="s">
        <v>49</v>
      </c>
      <c r="D146">
        <v>39138</v>
      </c>
      <c r="E146" t="s">
        <v>1155</v>
      </c>
      <c r="F146">
        <v>28669</v>
      </c>
      <c r="H146" t="s">
        <v>1151</v>
      </c>
      <c r="L146" t="str">
        <f t="shared" si="4"/>
        <v>yes</v>
      </c>
      <c r="M146" t="s">
        <v>1155</v>
      </c>
      <c r="N146">
        <v>10.09</v>
      </c>
      <c r="P146" t="s">
        <v>1155</v>
      </c>
      <c r="Q146">
        <v>8.73</v>
      </c>
      <c r="S146" t="s">
        <v>1155</v>
      </c>
      <c r="T146">
        <v>89.36</v>
      </c>
      <c r="V146" t="s">
        <v>1155</v>
      </c>
      <c r="W146">
        <v>32.33</v>
      </c>
      <c r="Y146" t="s">
        <v>1155</v>
      </c>
      <c r="Z146">
        <v>51.61</v>
      </c>
      <c r="AB146" t="s">
        <v>1155</v>
      </c>
      <c r="AC146">
        <v>5.0199999999999996</v>
      </c>
    </row>
    <row r="147" spans="1:29">
      <c r="A147" t="s">
        <v>1152</v>
      </c>
      <c r="B147" t="s">
        <v>1346</v>
      </c>
      <c r="C147" t="s">
        <v>49</v>
      </c>
      <c r="D147">
        <v>37479</v>
      </c>
      <c r="E147" t="s">
        <v>1156</v>
      </c>
      <c r="F147">
        <v>26916</v>
      </c>
      <c r="H147" t="s">
        <v>1152</v>
      </c>
      <c r="L147" t="str">
        <f t="shared" si="4"/>
        <v>yes</v>
      </c>
      <c r="M147" t="s">
        <v>1156</v>
      </c>
      <c r="N147">
        <v>10.039999999999999</v>
      </c>
      <c r="P147" t="s">
        <v>1156</v>
      </c>
      <c r="Q147">
        <v>12.98</v>
      </c>
      <c r="S147" t="s">
        <v>1156</v>
      </c>
      <c r="T147">
        <v>87.24</v>
      </c>
      <c r="V147" t="s">
        <v>1156</v>
      </c>
      <c r="W147">
        <v>22.98</v>
      </c>
      <c r="Y147" t="s">
        <v>1156</v>
      </c>
      <c r="Z147">
        <v>46.48</v>
      </c>
      <c r="AB147" t="s">
        <v>1156</v>
      </c>
      <c r="AC147">
        <v>5.05</v>
      </c>
    </row>
    <row r="148" spans="1:29">
      <c r="A148" t="s">
        <v>1153</v>
      </c>
      <c r="B148" t="s">
        <v>1347</v>
      </c>
      <c r="C148" t="s">
        <v>49</v>
      </c>
      <c r="D148">
        <v>34034</v>
      </c>
      <c r="E148" t="s">
        <v>1157</v>
      </c>
      <c r="F148">
        <v>23344</v>
      </c>
      <c r="H148" t="s">
        <v>1153</v>
      </c>
      <c r="L148" t="str">
        <f t="shared" si="4"/>
        <v>yes</v>
      </c>
      <c r="M148" t="s">
        <v>1157</v>
      </c>
      <c r="N148">
        <v>6.93</v>
      </c>
      <c r="P148" t="s">
        <v>1157</v>
      </c>
      <c r="Q148">
        <v>6.23</v>
      </c>
      <c r="S148" t="s">
        <v>1157</v>
      </c>
      <c r="T148">
        <v>90.54</v>
      </c>
      <c r="V148" t="s">
        <v>1157</v>
      </c>
      <c r="W148">
        <v>16.88</v>
      </c>
      <c r="Y148" t="s">
        <v>1157</v>
      </c>
      <c r="Z148">
        <v>35.770000000000003</v>
      </c>
      <c r="AB148" t="s">
        <v>1157</v>
      </c>
      <c r="AC148">
        <v>6.26</v>
      </c>
    </row>
    <row r="149" spans="1:29">
      <c r="A149" t="s">
        <v>1154</v>
      </c>
      <c r="B149" t="s">
        <v>1348</v>
      </c>
      <c r="C149" t="s">
        <v>49</v>
      </c>
      <c r="D149">
        <v>17812</v>
      </c>
      <c r="E149" t="s">
        <v>1158</v>
      </c>
      <c r="F149">
        <v>25738</v>
      </c>
      <c r="H149" t="s">
        <v>1154</v>
      </c>
      <c r="L149" t="str">
        <f t="shared" si="4"/>
        <v>yes</v>
      </c>
      <c r="M149" t="s">
        <v>1158</v>
      </c>
      <c r="N149">
        <v>7.63</v>
      </c>
      <c r="P149" t="s">
        <v>1158</v>
      </c>
      <c r="Q149">
        <v>7.08</v>
      </c>
      <c r="S149" t="s">
        <v>1158</v>
      </c>
      <c r="T149">
        <v>92.11</v>
      </c>
      <c r="V149" t="s">
        <v>1158</v>
      </c>
      <c r="W149">
        <v>27.12</v>
      </c>
      <c r="Y149" t="s">
        <v>1158</v>
      </c>
      <c r="Z149">
        <v>47.87</v>
      </c>
      <c r="AB149" t="s">
        <v>1158</v>
      </c>
      <c r="AC149">
        <v>5.25</v>
      </c>
    </row>
    <row r="150" spans="1:29">
      <c r="A150" t="s">
        <v>1155</v>
      </c>
      <c r="B150" t="s">
        <v>1349</v>
      </c>
      <c r="C150" t="s">
        <v>49</v>
      </c>
      <c r="D150">
        <v>28237</v>
      </c>
      <c r="E150" t="s">
        <v>1159</v>
      </c>
      <c r="F150">
        <v>44864</v>
      </c>
      <c r="H150" t="s">
        <v>1155</v>
      </c>
      <c r="L150" t="str">
        <f t="shared" si="4"/>
        <v>yes</v>
      </c>
      <c r="M150" t="s">
        <v>1159</v>
      </c>
      <c r="N150">
        <v>8.0500000000000007</v>
      </c>
      <c r="P150" t="s">
        <v>1159</v>
      </c>
      <c r="Q150">
        <v>5.79</v>
      </c>
      <c r="S150" t="s">
        <v>1159</v>
      </c>
      <c r="T150">
        <v>88.38</v>
      </c>
      <c r="V150" t="s">
        <v>1159</v>
      </c>
      <c r="W150">
        <v>29.27</v>
      </c>
      <c r="Y150" t="s">
        <v>1159</v>
      </c>
      <c r="Z150">
        <v>44.75</v>
      </c>
      <c r="AB150" t="s">
        <v>1159</v>
      </c>
      <c r="AC150">
        <v>5.22</v>
      </c>
    </row>
    <row r="151" spans="1:29">
      <c r="A151" t="s">
        <v>1156</v>
      </c>
      <c r="B151" t="s">
        <v>1350</v>
      </c>
      <c r="C151" t="s">
        <v>49</v>
      </c>
      <c r="D151">
        <v>25287</v>
      </c>
      <c r="E151" t="s">
        <v>1160</v>
      </c>
      <c r="F151">
        <v>21945</v>
      </c>
      <c r="H151" t="s">
        <v>1156</v>
      </c>
      <c r="L151" t="str">
        <f t="shared" si="4"/>
        <v>yes</v>
      </c>
      <c r="M151" t="s">
        <v>1160</v>
      </c>
      <c r="N151">
        <v>8.23</v>
      </c>
      <c r="P151" t="s">
        <v>1160</v>
      </c>
      <c r="Q151">
        <v>2.13</v>
      </c>
      <c r="S151" t="s">
        <v>1160</v>
      </c>
      <c r="T151">
        <v>92.36</v>
      </c>
      <c r="V151" t="s">
        <v>1160</v>
      </c>
      <c r="W151">
        <v>20.48</v>
      </c>
      <c r="Y151" t="s">
        <v>1160</v>
      </c>
      <c r="Z151">
        <v>36.200000000000003</v>
      </c>
      <c r="AB151" t="s">
        <v>1160</v>
      </c>
      <c r="AC151">
        <v>5.37</v>
      </c>
    </row>
    <row r="152" spans="1:29">
      <c r="A152" t="s">
        <v>1157</v>
      </c>
      <c r="B152" t="s">
        <v>1351</v>
      </c>
      <c r="C152" t="s">
        <v>49</v>
      </c>
      <c r="D152">
        <v>22571</v>
      </c>
      <c r="E152" t="s">
        <v>1161</v>
      </c>
      <c r="F152">
        <v>20609</v>
      </c>
      <c r="H152" t="s">
        <v>1157</v>
      </c>
      <c r="L152" t="str">
        <f t="shared" si="4"/>
        <v>yes</v>
      </c>
      <c r="M152" t="s">
        <v>1161</v>
      </c>
      <c r="N152">
        <v>6.16</v>
      </c>
      <c r="P152" t="s">
        <v>1161</v>
      </c>
      <c r="Q152">
        <v>3.9</v>
      </c>
      <c r="S152" t="s">
        <v>1161</v>
      </c>
      <c r="T152">
        <v>84.82</v>
      </c>
      <c r="V152" t="s">
        <v>1161</v>
      </c>
      <c r="W152">
        <v>40.21</v>
      </c>
      <c r="Y152" t="s">
        <v>1161</v>
      </c>
      <c r="Z152">
        <v>44.93</v>
      </c>
      <c r="AB152" t="s">
        <v>1161</v>
      </c>
      <c r="AC152">
        <v>5.38</v>
      </c>
    </row>
    <row r="153" spans="1:29">
      <c r="A153" t="s">
        <v>1158</v>
      </c>
      <c r="B153" t="s">
        <v>1352</v>
      </c>
      <c r="C153" t="s">
        <v>49</v>
      </c>
      <c r="D153">
        <v>24739</v>
      </c>
      <c r="E153" t="s">
        <v>1162</v>
      </c>
      <c r="F153">
        <v>31090</v>
      </c>
      <c r="H153" t="s">
        <v>1158</v>
      </c>
      <c r="L153" t="str">
        <f t="shared" si="4"/>
        <v>yes</v>
      </c>
      <c r="M153" t="s">
        <v>1162</v>
      </c>
      <c r="N153">
        <v>5.17</v>
      </c>
      <c r="P153" t="s">
        <v>1162</v>
      </c>
      <c r="Q153">
        <v>5.29</v>
      </c>
      <c r="S153" t="s">
        <v>1162</v>
      </c>
      <c r="T153">
        <v>86.26</v>
      </c>
      <c r="V153" t="s">
        <v>1162</v>
      </c>
      <c r="W153">
        <v>27.46</v>
      </c>
      <c r="Y153" t="s">
        <v>1162</v>
      </c>
      <c r="Z153">
        <v>50.92</v>
      </c>
      <c r="AB153" t="s">
        <v>1162</v>
      </c>
      <c r="AC153">
        <v>5.19</v>
      </c>
    </row>
    <row r="154" spans="1:29">
      <c r="A154" t="s">
        <v>1159</v>
      </c>
      <c r="B154" t="s">
        <v>1353</v>
      </c>
      <c r="C154" t="s">
        <v>49</v>
      </c>
      <c r="D154">
        <v>43808</v>
      </c>
      <c r="E154" t="s">
        <v>1163</v>
      </c>
      <c r="F154">
        <v>26460</v>
      </c>
      <c r="H154" t="s">
        <v>1159</v>
      </c>
      <c r="L154" t="str">
        <f t="shared" si="4"/>
        <v>yes</v>
      </c>
      <c r="M154" t="s">
        <v>1163</v>
      </c>
      <c r="N154">
        <v>13.73</v>
      </c>
      <c r="P154" t="s">
        <v>1163</v>
      </c>
      <c r="Q154">
        <v>15.91</v>
      </c>
      <c r="S154" t="s">
        <v>1163</v>
      </c>
      <c r="T154">
        <v>77.48</v>
      </c>
      <c r="V154" t="s">
        <v>1163</v>
      </c>
      <c r="W154">
        <v>50.66</v>
      </c>
      <c r="Y154" t="s">
        <v>1163</v>
      </c>
      <c r="Z154">
        <v>54.74</v>
      </c>
      <c r="AB154" t="s">
        <v>1163</v>
      </c>
      <c r="AC154">
        <v>4.8099999999999996</v>
      </c>
    </row>
    <row r="155" spans="1:29">
      <c r="A155" t="s">
        <v>1160</v>
      </c>
      <c r="B155" t="s">
        <v>1354</v>
      </c>
      <c r="C155" t="s">
        <v>49</v>
      </c>
      <c r="D155">
        <v>21751</v>
      </c>
      <c r="E155" t="s">
        <v>1164</v>
      </c>
      <c r="F155">
        <v>52659</v>
      </c>
      <c r="H155" t="s">
        <v>1160</v>
      </c>
      <c r="L155" t="str">
        <f t="shared" si="4"/>
        <v>yes</v>
      </c>
      <c r="M155" t="s">
        <v>1164</v>
      </c>
      <c r="N155">
        <v>16.23</v>
      </c>
      <c r="P155" t="s">
        <v>1164</v>
      </c>
      <c r="Q155">
        <v>13.35</v>
      </c>
      <c r="S155" t="s">
        <v>1164</v>
      </c>
      <c r="T155">
        <v>77.209999999999994</v>
      </c>
      <c r="V155" t="s">
        <v>1164</v>
      </c>
      <c r="W155">
        <v>55.99</v>
      </c>
      <c r="Y155" t="s">
        <v>1164</v>
      </c>
      <c r="Z155">
        <v>56.37</v>
      </c>
      <c r="AB155" t="s">
        <v>1164</v>
      </c>
      <c r="AC155">
        <v>4.5</v>
      </c>
    </row>
    <row r="156" spans="1:29">
      <c r="A156" t="s">
        <v>1161</v>
      </c>
      <c r="B156" t="s">
        <v>1355</v>
      </c>
      <c r="C156" t="s">
        <v>49</v>
      </c>
      <c r="D156">
        <v>19996</v>
      </c>
      <c r="E156" t="s">
        <v>1165</v>
      </c>
      <c r="F156">
        <v>26436</v>
      </c>
      <c r="H156" t="s">
        <v>1161</v>
      </c>
      <c r="L156" t="str">
        <f t="shared" si="4"/>
        <v>yes</v>
      </c>
      <c r="M156" t="s">
        <v>1165</v>
      </c>
      <c r="N156">
        <v>16.46</v>
      </c>
      <c r="P156" t="s">
        <v>1165</v>
      </c>
      <c r="Q156">
        <v>9.09</v>
      </c>
      <c r="S156" t="s">
        <v>1165</v>
      </c>
      <c r="T156">
        <v>73.16</v>
      </c>
      <c r="V156" t="s">
        <v>1165</v>
      </c>
      <c r="W156">
        <v>60.68</v>
      </c>
      <c r="Y156" t="s">
        <v>1165</v>
      </c>
      <c r="Z156">
        <v>59.57</v>
      </c>
      <c r="AB156" t="s">
        <v>1165</v>
      </c>
      <c r="AC156">
        <v>5.0999999999999996</v>
      </c>
    </row>
    <row r="157" spans="1:29">
      <c r="A157" t="s">
        <v>1162</v>
      </c>
      <c r="B157" t="s">
        <v>1356</v>
      </c>
      <c r="C157" t="s">
        <v>49</v>
      </c>
      <c r="D157">
        <v>30773</v>
      </c>
      <c r="E157" t="s">
        <v>1166</v>
      </c>
      <c r="F157">
        <v>62821</v>
      </c>
      <c r="H157" t="s">
        <v>1162</v>
      </c>
      <c r="L157" t="str">
        <f t="shared" si="4"/>
        <v>yes</v>
      </c>
      <c r="M157" t="s">
        <v>1166</v>
      </c>
      <c r="N157">
        <v>13.33</v>
      </c>
      <c r="P157" t="s">
        <v>1166</v>
      </c>
      <c r="Q157">
        <v>19.760000000000002</v>
      </c>
      <c r="S157" t="s">
        <v>1166</v>
      </c>
      <c r="T157">
        <v>76.72</v>
      </c>
      <c r="V157" t="s">
        <v>1166</v>
      </c>
      <c r="W157">
        <v>29.52</v>
      </c>
      <c r="Y157" t="s">
        <v>1166</v>
      </c>
      <c r="Z157">
        <v>55.28</v>
      </c>
      <c r="AB157" t="s">
        <v>1166</v>
      </c>
      <c r="AC157">
        <v>7.3</v>
      </c>
    </row>
    <row r="158" spans="1:29">
      <c r="A158" t="s">
        <v>1163</v>
      </c>
      <c r="B158" t="s">
        <v>1357</v>
      </c>
      <c r="C158" t="s">
        <v>49</v>
      </c>
      <c r="D158">
        <v>25521</v>
      </c>
      <c r="E158" t="s">
        <v>1167</v>
      </c>
      <c r="F158">
        <v>68275</v>
      </c>
      <c r="H158" t="s">
        <v>1163</v>
      </c>
      <c r="L158" t="str">
        <f t="shared" si="4"/>
        <v>yes</v>
      </c>
      <c r="M158" t="s">
        <v>1167</v>
      </c>
      <c r="N158">
        <v>16.309999999999999</v>
      </c>
      <c r="P158" t="s">
        <v>1167</v>
      </c>
      <c r="Q158">
        <v>23.01</v>
      </c>
      <c r="S158" t="s">
        <v>1167</v>
      </c>
      <c r="T158">
        <v>73.58</v>
      </c>
      <c r="V158" t="s">
        <v>1167</v>
      </c>
      <c r="W158">
        <v>25.31</v>
      </c>
      <c r="Y158" t="s">
        <v>1167</v>
      </c>
      <c r="Z158">
        <v>52.51</v>
      </c>
      <c r="AB158" t="s">
        <v>1167</v>
      </c>
      <c r="AC158">
        <v>7.94</v>
      </c>
    </row>
    <row r="159" spans="1:29">
      <c r="A159" t="s">
        <v>1164</v>
      </c>
      <c r="B159" t="s">
        <v>1358</v>
      </c>
      <c r="C159" t="s">
        <v>49</v>
      </c>
      <c r="D159">
        <v>51739</v>
      </c>
      <c r="E159" t="s">
        <v>1168</v>
      </c>
      <c r="F159">
        <v>85411</v>
      </c>
      <c r="H159" t="s">
        <v>1164</v>
      </c>
      <c r="L159" t="str">
        <f t="shared" si="4"/>
        <v>yes</v>
      </c>
      <c r="M159" t="s">
        <v>1168</v>
      </c>
      <c r="N159">
        <v>12.14</v>
      </c>
      <c r="P159" t="s">
        <v>1168</v>
      </c>
      <c r="Q159">
        <v>17.059999999999999</v>
      </c>
      <c r="S159" t="s">
        <v>1168</v>
      </c>
      <c r="T159">
        <v>73.16</v>
      </c>
      <c r="V159" t="s">
        <v>1168</v>
      </c>
      <c r="W159">
        <v>11.26</v>
      </c>
      <c r="Y159" t="s">
        <v>1168</v>
      </c>
      <c r="Z159">
        <v>57.93</v>
      </c>
      <c r="AB159" t="s">
        <v>1168</v>
      </c>
      <c r="AC159">
        <v>10.039999999999999</v>
      </c>
    </row>
    <row r="160" spans="1:29">
      <c r="A160" t="s">
        <v>1165</v>
      </c>
      <c r="B160" t="s">
        <v>1359</v>
      </c>
      <c r="C160" t="s">
        <v>49</v>
      </c>
      <c r="D160">
        <v>26982</v>
      </c>
      <c r="E160" t="s">
        <v>1169</v>
      </c>
      <c r="F160">
        <v>23415</v>
      </c>
      <c r="H160" t="s">
        <v>1165</v>
      </c>
      <c r="L160" t="str">
        <f t="shared" si="4"/>
        <v>yes</v>
      </c>
      <c r="M160" t="s">
        <v>1169</v>
      </c>
      <c r="N160">
        <v>15.7</v>
      </c>
      <c r="P160" t="s">
        <v>1169</v>
      </c>
      <c r="Q160">
        <v>24.81</v>
      </c>
      <c r="S160" t="s">
        <v>1169</v>
      </c>
      <c r="T160">
        <v>79.040000000000006</v>
      </c>
      <c r="V160" t="s">
        <v>1169</v>
      </c>
      <c r="W160">
        <v>22.54</v>
      </c>
      <c r="Y160" t="s">
        <v>1169</v>
      </c>
      <c r="Z160">
        <v>51.19</v>
      </c>
      <c r="AB160" t="s">
        <v>1169</v>
      </c>
      <c r="AC160">
        <v>7.82</v>
      </c>
    </row>
    <row r="161" spans="1:29">
      <c r="A161" t="s">
        <v>1166</v>
      </c>
      <c r="B161" t="s">
        <v>1360</v>
      </c>
      <c r="C161" t="s">
        <v>49</v>
      </c>
      <c r="D161">
        <v>56674</v>
      </c>
      <c r="E161" t="s">
        <v>1170</v>
      </c>
      <c r="F161">
        <v>28247</v>
      </c>
      <c r="H161" t="s">
        <v>1166</v>
      </c>
      <c r="L161" t="str">
        <f t="shared" si="4"/>
        <v>yes</v>
      </c>
      <c r="M161" t="s">
        <v>1170</v>
      </c>
      <c r="N161">
        <v>11.78</v>
      </c>
      <c r="P161" t="s">
        <v>1170</v>
      </c>
      <c r="Q161">
        <v>12.23</v>
      </c>
      <c r="S161" t="s">
        <v>1170</v>
      </c>
      <c r="T161">
        <v>85.2</v>
      </c>
      <c r="V161" t="s">
        <v>1170</v>
      </c>
      <c r="W161">
        <v>11.57</v>
      </c>
      <c r="Y161" t="s">
        <v>1170</v>
      </c>
      <c r="Z161">
        <v>47.03</v>
      </c>
      <c r="AB161" t="s">
        <v>1170</v>
      </c>
      <c r="AC161">
        <v>7.03</v>
      </c>
    </row>
    <row r="162" spans="1:29">
      <c r="A162" t="s">
        <v>1167</v>
      </c>
      <c r="B162" t="s">
        <v>1361</v>
      </c>
      <c r="C162" t="s">
        <v>49</v>
      </c>
      <c r="D162">
        <v>62982</v>
      </c>
      <c r="E162" t="s">
        <v>1171</v>
      </c>
      <c r="F162">
        <v>23719</v>
      </c>
      <c r="H162" t="s">
        <v>1167</v>
      </c>
      <c r="L162" t="str">
        <f t="shared" ref="L162:L196" si="5">IF(A162=H162,"yes","no")</f>
        <v>yes</v>
      </c>
      <c r="M162" t="s">
        <v>1171</v>
      </c>
      <c r="N162">
        <v>11.51</v>
      </c>
      <c r="P162" t="s">
        <v>1171</v>
      </c>
      <c r="Q162">
        <v>11.48</v>
      </c>
      <c r="S162" t="s">
        <v>1171</v>
      </c>
      <c r="T162">
        <v>90.98</v>
      </c>
      <c r="V162" t="s">
        <v>1171</v>
      </c>
      <c r="W162">
        <v>22.32</v>
      </c>
      <c r="Y162" t="s">
        <v>1171</v>
      </c>
      <c r="Z162">
        <v>53.11</v>
      </c>
      <c r="AB162" t="s">
        <v>1171</v>
      </c>
      <c r="AC162">
        <v>4.84</v>
      </c>
    </row>
    <row r="163" spans="1:29">
      <c r="A163" t="s">
        <v>1168</v>
      </c>
      <c r="B163" t="s">
        <v>1362</v>
      </c>
      <c r="C163" t="s">
        <v>49</v>
      </c>
      <c r="D163">
        <v>75878</v>
      </c>
      <c r="E163" t="s">
        <v>39</v>
      </c>
      <c r="F163">
        <v>55597</v>
      </c>
      <c r="H163" t="s">
        <v>1168</v>
      </c>
      <c r="L163" t="str">
        <f t="shared" si="5"/>
        <v>yes</v>
      </c>
      <c r="M163" t="s">
        <v>39</v>
      </c>
      <c r="N163">
        <v>19.440000000000001</v>
      </c>
      <c r="P163" t="s">
        <v>39</v>
      </c>
      <c r="Q163">
        <v>28.57</v>
      </c>
      <c r="S163" t="s">
        <v>39</v>
      </c>
      <c r="T163">
        <v>70.55</v>
      </c>
      <c r="V163" t="s">
        <v>39</v>
      </c>
      <c r="W163">
        <v>36.74</v>
      </c>
      <c r="Y163" t="s">
        <v>39</v>
      </c>
      <c r="Z163">
        <v>62.5</v>
      </c>
      <c r="AB163" t="s">
        <v>39</v>
      </c>
      <c r="AC163">
        <v>10.86</v>
      </c>
    </row>
    <row r="164" spans="1:29">
      <c r="A164" t="s">
        <v>1169</v>
      </c>
      <c r="B164" t="s">
        <v>1363</v>
      </c>
      <c r="C164" t="s">
        <v>49</v>
      </c>
      <c r="D164">
        <v>21376</v>
      </c>
      <c r="E164" t="s">
        <v>1172</v>
      </c>
      <c r="F164">
        <v>21460</v>
      </c>
      <c r="H164" t="s">
        <v>1169</v>
      </c>
      <c r="L164" t="str">
        <f t="shared" si="5"/>
        <v>yes</v>
      </c>
      <c r="M164" t="s">
        <v>1172</v>
      </c>
      <c r="N164">
        <v>15.72</v>
      </c>
      <c r="P164" t="s">
        <v>1172</v>
      </c>
      <c r="Q164">
        <v>16.8</v>
      </c>
      <c r="S164" t="s">
        <v>1172</v>
      </c>
      <c r="T164">
        <v>68.67</v>
      </c>
      <c r="V164" t="s">
        <v>1172</v>
      </c>
      <c r="W164">
        <v>58.25</v>
      </c>
      <c r="Y164" t="s">
        <v>1172</v>
      </c>
      <c r="Z164">
        <v>56.13</v>
      </c>
      <c r="AB164" t="s">
        <v>1172</v>
      </c>
      <c r="AC164">
        <v>5.6</v>
      </c>
    </row>
    <row r="165" spans="1:29">
      <c r="A165" t="s">
        <v>1170</v>
      </c>
      <c r="B165" t="s">
        <v>1364</v>
      </c>
      <c r="C165" t="s">
        <v>49</v>
      </c>
      <c r="D165">
        <v>26148</v>
      </c>
      <c r="E165" t="s">
        <v>1173</v>
      </c>
      <c r="F165">
        <v>45702</v>
      </c>
      <c r="H165" t="s">
        <v>1170</v>
      </c>
      <c r="L165" t="str">
        <f t="shared" si="5"/>
        <v>yes</v>
      </c>
      <c r="M165" t="s">
        <v>1173</v>
      </c>
      <c r="N165">
        <v>13.05</v>
      </c>
      <c r="P165" t="s">
        <v>1173</v>
      </c>
      <c r="Q165">
        <v>19.27</v>
      </c>
      <c r="S165" t="s">
        <v>1173</v>
      </c>
      <c r="T165">
        <v>79.63</v>
      </c>
      <c r="V165" t="s">
        <v>1173</v>
      </c>
      <c r="W165">
        <v>44.31</v>
      </c>
      <c r="Y165" t="s">
        <v>1173</v>
      </c>
      <c r="Z165">
        <v>57.11</v>
      </c>
      <c r="AB165" t="s">
        <v>1173</v>
      </c>
      <c r="AC165">
        <v>5.48</v>
      </c>
    </row>
    <row r="166" spans="1:29">
      <c r="A166" t="s">
        <v>1171</v>
      </c>
      <c r="B166" t="s">
        <v>1365</v>
      </c>
      <c r="C166" t="s">
        <v>49</v>
      </c>
      <c r="D166">
        <v>23278</v>
      </c>
      <c r="E166" t="s">
        <v>1174</v>
      </c>
      <c r="F166">
        <v>26924</v>
      </c>
      <c r="H166" t="s">
        <v>1171</v>
      </c>
      <c r="L166" t="str">
        <f t="shared" si="5"/>
        <v>yes</v>
      </c>
      <c r="M166" t="s">
        <v>1174</v>
      </c>
      <c r="N166">
        <v>7.08</v>
      </c>
      <c r="P166" t="s">
        <v>1174</v>
      </c>
      <c r="Q166">
        <v>10.52</v>
      </c>
      <c r="S166" t="s">
        <v>1174</v>
      </c>
      <c r="T166">
        <v>91.08</v>
      </c>
      <c r="V166" t="s">
        <v>1174</v>
      </c>
      <c r="W166">
        <v>4.59</v>
      </c>
      <c r="Y166" t="s">
        <v>1174</v>
      </c>
      <c r="Z166">
        <v>52.66</v>
      </c>
      <c r="AB166" t="s">
        <v>1174</v>
      </c>
      <c r="AC166">
        <v>6.59</v>
      </c>
    </row>
    <row r="167" spans="1:29">
      <c r="A167" t="s">
        <v>39</v>
      </c>
      <c r="B167" t="s">
        <v>1292</v>
      </c>
      <c r="C167" t="s">
        <v>49</v>
      </c>
      <c r="D167">
        <v>53751</v>
      </c>
      <c r="E167" t="s">
        <v>1175</v>
      </c>
      <c r="F167">
        <v>18927</v>
      </c>
      <c r="H167" t="s">
        <v>39</v>
      </c>
      <c r="L167" t="str">
        <f t="shared" si="5"/>
        <v>yes</v>
      </c>
      <c r="M167" t="s">
        <v>1175</v>
      </c>
      <c r="N167">
        <v>30.61</v>
      </c>
      <c r="P167" t="s">
        <v>1175</v>
      </c>
      <c r="Q167">
        <v>42.44</v>
      </c>
      <c r="S167" t="s">
        <v>1175</v>
      </c>
      <c r="T167">
        <v>78.58</v>
      </c>
      <c r="V167" t="s">
        <v>1175</v>
      </c>
      <c r="W167">
        <v>27.78</v>
      </c>
      <c r="Y167" t="s">
        <v>1175</v>
      </c>
      <c r="Z167">
        <v>46.59</v>
      </c>
      <c r="AB167" t="s">
        <v>1175</v>
      </c>
      <c r="AC167">
        <v>12.72</v>
      </c>
    </row>
    <row r="168" spans="1:29">
      <c r="A168" t="s">
        <v>1172</v>
      </c>
      <c r="B168" t="s">
        <v>1366</v>
      </c>
      <c r="C168" t="s">
        <v>49</v>
      </c>
      <c r="D168">
        <v>20800</v>
      </c>
      <c r="E168" t="s">
        <v>1176</v>
      </c>
      <c r="F168">
        <v>77252</v>
      </c>
      <c r="H168" t="s">
        <v>1172</v>
      </c>
      <c r="L168" t="str">
        <f t="shared" si="5"/>
        <v>yes</v>
      </c>
      <c r="M168" t="s">
        <v>1176</v>
      </c>
      <c r="N168">
        <v>14.13</v>
      </c>
      <c r="P168" t="s">
        <v>1176</v>
      </c>
      <c r="Q168">
        <v>14.21</v>
      </c>
      <c r="S168" t="s">
        <v>1176</v>
      </c>
      <c r="T168">
        <v>85.2</v>
      </c>
      <c r="V168" t="s">
        <v>1176</v>
      </c>
      <c r="W168">
        <v>25.23</v>
      </c>
      <c r="Y168" t="s">
        <v>1176</v>
      </c>
      <c r="Z168">
        <v>45.35</v>
      </c>
      <c r="AB168" t="s">
        <v>1176</v>
      </c>
      <c r="AC168">
        <v>6.89</v>
      </c>
    </row>
    <row r="169" spans="1:29">
      <c r="A169" t="s">
        <v>1173</v>
      </c>
      <c r="B169" t="s">
        <v>1367</v>
      </c>
      <c r="C169" t="s">
        <v>49</v>
      </c>
      <c r="D169">
        <v>45099</v>
      </c>
      <c r="E169" t="s">
        <v>1177</v>
      </c>
      <c r="F169">
        <v>28110</v>
      </c>
      <c r="H169" t="s">
        <v>1173</v>
      </c>
      <c r="L169" t="str">
        <f t="shared" si="5"/>
        <v>yes</v>
      </c>
      <c r="M169" t="s">
        <v>1177</v>
      </c>
      <c r="N169">
        <v>20</v>
      </c>
      <c r="P169" t="s">
        <v>1177</v>
      </c>
      <c r="Q169">
        <v>39.049999999999997</v>
      </c>
      <c r="S169" t="s">
        <v>1177</v>
      </c>
      <c r="T169">
        <v>81.709999999999994</v>
      </c>
      <c r="V169" t="s">
        <v>1177</v>
      </c>
      <c r="W169">
        <v>25.08</v>
      </c>
      <c r="Y169" t="s">
        <v>1177</v>
      </c>
      <c r="Z169">
        <v>48.42</v>
      </c>
      <c r="AB169" t="s">
        <v>1177</v>
      </c>
      <c r="AC169">
        <v>7.37</v>
      </c>
    </row>
    <row r="170" spans="1:29">
      <c r="A170" t="s">
        <v>1174</v>
      </c>
      <c r="B170" t="s">
        <v>1368</v>
      </c>
      <c r="C170" t="s">
        <v>49</v>
      </c>
      <c r="D170">
        <v>24453</v>
      </c>
      <c r="E170" t="s">
        <v>1178</v>
      </c>
      <c r="F170">
        <v>48179</v>
      </c>
      <c r="H170" t="s">
        <v>1174</v>
      </c>
      <c r="L170" t="str">
        <f t="shared" si="5"/>
        <v>yes</v>
      </c>
      <c r="M170" t="s">
        <v>1178</v>
      </c>
      <c r="N170">
        <v>9.33</v>
      </c>
      <c r="P170" t="s">
        <v>1178</v>
      </c>
      <c r="Q170">
        <v>11.49</v>
      </c>
      <c r="S170" t="s">
        <v>1178</v>
      </c>
      <c r="T170">
        <v>87.23</v>
      </c>
      <c r="V170" t="s">
        <v>1178</v>
      </c>
      <c r="W170">
        <v>20.63</v>
      </c>
      <c r="Y170" t="s">
        <v>1178</v>
      </c>
      <c r="Z170">
        <v>46.36</v>
      </c>
      <c r="AB170" t="s">
        <v>1178</v>
      </c>
      <c r="AC170">
        <v>5.57</v>
      </c>
    </row>
    <row r="171" spans="1:29">
      <c r="A171" t="s">
        <v>1175</v>
      </c>
      <c r="B171" t="s">
        <v>1369</v>
      </c>
      <c r="C171" t="s">
        <v>49</v>
      </c>
      <c r="D171">
        <v>20030</v>
      </c>
      <c r="E171" t="s">
        <v>1179</v>
      </c>
      <c r="F171">
        <v>39079</v>
      </c>
      <c r="H171" t="s">
        <v>1175</v>
      </c>
      <c r="L171" t="str">
        <f t="shared" si="5"/>
        <v>yes</v>
      </c>
      <c r="M171" t="s">
        <v>1179</v>
      </c>
      <c r="N171">
        <v>11.82</v>
      </c>
      <c r="P171" t="s">
        <v>1179</v>
      </c>
      <c r="Q171">
        <v>19.100000000000001</v>
      </c>
      <c r="S171" t="s">
        <v>1179</v>
      </c>
      <c r="T171">
        <v>82.48</v>
      </c>
      <c r="V171" t="s">
        <v>1179</v>
      </c>
      <c r="W171">
        <v>6.94</v>
      </c>
      <c r="Y171" t="s">
        <v>1179</v>
      </c>
      <c r="Z171">
        <v>56.49</v>
      </c>
      <c r="AB171" t="s">
        <v>1179</v>
      </c>
      <c r="AC171">
        <v>9.3000000000000007</v>
      </c>
    </row>
    <row r="172" spans="1:29">
      <c r="A172" t="s">
        <v>1176</v>
      </c>
      <c r="B172" t="s">
        <v>1370</v>
      </c>
      <c r="C172" t="s">
        <v>49</v>
      </c>
      <c r="D172">
        <v>78793</v>
      </c>
      <c r="E172" t="s">
        <v>1182</v>
      </c>
      <c r="F172">
        <v>28698</v>
      </c>
      <c r="H172" t="s">
        <v>1176</v>
      </c>
      <c r="L172" t="str">
        <f t="shared" si="5"/>
        <v>yes</v>
      </c>
      <c r="M172" t="s">
        <v>1182</v>
      </c>
      <c r="N172">
        <v>5.49</v>
      </c>
      <c r="P172" t="s">
        <v>1182</v>
      </c>
      <c r="Q172">
        <v>11.44</v>
      </c>
      <c r="S172" t="s">
        <v>1182</v>
      </c>
      <c r="T172">
        <v>92.26</v>
      </c>
      <c r="V172" t="s">
        <v>1182</v>
      </c>
      <c r="W172">
        <v>6.52</v>
      </c>
      <c r="Y172" t="s">
        <v>1182</v>
      </c>
      <c r="Z172">
        <v>37.19</v>
      </c>
      <c r="AB172" t="s">
        <v>1182</v>
      </c>
      <c r="AC172">
        <v>4.3600000000000003</v>
      </c>
    </row>
    <row r="173" spans="1:29">
      <c r="A173" t="s">
        <v>1177</v>
      </c>
      <c r="B173" t="s">
        <v>1371</v>
      </c>
      <c r="C173" t="s">
        <v>49</v>
      </c>
      <c r="D173">
        <v>27814</v>
      </c>
      <c r="E173" t="s">
        <v>1183</v>
      </c>
      <c r="F173">
        <v>40907</v>
      </c>
      <c r="H173" t="s">
        <v>1177</v>
      </c>
      <c r="L173" t="str">
        <f t="shared" si="5"/>
        <v>yes</v>
      </c>
      <c r="M173" t="s">
        <v>1183</v>
      </c>
      <c r="N173">
        <v>9.5</v>
      </c>
      <c r="P173" t="s">
        <v>1183</v>
      </c>
      <c r="Q173">
        <v>4.7300000000000004</v>
      </c>
      <c r="S173" t="s">
        <v>1183</v>
      </c>
      <c r="T173">
        <v>88.92</v>
      </c>
      <c r="V173" t="s">
        <v>1183</v>
      </c>
      <c r="W173">
        <v>11.59</v>
      </c>
      <c r="Y173" t="s">
        <v>1183</v>
      </c>
      <c r="Z173">
        <v>46.56</v>
      </c>
      <c r="AB173" t="s">
        <v>1183</v>
      </c>
      <c r="AC173">
        <v>5.24</v>
      </c>
    </row>
    <row r="174" spans="1:29">
      <c r="A174" t="s">
        <v>1178</v>
      </c>
      <c r="B174" t="s">
        <v>1372</v>
      </c>
      <c r="C174" t="s">
        <v>49</v>
      </c>
      <c r="D174">
        <v>47534</v>
      </c>
      <c r="E174" t="s">
        <v>1184</v>
      </c>
      <c r="F174">
        <v>24131</v>
      </c>
      <c r="H174" t="s">
        <v>1178</v>
      </c>
      <c r="L174" t="str">
        <f t="shared" si="5"/>
        <v>yes</v>
      </c>
      <c r="M174" t="s">
        <v>1184</v>
      </c>
      <c r="N174">
        <v>9.91</v>
      </c>
      <c r="P174" t="s">
        <v>1184</v>
      </c>
      <c r="Q174">
        <v>6.37</v>
      </c>
      <c r="S174" t="s">
        <v>1184</v>
      </c>
      <c r="T174">
        <v>92.21</v>
      </c>
      <c r="V174" t="s">
        <v>1184</v>
      </c>
      <c r="W174">
        <v>7.04</v>
      </c>
      <c r="Y174" t="s">
        <v>1184</v>
      </c>
      <c r="Z174">
        <v>43.52</v>
      </c>
      <c r="AB174" t="s">
        <v>1184</v>
      </c>
      <c r="AC174">
        <v>5.92</v>
      </c>
    </row>
    <row r="175" spans="1:29">
      <c r="A175" t="s">
        <v>1179</v>
      </c>
      <c r="B175" t="s">
        <v>1373</v>
      </c>
      <c r="C175" t="s">
        <v>49</v>
      </c>
      <c r="D175">
        <v>34603</v>
      </c>
      <c r="E175" t="s">
        <v>1185</v>
      </c>
      <c r="F175">
        <v>21636</v>
      </c>
      <c r="H175" t="s">
        <v>1179</v>
      </c>
      <c r="L175" t="str">
        <f t="shared" si="5"/>
        <v>yes</v>
      </c>
      <c r="M175" t="s">
        <v>1185</v>
      </c>
      <c r="N175">
        <v>19.670000000000002</v>
      </c>
      <c r="P175" t="s">
        <v>1185</v>
      </c>
      <c r="Q175">
        <v>29.22</v>
      </c>
      <c r="S175" t="s">
        <v>1185</v>
      </c>
      <c r="T175">
        <v>85.79</v>
      </c>
      <c r="V175" t="s">
        <v>1185</v>
      </c>
      <c r="W175">
        <v>14.09</v>
      </c>
      <c r="Y175" t="s">
        <v>1185</v>
      </c>
      <c r="Z175">
        <v>47.01</v>
      </c>
      <c r="AB175" t="s">
        <v>1185</v>
      </c>
      <c r="AC175">
        <v>6.55</v>
      </c>
    </row>
    <row r="176" spans="1:29">
      <c r="A176" t="s">
        <v>1180</v>
      </c>
      <c r="B176" t="s">
        <v>1374</v>
      </c>
      <c r="C176" t="s">
        <v>49</v>
      </c>
      <c r="D176">
        <v>0</v>
      </c>
      <c r="E176" t="s">
        <v>1186</v>
      </c>
      <c r="F176">
        <v>24794</v>
      </c>
      <c r="L176" t="str">
        <f t="shared" si="5"/>
        <v>no</v>
      </c>
      <c r="M176" t="s">
        <v>1186</v>
      </c>
      <c r="N176">
        <v>5.84</v>
      </c>
      <c r="P176" t="s">
        <v>1186</v>
      </c>
      <c r="Q176">
        <v>7.6</v>
      </c>
      <c r="S176" t="s">
        <v>1186</v>
      </c>
      <c r="T176">
        <v>92.08</v>
      </c>
      <c r="V176" t="s">
        <v>1186</v>
      </c>
      <c r="W176">
        <v>5.87</v>
      </c>
      <c r="Y176" t="s">
        <v>1186</v>
      </c>
      <c r="Z176">
        <v>43.38</v>
      </c>
      <c r="AB176" t="s">
        <v>1186</v>
      </c>
      <c r="AC176">
        <v>5.17</v>
      </c>
    </row>
    <row r="177" spans="1:29">
      <c r="A177" t="s">
        <v>1181</v>
      </c>
      <c r="B177" t="s">
        <v>1375</v>
      </c>
      <c r="C177" t="s">
        <v>49</v>
      </c>
      <c r="D177">
        <v>436</v>
      </c>
      <c r="E177" t="s">
        <v>1187</v>
      </c>
      <c r="F177">
        <v>29956</v>
      </c>
      <c r="L177" t="str">
        <f t="shared" si="5"/>
        <v>no</v>
      </c>
      <c r="M177" t="s">
        <v>1187</v>
      </c>
      <c r="N177">
        <v>24.04</v>
      </c>
      <c r="P177" t="s">
        <v>1187</v>
      </c>
      <c r="Q177">
        <v>38.39</v>
      </c>
      <c r="S177" t="s">
        <v>1187</v>
      </c>
      <c r="T177">
        <v>82.74</v>
      </c>
      <c r="V177" t="s">
        <v>1187</v>
      </c>
      <c r="W177">
        <v>12.61</v>
      </c>
      <c r="Y177" t="s">
        <v>1187</v>
      </c>
      <c r="Z177">
        <v>52.12</v>
      </c>
      <c r="AB177" t="s">
        <v>1187</v>
      </c>
      <c r="AC177">
        <v>4.96</v>
      </c>
    </row>
    <row r="178" spans="1:29">
      <c r="A178" t="s">
        <v>1182</v>
      </c>
      <c r="B178" t="s">
        <v>1376</v>
      </c>
      <c r="C178" t="s">
        <v>50</v>
      </c>
      <c r="D178">
        <v>27770</v>
      </c>
      <c r="E178" t="s">
        <v>1188</v>
      </c>
      <c r="F178">
        <v>15896</v>
      </c>
      <c r="H178" t="s">
        <v>1182</v>
      </c>
      <c r="L178" t="str">
        <f t="shared" si="5"/>
        <v>yes</v>
      </c>
      <c r="M178" t="s">
        <v>1188</v>
      </c>
      <c r="N178">
        <v>15.27</v>
      </c>
      <c r="P178" t="s">
        <v>1188</v>
      </c>
      <c r="Q178">
        <v>13.07</v>
      </c>
      <c r="S178" t="s">
        <v>1188</v>
      </c>
      <c r="T178">
        <v>86.49</v>
      </c>
      <c r="V178" t="s">
        <v>1188</v>
      </c>
      <c r="W178">
        <v>17.96</v>
      </c>
      <c r="Y178" t="s">
        <v>1188</v>
      </c>
      <c r="Z178">
        <v>44.78</v>
      </c>
      <c r="AB178" t="s">
        <v>1188</v>
      </c>
      <c r="AC178">
        <v>8.1</v>
      </c>
    </row>
    <row r="179" spans="1:29">
      <c r="A179" t="s">
        <v>1183</v>
      </c>
      <c r="B179" t="s">
        <v>1377</v>
      </c>
      <c r="C179" t="s">
        <v>50</v>
      </c>
      <c r="D179">
        <v>39597</v>
      </c>
      <c r="E179" t="s">
        <v>1189</v>
      </c>
      <c r="F179">
        <v>33175</v>
      </c>
      <c r="H179" t="s">
        <v>1183</v>
      </c>
      <c r="L179" t="str">
        <f t="shared" si="5"/>
        <v>yes</v>
      </c>
      <c r="M179" t="s">
        <v>1189</v>
      </c>
      <c r="N179">
        <v>26.11</v>
      </c>
      <c r="P179" t="s">
        <v>1189</v>
      </c>
      <c r="Q179">
        <v>38</v>
      </c>
      <c r="S179" t="s">
        <v>1189</v>
      </c>
      <c r="T179">
        <v>83.85</v>
      </c>
      <c r="V179" t="s">
        <v>1189</v>
      </c>
      <c r="W179">
        <v>11</v>
      </c>
      <c r="Y179" t="s">
        <v>1189</v>
      </c>
      <c r="Z179">
        <v>50.27</v>
      </c>
      <c r="AB179" t="s">
        <v>1189</v>
      </c>
      <c r="AC179">
        <v>6.63</v>
      </c>
    </row>
    <row r="180" spans="1:29">
      <c r="A180" t="s">
        <v>1184</v>
      </c>
      <c r="B180" t="s">
        <v>1378</v>
      </c>
      <c r="C180" t="s">
        <v>50</v>
      </c>
      <c r="D180">
        <v>24102</v>
      </c>
      <c r="E180" t="s">
        <v>1399</v>
      </c>
      <c r="F180">
        <v>32276</v>
      </c>
      <c r="H180" t="s">
        <v>1184</v>
      </c>
      <c r="L180" t="str">
        <f t="shared" si="5"/>
        <v>yes</v>
      </c>
      <c r="M180" t="s">
        <v>1399</v>
      </c>
      <c r="N180">
        <v>8.92</v>
      </c>
      <c r="P180" t="s">
        <v>1399</v>
      </c>
      <c r="Q180">
        <v>15.4</v>
      </c>
      <c r="S180" t="s">
        <v>1399</v>
      </c>
      <c r="T180">
        <v>90.29</v>
      </c>
      <c r="V180" t="s">
        <v>1399</v>
      </c>
      <c r="W180">
        <v>13.55</v>
      </c>
      <c r="Y180" t="s">
        <v>1399</v>
      </c>
      <c r="Z180">
        <v>50.89</v>
      </c>
      <c r="AB180" t="s">
        <v>1399</v>
      </c>
      <c r="AC180">
        <v>5.18</v>
      </c>
    </row>
    <row r="181" spans="1:29">
      <c r="A181" t="s">
        <v>1185</v>
      </c>
      <c r="B181" t="s">
        <v>1379</v>
      </c>
      <c r="C181" t="s">
        <v>50</v>
      </c>
      <c r="D181">
        <v>22460</v>
      </c>
      <c r="E181" t="s">
        <v>1190</v>
      </c>
      <c r="F181">
        <v>20618</v>
      </c>
      <c r="H181" t="s">
        <v>1185</v>
      </c>
      <c r="L181" t="str">
        <f t="shared" si="5"/>
        <v>yes</v>
      </c>
      <c r="M181" t="s">
        <v>1190</v>
      </c>
      <c r="N181">
        <v>7.67</v>
      </c>
      <c r="P181" t="s">
        <v>1190</v>
      </c>
      <c r="Q181">
        <v>9.81</v>
      </c>
      <c r="S181" t="s">
        <v>1190</v>
      </c>
      <c r="T181">
        <v>91.18</v>
      </c>
      <c r="V181" t="s">
        <v>1190</v>
      </c>
      <c r="W181">
        <v>9.44</v>
      </c>
      <c r="Y181" t="s">
        <v>1190</v>
      </c>
      <c r="Z181">
        <v>51.16</v>
      </c>
      <c r="AB181" t="s">
        <v>1190</v>
      </c>
      <c r="AC181">
        <v>6.22</v>
      </c>
    </row>
    <row r="182" spans="1:29">
      <c r="A182" t="s">
        <v>1186</v>
      </c>
      <c r="B182" t="s">
        <v>1380</v>
      </c>
      <c r="C182" t="s">
        <v>50</v>
      </c>
      <c r="D182">
        <v>23313</v>
      </c>
      <c r="E182" t="s">
        <v>42</v>
      </c>
      <c r="F182">
        <v>19141</v>
      </c>
      <c r="H182" t="s">
        <v>1186</v>
      </c>
      <c r="L182" t="str">
        <f t="shared" si="5"/>
        <v>yes</v>
      </c>
      <c r="M182" t="s">
        <v>42</v>
      </c>
      <c r="N182">
        <v>18.89</v>
      </c>
      <c r="P182" t="s">
        <v>42</v>
      </c>
      <c r="Q182">
        <v>23.7</v>
      </c>
      <c r="S182" t="s">
        <v>42</v>
      </c>
      <c r="T182">
        <v>85.44</v>
      </c>
      <c r="V182" t="s">
        <v>42</v>
      </c>
      <c r="W182">
        <v>11.03</v>
      </c>
      <c r="Y182" t="s">
        <v>42</v>
      </c>
      <c r="Z182">
        <v>58.78</v>
      </c>
      <c r="AB182" t="s">
        <v>42</v>
      </c>
      <c r="AC182">
        <v>5.05</v>
      </c>
    </row>
    <row r="183" spans="1:29">
      <c r="A183" t="s">
        <v>1187</v>
      </c>
      <c r="B183" t="s">
        <v>1381</v>
      </c>
      <c r="C183" t="s">
        <v>50</v>
      </c>
      <c r="D183">
        <v>31474</v>
      </c>
      <c r="E183" t="s">
        <v>1191</v>
      </c>
      <c r="F183">
        <v>21397</v>
      </c>
      <c r="H183" t="s">
        <v>1187</v>
      </c>
      <c r="L183" t="str">
        <f t="shared" si="5"/>
        <v>yes</v>
      </c>
      <c r="M183" t="s">
        <v>1191</v>
      </c>
      <c r="N183">
        <v>9.5</v>
      </c>
      <c r="P183" t="s">
        <v>1191</v>
      </c>
      <c r="Q183">
        <v>11.46</v>
      </c>
      <c r="S183" t="s">
        <v>1191</v>
      </c>
      <c r="T183">
        <v>94.12</v>
      </c>
      <c r="V183" t="s">
        <v>1191</v>
      </c>
      <c r="W183">
        <v>5.89</v>
      </c>
      <c r="Y183" t="s">
        <v>1191</v>
      </c>
      <c r="Z183">
        <v>34.71</v>
      </c>
      <c r="AB183" t="s">
        <v>1191</v>
      </c>
      <c r="AC183">
        <v>3.72</v>
      </c>
    </row>
    <row r="184" spans="1:29">
      <c r="A184" t="s">
        <v>1188</v>
      </c>
      <c r="B184" t="s">
        <v>1382</v>
      </c>
      <c r="C184" t="s">
        <v>50</v>
      </c>
      <c r="D184">
        <v>16079</v>
      </c>
      <c r="E184" t="s">
        <v>1192</v>
      </c>
      <c r="F184">
        <v>18083</v>
      </c>
      <c r="H184" t="s">
        <v>1188</v>
      </c>
      <c r="L184" t="str">
        <f t="shared" si="5"/>
        <v>yes</v>
      </c>
      <c r="M184" t="s">
        <v>1192</v>
      </c>
      <c r="N184">
        <v>14.92</v>
      </c>
      <c r="P184" t="s">
        <v>1192</v>
      </c>
      <c r="Q184">
        <v>30.61</v>
      </c>
      <c r="S184" t="s">
        <v>1192</v>
      </c>
      <c r="T184">
        <v>88.19</v>
      </c>
      <c r="V184" t="s">
        <v>1192</v>
      </c>
      <c r="W184">
        <v>8.8800000000000008</v>
      </c>
      <c r="Y184" t="s">
        <v>1192</v>
      </c>
      <c r="Z184">
        <v>52.51</v>
      </c>
      <c r="AB184" t="s">
        <v>1192</v>
      </c>
      <c r="AC184">
        <v>5.03</v>
      </c>
    </row>
    <row r="185" spans="1:29">
      <c r="A185" t="s">
        <v>1189</v>
      </c>
      <c r="B185" t="s">
        <v>1383</v>
      </c>
      <c r="C185" t="s">
        <v>50</v>
      </c>
      <c r="D185">
        <v>33551</v>
      </c>
      <c r="E185" t="s">
        <v>1193</v>
      </c>
      <c r="F185">
        <v>24927</v>
      </c>
      <c r="H185" t="s">
        <v>1189</v>
      </c>
      <c r="L185" t="str">
        <f t="shared" si="5"/>
        <v>yes</v>
      </c>
      <c r="M185" t="s">
        <v>1193</v>
      </c>
      <c r="N185">
        <v>14.73</v>
      </c>
      <c r="P185" t="s">
        <v>1193</v>
      </c>
      <c r="Q185">
        <v>18.12</v>
      </c>
      <c r="S185" t="s">
        <v>1193</v>
      </c>
      <c r="T185">
        <v>85.39</v>
      </c>
      <c r="V185" t="s">
        <v>1193</v>
      </c>
      <c r="W185">
        <v>15.66</v>
      </c>
      <c r="Y185" t="s">
        <v>1193</v>
      </c>
      <c r="Z185">
        <v>52.69</v>
      </c>
      <c r="AB185" t="s">
        <v>1193</v>
      </c>
      <c r="AC185">
        <v>5.6</v>
      </c>
    </row>
    <row r="186" spans="1:29">
      <c r="A186" t="s">
        <v>1399</v>
      </c>
      <c r="B186" t="s">
        <v>1384</v>
      </c>
      <c r="C186" t="s">
        <v>50</v>
      </c>
      <c r="D186">
        <v>30714</v>
      </c>
      <c r="E186" t="s">
        <v>1194</v>
      </c>
      <c r="F186">
        <v>26247</v>
      </c>
      <c r="H186" t="s">
        <v>1399</v>
      </c>
      <c r="L186" t="str">
        <f t="shared" si="5"/>
        <v>yes</v>
      </c>
      <c r="M186" t="s">
        <v>1194</v>
      </c>
      <c r="N186">
        <v>22.02</v>
      </c>
      <c r="P186" t="s">
        <v>1194</v>
      </c>
      <c r="Q186">
        <v>36.35</v>
      </c>
      <c r="S186" t="s">
        <v>1194</v>
      </c>
      <c r="T186">
        <v>79.91</v>
      </c>
      <c r="V186" t="s">
        <v>1194</v>
      </c>
      <c r="W186">
        <v>20.149999999999999</v>
      </c>
      <c r="Y186" t="s">
        <v>1194</v>
      </c>
      <c r="Z186">
        <v>58.8</v>
      </c>
      <c r="AB186" t="s">
        <v>1194</v>
      </c>
      <c r="AC186">
        <v>6.14</v>
      </c>
    </row>
    <row r="187" spans="1:29">
      <c r="A187" t="s">
        <v>1190</v>
      </c>
      <c r="B187" t="s">
        <v>1385</v>
      </c>
      <c r="C187" t="s">
        <v>50</v>
      </c>
      <c r="D187">
        <v>22049</v>
      </c>
      <c r="E187" t="s">
        <v>1195</v>
      </c>
      <c r="F187">
        <v>21358</v>
      </c>
      <c r="H187" t="s">
        <v>1190</v>
      </c>
      <c r="L187" t="str">
        <f t="shared" si="5"/>
        <v>yes</v>
      </c>
      <c r="M187" t="s">
        <v>1195</v>
      </c>
      <c r="N187">
        <v>10.28</v>
      </c>
      <c r="P187" t="s">
        <v>1195</v>
      </c>
      <c r="Q187">
        <v>4.55</v>
      </c>
      <c r="S187" t="s">
        <v>1195</v>
      </c>
      <c r="T187">
        <v>89.92</v>
      </c>
      <c r="V187" t="s">
        <v>1195</v>
      </c>
      <c r="W187">
        <v>13.04</v>
      </c>
      <c r="Y187" t="s">
        <v>1195</v>
      </c>
      <c r="Z187">
        <v>60.39</v>
      </c>
      <c r="AB187" t="s">
        <v>1195</v>
      </c>
      <c r="AC187">
        <v>4.8899999999999997</v>
      </c>
    </row>
    <row r="188" spans="1:29">
      <c r="A188" t="s">
        <v>42</v>
      </c>
      <c r="B188" t="s">
        <v>1386</v>
      </c>
      <c r="C188" t="s">
        <v>50</v>
      </c>
      <c r="D188">
        <v>20191</v>
      </c>
      <c r="E188" t="s">
        <v>1196</v>
      </c>
      <c r="F188">
        <v>26482</v>
      </c>
      <c r="H188" t="s">
        <v>42</v>
      </c>
      <c r="L188" t="str">
        <f t="shared" si="5"/>
        <v>yes</v>
      </c>
      <c r="M188" t="s">
        <v>1196</v>
      </c>
      <c r="N188">
        <v>6.96</v>
      </c>
      <c r="P188" t="s">
        <v>1196</v>
      </c>
      <c r="Q188">
        <v>2.72</v>
      </c>
      <c r="S188" t="s">
        <v>1196</v>
      </c>
      <c r="T188">
        <v>91.9</v>
      </c>
      <c r="V188" t="s">
        <v>1196</v>
      </c>
      <c r="W188">
        <v>7.25</v>
      </c>
      <c r="Y188" t="s">
        <v>1196</v>
      </c>
      <c r="Z188">
        <v>39.53</v>
      </c>
      <c r="AB188" t="s">
        <v>1196</v>
      </c>
      <c r="AC188">
        <v>5.48</v>
      </c>
    </row>
    <row r="189" spans="1:29">
      <c r="A189" t="s">
        <v>1191</v>
      </c>
      <c r="B189" t="s">
        <v>1387</v>
      </c>
      <c r="C189" t="s">
        <v>50</v>
      </c>
      <c r="D189">
        <v>20763</v>
      </c>
      <c r="E189" t="s">
        <v>1197</v>
      </c>
      <c r="F189">
        <v>43602</v>
      </c>
      <c r="H189" t="s">
        <v>1191</v>
      </c>
      <c r="L189" t="str">
        <f t="shared" si="5"/>
        <v>yes</v>
      </c>
      <c r="M189" t="s">
        <v>1197</v>
      </c>
      <c r="N189">
        <v>6.88</v>
      </c>
      <c r="P189" t="s">
        <v>1197</v>
      </c>
      <c r="Q189">
        <v>6.16</v>
      </c>
      <c r="S189" t="s">
        <v>1197</v>
      </c>
      <c r="T189">
        <v>92.91</v>
      </c>
      <c r="V189" t="s">
        <v>1197</v>
      </c>
      <c r="W189">
        <v>7.79</v>
      </c>
      <c r="Y189" t="s">
        <v>1197</v>
      </c>
      <c r="Z189">
        <v>45.31</v>
      </c>
      <c r="AB189" t="s">
        <v>1197</v>
      </c>
      <c r="AC189">
        <v>6.09</v>
      </c>
    </row>
    <row r="190" spans="1:29">
      <c r="A190" t="s">
        <v>1192</v>
      </c>
      <c r="B190" t="s">
        <v>1388</v>
      </c>
      <c r="C190" t="s">
        <v>50</v>
      </c>
      <c r="D190">
        <v>17525</v>
      </c>
      <c r="H190" t="s">
        <v>1192</v>
      </c>
      <c r="L190" t="str">
        <f t="shared" si="5"/>
        <v>yes</v>
      </c>
    </row>
    <row r="191" spans="1:29">
      <c r="A191" t="s">
        <v>1193</v>
      </c>
      <c r="B191" t="s">
        <v>1389</v>
      </c>
      <c r="C191" t="s">
        <v>50</v>
      </c>
      <c r="D191">
        <v>24835</v>
      </c>
      <c r="H191" t="s">
        <v>1193</v>
      </c>
      <c r="L191" t="str">
        <f t="shared" si="5"/>
        <v>yes</v>
      </c>
    </row>
    <row r="192" spans="1:29">
      <c r="A192" t="s">
        <v>1194</v>
      </c>
      <c r="B192" t="s">
        <v>1390</v>
      </c>
      <c r="C192" t="s">
        <v>50</v>
      </c>
      <c r="D192">
        <v>26453</v>
      </c>
      <c r="H192" t="s">
        <v>1194</v>
      </c>
      <c r="L192" t="str">
        <f t="shared" si="5"/>
        <v>yes</v>
      </c>
    </row>
    <row r="193" spans="1:12">
      <c r="A193" t="s">
        <v>1195</v>
      </c>
      <c r="B193" t="s">
        <v>1391</v>
      </c>
      <c r="C193" t="s">
        <v>50</v>
      </c>
      <c r="D193">
        <v>21896</v>
      </c>
      <c r="H193" t="s">
        <v>1195</v>
      </c>
      <c r="L193" t="str">
        <f t="shared" si="5"/>
        <v>yes</v>
      </c>
    </row>
    <row r="194" spans="1:12">
      <c r="A194" t="s">
        <v>1196</v>
      </c>
      <c r="B194" t="s">
        <v>1392</v>
      </c>
      <c r="C194" t="s">
        <v>50</v>
      </c>
      <c r="D194">
        <v>25238</v>
      </c>
      <c r="H194" t="s">
        <v>1196</v>
      </c>
      <c r="L194" t="str">
        <f t="shared" si="5"/>
        <v>yes</v>
      </c>
    </row>
    <row r="195" spans="1:12">
      <c r="A195" t="s">
        <v>1197</v>
      </c>
      <c r="B195" t="s">
        <v>1393</v>
      </c>
      <c r="C195" t="s">
        <v>50</v>
      </c>
      <c r="D195">
        <v>40720</v>
      </c>
      <c r="H195" t="s">
        <v>1197</v>
      </c>
      <c r="L195" t="str">
        <f t="shared" si="5"/>
        <v>yes</v>
      </c>
    </row>
    <row r="196" spans="1:12">
      <c r="A196" t="s">
        <v>1198</v>
      </c>
      <c r="B196" t="s">
        <v>1394</v>
      </c>
      <c r="C196" t="s">
        <v>50</v>
      </c>
      <c r="D196">
        <v>0</v>
      </c>
      <c r="L196" t="str">
        <f t="shared" si="5"/>
        <v>no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80"/>
  <sheetViews>
    <sheetView workbookViewId="0"/>
  </sheetViews>
  <sheetFormatPr baseColWidth="10" defaultRowHeight="16"/>
  <cols>
    <col min="1" max="1" width="52.5" bestFit="1" customWidth="1"/>
    <col min="2" max="2" width="11.1640625" bestFit="1" customWidth="1"/>
    <col min="3" max="3" width="11.83203125" bestFit="1" customWidth="1"/>
    <col min="4" max="4" width="24.33203125" bestFit="1" customWidth="1"/>
    <col min="5" max="5" width="45.33203125" bestFit="1" customWidth="1"/>
    <col min="6" max="6" width="26.1640625" bestFit="1" customWidth="1"/>
  </cols>
  <sheetData>
    <row r="1" spans="1:6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>
      <c r="A2" t="s">
        <v>67</v>
      </c>
      <c r="B2">
        <v>40.862202000000003</v>
      </c>
      <c r="C2">
        <v>-73.909701999999996</v>
      </c>
      <c r="D2" t="s">
        <v>68</v>
      </c>
      <c r="E2" t="s">
        <v>69</v>
      </c>
      <c r="F2">
        <v>50</v>
      </c>
    </row>
    <row r="3" spans="1:6">
      <c r="A3" t="s">
        <v>70</v>
      </c>
      <c r="B3">
        <v>40.824005999999997</v>
      </c>
      <c r="C3">
        <v>-73.889714999999995</v>
      </c>
      <c r="D3" t="s">
        <v>71</v>
      </c>
      <c r="F3">
        <v>57</v>
      </c>
    </row>
    <row r="4" spans="1:6">
      <c r="A4" t="s">
        <v>72</v>
      </c>
      <c r="B4">
        <v>40.87567</v>
      </c>
      <c r="C4">
        <v>-73.848912999999996</v>
      </c>
      <c r="D4" t="s">
        <v>73</v>
      </c>
      <c r="F4">
        <v>48</v>
      </c>
    </row>
    <row r="5" spans="1:6">
      <c r="A5" t="s">
        <v>74</v>
      </c>
      <c r="B5">
        <v>40.852654999999999</v>
      </c>
      <c r="C5">
        <v>-73.898099000000002</v>
      </c>
      <c r="D5" t="s">
        <v>68</v>
      </c>
      <c r="E5" t="s">
        <v>75</v>
      </c>
      <c r="F5">
        <v>63</v>
      </c>
    </row>
    <row r="6" spans="1:6">
      <c r="A6" t="s">
        <v>76</v>
      </c>
      <c r="B6">
        <v>40.857984000000002</v>
      </c>
      <c r="C6">
        <v>-73.902124000000001</v>
      </c>
      <c r="D6" t="s">
        <v>77</v>
      </c>
      <c r="F6">
        <v>97</v>
      </c>
    </row>
    <row r="7" spans="1:6">
      <c r="A7" t="s">
        <v>78</v>
      </c>
      <c r="B7">
        <v>40.835118999999999</v>
      </c>
      <c r="C7">
        <v>-73.916664999999995</v>
      </c>
      <c r="D7" t="s">
        <v>79</v>
      </c>
      <c r="E7" t="s">
        <v>80</v>
      </c>
      <c r="F7">
        <v>128</v>
      </c>
    </row>
    <row r="8" spans="1:6">
      <c r="A8" t="s">
        <v>81</v>
      </c>
      <c r="B8">
        <v>40.873969000000002</v>
      </c>
      <c r="C8">
        <v>-73.877510999999998</v>
      </c>
      <c r="D8" t="s">
        <v>82</v>
      </c>
      <c r="E8" t="s">
        <v>83</v>
      </c>
      <c r="F8">
        <v>133</v>
      </c>
    </row>
    <row r="9" spans="1:6">
      <c r="A9" t="s">
        <v>84</v>
      </c>
      <c r="B9">
        <v>40.878343000000001</v>
      </c>
      <c r="C9">
        <v>-73.862414999999999</v>
      </c>
      <c r="D9" t="s">
        <v>71</v>
      </c>
      <c r="E9" t="s">
        <v>85</v>
      </c>
      <c r="F9">
        <v>43</v>
      </c>
    </row>
    <row r="10" spans="1:6">
      <c r="A10" t="s">
        <v>86</v>
      </c>
      <c r="B10">
        <v>40.835574999999999</v>
      </c>
      <c r="C10">
        <v>-73.913808000000003</v>
      </c>
      <c r="D10" t="s">
        <v>87</v>
      </c>
      <c r="E10" t="s">
        <v>88</v>
      </c>
      <c r="F10">
        <v>175</v>
      </c>
    </row>
    <row r="11" spans="1:6">
      <c r="A11" t="s">
        <v>89</v>
      </c>
      <c r="B11">
        <v>40.842508000000002</v>
      </c>
      <c r="C11">
        <v>-73.888441</v>
      </c>
      <c r="D11" t="s">
        <v>90</v>
      </c>
      <c r="E11" t="s">
        <v>91</v>
      </c>
      <c r="F11">
        <v>107</v>
      </c>
    </row>
    <row r="12" spans="1:6">
      <c r="A12" t="s">
        <v>92</v>
      </c>
      <c r="B12">
        <v>40.824362000000001</v>
      </c>
      <c r="C12">
        <v>-73.912396000000001</v>
      </c>
      <c r="D12" t="s">
        <v>68</v>
      </c>
      <c r="E12" t="s">
        <v>93</v>
      </c>
      <c r="F12">
        <v>74</v>
      </c>
    </row>
    <row r="13" spans="1:6">
      <c r="A13" t="s">
        <v>94</v>
      </c>
      <c r="B13">
        <v>40.845562000000001</v>
      </c>
      <c r="C13">
        <v>-73.886301000000003</v>
      </c>
      <c r="D13" t="s">
        <v>95</v>
      </c>
      <c r="E13" t="s">
        <v>96</v>
      </c>
      <c r="F13">
        <v>69</v>
      </c>
    </row>
    <row r="14" spans="1:6">
      <c r="A14" t="s">
        <v>97</v>
      </c>
      <c r="B14">
        <v>40.858164000000002</v>
      </c>
      <c r="C14">
        <v>-73.898458000000005</v>
      </c>
      <c r="D14" t="s">
        <v>98</v>
      </c>
      <c r="E14" t="s">
        <v>99</v>
      </c>
      <c r="F14">
        <v>99</v>
      </c>
    </row>
    <row r="15" spans="1:6">
      <c r="A15" t="s">
        <v>100</v>
      </c>
      <c r="B15">
        <v>40.851768900000003</v>
      </c>
      <c r="C15">
        <v>-73.914444000000003</v>
      </c>
      <c r="D15" t="s">
        <v>101</v>
      </c>
      <c r="E15" t="s">
        <v>102</v>
      </c>
      <c r="F15">
        <v>107</v>
      </c>
    </row>
    <row r="16" spans="1:6">
      <c r="A16" t="s">
        <v>103</v>
      </c>
      <c r="B16">
        <v>40.827854000000002</v>
      </c>
      <c r="C16">
        <v>-73.915082999999996</v>
      </c>
      <c r="D16" t="s">
        <v>104</v>
      </c>
      <c r="E16" t="s">
        <v>105</v>
      </c>
      <c r="F16">
        <v>107</v>
      </c>
    </row>
    <row r="17" spans="1:6">
      <c r="A17" t="s">
        <v>106</v>
      </c>
      <c r="B17">
        <v>40.856043</v>
      </c>
      <c r="C17">
        <v>-73.883538999999999</v>
      </c>
      <c r="D17" t="s">
        <v>95</v>
      </c>
      <c r="E17" t="s">
        <v>107</v>
      </c>
      <c r="F17">
        <v>81</v>
      </c>
    </row>
    <row r="18" spans="1:6">
      <c r="A18" t="s">
        <v>108</v>
      </c>
      <c r="B18">
        <v>40.856250000000003</v>
      </c>
      <c r="C18">
        <v>-73.883213999999995</v>
      </c>
      <c r="D18" t="s">
        <v>95</v>
      </c>
      <c r="E18" t="s">
        <v>109</v>
      </c>
      <c r="F18">
        <v>31</v>
      </c>
    </row>
    <row r="19" spans="1:6">
      <c r="A19" t="s">
        <v>110</v>
      </c>
      <c r="B19">
        <v>40.874467000000003</v>
      </c>
      <c r="C19">
        <v>-73.887692000000001</v>
      </c>
      <c r="D19" t="s">
        <v>101</v>
      </c>
      <c r="E19" t="s">
        <v>111</v>
      </c>
      <c r="F19">
        <v>93</v>
      </c>
    </row>
    <row r="20" spans="1:6">
      <c r="A20" t="s">
        <v>112</v>
      </c>
      <c r="B20">
        <v>40.894466999999999</v>
      </c>
      <c r="C20">
        <v>-73.857602</v>
      </c>
      <c r="D20" t="s">
        <v>101</v>
      </c>
      <c r="E20" t="s">
        <v>113</v>
      </c>
      <c r="F20">
        <v>49</v>
      </c>
    </row>
    <row r="21" spans="1:6">
      <c r="A21" t="s">
        <v>114</v>
      </c>
      <c r="B21">
        <v>40.89443</v>
      </c>
      <c r="C21">
        <v>-73.857490999999996</v>
      </c>
      <c r="D21" t="s">
        <v>101</v>
      </c>
      <c r="E21" t="s">
        <v>115</v>
      </c>
      <c r="F21">
        <v>77</v>
      </c>
    </row>
    <row r="22" spans="1:6">
      <c r="A22" t="s">
        <v>116</v>
      </c>
      <c r="B22">
        <v>40.829996000000001</v>
      </c>
      <c r="C22">
        <v>-73.903086000000002</v>
      </c>
      <c r="D22" t="s">
        <v>117</v>
      </c>
      <c r="E22" t="s">
        <v>118</v>
      </c>
      <c r="F22">
        <v>35</v>
      </c>
    </row>
    <row r="23" spans="1:6">
      <c r="A23" t="s">
        <v>119</v>
      </c>
      <c r="B23">
        <v>40.870652</v>
      </c>
      <c r="C23">
        <v>-73.876591000000005</v>
      </c>
      <c r="D23" t="s">
        <v>82</v>
      </c>
      <c r="E23" t="s">
        <v>120</v>
      </c>
      <c r="F23">
        <v>202</v>
      </c>
    </row>
    <row r="24" spans="1:6">
      <c r="A24" t="s">
        <v>121</v>
      </c>
      <c r="B24">
        <v>40.843659000000002</v>
      </c>
      <c r="C24">
        <v>-73.886685999999997</v>
      </c>
      <c r="D24" t="s">
        <v>90</v>
      </c>
      <c r="E24" t="s">
        <v>122</v>
      </c>
      <c r="F24">
        <v>197</v>
      </c>
    </row>
    <row r="25" spans="1:6">
      <c r="A25" t="s">
        <v>123</v>
      </c>
      <c r="B25">
        <v>40.853245000000001</v>
      </c>
      <c r="C25">
        <v>-73.909184999999994</v>
      </c>
      <c r="D25" t="s">
        <v>124</v>
      </c>
      <c r="E25" t="s">
        <v>125</v>
      </c>
      <c r="F25">
        <v>106</v>
      </c>
    </row>
    <row r="26" spans="1:6">
      <c r="A26" t="s">
        <v>126</v>
      </c>
      <c r="B26">
        <v>40.862236000000003</v>
      </c>
      <c r="C26">
        <v>-73.903818000000001</v>
      </c>
      <c r="D26" t="s">
        <v>77</v>
      </c>
      <c r="E26" t="s">
        <v>127</v>
      </c>
      <c r="F26">
        <v>58</v>
      </c>
    </row>
    <row r="27" spans="1:6">
      <c r="A27" t="s">
        <v>128</v>
      </c>
      <c r="B27">
        <v>40.852066000000001</v>
      </c>
      <c r="C27">
        <v>-73.902806999999996</v>
      </c>
      <c r="D27" t="s">
        <v>71</v>
      </c>
      <c r="E27" t="s">
        <v>129</v>
      </c>
      <c r="F27">
        <v>58</v>
      </c>
    </row>
    <row r="28" spans="1:6">
      <c r="A28" t="s">
        <v>130</v>
      </c>
      <c r="B28">
        <v>40.864018999999999</v>
      </c>
      <c r="C28">
        <v>-73.892188000000004</v>
      </c>
      <c r="D28" t="s">
        <v>117</v>
      </c>
      <c r="E28" t="s">
        <v>131</v>
      </c>
      <c r="F28">
        <v>44</v>
      </c>
    </row>
    <row r="29" spans="1:6">
      <c r="A29" t="s">
        <v>132</v>
      </c>
      <c r="B29">
        <v>40.856926999999999</v>
      </c>
      <c r="C29">
        <v>-73.906212999999994</v>
      </c>
      <c r="D29" t="s">
        <v>104</v>
      </c>
      <c r="E29" t="s">
        <v>133</v>
      </c>
      <c r="F29">
        <v>39</v>
      </c>
    </row>
    <row r="30" spans="1:6">
      <c r="A30" t="s">
        <v>134</v>
      </c>
      <c r="B30">
        <v>40.834161999999999</v>
      </c>
      <c r="C30">
        <v>-73.913375000000002</v>
      </c>
      <c r="D30" t="s">
        <v>101</v>
      </c>
      <c r="E30" t="s">
        <v>135</v>
      </c>
      <c r="F30">
        <v>127</v>
      </c>
    </row>
    <row r="31" spans="1:6">
      <c r="A31" t="s">
        <v>136</v>
      </c>
      <c r="B31">
        <v>40.823985</v>
      </c>
      <c r="C31">
        <v>-73.899066000000005</v>
      </c>
      <c r="D31" t="s">
        <v>68</v>
      </c>
      <c r="E31" t="s">
        <v>137</v>
      </c>
      <c r="F31">
        <v>82</v>
      </c>
    </row>
    <row r="32" spans="1:6">
      <c r="A32" t="s">
        <v>138</v>
      </c>
      <c r="B32">
        <v>40.838974999999998</v>
      </c>
      <c r="C32">
        <v>-73.916201999999998</v>
      </c>
      <c r="D32" t="s">
        <v>139</v>
      </c>
      <c r="E32" t="s">
        <v>140</v>
      </c>
      <c r="F32">
        <v>158</v>
      </c>
    </row>
    <row r="33" spans="1:6">
      <c r="A33" t="s">
        <v>141</v>
      </c>
      <c r="B33">
        <v>40.826588000000001</v>
      </c>
      <c r="C33">
        <v>-73.915113000000005</v>
      </c>
      <c r="D33" t="s">
        <v>139</v>
      </c>
      <c r="E33" t="s">
        <v>142</v>
      </c>
      <c r="F33">
        <v>131</v>
      </c>
    </row>
    <row r="34" spans="1:6">
      <c r="A34" t="s">
        <v>143</v>
      </c>
      <c r="B34">
        <v>40.826717000000002</v>
      </c>
      <c r="C34">
        <v>-73.914404000000005</v>
      </c>
      <c r="D34" t="s">
        <v>139</v>
      </c>
      <c r="E34" t="s">
        <v>142</v>
      </c>
      <c r="F34">
        <v>196</v>
      </c>
    </row>
    <row r="35" spans="1:6">
      <c r="A35" t="s">
        <v>144</v>
      </c>
      <c r="B35">
        <v>40.841026999999997</v>
      </c>
      <c r="C35">
        <v>-73.910482999999999</v>
      </c>
      <c r="D35" t="s">
        <v>101</v>
      </c>
      <c r="E35" t="s">
        <v>145</v>
      </c>
      <c r="F35">
        <v>348</v>
      </c>
    </row>
    <row r="36" spans="1:6">
      <c r="A36" t="s">
        <v>146</v>
      </c>
      <c r="B36">
        <v>40.830756999999998</v>
      </c>
      <c r="C36">
        <v>-73.875986999999995</v>
      </c>
      <c r="D36" t="s">
        <v>147</v>
      </c>
      <c r="E36" t="s">
        <v>148</v>
      </c>
      <c r="F36">
        <v>166</v>
      </c>
    </row>
    <row r="37" spans="1:6">
      <c r="A37" t="s">
        <v>149</v>
      </c>
      <c r="B37">
        <v>40.818390000000001</v>
      </c>
      <c r="C37">
        <v>-73.910132000000004</v>
      </c>
      <c r="D37" t="s">
        <v>150</v>
      </c>
      <c r="E37" t="s">
        <v>151</v>
      </c>
      <c r="F37">
        <v>62</v>
      </c>
    </row>
    <row r="38" spans="1:6">
      <c r="A38" t="s">
        <v>152</v>
      </c>
      <c r="B38">
        <v>40.879964999999999</v>
      </c>
      <c r="C38">
        <v>-73.862668999999997</v>
      </c>
      <c r="D38" t="s">
        <v>153</v>
      </c>
      <c r="E38" t="s">
        <v>154</v>
      </c>
      <c r="F38">
        <v>8</v>
      </c>
    </row>
    <row r="39" spans="1:6">
      <c r="A39" t="s">
        <v>155</v>
      </c>
      <c r="B39">
        <v>40.887521999999997</v>
      </c>
      <c r="C39">
        <v>-73.864138999999994</v>
      </c>
      <c r="D39" t="s">
        <v>156</v>
      </c>
      <c r="E39" t="s">
        <v>157</v>
      </c>
      <c r="F39">
        <v>267</v>
      </c>
    </row>
    <row r="40" spans="1:6">
      <c r="A40" t="s">
        <v>158</v>
      </c>
      <c r="B40">
        <v>40.817827000000001</v>
      </c>
      <c r="C40">
        <v>-73.887207000000004</v>
      </c>
      <c r="D40" t="s">
        <v>71</v>
      </c>
      <c r="F40">
        <v>37</v>
      </c>
    </row>
    <row r="41" spans="1:6">
      <c r="A41" t="s">
        <v>159</v>
      </c>
      <c r="B41">
        <v>40.830922999999999</v>
      </c>
      <c r="C41">
        <v>-73.876025999999996</v>
      </c>
      <c r="D41" t="s">
        <v>147</v>
      </c>
      <c r="E41" t="s">
        <v>160</v>
      </c>
      <c r="F41">
        <v>204</v>
      </c>
    </row>
    <row r="42" spans="1:6">
      <c r="A42" t="s">
        <v>161</v>
      </c>
      <c r="B42">
        <v>40.880243</v>
      </c>
      <c r="C42">
        <v>-73.848926000000006</v>
      </c>
      <c r="D42" t="s">
        <v>71</v>
      </c>
      <c r="E42" t="s">
        <v>162</v>
      </c>
      <c r="F42">
        <v>23</v>
      </c>
    </row>
    <row r="43" spans="1:6">
      <c r="A43" t="s">
        <v>163</v>
      </c>
      <c r="B43">
        <v>40.878110999999997</v>
      </c>
      <c r="C43">
        <v>-73.872624999999999</v>
      </c>
      <c r="D43" t="s">
        <v>98</v>
      </c>
      <c r="E43" t="s">
        <v>164</v>
      </c>
      <c r="F43">
        <v>201</v>
      </c>
    </row>
    <row r="44" spans="1:6">
      <c r="A44" t="s">
        <v>165</v>
      </c>
      <c r="B44">
        <v>40.807119999999998</v>
      </c>
      <c r="C44">
        <v>-73.918595999999994</v>
      </c>
      <c r="D44" t="s">
        <v>166</v>
      </c>
      <c r="E44" t="s">
        <v>167</v>
      </c>
      <c r="F44">
        <v>92</v>
      </c>
    </row>
    <row r="45" spans="1:6">
      <c r="A45" t="s">
        <v>168</v>
      </c>
      <c r="B45">
        <v>40.806986999999999</v>
      </c>
      <c r="C45">
        <v>-73.918279999999996</v>
      </c>
      <c r="D45" t="s">
        <v>166</v>
      </c>
      <c r="E45" t="s">
        <v>167</v>
      </c>
      <c r="F45">
        <v>113</v>
      </c>
    </row>
    <row r="46" spans="1:6">
      <c r="A46" t="s">
        <v>169</v>
      </c>
      <c r="B46">
        <v>40.829538999999997</v>
      </c>
      <c r="C46">
        <v>-73.913357000000005</v>
      </c>
      <c r="D46" t="s">
        <v>153</v>
      </c>
      <c r="E46" t="s">
        <v>170</v>
      </c>
      <c r="F46">
        <v>86</v>
      </c>
    </row>
    <row r="47" spans="1:6">
      <c r="A47" t="s">
        <v>171</v>
      </c>
      <c r="B47">
        <v>40.822158999999999</v>
      </c>
      <c r="C47">
        <v>-73.907644000000005</v>
      </c>
      <c r="D47" t="s">
        <v>71</v>
      </c>
      <c r="F47">
        <v>14</v>
      </c>
    </row>
    <row r="48" spans="1:6">
      <c r="A48" t="s">
        <v>172</v>
      </c>
      <c r="B48">
        <v>40.815911</v>
      </c>
      <c r="C48">
        <v>-73.920367999999996</v>
      </c>
      <c r="D48" t="s">
        <v>68</v>
      </c>
      <c r="E48" t="s">
        <v>173</v>
      </c>
      <c r="F48">
        <v>30</v>
      </c>
    </row>
    <row r="49" spans="1:6">
      <c r="A49" t="s">
        <v>174</v>
      </c>
      <c r="B49">
        <v>40.868892000000002</v>
      </c>
      <c r="C49">
        <v>-73.887915000000007</v>
      </c>
      <c r="D49" t="s">
        <v>104</v>
      </c>
      <c r="F49">
        <v>15</v>
      </c>
    </row>
    <row r="50" spans="1:6">
      <c r="A50" t="s">
        <v>175</v>
      </c>
      <c r="B50">
        <v>40.834536999999997</v>
      </c>
      <c r="C50">
        <v>-73.916399999999996</v>
      </c>
      <c r="D50" t="s">
        <v>176</v>
      </c>
      <c r="E50" t="s">
        <v>177</v>
      </c>
      <c r="F50">
        <v>150</v>
      </c>
    </row>
    <row r="51" spans="1:6">
      <c r="A51" t="s">
        <v>178</v>
      </c>
      <c r="B51">
        <v>40.833758000000003</v>
      </c>
      <c r="C51">
        <v>-73.926813999999993</v>
      </c>
      <c r="D51" t="s">
        <v>68</v>
      </c>
      <c r="E51" t="s">
        <v>179</v>
      </c>
      <c r="F51">
        <v>62</v>
      </c>
    </row>
    <row r="52" spans="1:6">
      <c r="A52" t="s">
        <v>180</v>
      </c>
      <c r="B52">
        <v>40.886046</v>
      </c>
      <c r="C52">
        <v>-73.849287000000004</v>
      </c>
      <c r="D52" t="s">
        <v>71</v>
      </c>
      <c r="E52" t="s">
        <v>181</v>
      </c>
      <c r="F52">
        <v>33</v>
      </c>
    </row>
    <row r="53" spans="1:6">
      <c r="A53" t="s">
        <v>182</v>
      </c>
      <c r="B53">
        <v>40.834890999999999</v>
      </c>
      <c r="C53">
        <v>-73.916050999999996</v>
      </c>
      <c r="D53" t="s">
        <v>176</v>
      </c>
      <c r="E53" t="s">
        <v>183</v>
      </c>
      <c r="F53">
        <v>223</v>
      </c>
    </row>
    <row r="54" spans="1:6">
      <c r="A54" t="s">
        <v>184</v>
      </c>
      <c r="B54">
        <v>40.834995999999997</v>
      </c>
      <c r="C54">
        <v>-73.915951000000007</v>
      </c>
      <c r="D54" t="s">
        <v>176</v>
      </c>
      <c r="E54" t="s">
        <v>185</v>
      </c>
      <c r="F54">
        <v>137</v>
      </c>
    </row>
    <row r="55" spans="1:6">
      <c r="A55" t="s">
        <v>186</v>
      </c>
      <c r="B55">
        <v>40.858395999999999</v>
      </c>
      <c r="C55">
        <v>-73.905867999999998</v>
      </c>
      <c r="D55" t="s">
        <v>101</v>
      </c>
      <c r="E55" t="s">
        <v>187</v>
      </c>
      <c r="F55">
        <v>122</v>
      </c>
    </row>
    <row r="56" spans="1:6">
      <c r="A56" t="s">
        <v>188</v>
      </c>
      <c r="B56">
        <v>40.890228999999998</v>
      </c>
      <c r="C56">
        <v>-73.862363000000002</v>
      </c>
      <c r="D56" t="s">
        <v>156</v>
      </c>
      <c r="E56" t="s">
        <v>189</v>
      </c>
      <c r="F56">
        <v>207</v>
      </c>
    </row>
    <row r="57" spans="1:6">
      <c r="A57" t="s">
        <v>190</v>
      </c>
      <c r="B57">
        <v>40.822167999999998</v>
      </c>
      <c r="C57">
        <v>-73.900197000000006</v>
      </c>
      <c r="D57" t="s">
        <v>191</v>
      </c>
      <c r="E57" t="s">
        <v>192</v>
      </c>
      <c r="F57">
        <v>430</v>
      </c>
    </row>
    <row r="58" spans="1:6">
      <c r="A58" t="s">
        <v>193</v>
      </c>
      <c r="B58">
        <v>40.818997000000003</v>
      </c>
      <c r="C58">
        <v>-73.865418000000005</v>
      </c>
      <c r="D58" t="s">
        <v>176</v>
      </c>
      <c r="E58" t="s">
        <v>194</v>
      </c>
      <c r="F58">
        <v>24</v>
      </c>
    </row>
    <row r="59" spans="1:6">
      <c r="A59" t="s">
        <v>195</v>
      </c>
      <c r="B59">
        <v>40.824612000000002</v>
      </c>
      <c r="C59">
        <v>-73.913617000000002</v>
      </c>
      <c r="D59" t="s">
        <v>77</v>
      </c>
      <c r="E59" t="s">
        <v>196</v>
      </c>
      <c r="F59">
        <v>90</v>
      </c>
    </row>
    <row r="60" spans="1:6">
      <c r="A60" t="s">
        <v>197</v>
      </c>
      <c r="B60">
        <v>40.875442</v>
      </c>
      <c r="C60">
        <v>-73.847783000000007</v>
      </c>
      <c r="D60" t="s">
        <v>73</v>
      </c>
      <c r="F60">
        <v>280</v>
      </c>
    </row>
    <row r="61" spans="1:6">
      <c r="A61" t="s">
        <v>198</v>
      </c>
      <c r="B61">
        <v>40.830545000000001</v>
      </c>
      <c r="C61">
        <v>-73.914535000000001</v>
      </c>
      <c r="D61" t="s">
        <v>77</v>
      </c>
      <c r="E61" t="s">
        <v>199</v>
      </c>
      <c r="F61">
        <v>37</v>
      </c>
    </row>
    <row r="62" spans="1:6">
      <c r="A62" t="s">
        <v>200</v>
      </c>
      <c r="B62">
        <v>40.852091999999999</v>
      </c>
      <c r="C62">
        <v>-73.898585999999995</v>
      </c>
      <c r="D62" t="s">
        <v>68</v>
      </c>
      <c r="E62" t="s">
        <v>201</v>
      </c>
      <c r="F62">
        <v>61</v>
      </c>
    </row>
    <row r="63" spans="1:6">
      <c r="A63" t="s">
        <v>202</v>
      </c>
      <c r="B63">
        <v>40.843730000000001</v>
      </c>
      <c r="C63">
        <v>-73.862870999999998</v>
      </c>
      <c r="D63" t="s">
        <v>71</v>
      </c>
      <c r="E63" t="s">
        <v>203</v>
      </c>
      <c r="F63">
        <v>12</v>
      </c>
    </row>
    <row r="64" spans="1:6">
      <c r="A64" t="s">
        <v>204</v>
      </c>
      <c r="B64">
        <v>40.831637000000001</v>
      </c>
      <c r="C64">
        <v>-73.901994000000002</v>
      </c>
      <c r="D64" t="s">
        <v>117</v>
      </c>
      <c r="E64" t="s">
        <v>118</v>
      </c>
      <c r="F64">
        <v>40</v>
      </c>
    </row>
    <row r="65" spans="1:6">
      <c r="A65" t="s">
        <v>205</v>
      </c>
      <c r="B65">
        <v>40.862172000000001</v>
      </c>
      <c r="C65">
        <v>-73.903863999999999</v>
      </c>
      <c r="D65" t="s">
        <v>77</v>
      </c>
      <c r="E65" t="s">
        <v>127</v>
      </c>
      <c r="F65">
        <v>79</v>
      </c>
    </row>
    <row r="66" spans="1:6">
      <c r="A66" t="s">
        <v>206</v>
      </c>
      <c r="B66">
        <v>40.863819999999997</v>
      </c>
      <c r="C66">
        <v>-73.891803999999993</v>
      </c>
      <c r="D66" t="s">
        <v>117</v>
      </c>
      <c r="E66" t="s">
        <v>207</v>
      </c>
      <c r="F66">
        <v>67</v>
      </c>
    </row>
    <row r="67" spans="1:6">
      <c r="A67" t="s">
        <v>208</v>
      </c>
      <c r="B67">
        <v>40.863908000000002</v>
      </c>
      <c r="C67">
        <v>-73.891711000000001</v>
      </c>
      <c r="D67" t="s">
        <v>117</v>
      </c>
      <c r="E67" t="s">
        <v>209</v>
      </c>
      <c r="F67">
        <v>89</v>
      </c>
    </row>
    <row r="68" spans="1:6">
      <c r="A68" t="s">
        <v>210</v>
      </c>
      <c r="B68">
        <v>40.830672999999997</v>
      </c>
      <c r="C68">
        <v>-73.889753999999996</v>
      </c>
      <c r="D68" t="s">
        <v>104</v>
      </c>
      <c r="E68" t="s">
        <v>211</v>
      </c>
      <c r="F68">
        <v>171</v>
      </c>
    </row>
    <row r="69" spans="1:6">
      <c r="A69" t="s">
        <v>212</v>
      </c>
      <c r="B69">
        <v>40.827506</v>
      </c>
      <c r="C69">
        <v>-73.851553999999993</v>
      </c>
      <c r="D69" t="s">
        <v>104</v>
      </c>
      <c r="E69" t="s">
        <v>213</v>
      </c>
      <c r="F69">
        <v>38</v>
      </c>
    </row>
    <row r="70" spans="1:6">
      <c r="A70" t="s">
        <v>214</v>
      </c>
      <c r="B70">
        <v>40.810420999999998</v>
      </c>
      <c r="C70">
        <v>-73.924173999999994</v>
      </c>
      <c r="D70" t="s">
        <v>117</v>
      </c>
      <c r="E70" t="s">
        <v>215</v>
      </c>
      <c r="F70">
        <v>51</v>
      </c>
    </row>
    <row r="71" spans="1:6">
      <c r="A71" t="s">
        <v>216</v>
      </c>
      <c r="B71">
        <v>40.865901000000001</v>
      </c>
      <c r="C71">
        <v>-73.901867999999993</v>
      </c>
      <c r="D71" t="s">
        <v>79</v>
      </c>
      <c r="E71" t="s">
        <v>217</v>
      </c>
      <c r="F71">
        <v>135</v>
      </c>
    </row>
    <row r="72" spans="1:6">
      <c r="A72" t="s">
        <v>218</v>
      </c>
      <c r="B72">
        <v>40.821980000000003</v>
      </c>
      <c r="C72">
        <v>-73.898669999999996</v>
      </c>
      <c r="D72" t="s">
        <v>219</v>
      </c>
      <c r="E72" t="s">
        <v>220</v>
      </c>
      <c r="F72">
        <v>27</v>
      </c>
    </row>
    <row r="73" spans="1:6">
      <c r="A73" t="s">
        <v>221</v>
      </c>
      <c r="B73">
        <v>40.876066999999999</v>
      </c>
      <c r="C73">
        <v>-73.873170999999999</v>
      </c>
      <c r="D73" t="s">
        <v>101</v>
      </c>
      <c r="E73" t="s">
        <v>222</v>
      </c>
      <c r="F73">
        <v>124</v>
      </c>
    </row>
    <row r="74" spans="1:6">
      <c r="A74" t="s">
        <v>223</v>
      </c>
      <c r="B74">
        <v>40.829346999999999</v>
      </c>
      <c r="C74">
        <v>-73.881119999999996</v>
      </c>
      <c r="D74" t="s">
        <v>224</v>
      </c>
      <c r="E74" t="s">
        <v>225</v>
      </c>
      <c r="F74">
        <v>137</v>
      </c>
    </row>
    <row r="75" spans="1:6">
      <c r="A75" t="s">
        <v>226</v>
      </c>
      <c r="B75">
        <v>40.808124999999997</v>
      </c>
      <c r="C75">
        <v>-73.919061999999997</v>
      </c>
      <c r="D75" t="s">
        <v>166</v>
      </c>
      <c r="F75">
        <v>25</v>
      </c>
    </row>
    <row r="76" spans="1:6">
      <c r="A76" t="s">
        <v>227</v>
      </c>
      <c r="B76">
        <v>40.828164000000001</v>
      </c>
      <c r="C76">
        <v>-73.904104000000004</v>
      </c>
      <c r="D76" t="s">
        <v>228</v>
      </c>
      <c r="E76" t="s">
        <v>229</v>
      </c>
      <c r="F76">
        <v>459</v>
      </c>
    </row>
    <row r="77" spans="1:6">
      <c r="A77" t="s">
        <v>230</v>
      </c>
      <c r="B77">
        <v>40.807867000000002</v>
      </c>
      <c r="C77">
        <v>-73.919210000000007</v>
      </c>
      <c r="D77" t="s">
        <v>166</v>
      </c>
      <c r="E77" t="s">
        <v>231</v>
      </c>
      <c r="F77">
        <v>53</v>
      </c>
    </row>
    <row r="78" spans="1:6">
      <c r="A78" t="s">
        <v>232</v>
      </c>
      <c r="B78">
        <v>40.830706999999997</v>
      </c>
      <c r="C78">
        <v>-73.913718000000003</v>
      </c>
      <c r="D78" t="s">
        <v>153</v>
      </c>
      <c r="E78" t="s">
        <v>233</v>
      </c>
      <c r="F78">
        <v>64</v>
      </c>
    </row>
    <row r="79" spans="1:6">
      <c r="A79" t="s">
        <v>234</v>
      </c>
      <c r="B79">
        <v>40.828068000000002</v>
      </c>
      <c r="C79">
        <v>-73.918322000000003</v>
      </c>
      <c r="D79" t="s">
        <v>235</v>
      </c>
      <c r="E79" t="s">
        <v>236</v>
      </c>
      <c r="F79">
        <v>40</v>
      </c>
    </row>
    <row r="80" spans="1:6">
      <c r="A80" t="s">
        <v>237</v>
      </c>
      <c r="B80">
        <v>40.834316999999999</v>
      </c>
      <c r="C80">
        <v>-73.921074000000004</v>
      </c>
      <c r="D80" t="s">
        <v>87</v>
      </c>
      <c r="E80" t="s">
        <v>238</v>
      </c>
      <c r="F80">
        <v>157</v>
      </c>
    </row>
    <row r="81" spans="1:6">
      <c r="A81" t="s">
        <v>239</v>
      </c>
      <c r="B81">
        <v>40.834817000000001</v>
      </c>
      <c r="C81">
        <v>-73.920782000000003</v>
      </c>
      <c r="D81" t="s">
        <v>87</v>
      </c>
      <c r="E81" t="s">
        <v>240</v>
      </c>
      <c r="F81">
        <v>123</v>
      </c>
    </row>
    <row r="82" spans="1:6">
      <c r="A82" t="s">
        <v>241</v>
      </c>
      <c r="B82">
        <v>40.869833</v>
      </c>
      <c r="C82">
        <v>-73.904278000000005</v>
      </c>
      <c r="D82" t="s">
        <v>139</v>
      </c>
      <c r="E82" t="s">
        <v>242</v>
      </c>
      <c r="F82">
        <v>129</v>
      </c>
    </row>
    <row r="83" spans="1:6">
      <c r="A83" t="s">
        <v>243</v>
      </c>
      <c r="B83">
        <v>40.867201999999999</v>
      </c>
      <c r="C83">
        <v>-73.863639000000006</v>
      </c>
      <c r="D83" t="s">
        <v>71</v>
      </c>
      <c r="E83" t="s">
        <v>244</v>
      </c>
      <c r="F83">
        <v>40</v>
      </c>
    </row>
    <row r="84" spans="1:6">
      <c r="A84" t="s">
        <v>245</v>
      </c>
      <c r="B84">
        <v>40.833647999999997</v>
      </c>
      <c r="C84">
        <v>-73.910095999999996</v>
      </c>
      <c r="D84" t="s">
        <v>139</v>
      </c>
      <c r="E84" t="s">
        <v>246</v>
      </c>
      <c r="F84">
        <v>129</v>
      </c>
    </row>
    <row r="85" spans="1:6">
      <c r="A85" t="s">
        <v>247</v>
      </c>
      <c r="B85">
        <v>40.826850999999998</v>
      </c>
      <c r="C85">
        <v>-73.881489000000002</v>
      </c>
      <c r="D85" t="s">
        <v>228</v>
      </c>
      <c r="E85" t="s">
        <v>248</v>
      </c>
      <c r="F85">
        <v>53</v>
      </c>
    </row>
    <row r="86" spans="1:6">
      <c r="A86" t="s">
        <v>249</v>
      </c>
      <c r="B86">
        <v>40.871243999999997</v>
      </c>
      <c r="C86">
        <v>-73.900435000000002</v>
      </c>
      <c r="D86" t="s">
        <v>104</v>
      </c>
      <c r="E86" t="s">
        <v>250</v>
      </c>
      <c r="F86">
        <v>23</v>
      </c>
    </row>
    <row r="87" spans="1:6">
      <c r="A87" t="s">
        <v>251</v>
      </c>
      <c r="B87">
        <v>40.808458999999999</v>
      </c>
      <c r="C87">
        <v>-73.919538000000003</v>
      </c>
      <c r="D87" t="s">
        <v>166</v>
      </c>
      <c r="E87" t="s">
        <v>231</v>
      </c>
      <c r="F87">
        <v>72</v>
      </c>
    </row>
    <row r="88" spans="1:6">
      <c r="A88" t="s">
        <v>252</v>
      </c>
      <c r="B88">
        <v>40.858797000000003</v>
      </c>
      <c r="C88">
        <v>-73.892844999999994</v>
      </c>
      <c r="D88" t="s">
        <v>253</v>
      </c>
      <c r="F88">
        <v>131</v>
      </c>
    </row>
    <row r="89" spans="1:6">
      <c r="A89" t="s">
        <v>254</v>
      </c>
      <c r="B89">
        <v>40.828969000000001</v>
      </c>
      <c r="C89">
        <v>-73.923931999999994</v>
      </c>
      <c r="D89" t="s">
        <v>79</v>
      </c>
      <c r="E89" t="s">
        <v>255</v>
      </c>
      <c r="F89">
        <v>51</v>
      </c>
    </row>
    <row r="90" spans="1:6">
      <c r="A90" t="s">
        <v>256</v>
      </c>
      <c r="B90">
        <v>40.853684000000001</v>
      </c>
      <c r="C90">
        <v>-73.900402</v>
      </c>
      <c r="D90" t="s">
        <v>90</v>
      </c>
      <c r="E90" t="s">
        <v>257</v>
      </c>
      <c r="F90">
        <v>246</v>
      </c>
    </row>
    <row r="91" spans="1:6">
      <c r="A91" t="s">
        <v>258</v>
      </c>
      <c r="B91">
        <v>40.851922999999999</v>
      </c>
      <c r="C91">
        <v>-73.884922000000003</v>
      </c>
      <c r="D91" t="s">
        <v>101</v>
      </c>
      <c r="E91" t="s">
        <v>259</v>
      </c>
      <c r="F91">
        <v>88</v>
      </c>
    </row>
    <row r="92" spans="1:6">
      <c r="A92" t="s">
        <v>260</v>
      </c>
      <c r="B92">
        <v>40.845379999999999</v>
      </c>
      <c r="C92">
        <v>-73.883713999999998</v>
      </c>
      <c r="D92" t="s">
        <v>166</v>
      </c>
      <c r="E92" t="s">
        <v>261</v>
      </c>
      <c r="F92">
        <v>73</v>
      </c>
    </row>
    <row r="93" spans="1:6">
      <c r="A93" t="s">
        <v>262</v>
      </c>
      <c r="B93">
        <v>40.849877999999997</v>
      </c>
      <c r="C93">
        <v>-73.886733000000007</v>
      </c>
      <c r="D93" t="s">
        <v>71</v>
      </c>
      <c r="F93">
        <v>20</v>
      </c>
    </row>
    <row r="94" spans="1:6">
      <c r="A94" t="s">
        <v>263</v>
      </c>
      <c r="B94">
        <v>40.879999599999998</v>
      </c>
      <c r="C94">
        <v>-73.859843299999994</v>
      </c>
      <c r="D94" t="s">
        <v>235</v>
      </c>
      <c r="E94" t="s">
        <v>264</v>
      </c>
      <c r="F94">
        <v>176</v>
      </c>
    </row>
    <row r="95" spans="1:6">
      <c r="A95" t="s">
        <v>265</v>
      </c>
      <c r="B95">
        <v>40.874262000000002</v>
      </c>
      <c r="C95">
        <v>-73.849197000000004</v>
      </c>
      <c r="D95" t="s">
        <v>71</v>
      </c>
      <c r="E95" t="s">
        <v>266</v>
      </c>
      <c r="F95">
        <v>12</v>
      </c>
    </row>
    <row r="96" spans="1:6">
      <c r="A96" t="s">
        <v>267</v>
      </c>
      <c r="B96">
        <v>40.698188000000002</v>
      </c>
      <c r="C96">
        <v>-73.914863999999994</v>
      </c>
      <c r="D96" t="s">
        <v>268</v>
      </c>
      <c r="E96" t="s">
        <v>269</v>
      </c>
      <c r="F96">
        <v>33</v>
      </c>
    </row>
    <row r="97" spans="1:6">
      <c r="A97" t="s">
        <v>270</v>
      </c>
      <c r="B97">
        <v>40.692467999999998</v>
      </c>
      <c r="C97">
        <v>-73.947405000000003</v>
      </c>
      <c r="D97" t="s">
        <v>271</v>
      </c>
      <c r="E97" t="s">
        <v>272</v>
      </c>
      <c r="F97">
        <v>92</v>
      </c>
    </row>
    <row r="98" spans="1:6">
      <c r="A98" t="s">
        <v>273</v>
      </c>
      <c r="B98">
        <v>40.7057</v>
      </c>
      <c r="C98">
        <v>-73.921684999999997</v>
      </c>
      <c r="D98" t="s">
        <v>268</v>
      </c>
      <c r="F98">
        <v>28</v>
      </c>
    </row>
    <row r="99" spans="1:6">
      <c r="A99" t="s">
        <v>274</v>
      </c>
      <c r="B99">
        <v>40.687531999999997</v>
      </c>
      <c r="C99">
        <v>-73.920753000000005</v>
      </c>
      <c r="D99" t="s">
        <v>271</v>
      </c>
      <c r="E99" t="s">
        <v>275</v>
      </c>
      <c r="F99">
        <v>21</v>
      </c>
    </row>
    <row r="100" spans="1:6">
      <c r="A100" t="s">
        <v>276</v>
      </c>
      <c r="B100">
        <v>40.705877000000001</v>
      </c>
      <c r="C100">
        <v>-73.944063999999997</v>
      </c>
      <c r="D100" t="s">
        <v>277</v>
      </c>
      <c r="E100" t="s">
        <v>278</v>
      </c>
      <c r="F100">
        <v>54</v>
      </c>
    </row>
    <row r="101" spans="1:6">
      <c r="A101" t="s">
        <v>279</v>
      </c>
      <c r="B101">
        <v>40.673211999999999</v>
      </c>
      <c r="C101">
        <v>-73.964260999999993</v>
      </c>
      <c r="D101" t="s">
        <v>166</v>
      </c>
      <c r="E101" t="s">
        <v>280</v>
      </c>
      <c r="F101">
        <v>112</v>
      </c>
    </row>
    <row r="102" spans="1:6">
      <c r="A102" t="s">
        <v>281</v>
      </c>
      <c r="B102">
        <v>40.668602</v>
      </c>
      <c r="C102">
        <v>-73.934595000000002</v>
      </c>
      <c r="D102" t="s">
        <v>282</v>
      </c>
      <c r="E102" t="s">
        <v>283</v>
      </c>
      <c r="F102">
        <v>124</v>
      </c>
    </row>
    <row r="103" spans="1:6">
      <c r="A103" t="s">
        <v>284</v>
      </c>
      <c r="B103">
        <v>40.673462999999998</v>
      </c>
      <c r="C103">
        <v>-73.961798999999999</v>
      </c>
      <c r="D103" t="s">
        <v>285</v>
      </c>
      <c r="F103">
        <v>56</v>
      </c>
    </row>
    <row r="104" spans="1:6">
      <c r="A104" t="s">
        <v>286</v>
      </c>
      <c r="B104">
        <v>40.670561999999997</v>
      </c>
      <c r="C104">
        <v>-73.927611999999996</v>
      </c>
      <c r="D104" t="s">
        <v>287</v>
      </c>
      <c r="E104" t="s">
        <v>288</v>
      </c>
      <c r="F104">
        <v>140</v>
      </c>
    </row>
    <row r="105" spans="1:6">
      <c r="A105" t="s">
        <v>289</v>
      </c>
      <c r="B105">
        <v>40.705295999999997</v>
      </c>
      <c r="C105">
        <v>-73.921026999999995</v>
      </c>
      <c r="D105" t="s">
        <v>268</v>
      </c>
      <c r="E105" t="s">
        <v>290</v>
      </c>
      <c r="F105">
        <v>19</v>
      </c>
    </row>
    <row r="106" spans="1:6">
      <c r="A106" t="s">
        <v>291</v>
      </c>
      <c r="B106">
        <v>40.646317000000003</v>
      </c>
      <c r="C106">
        <v>-73.962350999999998</v>
      </c>
      <c r="D106" t="s">
        <v>292</v>
      </c>
      <c r="E106" t="s">
        <v>293</v>
      </c>
      <c r="F106">
        <v>154</v>
      </c>
    </row>
    <row r="107" spans="1:6">
      <c r="A107" t="s">
        <v>294</v>
      </c>
      <c r="B107">
        <v>40.677754</v>
      </c>
      <c r="C107">
        <v>-73.962063999999998</v>
      </c>
      <c r="D107" t="s">
        <v>287</v>
      </c>
      <c r="E107" t="s">
        <v>295</v>
      </c>
      <c r="F107">
        <v>41</v>
      </c>
    </row>
    <row r="108" spans="1:6">
      <c r="A108" t="s">
        <v>296</v>
      </c>
      <c r="B108">
        <v>40.682549000000002</v>
      </c>
      <c r="C108">
        <v>-73.916257000000002</v>
      </c>
      <c r="D108" t="s">
        <v>98</v>
      </c>
      <c r="E108" t="s">
        <v>297</v>
      </c>
      <c r="F108">
        <v>28</v>
      </c>
    </row>
    <row r="109" spans="1:6">
      <c r="A109" t="s">
        <v>298</v>
      </c>
      <c r="B109">
        <v>40.671427999999999</v>
      </c>
      <c r="C109">
        <v>-73.933792999999994</v>
      </c>
      <c r="D109" t="s">
        <v>224</v>
      </c>
      <c r="E109" t="s">
        <v>299</v>
      </c>
      <c r="F109">
        <v>103</v>
      </c>
    </row>
    <row r="110" spans="1:6">
      <c r="A110" t="s">
        <v>300</v>
      </c>
      <c r="B110">
        <v>40.683838999999999</v>
      </c>
      <c r="C110">
        <v>-73.918088999999995</v>
      </c>
      <c r="D110" t="s">
        <v>271</v>
      </c>
      <c r="E110" t="s">
        <v>275</v>
      </c>
      <c r="F110">
        <v>90</v>
      </c>
    </row>
    <row r="111" spans="1:6">
      <c r="A111" t="s">
        <v>301</v>
      </c>
      <c r="B111">
        <v>40.668514999999999</v>
      </c>
      <c r="C111">
        <v>-73.932986999999997</v>
      </c>
      <c r="D111" t="s">
        <v>282</v>
      </c>
      <c r="E111" t="s">
        <v>283</v>
      </c>
      <c r="F111">
        <v>119</v>
      </c>
    </row>
    <row r="112" spans="1:6">
      <c r="A112" t="s">
        <v>302</v>
      </c>
      <c r="B112">
        <v>40.639980000000001</v>
      </c>
      <c r="C112">
        <v>-73.952950000000001</v>
      </c>
      <c r="D112" t="s">
        <v>303</v>
      </c>
      <c r="E112" t="s">
        <v>304</v>
      </c>
      <c r="F112">
        <v>179</v>
      </c>
    </row>
    <row r="113" spans="1:6">
      <c r="A113" t="s">
        <v>305</v>
      </c>
      <c r="B113">
        <v>40.671281999999998</v>
      </c>
      <c r="C113">
        <v>-73.933807000000002</v>
      </c>
      <c r="D113" t="s">
        <v>277</v>
      </c>
      <c r="E113" t="s">
        <v>306</v>
      </c>
      <c r="F113">
        <v>40</v>
      </c>
    </row>
    <row r="114" spans="1:6">
      <c r="A114" t="s">
        <v>307</v>
      </c>
      <c r="B114">
        <v>40.725951000000002</v>
      </c>
      <c r="C114">
        <v>-73.941944000000007</v>
      </c>
      <c r="D114" t="s">
        <v>277</v>
      </c>
      <c r="E114" t="s">
        <v>308</v>
      </c>
      <c r="F114">
        <v>63</v>
      </c>
    </row>
    <row r="115" spans="1:6">
      <c r="A115" t="s">
        <v>309</v>
      </c>
      <c r="B115">
        <v>40.671210000000002</v>
      </c>
      <c r="C115">
        <v>-73.933813999999998</v>
      </c>
      <c r="D115" t="s">
        <v>153</v>
      </c>
      <c r="E115" t="s">
        <v>310</v>
      </c>
      <c r="F115">
        <v>24</v>
      </c>
    </row>
    <row r="116" spans="1:6">
      <c r="A116" t="s">
        <v>311</v>
      </c>
      <c r="B116">
        <v>40.699939000000001</v>
      </c>
      <c r="C116">
        <v>-73.918997000000005</v>
      </c>
      <c r="D116" t="s">
        <v>268</v>
      </c>
      <c r="E116" t="s">
        <v>312</v>
      </c>
      <c r="F116">
        <v>23</v>
      </c>
    </row>
    <row r="117" spans="1:6">
      <c r="A117" t="s">
        <v>313</v>
      </c>
      <c r="B117">
        <v>40.698526999999999</v>
      </c>
      <c r="C117">
        <v>-73.931933000000001</v>
      </c>
      <c r="D117" t="s">
        <v>314</v>
      </c>
      <c r="E117" t="s">
        <v>315</v>
      </c>
      <c r="F117">
        <v>42</v>
      </c>
    </row>
    <row r="118" spans="1:6">
      <c r="A118" t="s">
        <v>316</v>
      </c>
      <c r="B118">
        <v>40.641260000000003</v>
      </c>
      <c r="C118">
        <v>-73.971648000000002</v>
      </c>
      <c r="D118" t="s">
        <v>317</v>
      </c>
      <c r="E118" t="s">
        <v>318</v>
      </c>
      <c r="F118">
        <v>125</v>
      </c>
    </row>
    <row r="119" spans="1:6">
      <c r="A119" t="s">
        <v>319</v>
      </c>
      <c r="B119">
        <v>40.691381999999997</v>
      </c>
      <c r="C119">
        <v>-73.903660000000002</v>
      </c>
      <c r="D119" t="s">
        <v>95</v>
      </c>
      <c r="E119" t="s">
        <v>320</v>
      </c>
      <c r="F119">
        <v>25</v>
      </c>
    </row>
    <row r="120" spans="1:6">
      <c r="A120" t="s">
        <v>321</v>
      </c>
      <c r="B120">
        <v>40.625658000000001</v>
      </c>
      <c r="C120">
        <v>-73.964449000000002</v>
      </c>
      <c r="D120" t="s">
        <v>292</v>
      </c>
      <c r="E120" t="s">
        <v>322</v>
      </c>
      <c r="F120">
        <v>142</v>
      </c>
    </row>
    <row r="121" spans="1:6">
      <c r="A121" t="s">
        <v>323</v>
      </c>
      <c r="B121">
        <v>40.654325</v>
      </c>
      <c r="C121">
        <v>-73.950704999999999</v>
      </c>
      <c r="D121" t="s">
        <v>324</v>
      </c>
      <c r="E121" t="s">
        <v>325</v>
      </c>
      <c r="F121">
        <v>360</v>
      </c>
    </row>
    <row r="122" spans="1:6">
      <c r="A122" t="s">
        <v>326</v>
      </c>
      <c r="B122">
        <v>40.633020000000002</v>
      </c>
      <c r="C122">
        <v>-73.951194999999998</v>
      </c>
      <c r="D122" t="s">
        <v>327</v>
      </c>
      <c r="E122" t="s">
        <v>328</v>
      </c>
      <c r="F122">
        <v>183</v>
      </c>
    </row>
    <row r="123" spans="1:6">
      <c r="A123" t="s">
        <v>329</v>
      </c>
      <c r="B123">
        <v>40.643585999999999</v>
      </c>
      <c r="C123">
        <v>-73.949932000000004</v>
      </c>
      <c r="D123" t="s">
        <v>327</v>
      </c>
      <c r="E123" t="s">
        <v>330</v>
      </c>
      <c r="F123">
        <v>337</v>
      </c>
    </row>
    <row r="124" spans="1:6">
      <c r="A124" t="s">
        <v>331</v>
      </c>
      <c r="B124">
        <v>40.700474999999997</v>
      </c>
      <c r="C124">
        <v>-73.919635999999997</v>
      </c>
      <c r="D124" t="s">
        <v>268</v>
      </c>
      <c r="E124" t="s">
        <v>332</v>
      </c>
      <c r="F124">
        <v>42</v>
      </c>
    </row>
    <row r="125" spans="1:6">
      <c r="A125" t="s">
        <v>333</v>
      </c>
      <c r="B125">
        <v>40.700268999999999</v>
      </c>
      <c r="C125">
        <v>-73.918672999999998</v>
      </c>
      <c r="D125" t="s">
        <v>303</v>
      </c>
      <c r="E125" t="s">
        <v>334</v>
      </c>
      <c r="F125">
        <v>18</v>
      </c>
    </row>
    <row r="126" spans="1:6">
      <c r="A126" t="s">
        <v>335</v>
      </c>
      <c r="B126">
        <v>40.672879000000002</v>
      </c>
      <c r="C126">
        <v>-73.958978999999999</v>
      </c>
      <c r="D126" t="s">
        <v>285</v>
      </c>
      <c r="F126">
        <v>43</v>
      </c>
    </row>
    <row r="127" spans="1:6">
      <c r="A127" t="s">
        <v>336</v>
      </c>
      <c r="B127">
        <v>40.686629000000003</v>
      </c>
      <c r="C127">
        <v>-73.911002999999994</v>
      </c>
      <c r="D127" t="s">
        <v>98</v>
      </c>
      <c r="E127" t="s">
        <v>337</v>
      </c>
      <c r="F127">
        <v>20</v>
      </c>
    </row>
    <row r="128" spans="1:6">
      <c r="A128" t="s">
        <v>338</v>
      </c>
      <c r="B128">
        <v>40.701960999999997</v>
      </c>
      <c r="C128">
        <v>-73.922554000000005</v>
      </c>
      <c r="D128" t="s">
        <v>268</v>
      </c>
      <c r="E128" t="s">
        <v>339</v>
      </c>
      <c r="F128">
        <v>40</v>
      </c>
    </row>
    <row r="129" spans="1:6">
      <c r="A129" t="s">
        <v>340</v>
      </c>
      <c r="B129">
        <v>40.673718999999998</v>
      </c>
      <c r="C129">
        <v>-73.875113999999996</v>
      </c>
      <c r="D129" t="s">
        <v>341</v>
      </c>
      <c r="E129" t="s">
        <v>342</v>
      </c>
      <c r="F129">
        <v>317</v>
      </c>
    </row>
    <row r="130" spans="1:6">
      <c r="A130" t="s">
        <v>343</v>
      </c>
      <c r="B130">
        <v>40.669302000000002</v>
      </c>
      <c r="C130">
        <v>-73.924372000000005</v>
      </c>
      <c r="D130" t="s">
        <v>344</v>
      </c>
      <c r="E130" t="s">
        <v>345</v>
      </c>
      <c r="F130">
        <v>41</v>
      </c>
    </row>
    <row r="131" spans="1:6">
      <c r="A131" t="s">
        <v>346</v>
      </c>
      <c r="B131">
        <v>40.658189999999998</v>
      </c>
      <c r="C131">
        <v>-73.915695999999997</v>
      </c>
      <c r="D131" t="s">
        <v>98</v>
      </c>
      <c r="E131" t="s">
        <v>347</v>
      </c>
      <c r="F131">
        <v>16</v>
      </c>
    </row>
    <row r="132" spans="1:6">
      <c r="A132" t="s">
        <v>348</v>
      </c>
      <c r="B132">
        <v>40.697007999999997</v>
      </c>
      <c r="C132">
        <v>-73.907469000000006</v>
      </c>
      <c r="D132" t="s">
        <v>268</v>
      </c>
      <c r="E132" t="s">
        <v>349</v>
      </c>
      <c r="F132">
        <v>29</v>
      </c>
    </row>
    <row r="133" spans="1:6">
      <c r="A133" t="s">
        <v>350</v>
      </c>
      <c r="B133">
        <v>40.683121999999997</v>
      </c>
      <c r="C133">
        <v>-73.928957999999994</v>
      </c>
      <c r="D133" t="s">
        <v>314</v>
      </c>
      <c r="E133" t="s">
        <v>351</v>
      </c>
      <c r="F133">
        <v>31</v>
      </c>
    </row>
    <row r="134" spans="1:6">
      <c r="A134" t="s">
        <v>352</v>
      </c>
      <c r="B134">
        <v>40.661662999999997</v>
      </c>
      <c r="C134">
        <v>-73.923608000000002</v>
      </c>
      <c r="D134" t="s">
        <v>353</v>
      </c>
      <c r="E134" t="s">
        <v>354</v>
      </c>
      <c r="F134">
        <v>194</v>
      </c>
    </row>
    <row r="135" spans="1:6">
      <c r="A135" t="s">
        <v>355</v>
      </c>
      <c r="B135">
        <v>40.665140000000001</v>
      </c>
      <c r="C135">
        <v>-73.931815</v>
      </c>
      <c r="D135" t="s">
        <v>327</v>
      </c>
      <c r="E135" t="s">
        <v>356</v>
      </c>
      <c r="F135">
        <v>165</v>
      </c>
    </row>
    <row r="136" spans="1:6">
      <c r="A136" t="s">
        <v>357</v>
      </c>
      <c r="B136">
        <v>40.601202999999998</v>
      </c>
      <c r="C136">
        <v>-73.998463999999998</v>
      </c>
      <c r="D136" t="s">
        <v>358</v>
      </c>
      <c r="E136" t="s">
        <v>359</v>
      </c>
      <c r="F136">
        <v>281</v>
      </c>
    </row>
    <row r="137" spans="1:6">
      <c r="A137" t="s">
        <v>360</v>
      </c>
      <c r="B137">
        <v>40.636738000000001</v>
      </c>
      <c r="C137">
        <v>-73.906087999999997</v>
      </c>
      <c r="D137" t="s">
        <v>361</v>
      </c>
      <c r="E137" t="s">
        <v>362</v>
      </c>
      <c r="F137">
        <v>62</v>
      </c>
    </row>
    <row r="138" spans="1:6">
      <c r="A138" t="s">
        <v>363</v>
      </c>
      <c r="B138">
        <v>40.685079999999999</v>
      </c>
      <c r="C138">
        <v>-73.981876</v>
      </c>
      <c r="D138" t="s">
        <v>224</v>
      </c>
      <c r="E138" t="s">
        <v>364</v>
      </c>
      <c r="F138">
        <v>179</v>
      </c>
    </row>
    <row r="139" spans="1:6">
      <c r="A139" t="s">
        <v>365</v>
      </c>
      <c r="B139">
        <v>40.638626000000002</v>
      </c>
      <c r="C139">
        <v>-73.985752000000005</v>
      </c>
      <c r="D139" t="s">
        <v>366</v>
      </c>
      <c r="F139">
        <v>21</v>
      </c>
    </row>
    <row r="140" spans="1:6">
      <c r="A140" t="s">
        <v>367</v>
      </c>
      <c r="B140">
        <v>40.679600000000001</v>
      </c>
      <c r="C140">
        <v>-73.951104000000001</v>
      </c>
      <c r="D140" t="s">
        <v>235</v>
      </c>
      <c r="E140" t="s">
        <v>368</v>
      </c>
      <c r="F140">
        <v>145</v>
      </c>
    </row>
    <row r="141" spans="1:6">
      <c r="A141" t="s">
        <v>369</v>
      </c>
      <c r="B141">
        <v>40.701332000000001</v>
      </c>
      <c r="C141">
        <v>-73.921144999999996</v>
      </c>
      <c r="D141" t="s">
        <v>268</v>
      </c>
      <c r="E141" t="s">
        <v>370</v>
      </c>
      <c r="F141">
        <v>40</v>
      </c>
    </row>
    <row r="142" spans="1:6">
      <c r="A142" t="s">
        <v>371</v>
      </c>
      <c r="B142">
        <v>40.671075000000002</v>
      </c>
      <c r="C142">
        <v>-73.958062999999996</v>
      </c>
      <c r="D142" t="s">
        <v>285</v>
      </c>
      <c r="F142">
        <v>85</v>
      </c>
    </row>
    <row r="143" spans="1:6">
      <c r="A143" t="s">
        <v>372</v>
      </c>
      <c r="B143">
        <v>40.639307000000002</v>
      </c>
      <c r="C143">
        <v>-73.956817999999998</v>
      </c>
      <c r="D143" t="s">
        <v>303</v>
      </c>
      <c r="E143" t="s">
        <v>373</v>
      </c>
      <c r="F143">
        <v>141</v>
      </c>
    </row>
    <row r="144" spans="1:6">
      <c r="A144" t="s">
        <v>374</v>
      </c>
      <c r="B144">
        <v>40.576174999999999</v>
      </c>
      <c r="C144">
        <v>-74.002134999999996</v>
      </c>
      <c r="D144" t="s">
        <v>95</v>
      </c>
      <c r="E144" t="s">
        <v>375</v>
      </c>
      <c r="F144">
        <v>36</v>
      </c>
    </row>
    <row r="145" spans="1:6">
      <c r="A145" t="s">
        <v>376</v>
      </c>
      <c r="B145">
        <v>40.671663000000002</v>
      </c>
      <c r="C145">
        <v>-73.892702</v>
      </c>
      <c r="D145" t="s">
        <v>377</v>
      </c>
      <c r="E145" t="s">
        <v>378</v>
      </c>
      <c r="F145">
        <v>42</v>
      </c>
    </row>
    <row r="146" spans="1:6">
      <c r="A146" t="s">
        <v>379</v>
      </c>
      <c r="B146">
        <v>40.633395</v>
      </c>
      <c r="C146">
        <v>-73.915702999999993</v>
      </c>
      <c r="D146" t="s">
        <v>361</v>
      </c>
      <c r="E146" t="s">
        <v>380</v>
      </c>
      <c r="F146">
        <v>62</v>
      </c>
    </row>
    <row r="147" spans="1:6">
      <c r="A147" t="s">
        <v>381</v>
      </c>
      <c r="B147">
        <v>40.633305</v>
      </c>
      <c r="C147">
        <v>-73.915602000000007</v>
      </c>
      <c r="D147" t="s">
        <v>361</v>
      </c>
      <c r="E147" t="s">
        <v>382</v>
      </c>
      <c r="F147">
        <v>32</v>
      </c>
    </row>
    <row r="148" spans="1:6">
      <c r="A148" t="s">
        <v>383</v>
      </c>
      <c r="B148">
        <v>40.633212999999998</v>
      </c>
      <c r="C148">
        <v>-73.915499999999994</v>
      </c>
      <c r="D148" t="s">
        <v>361</v>
      </c>
      <c r="E148" t="s">
        <v>382</v>
      </c>
      <c r="F148">
        <v>35</v>
      </c>
    </row>
    <row r="149" spans="1:6">
      <c r="A149" t="s">
        <v>384</v>
      </c>
      <c r="B149">
        <v>40.675362</v>
      </c>
      <c r="C149">
        <v>-73.909940000000006</v>
      </c>
      <c r="D149" t="s">
        <v>98</v>
      </c>
      <c r="E149" t="s">
        <v>385</v>
      </c>
      <c r="F149">
        <v>20</v>
      </c>
    </row>
    <row r="150" spans="1:6">
      <c r="A150" t="s">
        <v>386</v>
      </c>
      <c r="B150">
        <v>40.669077999999999</v>
      </c>
      <c r="C150">
        <v>-73.929222999999993</v>
      </c>
      <c r="D150" t="s">
        <v>387</v>
      </c>
      <c r="E150" t="s">
        <v>388</v>
      </c>
      <c r="F150">
        <v>60</v>
      </c>
    </row>
    <row r="151" spans="1:6">
      <c r="A151" t="s">
        <v>389</v>
      </c>
      <c r="B151">
        <v>40.575902999999997</v>
      </c>
      <c r="C151">
        <v>-74.002084999999994</v>
      </c>
      <c r="D151" t="s">
        <v>95</v>
      </c>
      <c r="E151" t="s">
        <v>375</v>
      </c>
      <c r="F151">
        <v>55</v>
      </c>
    </row>
    <row r="152" spans="1:6">
      <c r="A152" t="s">
        <v>390</v>
      </c>
      <c r="B152">
        <v>40.669068000000003</v>
      </c>
      <c r="C152">
        <v>-73.929051000000001</v>
      </c>
      <c r="D152" t="s">
        <v>387</v>
      </c>
      <c r="E152" t="s">
        <v>388</v>
      </c>
      <c r="F152">
        <v>101</v>
      </c>
    </row>
    <row r="153" spans="1:6">
      <c r="A153" t="s">
        <v>391</v>
      </c>
      <c r="B153">
        <v>40.674278999999999</v>
      </c>
      <c r="C153">
        <v>-73.963250000000002</v>
      </c>
      <c r="D153" t="s">
        <v>392</v>
      </c>
      <c r="F153">
        <v>62</v>
      </c>
    </row>
    <row r="154" spans="1:6">
      <c r="A154" t="s">
        <v>393</v>
      </c>
      <c r="B154">
        <v>40.628715</v>
      </c>
      <c r="C154">
        <v>-73.967074999999994</v>
      </c>
      <c r="D154" t="s">
        <v>394</v>
      </c>
      <c r="E154" t="s">
        <v>395</v>
      </c>
      <c r="F154">
        <v>192</v>
      </c>
    </row>
    <row r="155" spans="1:6">
      <c r="A155" t="s">
        <v>396</v>
      </c>
      <c r="B155">
        <v>40.675338000000004</v>
      </c>
      <c r="C155">
        <v>-73.909411000000006</v>
      </c>
      <c r="D155" t="s">
        <v>219</v>
      </c>
      <c r="E155" t="s">
        <v>397</v>
      </c>
      <c r="F155">
        <v>9</v>
      </c>
    </row>
    <row r="156" spans="1:6">
      <c r="A156" t="s">
        <v>398</v>
      </c>
      <c r="B156">
        <v>40.575767999999997</v>
      </c>
      <c r="C156">
        <v>-74.002059000000003</v>
      </c>
      <c r="D156" t="s">
        <v>95</v>
      </c>
      <c r="E156" t="s">
        <v>375</v>
      </c>
      <c r="F156">
        <v>49</v>
      </c>
    </row>
    <row r="157" spans="1:6">
      <c r="A157" t="s">
        <v>399</v>
      </c>
      <c r="B157">
        <v>40.687398000000002</v>
      </c>
      <c r="C157">
        <v>-73.950835999999995</v>
      </c>
      <c r="D157" t="s">
        <v>219</v>
      </c>
      <c r="F157">
        <v>97</v>
      </c>
    </row>
    <row r="158" spans="1:6">
      <c r="A158" t="s">
        <v>400</v>
      </c>
      <c r="B158">
        <v>40.683993999999998</v>
      </c>
      <c r="C158">
        <v>-73.908074999999997</v>
      </c>
      <c r="D158" t="s">
        <v>95</v>
      </c>
      <c r="E158" t="s">
        <v>401</v>
      </c>
      <c r="F158">
        <v>22</v>
      </c>
    </row>
    <row r="159" spans="1:6">
      <c r="A159" t="s">
        <v>402</v>
      </c>
      <c r="B159">
        <v>40.665033000000001</v>
      </c>
      <c r="C159">
        <v>-73.929862999999997</v>
      </c>
      <c r="D159" t="s">
        <v>403</v>
      </c>
      <c r="E159" t="s">
        <v>404</v>
      </c>
      <c r="F159">
        <v>106</v>
      </c>
    </row>
    <row r="160" spans="1:6">
      <c r="A160" t="s">
        <v>405</v>
      </c>
      <c r="B160">
        <v>40.692185000000002</v>
      </c>
      <c r="C160">
        <v>-73.932344999999998</v>
      </c>
      <c r="D160" t="s">
        <v>344</v>
      </c>
      <c r="E160" t="s">
        <v>406</v>
      </c>
      <c r="F160">
        <v>21</v>
      </c>
    </row>
    <row r="161" spans="1:6">
      <c r="A161" t="s">
        <v>407</v>
      </c>
      <c r="B161">
        <v>40.680888000000003</v>
      </c>
      <c r="C161">
        <v>-73.928494000000001</v>
      </c>
      <c r="D161" t="s">
        <v>408</v>
      </c>
      <c r="E161" t="s">
        <v>409</v>
      </c>
      <c r="F161">
        <v>50</v>
      </c>
    </row>
    <row r="162" spans="1:6">
      <c r="A162" t="s">
        <v>410</v>
      </c>
      <c r="B162">
        <v>40.693984999999998</v>
      </c>
      <c r="C162">
        <v>-73.946173000000002</v>
      </c>
      <c r="D162" t="s">
        <v>271</v>
      </c>
      <c r="E162" t="s">
        <v>411</v>
      </c>
      <c r="F162">
        <v>134</v>
      </c>
    </row>
    <row r="163" spans="1:6">
      <c r="A163" t="s">
        <v>412</v>
      </c>
      <c r="B163">
        <v>40.685316999999998</v>
      </c>
      <c r="C163">
        <v>-73.909600999999995</v>
      </c>
      <c r="D163" t="s">
        <v>341</v>
      </c>
      <c r="E163" t="s">
        <v>413</v>
      </c>
      <c r="F163">
        <v>37</v>
      </c>
    </row>
    <row r="164" spans="1:6">
      <c r="A164" t="s">
        <v>414</v>
      </c>
      <c r="B164">
        <v>40.680337000000002</v>
      </c>
      <c r="C164">
        <v>-73.914107000000001</v>
      </c>
      <c r="D164" t="s">
        <v>415</v>
      </c>
      <c r="F164">
        <v>246</v>
      </c>
    </row>
    <row r="165" spans="1:6">
      <c r="A165" t="s">
        <v>416</v>
      </c>
      <c r="B165">
        <v>40.703907000000001</v>
      </c>
      <c r="C165">
        <v>-73.930008999999998</v>
      </c>
      <c r="D165" t="s">
        <v>417</v>
      </c>
      <c r="E165" t="s">
        <v>418</v>
      </c>
      <c r="F165">
        <v>83</v>
      </c>
    </row>
    <row r="166" spans="1:6">
      <c r="A166" t="s">
        <v>419</v>
      </c>
      <c r="B166">
        <v>40.672266999999998</v>
      </c>
      <c r="C166">
        <v>-73.892443</v>
      </c>
      <c r="D166" t="s">
        <v>377</v>
      </c>
      <c r="E166" t="s">
        <v>420</v>
      </c>
      <c r="F166">
        <v>43</v>
      </c>
    </row>
    <row r="167" spans="1:6">
      <c r="A167" t="s">
        <v>421</v>
      </c>
      <c r="B167">
        <v>40.668053999999998</v>
      </c>
      <c r="C167">
        <v>-73.895763000000002</v>
      </c>
      <c r="D167" t="s">
        <v>271</v>
      </c>
      <c r="E167" t="s">
        <v>422</v>
      </c>
      <c r="F167">
        <v>20</v>
      </c>
    </row>
    <row r="168" spans="1:6">
      <c r="A168" t="s">
        <v>423</v>
      </c>
      <c r="B168">
        <v>40.688039000000003</v>
      </c>
      <c r="C168">
        <v>-73.919763000000003</v>
      </c>
      <c r="D168" t="s">
        <v>271</v>
      </c>
      <c r="E168" t="s">
        <v>275</v>
      </c>
      <c r="F168">
        <v>8</v>
      </c>
    </row>
    <row r="169" spans="1:6">
      <c r="A169" t="s">
        <v>424</v>
      </c>
      <c r="B169">
        <v>40.679696</v>
      </c>
      <c r="C169">
        <v>-73.936766000000006</v>
      </c>
      <c r="D169" t="s">
        <v>425</v>
      </c>
      <c r="E169" t="s">
        <v>426</v>
      </c>
      <c r="F169">
        <v>819</v>
      </c>
    </row>
    <row r="170" spans="1:6">
      <c r="A170" t="s">
        <v>427</v>
      </c>
      <c r="B170">
        <v>40.639099999999999</v>
      </c>
      <c r="C170">
        <v>-73.980496000000002</v>
      </c>
      <c r="D170" t="s">
        <v>98</v>
      </c>
      <c r="F170">
        <v>108</v>
      </c>
    </row>
    <row r="171" spans="1:6">
      <c r="A171" t="s">
        <v>428</v>
      </c>
      <c r="B171">
        <v>40.623618999999998</v>
      </c>
      <c r="C171">
        <v>-74.023816999999994</v>
      </c>
      <c r="D171" t="s">
        <v>429</v>
      </c>
      <c r="F171">
        <v>47</v>
      </c>
    </row>
    <row r="172" spans="1:6">
      <c r="A172" t="s">
        <v>430</v>
      </c>
      <c r="B172">
        <v>40.684182</v>
      </c>
      <c r="C172">
        <v>-73.915096000000005</v>
      </c>
      <c r="D172" t="s">
        <v>431</v>
      </c>
      <c r="F172">
        <v>14</v>
      </c>
    </row>
    <row r="173" spans="1:6">
      <c r="A173" t="s">
        <v>432</v>
      </c>
      <c r="B173">
        <v>40.629173000000002</v>
      </c>
      <c r="C173">
        <v>-74.020106999999996</v>
      </c>
      <c r="D173" t="s">
        <v>433</v>
      </c>
      <c r="F173">
        <v>49</v>
      </c>
    </row>
    <row r="174" spans="1:6">
      <c r="A174" t="s">
        <v>434</v>
      </c>
      <c r="B174">
        <v>40.681953999999998</v>
      </c>
      <c r="C174">
        <v>-73.876367999999999</v>
      </c>
      <c r="D174" t="s">
        <v>377</v>
      </c>
      <c r="E174" t="s">
        <v>435</v>
      </c>
      <c r="F174">
        <v>18</v>
      </c>
    </row>
    <row r="175" spans="1:6">
      <c r="A175" t="s">
        <v>436</v>
      </c>
      <c r="B175">
        <v>40.676473999999999</v>
      </c>
      <c r="C175">
        <v>-73.881816999999998</v>
      </c>
      <c r="D175" t="s">
        <v>268</v>
      </c>
      <c r="E175" t="s">
        <v>437</v>
      </c>
      <c r="F175">
        <v>20</v>
      </c>
    </row>
    <row r="176" spans="1:6">
      <c r="A176" t="s">
        <v>438</v>
      </c>
      <c r="B176">
        <v>40.681817000000002</v>
      </c>
      <c r="C176">
        <v>-73.876334</v>
      </c>
      <c r="D176" t="s">
        <v>377</v>
      </c>
      <c r="E176" t="s">
        <v>439</v>
      </c>
      <c r="F176">
        <v>73</v>
      </c>
    </row>
    <row r="177" spans="1:6">
      <c r="A177" t="s">
        <v>440</v>
      </c>
      <c r="B177">
        <v>40.666994000000003</v>
      </c>
      <c r="C177">
        <v>-73.877499</v>
      </c>
      <c r="D177" t="s">
        <v>95</v>
      </c>
      <c r="E177" t="s">
        <v>441</v>
      </c>
      <c r="F177">
        <v>47</v>
      </c>
    </row>
    <row r="178" spans="1:6">
      <c r="A178" t="s">
        <v>442</v>
      </c>
      <c r="B178">
        <v>40.626939999999998</v>
      </c>
      <c r="C178">
        <v>-73.956427000000005</v>
      </c>
      <c r="D178" t="s">
        <v>327</v>
      </c>
      <c r="E178" t="s">
        <v>443</v>
      </c>
      <c r="F178">
        <v>206</v>
      </c>
    </row>
    <row r="179" spans="1:6">
      <c r="A179" t="s">
        <v>444</v>
      </c>
      <c r="B179">
        <v>40.713647999999999</v>
      </c>
      <c r="C179">
        <v>-73.961983000000004</v>
      </c>
      <c r="D179" t="s">
        <v>445</v>
      </c>
      <c r="F179">
        <v>167</v>
      </c>
    </row>
    <row r="180" spans="1:6">
      <c r="A180" t="s">
        <v>446</v>
      </c>
      <c r="B180">
        <v>40.622135</v>
      </c>
      <c r="C180">
        <v>-74.029284000000004</v>
      </c>
      <c r="D180" t="s">
        <v>433</v>
      </c>
      <c r="E180" t="s">
        <v>447</v>
      </c>
      <c r="F180">
        <v>64</v>
      </c>
    </row>
    <row r="181" spans="1:6">
      <c r="A181" t="s">
        <v>448</v>
      </c>
      <c r="B181">
        <v>40.655423999999996</v>
      </c>
      <c r="C181">
        <v>-73.922607999999997</v>
      </c>
      <c r="D181" t="s">
        <v>449</v>
      </c>
      <c r="E181" t="s">
        <v>450</v>
      </c>
      <c r="F181">
        <v>35</v>
      </c>
    </row>
    <row r="182" spans="1:6">
      <c r="A182" t="s">
        <v>451</v>
      </c>
      <c r="B182">
        <v>40.673287999999999</v>
      </c>
      <c r="C182">
        <v>-73.912856000000005</v>
      </c>
      <c r="D182" t="s">
        <v>98</v>
      </c>
      <c r="E182" t="s">
        <v>452</v>
      </c>
      <c r="F182">
        <v>30</v>
      </c>
    </row>
    <row r="183" spans="1:6">
      <c r="A183" t="s">
        <v>453</v>
      </c>
      <c r="B183">
        <v>40.623551999999997</v>
      </c>
      <c r="C183">
        <v>-74.023241999999996</v>
      </c>
      <c r="D183" t="s">
        <v>429</v>
      </c>
      <c r="F183">
        <v>65</v>
      </c>
    </row>
    <row r="184" spans="1:6">
      <c r="A184" t="s">
        <v>454</v>
      </c>
      <c r="B184">
        <v>40.636654</v>
      </c>
      <c r="C184">
        <v>-73.906769999999995</v>
      </c>
      <c r="D184" t="s">
        <v>361</v>
      </c>
      <c r="E184" t="s">
        <v>362</v>
      </c>
      <c r="F184">
        <v>90</v>
      </c>
    </row>
    <row r="185" spans="1:6">
      <c r="A185" t="s">
        <v>455</v>
      </c>
      <c r="B185">
        <v>40.647098</v>
      </c>
      <c r="C185">
        <v>-73.955872999999997</v>
      </c>
      <c r="D185" t="s">
        <v>117</v>
      </c>
      <c r="E185" t="s">
        <v>456</v>
      </c>
      <c r="F185">
        <v>42</v>
      </c>
    </row>
    <row r="186" spans="1:6">
      <c r="A186" t="s">
        <v>457</v>
      </c>
      <c r="B186">
        <v>40.636609999999997</v>
      </c>
      <c r="C186">
        <v>-73.906720000000007</v>
      </c>
      <c r="D186" t="s">
        <v>361</v>
      </c>
      <c r="E186" t="s">
        <v>362</v>
      </c>
      <c r="F186">
        <v>24</v>
      </c>
    </row>
    <row r="187" spans="1:6">
      <c r="A187" t="s">
        <v>458</v>
      </c>
      <c r="B187">
        <v>40.707813000000002</v>
      </c>
      <c r="C187">
        <v>-73.920231999999999</v>
      </c>
      <c r="D187" t="s">
        <v>268</v>
      </c>
      <c r="E187" t="s">
        <v>459</v>
      </c>
      <c r="F187">
        <v>63</v>
      </c>
    </row>
    <row r="188" spans="1:6">
      <c r="A188" t="s">
        <v>460</v>
      </c>
      <c r="B188">
        <v>40.636566000000002</v>
      </c>
      <c r="C188">
        <v>-73.906670000000005</v>
      </c>
      <c r="D188" t="s">
        <v>361</v>
      </c>
      <c r="E188" t="s">
        <v>362</v>
      </c>
      <c r="F188">
        <v>50</v>
      </c>
    </row>
    <row r="189" spans="1:6">
      <c r="A189" t="s">
        <v>461</v>
      </c>
      <c r="B189">
        <v>40.707897000000003</v>
      </c>
      <c r="C189">
        <v>-73.920145000000005</v>
      </c>
      <c r="D189" t="s">
        <v>268</v>
      </c>
      <c r="E189" t="s">
        <v>462</v>
      </c>
      <c r="F189">
        <v>31</v>
      </c>
    </row>
    <row r="190" spans="1:6">
      <c r="A190" t="s">
        <v>463</v>
      </c>
      <c r="B190">
        <v>40.652137000000003</v>
      </c>
      <c r="C190">
        <v>-73.955123999999998</v>
      </c>
      <c r="D190" t="s">
        <v>327</v>
      </c>
      <c r="E190" t="s">
        <v>464</v>
      </c>
      <c r="F190">
        <v>145</v>
      </c>
    </row>
    <row r="191" spans="1:6">
      <c r="A191" t="s">
        <v>465</v>
      </c>
      <c r="B191">
        <v>40.636522999999997</v>
      </c>
      <c r="C191">
        <v>-73.906621000000001</v>
      </c>
      <c r="D191" t="s">
        <v>361</v>
      </c>
      <c r="E191" t="s">
        <v>362</v>
      </c>
      <c r="F191">
        <v>12</v>
      </c>
    </row>
    <row r="192" spans="1:6">
      <c r="A192" t="s">
        <v>466</v>
      </c>
      <c r="B192">
        <v>40.636479000000001</v>
      </c>
      <c r="C192">
        <v>-73.906571999999997</v>
      </c>
      <c r="D192" t="s">
        <v>361</v>
      </c>
      <c r="E192" t="s">
        <v>362</v>
      </c>
      <c r="F192">
        <v>20</v>
      </c>
    </row>
    <row r="193" spans="1:6">
      <c r="A193" t="s">
        <v>467</v>
      </c>
      <c r="B193">
        <v>40.652129000000002</v>
      </c>
      <c r="C193">
        <v>-73.927963000000005</v>
      </c>
      <c r="D193" t="s">
        <v>366</v>
      </c>
      <c r="E193" t="s">
        <v>468</v>
      </c>
      <c r="F193">
        <v>299</v>
      </c>
    </row>
    <row r="194" spans="1:6">
      <c r="A194" t="s">
        <v>469</v>
      </c>
      <c r="B194">
        <v>40.670315000000002</v>
      </c>
      <c r="C194">
        <v>-73.894611999999995</v>
      </c>
      <c r="D194" t="s">
        <v>219</v>
      </c>
      <c r="E194" t="s">
        <v>470</v>
      </c>
      <c r="F194">
        <v>26</v>
      </c>
    </row>
    <row r="195" spans="1:6">
      <c r="A195" t="s">
        <v>471</v>
      </c>
      <c r="B195">
        <v>40.636436000000003</v>
      </c>
      <c r="C195">
        <v>-73.906521999999995</v>
      </c>
      <c r="D195" t="s">
        <v>361</v>
      </c>
      <c r="E195" t="s">
        <v>362</v>
      </c>
      <c r="F195">
        <v>14</v>
      </c>
    </row>
    <row r="196" spans="1:6">
      <c r="A196" t="s">
        <v>472</v>
      </c>
      <c r="B196">
        <v>40.703899999999997</v>
      </c>
      <c r="C196">
        <v>-73.920659000000001</v>
      </c>
      <c r="D196" t="s">
        <v>268</v>
      </c>
      <c r="E196" t="s">
        <v>473</v>
      </c>
      <c r="F196">
        <v>18</v>
      </c>
    </row>
    <row r="197" spans="1:6">
      <c r="A197" t="s">
        <v>474</v>
      </c>
      <c r="B197">
        <v>40.669198000000002</v>
      </c>
      <c r="C197">
        <v>-73.952972000000003</v>
      </c>
      <c r="D197" t="s">
        <v>475</v>
      </c>
      <c r="E197" t="s">
        <v>476</v>
      </c>
      <c r="F197">
        <v>64</v>
      </c>
    </row>
    <row r="198" spans="1:6">
      <c r="A198" t="s">
        <v>477</v>
      </c>
      <c r="B198">
        <v>40.669840000000001</v>
      </c>
      <c r="C198">
        <v>-73.885985000000005</v>
      </c>
      <c r="D198" t="s">
        <v>431</v>
      </c>
      <c r="F198">
        <v>94</v>
      </c>
    </row>
    <row r="199" spans="1:6">
      <c r="A199" t="s">
        <v>478</v>
      </c>
      <c r="B199">
        <v>40.625433999999998</v>
      </c>
      <c r="C199">
        <v>-74.027068999999997</v>
      </c>
      <c r="D199" t="s">
        <v>292</v>
      </c>
      <c r="E199" t="s">
        <v>479</v>
      </c>
      <c r="F199">
        <v>142</v>
      </c>
    </row>
    <row r="200" spans="1:6">
      <c r="A200" t="s">
        <v>480</v>
      </c>
      <c r="B200">
        <v>40.672956999999997</v>
      </c>
      <c r="C200">
        <v>-73.944102000000001</v>
      </c>
      <c r="D200" t="s">
        <v>95</v>
      </c>
      <c r="E200" t="s">
        <v>481</v>
      </c>
      <c r="F200">
        <v>47</v>
      </c>
    </row>
    <row r="201" spans="1:6">
      <c r="A201" t="s">
        <v>482</v>
      </c>
      <c r="B201">
        <v>40.676934000000003</v>
      </c>
      <c r="C201">
        <v>-73.948373000000004</v>
      </c>
      <c r="D201" t="s">
        <v>344</v>
      </c>
      <c r="E201" t="s">
        <v>483</v>
      </c>
      <c r="F201">
        <v>16</v>
      </c>
    </row>
    <row r="202" spans="1:6">
      <c r="A202" t="s">
        <v>484</v>
      </c>
      <c r="B202">
        <v>40.662785999999997</v>
      </c>
      <c r="C202">
        <v>-73.923150000000007</v>
      </c>
      <c r="D202" t="s">
        <v>377</v>
      </c>
      <c r="E202" t="s">
        <v>485</v>
      </c>
      <c r="F202">
        <v>46</v>
      </c>
    </row>
    <row r="203" spans="1:6">
      <c r="A203" t="s">
        <v>486</v>
      </c>
      <c r="B203">
        <v>40.647255000000001</v>
      </c>
      <c r="C203">
        <v>-73.960255000000004</v>
      </c>
      <c r="D203" t="s">
        <v>324</v>
      </c>
      <c r="E203" t="s">
        <v>487</v>
      </c>
      <c r="F203">
        <v>268</v>
      </c>
    </row>
    <row r="204" spans="1:6">
      <c r="A204" t="s">
        <v>488</v>
      </c>
      <c r="B204">
        <v>40.664313999999997</v>
      </c>
      <c r="C204">
        <v>-73.933130000000006</v>
      </c>
      <c r="D204" t="s">
        <v>489</v>
      </c>
      <c r="E204" t="s">
        <v>490</v>
      </c>
      <c r="F204">
        <v>108</v>
      </c>
    </row>
    <row r="205" spans="1:6">
      <c r="A205" t="s">
        <v>491</v>
      </c>
      <c r="B205">
        <v>40.684528</v>
      </c>
      <c r="C205">
        <v>-73.918644</v>
      </c>
      <c r="D205" t="s">
        <v>408</v>
      </c>
      <c r="E205" t="s">
        <v>492</v>
      </c>
      <c r="F205">
        <v>35</v>
      </c>
    </row>
    <row r="206" spans="1:6">
      <c r="A206" t="s">
        <v>493</v>
      </c>
      <c r="B206">
        <v>40.685420999999998</v>
      </c>
      <c r="C206">
        <v>-73.919493000000003</v>
      </c>
      <c r="D206" t="s">
        <v>494</v>
      </c>
      <c r="F206">
        <v>315</v>
      </c>
    </row>
    <row r="207" spans="1:6">
      <c r="A207" t="s">
        <v>495</v>
      </c>
      <c r="B207">
        <v>40.676819999999999</v>
      </c>
      <c r="C207">
        <v>-73.913487000000003</v>
      </c>
      <c r="D207" t="s">
        <v>344</v>
      </c>
      <c r="E207" t="s">
        <v>496</v>
      </c>
      <c r="F207">
        <v>75</v>
      </c>
    </row>
    <row r="208" spans="1:6">
      <c r="A208" t="s">
        <v>497</v>
      </c>
      <c r="B208">
        <v>40.670014000000002</v>
      </c>
      <c r="C208">
        <v>-73.939205000000001</v>
      </c>
      <c r="D208" t="s">
        <v>366</v>
      </c>
      <c r="E208" t="s">
        <v>498</v>
      </c>
      <c r="F208">
        <v>16</v>
      </c>
    </row>
    <row r="209" spans="1:6">
      <c r="A209" t="s">
        <v>499</v>
      </c>
      <c r="B209">
        <v>40.690935000000003</v>
      </c>
      <c r="C209">
        <v>-73.943151</v>
      </c>
      <c r="D209" t="s">
        <v>271</v>
      </c>
      <c r="E209" t="s">
        <v>272</v>
      </c>
      <c r="F209">
        <v>106</v>
      </c>
    </row>
    <row r="210" spans="1:6">
      <c r="A210" t="s">
        <v>500</v>
      </c>
      <c r="B210">
        <v>40.685431000000001</v>
      </c>
      <c r="C210">
        <v>-73.919402000000005</v>
      </c>
      <c r="D210" t="s">
        <v>408</v>
      </c>
      <c r="E210" t="s">
        <v>501</v>
      </c>
      <c r="F210">
        <v>114</v>
      </c>
    </row>
    <row r="211" spans="1:6">
      <c r="A211" t="s">
        <v>502</v>
      </c>
      <c r="B211">
        <v>40.677636999999997</v>
      </c>
      <c r="C211">
        <v>-73.947424999999996</v>
      </c>
      <c r="D211" t="s">
        <v>417</v>
      </c>
      <c r="E211" t="s">
        <v>503</v>
      </c>
      <c r="F211">
        <v>104</v>
      </c>
    </row>
    <row r="212" spans="1:6">
      <c r="A212" t="s">
        <v>504</v>
      </c>
      <c r="B212">
        <v>40.642533999999998</v>
      </c>
      <c r="C212">
        <v>-73.949837000000002</v>
      </c>
      <c r="D212" t="s">
        <v>344</v>
      </c>
      <c r="E212" t="s">
        <v>505</v>
      </c>
      <c r="F212">
        <v>61</v>
      </c>
    </row>
    <row r="213" spans="1:6">
      <c r="A213" t="s">
        <v>506</v>
      </c>
      <c r="B213">
        <v>40.684567000000001</v>
      </c>
      <c r="C213">
        <v>-73.918289000000001</v>
      </c>
      <c r="D213" t="s">
        <v>408</v>
      </c>
      <c r="E213" t="s">
        <v>507</v>
      </c>
      <c r="F213">
        <v>23</v>
      </c>
    </row>
    <row r="214" spans="1:6">
      <c r="A214" t="s">
        <v>508</v>
      </c>
      <c r="B214">
        <v>40.677695</v>
      </c>
      <c r="C214">
        <v>-73.961766999999995</v>
      </c>
      <c r="D214" t="s">
        <v>287</v>
      </c>
      <c r="E214" t="s">
        <v>295</v>
      </c>
      <c r="F214">
        <v>23</v>
      </c>
    </row>
    <row r="215" spans="1:6">
      <c r="A215" t="s">
        <v>509</v>
      </c>
      <c r="B215">
        <v>40.694462999999999</v>
      </c>
      <c r="C215">
        <v>-73.945126999999999</v>
      </c>
      <c r="D215" t="s">
        <v>271</v>
      </c>
      <c r="E215" t="s">
        <v>510</v>
      </c>
      <c r="F215">
        <v>70</v>
      </c>
    </row>
    <row r="216" spans="1:6">
      <c r="A216" t="s">
        <v>511</v>
      </c>
      <c r="B216">
        <v>40.673335999999999</v>
      </c>
      <c r="C216">
        <v>-73.953946000000002</v>
      </c>
      <c r="D216" t="s">
        <v>512</v>
      </c>
      <c r="F216">
        <v>121</v>
      </c>
    </row>
    <row r="217" spans="1:6">
      <c r="A217" t="s">
        <v>513</v>
      </c>
      <c r="B217">
        <v>40.696305000000002</v>
      </c>
      <c r="C217">
        <v>-73.935599999999994</v>
      </c>
      <c r="D217" t="s">
        <v>514</v>
      </c>
      <c r="E217" t="s">
        <v>515</v>
      </c>
      <c r="F217">
        <v>429</v>
      </c>
    </row>
    <row r="218" spans="1:6">
      <c r="A218" t="s">
        <v>516</v>
      </c>
      <c r="B218">
        <v>40.673285</v>
      </c>
      <c r="C218">
        <v>-73.953963999999999</v>
      </c>
      <c r="D218" t="s">
        <v>512</v>
      </c>
      <c r="F218">
        <v>153</v>
      </c>
    </row>
    <row r="219" spans="1:6">
      <c r="A219" t="s">
        <v>517</v>
      </c>
      <c r="B219">
        <v>40.672612999999998</v>
      </c>
      <c r="C219">
        <v>-73.893907999999996</v>
      </c>
      <c r="D219" t="s">
        <v>377</v>
      </c>
      <c r="E219" t="s">
        <v>378</v>
      </c>
      <c r="F219">
        <v>25</v>
      </c>
    </row>
    <row r="220" spans="1:6">
      <c r="A220" t="s">
        <v>518</v>
      </c>
      <c r="B220">
        <v>40.653064000000001</v>
      </c>
      <c r="C220">
        <v>-73.946156000000002</v>
      </c>
      <c r="D220" t="s">
        <v>519</v>
      </c>
      <c r="E220" t="s">
        <v>520</v>
      </c>
      <c r="F220">
        <v>113</v>
      </c>
    </row>
    <row r="221" spans="1:6">
      <c r="A221" t="s">
        <v>521</v>
      </c>
      <c r="B221">
        <v>40.694485</v>
      </c>
      <c r="C221">
        <v>-73.944936999999996</v>
      </c>
      <c r="D221" t="s">
        <v>271</v>
      </c>
      <c r="E221" t="s">
        <v>522</v>
      </c>
      <c r="F221">
        <v>78</v>
      </c>
    </row>
    <row r="222" spans="1:6">
      <c r="A222" t="s">
        <v>523</v>
      </c>
      <c r="B222">
        <v>40.704760999999998</v>
      </c>
      <c r="C222">
        <v>-73.925962999999996</v>
      </c>
      <c r="D222" t="s">
        <v>268</v>
      </c>
      <c r="E222" t="s">
        <v>524</v>
      </c>
      <c r="F222">
        <v>84</v>
      </c>
    </row>
    <row r="223" spans="1:6">
      <c r="A223" t="s">
        <v>525</v>
      </c>
      <c r="B223">
        <v>40.703677999999996</v>
      </c>
      <c r="C223">
        <v>-73.912941000000004</v>
      </c>
      <c r="D223" t="s">
        <v>408</v>
      </c>
      <c r="E223" t="s">
        <v>526</v>
      </c>
      <c r="F223">
        <v>36</v>
      </c>
    </row>
    <row r="224" spans="1:6">
      <c r="A224" t="s">
        <v>527</v>
      </c>
      <c r="B224">
        <v>40.692073000000001</v>
      </c>
      <c r="C224">
        <v>-73.939688000000004</v>
      </c>
      <c r="D224" t="s">
        <v>271</v>
      </c>
      <c r="E224" t="s">
        <v>528</v>
      </c>
      <c r="F224">
        <v>34</v>
      </c>
    </row>
    <row r="225" spans="1:6">
      <c r="A225" t="s">
        <v>529</v>
      </c>
      <c r="B225">
        <v>40.653075999999999</v>
      </c>
      <c r="C225">
        <v>-73.945725999999993</v>
      </c>
      <c r="D225" t="s">
        <v>519</v>
      </c>
      <c r="E225" t="s">
        <v>530</v>
      </c>
      <c r="F225">
        <v>69</v>
      </c>
    </row>
    <row r="226" spans="1:6">
      <c r="A226" t="s">
        <v>531</v>
      </c>
      <c r="B226">
        <v>40.653089000000001</v>
      </c>
      <c r="C226">
        <v>-73.945522999999994</v>
      </c>
      <c r="D226" t="s">
        <v>519</v>
      </c>
      <c r="E226" t="s">
        <v>532</v>
      </c>
      <c r="F226">
        <v>112</v>
      </c>
    </row>
    <row r="227" spans="1:6">
      <c r="A227" t="s">
        <v>533</v>
      </c>
      <c r="B227">
        <v>40.631619000000001</v>
      </c>
      <c r="C227">
        <v>-73.969633999999999</v>
      </c>
      <c r="D227" t="s">
        <v>324</v>
      </c>
      <c r="E227" t="s">
        <v>534</v>
      </c>
      <c r="F227">
        <v>281</v>
      </c>
    </row>
    <row r="228" spans="1:6">
      <c r="A228" t="s">
        <v>535</v>
      </c>
      <c r="B228">
        <v>40.690621999999998</v>
      </c>
      <c r="C228">
        <v>-73.930768999999998</v>
      </c>
      <c r="D228" t="s">
        <v>489</v>
      </c>
      <c r="E228" t="s">
        <v>536</v>
      </c>
      <c r="F228">
        <v>30</v>
      </c>
    </row>
    <row r="229" spans="1:6">
      <c r="A229" t="s">
        <v>537</v>
      </c>
      <c r="B229">
        <v>40.645344000000001</v>
      </c>
      <c r="C229">
        <v>-73.948819</v>
      </c>
      <c r="D229" t="s">
        <v>366</v>
      </c>
      <c r="E229" t="s">
        <v>538</v>
      </c>
      <c r="F229">
        <v>29</v>
      </c>
    </row>
    <row r="230" spans="1:6">
      <c r="A230" t="s">
        <v>539</v>
      </c>
      <c r="B230">
        <v>40.672555000000003</v>
      </c>
      <c r="C230">
        <v>-73.954227000000003</v>
      </c>
      <c r="D230" t="s">
        <v>512</v>
      </c>
      <c r="F230">
        <v>90</v>
      </c>
    </row>
    <row r="231" spans="1:6">
      <c r="A231" t="s">
        <v>540</v>
      </c>
      <c r="B231">
        <v>40.656711999999999</v>
      </c>
      <c r="C231">
        <v>-73.919123999999996</v>
      </c>
      <c r="D231" t="s">
        <v>489</v>
      </c>
      <c r="E231" t="s">
        <v>541</v>
      </c>
      <c r="F231">
        <v>169</v>
      </c>
    </row>
    <row r="232" spans="1:6">
      <c r="A232" t="s">
        <v>542</v>
      </c>
      <c r="B232">
        <v>40.667022000000003</v>
      </c>
      <c r="C232">
        <v>-73.934206000000003</v>
      </c>
      <c r="D232" t="s">
        <v>327</v>
      </c>
      <c r="E232" t="s">
        <v>543</v>
      </c>
      <c r="F232">
        <v>101</v>
      </c>
    </row>
    <row r="233" spans="1:6">
      <c r="A233" t="s">
        <v>544</v>
      </c>
      <c r="B233">
        <v>40.656692999999997</v>
      </c>
      <c r="C233">
        <v>-73.896646000000004</v>
      </c>
      <c r="D233" t="s">
        <v>95</v>
      </c>
      <c r="E233" t="s">
        <v>545</v>
      </c>
      <c r="F233">
        <v>39</v>
      </c>
    </row>
    <row r="234" spans="1:6">
      <c r="A234" t="s">
        <v>546</v>
      </c>
      <c r="B234">
        <v>40.668804999999999</v>
      </c>
      <c r="C234">
        <v>-73.950021000000007</v>
      </c>
      <c r="D234" t="s">
        <v>277</v>
      </c>
      <c r="E234" t="s">
        <v>547</v>
      </c>
      <c r="F234">
        <v>102</v>
      </c>
    </row>
    <row r="235" spans="1:6">
      <c r="A235" t="s">
        <v>548</v>
      </c>
      <c r="B235">
        <v>40.685026999999998</v>
      </c>
      <c r="C235">
        <v>-73.927389000000005</v>
      </c>
      <c r="D235" t="s">
        <v>489</v>
      </c>
      <c r="E235" t="s">
        <v>549</v>
      </c>
      <c r="F235">
        <v>112</v>
      </c>
    </row>
    <row r="236" spans="1:6">
      <c r="A236" t="s">
        <v>550</v>
      </c>
      <c r="B236">
        <v>40.671328000000003</v>
      </c>
      <c r="C236">
        <v>-73.930211999999997</v>
      </c>
      <c r="D236" t="s">
        <v>282</v>
      </c>
      <c r="E236" t="s">
        <v>551</v>
      </c>
      <c r="F236">
        <v>101</v>
      </c>
    </row>
    <row r="237" spans="1:6">
      <c r="A237" t="s">
        <v>552</v>
      </c>
      <c r="B237">
        <v>40.675384000000001</v>
      </c>
      <c r="C237">
        <v>-73.867265000000003</v>
      </c>
      <c r="D237" t="s">
        <v>553</v>
      </c>
      <c r="F237">
        <v>392</v>
      </c>
    </row>
    <row r="238" spans="1:6">
      <c r="A238" t="s">
        <v>554</v>
      </c>
      <c r="B238">
        <v>40.654533999999998</v>
      </c>
      <c r="C238">
        <v>-73.925976000000006</v>
      </c>
      <c r="D238" t="s">
        <v>377</v>
      </c>
      <c r="E238" t="s">
        <v>555</v>
      </c>
      <c r="F238">
        <v>27</v>
      </c>
    </row>
    <row r="239" spans="1:6">
      <c r="A239" t="s">
        <v>556</v>
      </c>
      <c r="B239">
        <v>40.667523000000003</v>
      </c>
      <c r="C239">
        <v>-73.882769999999994</v>
      </c>
      <c r="D239" t="s">
        <v>98</v>
      </c>
      <c r="E239" t="s">
        <v>557</v>
      </c>
      <c r="F239">
        <v>101</v>
      </c>
    </row>
    <row r="240" spans="1:6">
      <c r="A240" t="s">
        <v>558</v>
      </c>
      <c r="B240">
        <v>40.689582000000001</v>
      </c>
      <c r="C240">
        <v>-73.912411000000006</v>
      </c>
      <c r="D240" t="s">
        <v>285</v>
      </c>
      <c r="F240">
        <v>70</v>
      </c>
    </row>
    <row r="241" spans="1:6">
      <c r="A241" t="s">
        <v>559</v>
      </c>
      <c r="B241">
        <v>40.644688000000002</v>
      </c>
      <c r="C241">
        <v>-73.959753000000006</v>
      </c>
      <c r="D241" t="s">
        <v>353</v>
      </c>
      <c r="E241" t="s">
        <v>560</v>
      </c>
      <c r="F241">
        <v>173</v>
      </c>
    </row>
    <row r="242" spans="1:6">
      <c r="A242" t="s">
        <v>561</v>
      </c>
      <c r="B242">
        <v>40.693734999999997</v>
      </c>
      <c r="C242">
        <v>-73.938564</v>
      </c>
      <c r="D242" t="s">
        <v>271</v>
      </c>
      <c r="E242" t="s">
        <v>562</v>
      </c>
      <c r="F242">
        <v>50</v>
      </c>
    </row>
    <row r="243" spans="1:6">
      <c r="A243" t="s">
        <v>563</v>
      </c>
      <c r="B243">
        <v>40.660397000000003</v>
      </c>
      <c r="C243">
        <v>-73.913448000000002</v>
      </c>
      <c r="D243" t="s">
        <v>564</v>
      </c>
      <c r="F243">
        <v>171</v>
      </c>
    </row>
    <row r="244" spans="1:6">
      <c r="A244" t="s">
        <v>565</v>
      </c>
      <c r="B244">
        <v>40.648983999999999</v>
      </c>
      <c r="C244">
        <v>-73.963116999999997</v>
      </c>
      <c r="D244" t="s">
        <v>117</v>
      </c>
      <c r="E244" t="s">
        <v>456</v>
      </c>
      <c r="F244">
        <v>71</v>
      </c>
    </row>
    <row r="245" spans="1:6">
      <c r="A245" t="s">
        <v>566</v>
      </c>
      <c r="B245">
        <v>40.635418999999999</v>
      </c>
      <c r="C245">
        <v>-73.961611000000005</v>
      </c>
      <c r="D245" t="s">
        <v>303</v>
      </c>
      <c r="E245" t="s">
        <v>567</v>
      </c>
      <c r="F245">
        <v>26</v>
      </c>
    </row>
    <row r="246" spans="1:6">
      <c r="A246" t="s">
        <v>568</v>
      </c>
      <c r="B246">
        <v>40.668926999999996</v>
      </c>
      <c r="C246">
        <v>-73.894266999999999</v>
      </c>
      <c r="D246" t="s">
        <v>271</v>
      </c>
      <c r="E246" t="s">
        <v>569</v>
      </c>
      <c r="F246">
        <v>20</v>
      </c>
    </row>
    <row r="247" spans="1:6">
      <c r="A247" t="s">
        <v>570</v>
      </c>
      <c r="B247">
        <v>40.688419000000003</v>
      </c>
      <c r="C247">
        <v>-73.993652999999995</v>
      </c>
      <c r="D247" t="s">
        <v>571</v>
      </c>
      <c r="E247" t="s">
        <v>572</v>
      </c>
      <c r="F247">
        <v>70</v>
      </c>
    </row>
    <row r="248" spans="1:6">
      <c r="A248" t="s">
        <v>573</v>
      </c>
      <c r="B248">
        <v>40.692194000000001</v>
      </c>
      <c r="C248">
        <v>-73.938677999999996</v>
      </c>
      <c r="D248" t="s">
        <v>271</v>
      </c>
      <c r="E248" t="s">
        <v>574</v>
      </c>
      <c r="F248">
        <v>110</v>
      </c>
    </row>
    <row r="249" spans="1:6">
      <c r="A249" t="s">
        <v>575</v>
      </c>
      <c r="B249">
        <v>40.677197999999997</v>
      </c>
      <c r="C249">
        <v>-73.943494999999999</v>
      </c>
      <c r="D249" t="s">
        <v>392</v>
      </c>
      <c r="E249" t="s">
        <v>576</v>
      </c>
      <c r="F249">
        <v>73</v>
      </c>
    </row>
    <row r="250" spans="1:6">
      <c r="A250" t="s">
        <v>577</v>
      </c>
      <c r="B250">
        <v>40.664873999999998</v>
      </c>
      <c r="C250">
        <v>-73.880497000000005</v>
      </c>
      <c r="D250" t="s">
        <v>98</v>
      </c>
      <c r="E250" t="s">
        <v>578</v>
      </c>
      <c r="F250">
        <v>40</v>
      </c>
    </row>
    <row r="251" spans="1:6">
      <c r="A251" t="s">
        <v>579</v>
      </c>
      <c r="B251">
        <v>40.692210000000003</v>
      </c>
      <c r="C251">
        <v>-73.938541999999998</v>
      </c>
      <c r="D251" t="s">
        <v>271</v>
      </c>
      <c r="E251" t="s">
        <v>574</v>
      </c>
      <c r="F251">
        <v>79</v>
      </c>
    </row>
    <row r="252" spans="1:6">
      <c r="A252" t="s">
        <v>580</v>
      </c>
      <c r="B252">
        <v>40.615248999999999</v>
      </c>
      <c r="C252">
        <v>-74.034248000000005</v>
      </c>
      <c r="D252" t="s">
        <v>358</v>
      </c>
      <c r="F252">
        <v>21</v>
      </c>
    </row>
    <row r="253" spans="1:6">
      <c r="A253" t="s">
        <v>581</v>
      </c>
      <c r="B253">
        <v>40.658517000000003</v>
      </c>
      <c r="C253">
        <v>-73.950597999999999</v>
      </c>
      <c r="D253" t="s">
        <v>431</v>
      </c>
      <c r="F253">
        <v>97</v>
      </c>
    </row>
    <row r="254" spans="1:6">
      <c r="A254" t="s">
        <v>582</v>
      </c>
      <c r="B254">
        <v>40.648985000000003</v>
      </c>
      <c r="C254">
        <v>-73.968863999999996</v>
      </c>
      <c r="D254" t="s">
        <v>583</v>
      </c>
      <c r="E254" t="s">
        <v>584</v>
      </c>
      <c r="F254">
        <v>67</v>
      </c>
    </row>
    <row r="255" spans="1:6">
      <c r="A255" t="s">
        <v>585</v>
      </c>
      <c r="B255">
        <v>40.693849</v>
      </c>
      <c r="C255">
        <v>-73.934070000000006</v>
      </c>
      <c r="D255" t="s">
        <v>95</v>
      </c>
      <c r="E255" t="s">
        <v>586</v>
      </c>
      <c r="F255">
        <v>55</v>
      </c>
    </row>
    <row r="256" spans="1:6">
      <c r="A256" t="s">
        <v>587</v>
      </c>
      <c r="B256">
        <v>40.720191</v>
      </c>
      <c r="C256">
        <v>-73.940895999999995</v>
      </c>
      <c r="D256" t="s">
        <v>475</v>
      </c>
      <c r="E256" t="s">
        <v>588</v>
      </c>
      <c r="F256">
        <v>49</v>
      </c>
    </row>
    <row r="257" spans="1:6">
      <c r="A257" t="s">
        <v>589</v>
      </c>
      <c r="B257">
        <v>40.68965</v>
      </c>
      <c r="C257">
        <v>-73.939228999999997</v>
      </c>
      <c r="D257" t="s">
        <v>417</v>
      </c>
      <c r="E257" t="s">
        <v>590</v>
      </c>
      <c r="F257">
        <v>51</v>
      </c>
    </row>
    <row r="258" spans="1:6">
      <c r="A258" t="s">
        <v>591</v>
      </c>
      <c r="B258">
        <v>40.642997000000001</v>
      </c>
      <c r="C258">
        <v>-73.950361000000001</v>
      </c>
      <c r="D258" t="s">
        <v>277</v>
      </c>
      <c r="E258" t="s">
        <v>592</v>
      </c>
      <c r="F258">
        <v>97</v>
      </c>
    </row>
    <row r="259" spans="1:6">
      <c r="A259" t="s">
        <v>593</v>
      </c>
      <c r="B259">
        <v>40.664214999999999</v>
      </c>
      <c r="C259">
        <v>-73.914871000000005</v>
      </c>
      <c r="D259" t="s">
        <v>341</v>
      </c>
      <c r="F259">
        <v>15</v>
      </c>
    </row>
    <row r="260" spans="1:6">
      <c r="A260" t="s">
        <v>594</v>
      </c>
      <c r="B260">
        <v>40.669935000000002</v>
      </c>
      <c r="C260">
        <v>-73.933357999999998</v>
      </c>
      <c r="D260" t="s">
        <v>285</v>
      </c>
      <c r="F260">
        <v>38</v>
      </c>
    </row>
    <row r="261" spans="1:6">
      <c r="A261" t="s">
        <v>595</v>
      </c>
      <c r="B261">
        <v>40.593010999999997</v>
      </c>
      <c r="C261">
        <v>-73.988487000000006</v>
      </c>
      <c r="D261" t="s">
        <v>303</v>
      </c>
      <c r="E261" t="s">
        <v>596</v>
      </c>
      <c r="F261">
        <v>19</v>
      </c>
    </row>
    <row r="262" spans="1:6">
      <c r="A262" t="s">
        <v>597</v>
      </c>
      <c r="B262">
        <v>40.677095999999999</v>
      </c>
      <c r="C262">
        <v>-73.909784000000002</v>
      </c>
      <c r="D262" t="s">
        <v>219</v>
      </c>
      <c r="E262" t="s">
        <v>598</v>
      </c>
      <c r="F262">
        <v>91</v>
      </c>
    </row>
    <row r="263" spans="1:6">
      <c r="A263" t="s">
        <v>599</v>
      </c>
      <c r="B263">
        <v>40.673881999999999</v>
      </c>
      <c r="C263">
        <v>-73.922253999999995</v>
      </c>
      <c r="D263" t="s">
        <v>277</v>
      </c>
      <c r="E263" t="s">
        <v>600</v>
      </c>
      <c r="F263">
        <v>91</v>
      </c>
    </row>
    <row r="264" spans="1:6">
      <c r="A264" t="s">
        <v>601</v>
      </c>
      <c r="B264">
        <v>40.641111000000002</v>
      </c>
      <c r="C264">
        <v>-73.955439999999996</v>
      </c>
      <c r="D264" t="s">
        <v>303</v>
      </c>
      <c r="E264" t="s">
        <v>602</v>
      </c>
      <c r="F264">
        <v>71</v>
      </c>
    </row>
    <row r="265" spans="1:6">
      <c r="A265" t="s">
        <v>603</v>
      </c>
      <c r="B265">
        <v>40.669930000000001</v>
      </c>
      <c r="C265">
        <v>-73.933265000000006</v>
      </c>
      <c r="D265" t="s">
        <v>285</v>
      </c>
      <c r="F265">
        <v>94</v>
      </c>
    </row>
    <row r="266" spans="1:6">
      <c r="A266" t="s">
        <v>604</v>
      </c>
      <c r="B266">
        <v>40.652236000000002</v>
      </c>
      <c r="C266">
        <v>-73.953219000000004</v>
      </c>
      <c r="D266" t="s">
        <v>166</v>
      </c>
      <c r="E266" t="s">
        <v>605</v>
      </c>
      <c r="F266">
        <v>60</v>
      </c>
    </row>
    <row r="267" spans="1:6">
      <c r="A267" t="s">
        <v>606</v>
      </c>
      <c r="B267">
        <v>40.692228999999998</v>
      </c>
      <c r="C267">
        <v>-73.910595000000001</v>
      </c>
      <c r="D267" t="s">
        <v>314</v>
      </c>
      <c r="E267" t="s">
        <v>607</v>
      </c>
      <c r="F267">
        <v>68</v>
      </c>
    </row>
    <row r="268" spans="1:6">
      <c r="A268" t="s">
        <v>608</v>
      </c>
      <c r="B268">
        <v>40.679898999999999</v>
      </c>
      <c r="C268">
        <v>-73.908727999999996</v>
      </c>
      <c r="D268" t="s">
        <v>153</v>
      </c>
      <c r="E268" t="s">
        <v>609</v>
      </c>
      <c r="F268">
        <v>32</v>
      </c>
    </row>
    <row r="269" spans="1:6">
      <c r="A269" t="s">
        <v>610</v>
      </c>
      <c r="B269">
        <v>40.652808</v>
      </c>
      <c r="C269">
        <v>-73.918484000000007</v>
      </c>
      <c r="D269" t="s">
        <v>611</v>
      </c>
      <c r="F269">
        <v>9</v>
      </c>
    </row>
    <row r="270" spans="1:6">
      <c r="A270" t="s">
        <v>612</v>
      </c>
      <c r="B270">
        <v>40.609490999999998</v>
      </c>
      <c r="C270">
        <v>-73.989197000000004</v>
      </c>
      <c r="D270" t="s">
        <v>394</v>
      </c>
      <c r="E270" t="s">
        <v>613</v>
      </c>
      <c r="F270">
        <v>121</v>
      </c>
    </row>
    <row r="271" spans="1:6">
      <c r="A271" t="s">
        <v>614</v>
      </c>
      <c r="B271">
        <v>40.710569999999997</v>
      </c>
      <c r="C271">
        <v>-73.952895999999996</v>
      </c>
      <c r="D271" t="s">
        <v>98</v>
      </c>
      <c r="E271" t="s">
        <v>615</v>
      </c>
      <c r="F271">
        <v>32</v>
      </c>
    </row>
    <row r="272" spans="1:6">
      <c r="A272" t="s">
        <v>616</v>
      </c>
      <c r="B272">
        <v>40.681899999999999</v>
      </c>
      <c r="C272">
        <v>-73.915218999999993</v>
      </c>
      <c r="D272" t="s">
        <v>617</v>
      </c>
      <c r="E272" t="s">
        <v>618</v>
      </c>
      <c r="F272">
        <v>21</v>
      </c>
    </row>
    <row r="273" spans="1:6">
      <c r="A273" t="s">
        <v>619</v>
      </c>
      <c r="B273">
        <v>40.677070999999998</v>
      </c>
      <c r="C273">
        <v>-73.960864999999998</v>
      </c>
      <c r="D273" t="s">
        <v>287</v>
      </c>
      <c r="E273" t="s">
        <v>620</v>
      </c>
      <c r="F273">
        <v>37</v>
      </c>
    </row>
    <row r="274" spans="1:6">
      <c r="A274" t="s">
        <v>621</v>
      </c>
      <c r="B274">
        <v>40.677084999999998</v>
      </c>
      <c r="C274">
        <v>-73.960932999999997</v>
      </c>
      <c r="D274" t="s">
        <v>287</v>
      </c>
      <c r="E274" t="s">
        <v>620</v>
      </c>
      <c r="F274">
        <v>10</v>
      </c>
    </row>
    <row r="275" spans="1:6">
      <c r="A275" t="s">
        <v>622</v>
      </c>
      <c r="B275">
        <v>40.662883999999998</v>
      </c>
      <c r="C275">
        <v>-73.888305000000003</v>
      </c>
      <c r="D275" t="s">
        <v>623</v>
      </c>
      <c r="E275" t="s">
        <v>624</v>
      </c>
      <c r="F275">
        <v>358</v>
      </c>
    </row>
    <row r="276" spans="1:6">
      <c r="A276" t="s">
        <v>625</v>
      </c>
      <c r="B276">
        <v>40.677098999999998</v>
      </c>
      <c r="C276">
        <v>-73.961000999999996</v>
      </c>
      <c r="D276" t="s">
        <v>287</v>
      </c>
      <c r="E276" t="s">
        <v>626</v>
      </c>
      <c r="F276">
        <v>17</v>
      </c>
    </row>
    <row r="277" spans="1:6">
      <c r="A277" t="s">
        <v>627</v>
      </c>
      <c r="B277">
        <v>40.666831999999999</v>
      </c>
      <c r="C277">
        <v>-73.930960999999996</v>
      </c>
      <c r="D277" t="s">
        <v>327</v>
      </c>
      <c r="E277" t="s">
        <v>628</v>
      </c>
      <c r="F277">
        <v>157</v>
      </c>
    </row>
    <row r="278" spans="1:6">
      <c r="A278" t="s">
        <v>629</v>
      </c>
      <c r="B278">
        <v>40.622779999999999</v>
      </c>
      <c r="C278">
        <v>-73.962179000000006</v>
      </c>
      <c r="D278" t="s">
        <v>327</v>
      </c>
      <c r="E278" t="s">
        <v>630</v>
      </c>
      <c r="F278">
        <v>253</v>
      </c>
    </row>
    <row r="279" spans="1:6">
      <c r="A279" t="s">
        <v>631</v>
      </c>
      <c r="B279">
        <v>40.677149</v>
      </c>
      <c r="C279">
        <v>-73.942616000000001</v>
      </c>
      <c r="D279" t="s">
        <v>632</v>
      </c>
      <c r="E279" t="s">
        <v>633</v>
      </c>
      <c r="F279">
        <v>74</v>
      </c>
    </row>
    <row r="280" spans="1:6">
      <c r="A280" t="s">
        <v>634</v>
      </c>
      <c r="B280">
        <v>40.677131000000003</v>
      </c>
      <c r="C280">
        <v>-73.961151999999998</v>
      </c>
      <c r="D280" t="s">
        <v>287</v>
      </c>
      <c r="E280" t="s">
        <v>295</v>
      </c>
      <c r="F280">
        <v>9</v>
      </c>
    </row>
    <row r="281" spans="1:6">
      <c r="A281" t="s">
        <v>635</v>
      </c>
      <c r="B281">
        <v>40.636814000000001</v>
      </c>
      <c r="C281">
        <v>-74.028377000000006</v>
      </c>
      <c r="D281" t="s">
        <v>433</v>
      </c>
      <c r="F281">
        <v>138</v>
      </c>
    </row>
    <row r="282" spans="1:6">
      <c r="A282" t="s">
        <v>636</v>
      </c>
      <c r="B282">
        <v>40.677163</v>
      </c>
      <c r="C282">
        <v>-73.961303999999998</v>
      </c>
      <c r="D282" t="s">
        <v>287</v>
      </c>
      <c r="E282" t="s">
        <v>620</v>
      </c>
      <c r="F282">
        <v>23</v>
      </c>
    </row>
    <row r="283" spans="1:6">
      <c r="A283" t="s">
        <v>637</v>
      </c>
      <c r="B283">
        <v>40.677143000000001</v>
      </c>
      <c r="C283">
        <v>-73.942496000000006</v>
      </c>
      <c r="D283" t="s">
        <v>632</v>
      </c>
      <c r="E283" t="s">
        <v>633</v>
      </c>
      <c r="F283">
        <v>295</v>
      </c>
    </row>
    <row r="284" spans="1:6">
      <c r="A284" t="s">
        <v>638</v>
      </c>
      <c r="B284">
        <v>40.675268000000003</v>
      </c>
      <c r="C284">
        <v>-73.877112999999994</v>
      </c>
      <c r="D284" t="s">
        <v>377</v>
      </c>
      <c r="E284" t="s">
        <v>639</v>
      </c>
      <c r="F284">
        <v>15</v>
      </c>
    </row>
    <row r="285" spans="1:6">
      <c r="A285" t="s">
        <v>640</v>
      </c>
      <c r="B285">
        <v>40.712380000000003</v>
      </c>
      <c r="C285">
        <v>-73.960898</v>
      </c>
      <c r="D285" t="s">
        <v>445</v>
      </c>
      <c r="F285">
        <v>189</v>
      </c>
    </row>
    <row r="286" spans="1:6">
      <c r="A286" t="s">
        <v>641</v>
      </c>
      <c r="B286">
        <v>40.675193999999998</v>
      </c>
      <c r="C286">
        <v>-73.877094999999997</v>
      </c>
      <c r="D286" t="s">
        <v>377</v>
      </c>
      <c r="E286" t="s">
        <v>639</v>
      </c>
      <c r="F286">
        <v>99</v>
      </c>
    </row>
    <row r="287" spans="1:6">
      <c r="A287" t="s">
        <v>642</v>
      </c>
      <c r="B287">
        <v>40.677135999999997</v>
      </c>
      <c r="C287">
        <v>-73.942375999999996</v>
      </c>
      <c r="D287" t="s">
        <v>632</v>
      </c>
      <c r="E287" t="s">
        <v>633</v>
      </c>
      <c r="F287">
        <v>60</v>
      </c>
    </row>
    <row r="288" spans="1:6">
      <c r="A288" t="s">
        <v>643</v>
      </c>
      <c r="B288">
        <v>40.676743999999999</v>
      </c>
      <c r="C288">
        <v>-73.912885000000003</v>
      </c>
      <c r="D288" t="s">
        <v>415</v>
      </c>
      <c r="F288">
        <v>148</v>
      </c>
    </row>
    <row r="289" spans="1:6">
      <c r="A289" t="s">
        <v>644</v>
      </c>
      <c r="B289">
        <v>40.699427</v>
      </c>
      <c r="C289">
        <v>-73.915983999999995</v>
      </c>
      <c r="D289" t="s">
        <v>268</v>
      </c>
      <c r="E289" t="s">
        <v>473</v>
      </c>
      <c r="F289">
        <v>14</v>
      </c>
    </row>
    <row r="290" spans="1:6">
      <c r="A290" t="s">
        <v>645</v>
      </c>
      <c r="B290">
        <v>40.696367000000002</v>
      </c>
      <c r="C290">
        <v>-73.974840999999998</v>
      </c>
      <c r="D290" t="s">
        <v>176</v>
      </c>
      <c r="E290" t="s">
        <v>646</v>
      </c>
      <c r="F290">
        <v>156</v>
      </c>
    </row>
    <row r="291" spans="1:6">
      <c r="A291" t="s">
        <v>647</v>
      </c>
      <c r="B291">
        <v>40.656703999999998</v>
      </c>
      <c r="C291">
        <v>-73.958190000000002</v>
      </c>
      <c r="D291" t="s">
        <v>327</v>
      </c>
      <c r="E291" t="s">
        <v>648</v>
      </c>
      <c r="F291">
        <v>334</v>
      </c>
    </row>
    <row r="292" spans="1:6">
      <c r="A292" t="s">
        <v>649</v>
      </c>
      <c r="B292">
        <v>40.671100000000003</v>
      </c>
      <c r="C292">
        <v>-73.915524000000005</v>
      </c>
      <c r="D292" t="s">
        <v>650</v>
      </c>
      <c r="E292" t="s">
        <v>651</v>
      </c>
      <c r="F292">
        <v>97</v>
      </c>
    </row>
    <row r="293" spans="1:6">
      <c r="A293" t="s">
        <v>652</v>
      </c>
      <c r="B293">
        <v>40.671126000000001</v>
      </c>
      <c r="C293">
        <v>-73.915462000000005</v>
      </c>
      <c r="D293" t="s">
        <v>650</v>
      </c>
      <c r="E293" t="s">
        <v>651</v>
      </c>
      <c r="F293">
        <v>323</v>
      </c>
    </row>
    <row r="294" spans="1:6">
      <c r="A294" t="s">
        <v>653</v>
      </c>
      <c r="B294">
        <v>40.702846000000001</v>
      </c>
      <c r="C294">
        <v>-73.920826000000005</v>
      </c>
      <c r="D294" t="s">
        <v>475</v>
      </c>
      <c r="E294" t="s">
        <v>654</v>
      </c>
      <c r="F294">
        <v>56</v>
      </c>
    </row>
    <row r="295" spans="1:6">
      <c r="A295" t="s">
        <v>655</v>
      </c>
      <c r="B295">
        <v>40.645263</v>
      </c>
      <c r="C295">
        <v>-73.96414</v>
      </c>
      <c r="D295" t="s">
        <v>327</v>
      </c>
      <c r="E295" t="s">
        <v>656</v>
      </c>
      <c r="F295">
        <v>98</v>
      </c>
    </row>
    <row r="296" spans="1:6">
      <c r="A296" t="s">
        <v>657</v>
      </c>
      <c r="B296">
        <v>40.629441999999997</v>
      </c>
      <c r="C296">
        <v>-73.943271999999993</v>
      </c>
      <c r="D296" t="s">
        <v>327</v>
      </c>
      <c r="E296" t="s">
        <v>658</v>
      </c>
      <c r="F296">
        <v>149</v>
      </c>
    </row>
    <row r="297" spans="1:6">
      <c r="A297" t="s">
        <v>659</v>
      </c>
      <c r="B297">
        <v>40.675759999999997</v>
      </c>
      <c r="C297">
        <v>-73.983720000000005</v>
      </c>
      <c r="D297" t="s">
        <v>392</v>
      </c>
      <c r="E297" t="s">
        <v>660</v>
      </c>
      <c r="F297">
        <v>29</v>
      </c>
    </row>
    <row r="298" spans="1:6">
      <c r="A298" t="s">
        <v>661</v>
      </c>
      <c r="B298">
        <v>40.691527000000001</v>
      </c>
      <c r="C298">
        <v>-73.938300999999996</v>
      </c>
      <c r="D298" t="s">
        <v>219</v>
      </c>
      <c r="E298" t="s">
        <v>662</v>
      </c>
      <c r="F298">
        <v>106</v>
      </c>
    </row>
    <row r="299" spans="1:6">
      <c r="A299" t="s">
        <v>663</v>
      </c>
      <c r="B299">
        <v>40.691533999999997</v>
      </c>
      <c r="C299">
        <v>-73.938231000000002</v>
      </c>
      <c r="D299" t="s">
        <v>219</v>
      </c>
      <c r="E299" t="s">
        <v>662</v>
      </c>
      <c r="F299">
        <v>46</v>
      </c>
    </row>
    <row r="300" spans="1:6">
      <c r="A300" t="s">
        <v>664</v>
      </c>
      <c r="B300">
        <v>40.667141000000001</v>
      </c>
      <c r="C300">
        <v>-73.928633000000005</v>
      </c>
      <c r="D300" t="s">
        <v>387</v>
      </c>
      <c r="E300" t="s">
        <v>665</v>
      </c>
      <c r="F300">
        <v>154</v>
      </c>
    </row>
    <row r="301" spans="1:6">
      <c r="A301" t="s">
        <v>666</v>
      </c>
      <c r="B301">
        <v>40.689908000000003</v>
      </c>
      <c r="C301">
        <v>-73.933593999999999</v>
      </c>
      <c r="D301" t="s">
        <v>489</v>
      </c>
      <c r="E301" t="s">
        <v>667</v>
      </c>
      <c r="F301">
        <v>46</v>
      </c>
    </row>
    <row r="302" spans="1:6">
      <c r="A302" t="s">
        <v>668</v>
      </c>
      <c r="B302">
        <v>40.645392999999999</v>
      </c>
      <c r="C302">
        <v>-73.958917999999997</v>
      </c>
      <c r="D302" t="s">
        <v>117</v>
      </c>
      <c r="E302" t="s">
        <v>456</v>
      </c>
      <c r="F302">
        <v>21</v>
      </c>
    </row>
    <row r="303" spans="1:6">
      <c r="A303" t="s">
        <v>669</v>
      </c>
      <c r="B303">
        <v>40.671486999999999</v>
      </c>
      <c r="C303">
        <v>-73.957971999999998</v>
      </c>
      <c r="D303" t="s">
        <v>285</v>
      </c>
      <c r="F303">
        <v>181</v>
      </c>
    </row>
    <row r="304" spans="1:6">
      <c r="A304" t="s">
        <v>670</v>
      </c>
      <c r="B304">
        <v>40.671706999999998</v>
      </c>
      <c r="C304">
        <v>-73.916697999999997</v>
      </c>
      <c r="D304" t="s">
        <v>366</v>
      </c>
      <c r="E304" t="s">
        <v>671</v>
      </c>
      <c r="F304">
        <v>212</v>
      </c>
    </row>
    <row r="305" spans="1:6">
      <c r="A305" t="s">
        <v>672</v>
      </c>
      <c r="B305">
        <v>40.671984000000002</v>
      </c>
      <c r="C305">
        <v>-73.952948000000006</v>
      </c>
      <c r="D305" t="s">
        <v>431</v>
      </c>
      <c r="F305">
        <v>107</v>
      </c>
    </row>
    <row r="306" spans="1:6">
      <c r="A306" t="s">
        <v>673</v>
      </c>
      <c r="B306">
        <v>40.671700999999999</v>
      </c>
      <c r="C306">
        <v>-73.916554000000005</v>
      </c>
      <c r="D306" t="s">
        <v>617</v>
      </c>
      <c r="E306" t="s">
        <v>674</v>
      </c>
      <c r="F306">
        <v>158</v>
      </c>
    </row>
    <row r="307" spans="1:6">
      <c r="A307" t="s">
        <v>675</v>
      </c>
      <c r="B307">
        <v>40.693990999999997</v>
      </c>
      <c r="C307">
        <v>-73.907252999999997</v>
      </c>
      <c r="D307" t="s">
        <v>583</v>
      </c>
      <c r="E307" t="s">
        <v>676</v>
      </c>
      <c r="F307">
        <v>60</v>
      </c>
    </row>
    <row r="308" spans="1:6">
      <c r="A308" t="s">
        <v>677</v>
      </c>
      <c r="B308">
        <v>40.671697999999999</v>
      </c>
      <c r="C308">
        <v>-73.916482000000002</v>
      </c>
      <c r="D308" t="s">
        <v>431</v>
      </c>
      <c r="F308">
        <v>66</v>
      </c>
    </row>
    <row r="309" spans="1:6">
      <c r="A309" t="s">
        <v>678</v>
      </c>
      <c r="B309">
        <v>40.686891000000003</v>
      </c>
      <c r="C309">
        <v>-73.945656999999997</v>
      </c>
      <c r="D309" t="s">
        <v>425</v>
      </c>
      <c r="E309" t="s">
        <v>679</v>
      </c>
      <c r="F309">
        <v>10</v>
      </c>
    </row>
    <row r="310" spans="1:6">
      <c r="A310" t="s">
        <v>680</v>
      </c>
      <c r="B310">
        <v>40.665284999999997</v>
      </c>
      <c r="C310">
        <v>-73.956073000000004</v>
      </c>
      <c r="D310" t="s">
        <v>317</v>
      </c>
      <c r="E310" t="s">
        <v>681</v>
      </c>
      <c r="F310">
        <v>199</v>
      </c>
    </row>
    <row r="311" spans="1:6">
      <c r="A311" t="s">
        <v>682</v>
      </c>
      <c r="B311">
        <v>40.680875</v>
      </c>
      <c r="C311">
        <v>-73.933024000000003</v>
      </c>
      <c r="D311" t="s">
        <v>392</v>
      </c>
      <c r="E311" t="s">
        <v>683</v>
      </c>
      <c r="F311">
        <v>14</v>
      </c>
    </row>
    <row r="312" spans="1:6">
      <c r="A312" t="s">
        <v>684</v>
      </c>
      <c r="B312">
        <v>40.685588000000003</v>
      </c>
      <c r="C312">
        <v>-73.935399000000004</v>
      </c>
      <c r="D312" t="s">
        <v>408</v>
      </c>
      <c r="E312" t="s">
        <v>685</v>
      </c>
      <c r="F312">
        <v>44</v>
      </c>
    </row>
    <row r="313" spans="1:6">
      <c r="A313" t="s">
        <v>686</v>
      </c>
      <c r="B313">
        <v>40.708661999999997</v>
      </c>
      <c r="C313">
        <v>-73.952253999999996</v>
      </c>
      <c r="D313" t="s">
        <v>475</v>
      </c>
      <c r="E313" t="s">
        <v>687</v>
      </c>
      <c r="F313">
        <v>42</v>
      </c>
    </row>
    <row r="314" spans="1:6">
      <c r="A314" t="s">
        <v>688</v>
      </c>
      <c r="B314">
        <v>40.677494000000003</v>
      </c>
      <c r="C314">
        <v>-73.961841000000007</v>
      </c>
      <c r="D314" t="s">
        <v>287</v>
      </c>
      <c r="E314" t="s">
        <v>295</v>
      </c>
      <c r="F314">
        <v>18</v>
      </c>
    </row>
    <row r="315" spans="1:6">
      <c r="A315" t="s">
        <v>689</v>
      </c>
      <c r="B315">
        <v>40.677515</v>
      </c>
      <c r="C315">
        <v>-73.961461999999997</v>
      </c>
      <c r="D315" t="s">
        <v>287</v>
      </c>
      <c r="E315" t="s">
        <v>295</v>
      </c>
      <c r="F315">
        <v>16</v>
      </c>
    </row>
    <row r="316" spans="1:6">
      <c r="A316" t="s">
        <v>690</v>
      </c>
      <c r="B316">
        <v>40.655889000000002</v>
      </c>
      <c r="C316">
        <v>-73.958658</v>
      </c>
      <c r="D316" t="s">
        <v>327</v>
      </c>
      <c r="E316" t="s">
        <v>691</v>
      </c>
      <c r="F316">
        <v>126</v>
      </c>
    </row>
    <row r="317" spans="1:6">
      <c r="A317" t="s">
        <v>692</v>
      </c>
      <c r="B317">
        <v>40.664735999999998</v>
      </c>
      <c r="C317">
        <v>-73.890957</v>
      </c>
      <c r="D317" t="s">
        <v>219</v>
      </c>
      <c r="E317" t="s">
        <v>397</v>
      </c>
      <c r="F317">
        <v>40</v>
      </c>
    </row>
    <row r="318" spans="1:6">
      <c r="A318" t="s">
        <v>693</v>
      </c>
      <c r="B318">
        <v>40.674343</v>
      </c>
      <c r="C318">
        <v>-73.915726000000006</v>
      </c>
      <c r="D318" t="s">
        <v>617</v>
      </c>
      <c r="E318" t="s">
        <v>694</v>
      </c>
      <c r="F318">
        <v>178</v>
      </c>
    </row>
    <row r="319" spans="1:6">
      <c r="A319" t="s">
        <v>695</v>
      </c>
      <c r="B319">
        <v>40.672772000000002</v>
      </c>
      <c r="C319">
        <v>-73.924109999999999</v>
      </c>
      <c r="D319" t="s">
        <v>489</v>
      </c>
      <c r="E319" t="s">
        <v>696</v>
      </c>
      <c r="F319">
        <v>17</v>
      </c>
    </row>
    <row r="320" spans="1:6">
      <c r="A320" t="s">
        <v>697</v>
      </c>
      <c r="B320">
        <v>40.616152999999997</v>
      </c>
      <c r="C320">
        <v>-73.987074000000007</v>
      </c>
      <c r="D320" t="s">
        <v>698</v>
      </c>
      <c r="F320">
        <v>146</v>
      </c>
    </row>
    <row r="321" spans="1:6">
      <c r="A321" t="s">
        <v>699</v>
      </c>
      <c r="B321">
        <v>40.699154</v>
      </c>
      <c r="C321">
        <v>-73.922105999999999</v>
      </c>
      <c r="D321" t="s">
        <v>268</v>
      </c>
      <c r="E321" t="s">
        <v>700</v>
      </c>
      <c r="F321">
        <v>34</v>
      </c>
    </row>
    <row r="322" spans="1:6">
      <c r="A322" t="s">
        <v>701</v>
      </c>
      <c r="B322">
        <v>40.676600000000001</v>
      </c>
      <c r="C322">
        <v>-73.942189999999997</v>
      </c>
      <c r="D322" t="s">
        <v>344</v>
      </c>
      <c r="E322" t="s">
        <v>702</v>
      </c>
      <c r="F322">
        <v>104</v>
      </c>
    </row>
    <row r="323" spans="1:6">
      <c r="A323" t="s">
        <v>703</v>
      </c>
      <c r="B323">
        <v>40.682699</v>
      </c>
      <c r="C323">
        <v>-73.937841000000006</v>
      </c>
      <c r="D323" t="s">
        <v>408</v>
      </c>
      <c r="E323" t="s">
        <v>704</v>
      </c>
      <c r="F323">
        <v>53</v>
      </c>
    </row>
    <row r="324" spans="1:6">
      <c r="A324" t="s">
        <v>705</v>
      </c>
      <c r="B324">
        <v>40.666583000000003</v>
      </c>
      <c r="C324">
        <v>-73.939760000000007</v>
      </c>
      <c r="D324" t="s">
        <v>327</v>
      </c>
      <c r="E324" t="s">
        <v>706</v>
      </c>
      <c r="F324">
        <v>179</v>
      </c>
    </row>
    <row r="325" spans="1:6">
      <c r="A325" t="s">
        <v>707</v>
      </c>
      <c r="B325">
        <v>40.662965999999997</v>
      </c>
      <c r="C325">
        <v>-73.909160999999997</v>
      </c>
      <c r="D325" t="s">
        <v>124</v>
      </c>
      <c r="E325" t="s">
        <v>708</v>
      </c>
      <c r="F325">
        <v>119</v>
      </c>
    </row>
    <row r="326" spans="1:6">
      <c r="A326" t="s">
        <v>709</v>
      </c>
      <c r="B326">
        <v>40.689602000000001</v>
      </c>
      <c r="C326">
        <v>-73.952686999999997</v>
      </c>
      <c r="D326" t="s">
        <v>417</v>
      </c>
      <c r="E326" t="s">
        <v>710</v>
      </c>
      <c r="F326">
        <v>36</v>
      </c>
    </row>
    <row r="327" spans="1:6">
      <c r="A327" t="s">
        <v>711</v>
      </c>
      <c r="B327">
        <v>40.622176000000003</v>
      </c>
      <c r="C327">
        <v>-74.029454000000001</v>
      </c>
      <c r="D327" t="s">
        <v>433</v>
      </c>
      <c r="E327" t="s">
        <v>447</v>
      </c>
      <c r="F327">
        <v>85</v>
      </c>
    </row>
    <row r="328" spans="1:6">
      <c r="A328" t="s">
        <v>712</v>
      </c>
      <c r="B328">
        <v>40.695827000000001</v>
      </c>
      <c r="C328">
        <v>-73.934729000000004</v>
      </c>
      <c r="D328" t="s">
        <v>271</v>
      </c>
      <c r="E328" t="s">
        <v>562</v>
      </c>
      <c r="F328">
        <v>63</v>
      </c>
    </row>
    <row r="329" spans="1:6">
      <c r="A329" t="s">
        <v>713</v>
      </c>
      <c r="B329">
        <v>40.662298</v>
      </c>
      <c r="C329">
        <v>-73.956920999999994</v>
      </c>
      <c r="D329" t="s">
        <v>153</v>
      </c>
      <c r="E329" t="s">
        <v>714</v>
      </c>
      <c r="F329">
        <v>27</v>
      </c>
    </row>
    <row r="330" spans="1:6">
      <c r="A330" t="s">
        <v>715</v>
      </c>
      <c r="B330">
        <v>40.667684999999999</v>
      </c>
      <c r="C330">
        <v>-73.891080000000002</v>
      </c>
      <c r="D330" t="s">
        <v>271</v>
      </c>
      <c r="E330" t="s">
        <v>716</v>
      </c>
      <c r="F330">
        <v>34</v>
      </c>
    </row>
    <row r="331" spans="1:6">
      <c r="A331" t="s">
        <v>717</v>
      </c>
      <c r="B331">
        <v>40.684704000000004</v>
      </c>
      <c r="C331">
        <v>-73.925578000000002</v>
      </c>
      <c r="D331" t="s">
        <v>271</v>
      </c>
      <c r="E331" t="s">
        <v>574</v>
      </c>
      <c r="F331">
        <v>30</v>
      </c>
    </row>
    <row r="332" spans="1:6">
      <c r="A332" t="s">
        <v>718</v>
      </c>
      <c r="B332">
        <v>40.692697000000003</v>
      </c>
      <c r="C332">
        <v>-73.932368999999994</v>
      </c>
      <c r="D332" t="s">
        <v>271</v>
      </c>
      <c r="E332" t="s">
        <v>719</v>
      </c>
      <c r="F332">
        <v>70</v>
      </c>
    </row>
    <row r="333" spans="1:6">
      <c r="A333" t="s">
        <v>720</v>
      </c>
      <c r="B333">
        <v>40.668861</v>
      </c>
      <c r="C333">
        <v>-73.894250999999997</v>
      </c>
      <c r="D333" t="s">
        <v>271</v>
      </c>
      <c r="E333" t="s">
        <v>716</v>
      </c>
      <c r="F333">
        <v>45</v>
      </c>
    </row>
    <row r="334" spans="1:6">
      <c r="A334" t="s">
        <v>721</v>
      </c>
      <c r="B334">
        <v>40.667216000000003</v>
      </c>
      <c r="C334">
        <v>-73.899760999999998</v>
      </c>
      <c r="D334" t="s">
        <v>271</v>
      </c>
      <c r="E334" t="s">
        <v>716</v>
      </c>
      <c r="F334">
        <v>56</v>
      </c>
    </row>
    <row r="335" spans="1:6">
      <c r="A335" t="s">
        <v>722</v>
      </c>
      <c r="B335">
        <v>40.623812000000001</v>
      </c>
      <c r="C335">
        <v>-74.030750999999995</v>
      </c>
      <c r="D335" t="s">
        <v>429</v>
      </c>
      <c r="E335" t="s">
        <v>723</v>
      </c>
      <c r="F335">
        <v>231</v>
      </c>
    </row>
    <row r="336" spans="1:6">
      <c r="A336" t="s">
        <v>724</v>
      </c>
      <c r="B336">
        <v>40.674052000000003</v>
      </c>
      <c r="C336">
        <v>-73.964316999999994</v>
      </c>
      <c r="D336" t="s">
        <v>392</v>
      </c>
      <c r="E336" t="s">
        <v>725</v>
      </c>
      <c r="F336">
        <v>53</v>
      </c>
    </row>
    <row r="337" spans="1:6">
      <c r="A337" t="s">
        <v>726</v>
      </c>
      <c r="B337">
        <v>40.693198000000002</v>
      </c>
      <c r="C337">
        <v>-73.943132000000006</v>
      </c>
      <c r="D337" t="s">
        <v>287</v>
      </c>
      <c r="E337" t="s">
        <v>727</v>
      </c>
      <c r="F337">
        <v>125</v>
      </c>
    </row>
    <row r="338" spans="1:6">
      <c r="A338" t="s">
        <v>728</v>
      </c>
      <c r="B338">
        <v>40.673969</v>
      </c>
      <c r="C338">
        <v>-73.963924000000006</v>
      </c>
      <c r="D338" t="s">
        <v>392</v>
      </c>
      <c r="E338" t="s">
        <v>729</v>
      </c>
      <c r="F338">
        <v>132</v>
      </c>
    </row>
    <row r="339" spans="1:6">
      <c r="A339" t="s">
        <v>730</v>
      </c>
      <c r="B339">
        <v>40.725504999999998</v>
      </c>
      <c r="C339">
        <v>-73.944632999999996</v>
      </c>
      <c r="D339" t="s">
        <v>475</v>
      </c>
      <c r="E339" t="s">
        <v>731</v>
      </c>
      <c r="F339">
        <v>56</v>
      </c>
    </row>
    <row r="340" spans="1:6">
      <c r="A340" t="s">
        <v>732</v>
      </c>
      <c r="B340">
        <v>40.670040999999998</v>
      </c>
      <c r="C340">
        <v>-73.909237000000005</v>
      </c>
      <c r="D340" t="s">
        <v>153</v>
      </c>
      <c r="E340" t="s">
        <v>733</v>
      </c>
      <c r="F340">
        <v>13</v>
      </c>
    </row>
    <row r="341" spans="1:6">
      <c r="A341" t="s">
        <v>734</v>
      </c>
      <c r="B341">
        <v>40.699761000000002</v>
      </c>
      <c r="C341">
        <v>-73.921514000000002</v>
      </c>
      <c r="D341" t="s">
        <v>268</v>
      </c>
      <c r="E341" t="s">
        <v>735</v>
      </c>
      <c r="F341">
        <v>21</v>
      </c>
    </row>
    <row r="342" spans="1:6">
      <c r="A342" t="s">
        <v>736</v>
      </c>
      <c r="B342">
        <v>40.664695000000002</v>
      </c>
      <c r="C342">
        <v>-73.952708999999999</v>
      </c>
      <c r="D342" t="s">
        <v>449</v>
      </c>
      <c r="E342" t="s">
        <v>737</v>
      </c>
      <c r="F342">
        <v>441</v>
      </c>
    </row>
    <row r="343" spans="1:6">
      <c r="A343" t="s">
        <v>738</v>
      </c>
      <c r="B343">
        <v>40.677880999999999</v>
      </c>
      <c r="C343">
        <v>-73.949601999999999</v>
      </c>
      <c r="D343" t="s">
        <v>219</v>
      </c>
      <c r="E343" t="s">
        <v>739</v>
      </c>
      <c r="F343">
        <v>22</v>
      </c>
    </row>
    <row r="344" spans="1:6">
      <c r="A344" t="s">
        <v>740</v>
      </c>
      <c r="B344">
        <v>40.709859999999999</v>
      </c>
      <c r="C344">
        <v>-73.948249000000004</v>
      </c>
      <c r="D344" t="s">
        <v>277</v>
      </c>
      <c r="E344" t="s">
        <v>741</v>
      </c>
      <c r="F344">
        <v>29</v>
      </c>
    </row>
    <row r="345" spans="1:6">
      <c r="A345" t="s">
        <v>742</v>
      </c>
      <c r="B345">
        <v>40.655797999999997</v>
      </c>
      <c r="C345">
        <v>-73.917263000000005</v>
      </c>
      <c r="D345" t="s">
        <v>153</v>
      </c>
      <c r="E345" t="s">
        <v>743</v>
      </c>
      <c r="F345">
        <v>45</v>
      </c>
    </row>
    <row r="346" spans="1:6">
      <c r="A346" t="s">
        <v>744</v>
      </c>
      <c r="B346">
        <v>40.653455999999998</v>
      </c>
      <c r="C346">
        <v>-73.917945000000003</v>
      </c>
      <c r="D346" t="s">
        <v>104</v>
      </c>
      <c r="E346" t="s">
        <v>745</v>
      </c>
      <c r="F346">
        <v>16</v>
      </c>
    </row>
    <row r="347" spans="1:6">
      <c r="A347" t="s">
        <v>746</v>
      </c>
      <c r="B347">
        <v>40.639754000000003</v>
      </c>
      <c r="C347">
        <v>-73.988179000000002</v>
      </c>
      <c r="D347" t="s">
        <v>277</v>
      </c>
      <c r="E347" t="s">
        <v>747</v>
      </c>
      <c r="F347">
        <v>17</v>
      </c>
    </row>
    <row r="348" spans="1:6">
      <c r="A348" t="s">
        <v>748</v>
      </c>
      <c r="B348">
        <v>40.679147</v>
      </c>
      <c r="C348">
        <v>-73.913218999999998</v>
      </c>
      <c r="D348" t="s">
        <v>417</v>
      </c>
      <c r="E348" t="s">
        <v>749</v>
      </c>
      <c r="F348">
        <v>83</v>
      </c>
    </row>
    <row r="349" spans="1:6">
      <c r="A349" t="s">
        <v>750</v>
      </c>
      <c r="B349">
        <v>40.697541000000001</v>
      </c>
      <c r="C349">
        <v>-73.918672000000001</v>
      </c>
      <c r="D349" t="s">
        <v>268</v>
      </c>
      <c r="E349" t="s">
        <v>751</v>
      </c>
      <c r="F349">
        <v>44</v>
      </c>
    </row>
    <row r="350" spans="1:6">
      <c r="A350" t="s">
        <v>752</v>
      </c>
      <c r="B350">
        <v>40.692458000000002</v>
      </c>
      <c r="C350">
        <v>-73.947535000000002</v>
      </c>
      <c r="D350" t="s">
        <v>271</v>
      </c>
      <c r="E350" t="s">
        <v>272</v>
      </c>
      <c r="F350">
        <v>93</v>
      </c>
    </row>
    <row r="351" spans="1:6">
      <c r="A351" t="s">
        <v>753</v>
      </c>
      <c r="B351">
        <v>40.691290000000002</v>
      </c>
      <c r="C351">
        <v>-73.942766000000006</v>
      </c>
      <c r="D351" t="s">
        <v>271</v>
      </c>
      <c r="E351" t="s">
        <v>754</v>
      </c>
      <c r="F351">
        <v>278</v>
      </c>
    </row>
    <row r="352" spans="1:6">
      <c r="A352" t="s">
        <v>755</v>
      </c>
      <c r="B352">
        <v>40.815637000000002</v>
      </c>
      <c r="C352">
        <v>-73.940713000000002</v>
      </c>
      <c r="D352" t="s">
        <v>611</v>
      </c>
      <c r="E352" t="s">
        <v>756</v>
      </c>
      <c r="F352">
        <v>52</v>
      </c>
    </row>
    <row r="353" spans="1:6">
      <c r="A353" t="s">
        <v>757</v>
      </c>
      <c r="B353">
        <v>40.763106000000001</v>
      </c>
      <c r="C353">
        <v>-73.994121000000007</v>
      </c>
      <c r="D353" t="s">
        <v>571</v>
      </c>
      <c r="E353" t="s">
        <v>758</v>
      </c>
      <c r="F353">
        <v>41</v>
      </c>
    </row>
    <row r="354" spans="1:6">
      <c r="A354" t="s">
        <v>759</v>
      </c>
      <c r="B354">
        <v>40.763140999999997</v>
      </c>
      <c r="C354">
        <v>-73.994202000000001</v>
      </c>
      <c r="D354" t="s">
        <v>571</v>
      </c>
      <c r="E354" t="s">
        <v>758</v>
      </c>
      <c r="F354">
        <v>79</v>
      </c>
    </row>
    <row r="355" spans="1:6">
      <c r="A355" t="s">
        <v>760</v>
      </c>
      <c r="B355">
        <v>40.763700999999998</v>
      </c>
      <c r="C355">
        <v>-73.988568999999998</v>
      </c>
      <c r="D355" t="s">
        <v>583</v>
      </c>
      <c r="E355" t="s">
        <v>761</v>
      </c>
      <c r="F355">
        <v>57</v>
      </c>
    </row>
    <row r="356" spans="1:6">
      <c r="A356" t="s">
        <v>762</v>
      </c>
      <c r="B356">
        <v>40.763174999999997</v>
      </c>
      <c r="C356">
        <v>-73.994281000000001</v>
      </c>
      <c r="D356" t="s">
        <v>571</v>
      </c>
      <c r="E356" t="s">
        <v>758</v>
      </c>
      <c r="F356">
        <v>78</v>
      </c>
    </row>
    <row r="357" spans="1:6">
      <c r="A357" t="s">
        <v>763</v>
      </c>
      <c r="B357">
        <v>40.763207999999999</v>
      </c>
      <c r="C357">
        <v>-73.994359000000003</v>
      </c>
      <c r="D357" t="s">
        <v>571</v>
      </c>
      <c r="E357" t="s">
        <v>758</v>
      </c>
      <c r="F357">
        <v>126</v>
      </c>
    </row>
    <row r="358" spans="1:6">
      <c r="A358" t="s">
        <v>764</v>
      </c>
      <c r="B358">
        <v>40.850973000000003</v>
      </c>
      <c r="C358">
        <v>-73.939453</v>
      </c>
      <c r="D358" t="s">
        <v>765</v>
      </c>
      <c r="E358" t="s">
        <v>766</v>
      </c>
      <c r="F358">
        <v>255</v>
      </c>
    </row>
    <row r="359" spans="1:6">
      <c r="A359" t="s">
        <v>767</v>
      </c>
      <c r="B359">
        <v>40.823659999999997</v>
      </c>
      <c r="C359">
        <v>-73.953433000000004</v>
      </c>
      <c r="D359" t="s">
        <v>768</v>
      </c>
      <c r="E359" t="s">
        <v>769</v>
      </c>
      <c r="F359">
        <v>131</v>
      </c>
    </row>
    <row r="360" spans="1:6">
      <c r="A360" t="s">
        <v>770</v>
      </c>
      <c r="B360">
        <v>40.815862000000003</v>
      </c>
      <c r="C360">
        <v>-73.941266999999996</v>
      </c>
      <c r="D360" t="s">
        <v>611</v>
      </c>
      <c r="E360" t="s">
        <v>756</v>
      </c>
      <c r="F360">
        <v>190</v>
      </c>
    </row>
    <row r="361" spans="1:6">
      <c r="A361" t="s">
        <v>771</v>
      </c>
      <c r="B361">
        <v>40.821396999999997</v>
      </c>
      <c r="C361">
        <v>-73.95196</v>
      </c>
      <c r="D361" t="s">
        <v>772</v>
      </c>
      <c r="E361" t="s">
        <v>773</v>
      </c>
      <c r="F361">
        <v>136</v>
      </c>
    </row>
    <row r="362" spans="1:6">
      <c r="A362" t="s">
        <v>774</v>
      </c>
      <c r="B362">
        <v>40.865749000000001</v>
      </c>
      <c r="C362">
        <v>-73.923715999999999</v>
      </c>
      <c r="D362" t="s">
        <v>403</v>
      </c>
      <c r="E362" t="s">
        <v>775</v>
      </c>
      <c r="F362">
        <v>147</v>
      </c>
    </row>
    <row r="363" spans="1:6">
      <c r="A363" t="s">
        <v>776</v>
      </c>
      <c r="B363">
        <v>40.824793999999997</v>
      </c>
      <c r="C363">
        <v>-73.950845000000001</v>
      </c>
      <c r="D363" t="s">
        <v>124</v>
      </c>
      <c r="E363" t="s">
        <v>777</v>
      </c>
      <c r="F363">
        <v>121</v>
      </c>
    </row>
    <row r="364" spans="1:6">
      <c r="A364" t="s">
        <v>778</v>
      </c>
      <c r="B364">
        <v>40.725430000000003</v>
      </c>
      <c r="C364">
        <v>-73.992626000000001</v>
      </c>
      <c r="D364" t="s">
        <v>779</v>
      </c>
      <c r="E364" t="s">
        <v>780</v>
      </c>
      <c r="F364">
        <v>15</v>
      </c>
    </row>
    <row r="365" spans="1:6">
      <c r="A365" t="s">
        <v>781</v>
      </c>
      <c r="B365">
        <v>40.731928000000003</v>
      </c>
      <c r="C365">
        <v>-73.983540000000005</v>
      </c>
      <c r="D365" t="s">
        <v>782</v>
      </c>
      <c r="E365" t="s">
        <v>783</v>
      </c>
      <c r="F365">
        <v>99</v>
      </c>
    </row>
    <row r="366" spans="1:6">
      <c r="A366" t="s">
        <v>784</v>
      </c>
      <c r="B366">
        <v>40.801268</v>
      </c>
      <c r="C366">
        <v>-73.965828999999999</v>
      </c>
      <c r="D366" t="s">
        <v>785</v>
      </c>
      <c r="E366" t="s">
        <v>786</v>
      </c>
      <c r="F366">
        <v>159</v>
      </c>
    </row>
    <row r="367" spans="1:6">
      <c r="A367" t="s">
        <v>787</v>
      </c>
      <c r="B367">
        <v>40.837476000000002</v>
      </c>
      <c r="C367">
        <v>-73.937710999999993</v>
      </c>
      <c r="D367" t="s">
        <v>788</v>
      </c>
      <c r="E367" t="s">
        <v>789</v>
      </c>
      <c r="F367">
        <v>165</v>
      </c>
    </row>
    <row r="368" spans="1:6">
      <c r="A368" t="s">
        <v>790</v>
      </c>
      <c r="B368">
        <v>40.877158000000001</v>
      </c>
      <c r="C368">
        <v>-73.909284999999997</v>
      </c>
      <c r="D368" t="s">
        <v>791</v>
      </c>
      <c r="E368" t="s">
        <v>792</v>
      </c>
      <c r="F368">
        <v>441</v>
      </c>
    </row>
    <row r="369" spans="1:6">
      <c r="A369" t="s">
        <v>793</v>
      </c>
      <c r="B369">
        <v>40.829369999999997</v>
      </c>
      <c r="C369">
        <v>-73.940049999999999</v>
      </c>
      <c r="D369" t="s">
        <v>794</v>
      </c>
      <c r="E369" t="s">
        <v>795</v>
      </c>
      <c r="F369">
        <v>392</v>
      </c>
    </row>
    <row r="370" spans="1:6">
      <c r="A370" t="s">
        <v>796</v>
      </c>
      <c r="B370">
        <v>40.784379999999999</v>
      </c>
      <c r="C370">
        <v>-73.973923999999997</v>
      </c>
      <c r="D370" t="s">
        <v>583</v>
      </c>
      <c r="E370" t="s">
        <v>797</v>
      </c>
      <c r="F370">
        <v>68</v>
      </c>
    </row>
    <row r="371" spans="1:6">
      <c r="A371" t="s">
        <v>798</v>
      </c>
      <c r="B371">
        <v>40.784492</v>
      </c>
      <c r="C371">
        <v>-73.973844999999997</v>
      </c>
      <c r="D371" t="s">
        <v>583</v>
      </c>
      <c r="E371" t="s">
        <v>799</v>
      </c>
      <c r="F371">
        <v>162</v>
      </c>
    </row>
    <row r="372" spans="1:6">
      <c r="A372" t="s">
        <v>800</v>
      </c>
      <c r="B372">
        <v>40.845115999999997</v>
      </c>
      <c r="C372">
        <v>-73.938235000000006</v>
      </c>
      <c r="D372" t="s">
        <v>150</v>
      </c>
      <c r="E372" t="s">
        <v>801</v>
      </c>
      <c r="F372">
        <v>120</v>
      </c>
    </row>
    <row r="373" spans="1:6">
      <c r="A373" t="s">
        <v>802</v>
      </c>
      <c r="B373">
        <v>40.761218999999997</v>
      </c>
      <c r="C373">
        <v>-73.991574</v>
      </c>
      <c r="D373" t="s">
        <v>782</v>
      </c>
      <c r="E373" t="s">
        <v>803</v>
      </c>
      <c r="F373">
        <v>72</v>
      </c>
    </row>
    <row r="374" spans="1:6">
      <c r="A374" t="s">
        <v>804</v>
      </c>
      <c r="B374">
        <v>40.761253000000004</v>
      </c>
      <c r="C374">
        <v>-73.991656000000006</v>
      </c>
      <c r="D374" t="s">
        <v>782</v>
      </c>
      <c r="E374" t="s">
        <v>803</v>
      </c>
      <c r="F374">
        <v>79</v>
      </c>
    </row>
    <row r="375" spans="1:6">
      <c r="A375" t="s">
        <v>805</v>
      </c>
      <c r="B375">
        <v>40.743608999999999</v>
      </c>
      <c r="C375">
        <v>-73.978710000000007</v>
      </c>
      <c r="D375" t="s">
        <v>768</v>
      </c>
      <c r="E375" t="s">
        <v>806</v>
      </c>
      <c r="F375">
        <v>48</v>
      </c>
    </row>
    <row r="376" spans="1:6">
      <c r="A376" t="s">
        <v>807</v>
      </c>
      <c r="B376">
        <v>40.803367000000001</v>
      </c>
      <c r="C376">
        <v>-73.964387000000002</v>
      </c>
      <c r="D376" t="s">
        <v>808</v>
      </c>
      <c r="E376" t="s">
        <v>809</v>
      </c>
      <c r="F376">
        <v>337</v>
      </c>
    </row>
    <row r="377" spans="1:6">
      <c r="A377" t="s">
        <v>810</v>
      </c>
      <c r="B377">
        <v>40.862315000000002</v>
      </c>
      <c r="C377">
        <v>-73.923643999999996</v>
      </c>
      <c r="D377" t="s">
        <v>327</v>
      </c>
      <c r="E377" t="s">
        <v>811</v>
      </c>
      <c r="F377">
        <v>163</v>
      </c>
    </row>
    <row r="378" spans="1:6">
      <c r="A378" t="s">
        <v>812</v>
      </c>
      <c r="B378">
        <v>40.720844999999997</v>
      </c>
      <c r="C378">
        <v>-73.988080999999994</v>
      </c>
      <c r="D378" t="s">
        <v>779</v>
      </c>
      <c r="E378" t="s">
        <v>813</v>
      </c>
      <c r="F378">
        <v>74</v>
      </c>
    </row>
    <row r="379" spans="1:6">
      <c r="A379" t="s">
        <v>814</v>
      </c>
      <c r="B379">
        <v>40.862445000000001</v>
      </c>
      <c r="C379">
        <v>-73.923305999999997</v>
      </c>
      <c r="D379" t="s">
        <v>327</v>
      </c>
      <c r="E379" t="s">
        <v>811</v>
      </c>
      <c r="F379">
        <v>281</v>
      </c>
    </row>
    <row r="380" spans="1:6">
      <c r="A380" t="s">
        <v>815</v>
      </c>
      <c r="B380">
        <v>40.746189999999999</v>
      </c>
      <c r="C380">
        <v>-73.993048000000002</v>
      </c>
      <c r="D380" t="s">
        <v>317</v>
      </c>
      <c r="E380" t="s">
        <v>816</v>
      </c>
      <c r="F380">
        <v>54</v>
      </c>
    </row>
    <row r="381" spans="1:6">
      <c r="A381" t="s">
        <v>817</v>
      </c>
      <c r="B381">
        <v>40.848300999999999</v>
      </c>
      <c r="C381">
        <v>-73.941174000000004</v>
      </c>
      <c r="D381" t="s">
        <v>765</v>
      </c>
      <c r="E381" t="s">
        <v>818</v>
      </c>
      <c r="F381">
        <v>150</v>
      </c>
    </row>
    <row r="382" spans="1:6">
      <c r="A382" t="s">
        <v>819</v>
      </c>
      <c r="B382">
        <v>40.767868</v>
      </c>
      <c r="C382">
        <v>-73.986007000000001</v>
      </c>
      <c r="D382" t="s">
        <v>253</v>
      </c>
      <c r="E382" t="s">
        <v>820</v>
      </c>
      <c r="F382">
        <v>647</v>
      </c>
    </row>
    <row r="383" spans="1:6">
      <c r="A383" t="s">
        <v>821</v>
      </c>
      <c r="B383">
        <v>40.815277999999999</v>
      </c>
      <c r="C383">
        <v>-73.940326999999996</v>
      </c>
      <c r="D383" t="s">
        <v>611</v>
      </c>
      <c r="E383" t="s">
        <v>756</v>
      </c>
      <c r="F383">
        <v>67</v>
      </c>
    </row>
    <row r="384" spans="1:6">
      <c r="A384" t="s">
        <v>822</v>
      </c>
      <c r="B384">
        <v>40.763540999999996</v>
      </c>
      <c r="C384">
        <v>-73.959335999999993</v>
      </c>
      <c r="D384" t="s">
        <v>823</v>
      </c>
      <c r="E384" t="s">
        <v>824</v>
      </c>
      <c r="F384">
        <v>154</v>
      </c>
    </row>
    <row r="385" spans="1:6">
      <c r="A385" t="s">
        <v>825</v>
      </c>
      <c r="B385">
        <v>40.791289999999996</v>
      </c>
      <c r="C385">
        <v>-73.945860999999994</v>
      </c>
      <c r="D385" t="s">
        <v>117</v>
      </c>
      <c r="E385" t="s">
        <v>826</v>
      </c>
      <c r="F385">
        <v>105</v>
      </c>
    </row>
    <row r="386" spans="1:6">
      <c r="A386" t="s">
        <v>827</v>
      </c>
      <c r="B386">
        <v>40.775145000000002</v>
      </c>
      <c r="C386">
        <v>-73.979105000000004</v>
      </c>
      <c r="D386" t="s">
        <v>828</v>
      </c>
      <c r="E386" t="s">
        <v>829</v>
      </c>
      <c r="F386">
        <v>67</v>
      </c>
    </row>
    <row r="387" spans="1:6">
      <c r="A387" t="s">
        <v>830</v>
      </c>
      <c r="B387">
        <v>40.822197000000003</v>
      </c>
      <c r="C387">
        <v>-73.940011999999996</v>
      </c>
      <c r="D387" t="s">
        <v>124</v>
      </c>
      <c r="E387" t="s">
        <v>831</v>
      </c>
      <c r="F387">
        <v>122</v>
      </c>
    </row>
    <row r="388" spans="1:6">
      <c r="A388" t="s">
        <v>832</v>
      </c>
      <c r="B388">
        <v>40.818294999999999</v>
      </c>
      <c r="C388">
        <v>-73.942597000000006</v>
      </c>
      <c r="D388" t="s">
        <v>150</v>
      </c>
      <c r="E388" t="s">
        <v>833</v>
      </c>
      <c r="F388">
        <v>35</v>
      </c>
    </row>
    <row r="389" spans="1:6">
      <c r="A389" t="s">
        <v>834</v>
      </c>
      <c r="B389">
        <v>40.808467</v>
      </c>
      <c r="C389">
        <v>-73.940539999999999</v>
      </c>
      <c r="D389" t="s">
        <v>835</v>
      </c>
      <c r="E389" t="s">
        <v>836</v>
      </c>
      <c r="F389">
        <v>324</v>
      </c>
    </row>
    <row r="390" spans="1:6">
      <c r="A390" t="s">
        <v>837</v>
      </c>
      <c r="B390">
        <v>40.780276999999998</v>
      </c>
      <c r="C390">
        <v>-73.946672000000007</v>
      </c>
      <c r="D390" t="s">
        <v>779</v>
      </c>
      <c r="E390" t="s">
        <v>838</v>
      </c>
      <c r="F390">
        <v>52</v>
      </c>
    </row>
    <row r="391" spans="1:6">
      <c r="A391" t="s">
        <v>839</v>
      </c>
      <c r="B391">
        <v>40.763858999999997</v>
      </c>
      <c r="C391">
        <v>-73.987596999999994</v>
      </c>
      <c r="D391" t="s">
        <v>583</v>
      </c>
      <c r="E391" t="s">
        <v>840</v>
      </c>
      <c r="F391">
        <v>80</v>
      </c>
    </row>
    <row r="392" spans="1:6">
      <c r="A392" t="s">
        <v>841</v>
      </c>
      <c r="B392">
        <v>40.80603</v>
      </c>
      <c r="C392">
        <v>-73.950969000000001</v>
      </c>
      <c r="D392" t="s">
        <v>842</v>
      </c>
      <c r="E392" t="s">
        <v>843</v>
      </c>
      <c r="F392">
        <v>179</v>
      </c>
    </row>
    <row r="393" spans="1:6">
      <c r="A393" t="s">
        <v>844</v>
      </c>
      <c r="B393">
        <v>40.850999000000002</v>
      </c>
      <c r="C393">
        <v>-73.932727</v>
      </c>
      <c r="D393" t="s">
        <v>583</v>
      </c>
      <c r="E393" t="s">
        <v>845</v>
      </c>
      <c r="F393">
        <v>96</v>
      </c>
    </row>
    <row r="394" spans="1:6">
      <c r="A394" t="s">
        <v>846</v>
      </c>
      <c r="B394">
        <v>40.780565000000003</v>
      </c>
      <c r="C394">
        <v>-73.978538</v>
      </c>
      <c r="D394" t="s">
        <v>828</v>
      </c>
      <c r="E394" t="s">
        <v>847</v>
      </c>
      <c r="F394">
        <v>79</v>
      </c>
    </row>
    <row r="395" spans="1:6">
      <c r="A395" t="s">
        <v>848</v>
      </c>
      <c r="B395">
        <v>40.848590000000002</v>
      </c>
      <c r="C395">
        <v>-73.941072000000005</v>
      </c>
      <c r="D395" t="s">
        <v>765</v>
      </c>
      <c r="E395" t="s">
        <v>849</v>
      </c>
      <c r="F395">
        <v>188</v>
      </c>
    </row>
    <row r="396" spans="1:6">
      <c r="A396" t="s">
        <v>850</v>
      </c>
      <c r="B396">
        <v>40.780591000000001</v>
      </c>
      <c r="C396">
        <v>-73.978600999999998</v>
      </c>
      <c r="D396" t="s">
        <v>828</v>
      </c>
      <c r="E396" t="s">
        <v>829</v>
      </c>
      <c r="F396">
        <v>67</v>
      </c>
    </row>
    <row r="397" spans="1:6">
      <c r="A397" t="s">
        <v>851</v>
      </c>
      <c r="B397">
        <v>40.848737</v>
      </c>
      <c r="C397">
        <v>-73.941022000000004</v>
      </c>
      <c r="D397" t="s">
        <v>765</v>
      </c>
      <c r="E397" t="s">
        <v>849</v>
      </c>
      <c r="F397">
        <v>240</v>
      </c>
    </row>
    <row r="398" spans="1:6">
      <c r="A398" t="s">
        <v>852</v>
      </c>
      <c r="B398">
        <v>40.798920000000003</v>
      </c>
      <c r="C398">
        <v>-73.970753999999999</v>
      </c>
      <c r="D398" t="s">
        <v>828</v>
      </c>
      <c r="E398" t="s">
        <v>853</v>
      </c>
      <c r="F398">
        <v>94</v>
      </c>
    </row>
    <row r="399" spans="1:6">
      <c r="A399" t="s">
        <v>854</v>
      </c>
      <c r="B399">
        <v>40.824272000000001</v>
      </c>
      <c r="C399">
        <v>-73.953474</v>
      </c>
      <c r="D399" t="s">
        <v>842</v>
      </c>
      <c r="E399" t="s">
        <v>855</v>
      </c>
      <c r="F399">
        <v>185</v>
      </c>
    </row>
    <row r="400" spans="1:6">
      <c r="A400" t="s">
        <v>856</v>
      </c>
      <c r="B400">
        <v>40.781694000000002</v>
      </c>
      <c r="C400">
        <v>-73.956497999999996</v>
      </c>
      <c r="D400" t="s">
        <v>857</v>
      </c>
      <c r="E400" t="s">
        <v>858</v>
      </c>
      <c r="F400">
        <v>113</v>
      </c>
    </row>
    <row r="401" spans="1:6">
      <c r="A401" t="s">
        <v>859</v>
      </c>
      <c r="B401">
        <v>40.841490999999998</v>
      </c>
      <c r="C401">
        <v>-73.938619000000003</v>
      </c>
      <c r="D401" t="s">
        <v>860</v>
      </c>
      <c r="E401" t="s">
        <v>861</v>
      </c>
      <c r="F401">
        <v>222</v>
      </c>
    </row>
    <row r="402" spans="1:6">
      <c r="A402" t="s">
        <v>862</v>
      </c>
      <c r="B402">
        <v>40.855778999999998</v>
      </c>
      <c r="C402">
        <v>-73.929938000000007</v>
      </c>
      <c r="D402" t="s">
        <v>779</v>
      </c>
      <c r="E402" t="s">
        <v>863</v>
      </c>
      <c r="F402">
        <v>136</v>
      </c>
    </row>
    <row r="403" spans="1:6">
      <c r="A403" t="s">
        <v>864</v>
      </c>
      <c r="B403">
        <v>40.763016</v>
      </c>
      <c r="C403">
        <v>-73.991974999999996</v>
      </c>
      <c r="D403" t="s">
        <v>768</v>
      </c>
      <c r="E403" t="s">
        <v>865</v>
      </c>
      <c r="F403">
        <v>156</v>
      </c>
    </row>
    <row r="404" spans="1:6">
      <c r="A404" t="s">
        <v>866</v>
      </c>
      <c r="B404">
        <v>40.863320999999999</v>
      </c>
      <c r="C404">
        <v>-73.923739999999995</v>
      </c>
      <c r="D404" t="s">
        <v>403</v>
      </c>
      <c r="E404" t="s">
        <v>775</v>
      </c>
      <c r="F404">
        <v>111</v>
      </c>
    </row>
    <row r="405" spans="1:6">
      <c r="A405" t="s">
        <v>867</v>
      </c>
      <c r="B405">
        <v>40.849851000000001</v>
      </c>
      <c r="C405">
        <v>-73.937411999999995</v>
      </c>
      <c r="D405" t="s">
        <v>403</v>
      </c>
      <c r="E405" t="s">
        <v>868</v>
      </c>
      <c r="F405">
        <v>90</v>
      </c>
    </row>
    <row r="406" spans="1:6">
      <c r="A406" t="s">
        <v>869</v>
      </c>
      <c r="B406">
        <v>40.801572999999998</v>
      </c>
      <c r="C406">
        <v>-73.959157000000005</v>
      </c>
      <c r="D406" t="s">
        <v>564</v>
      </c>
      <c r="F406">
        <v>218</v>
      </c>
    </row>
    <row r="407" spans="1:6">
      <c r="A407" t="s">
        <v>870</v>
      </c>
      <c r="B407">
        <v>40.847043999999997</v>
      </c>
      <c r="C407">
        <v>-73.937184000000002</v>
      </c>
      <c r="D407" t="s">
        <v>408</v>
      </c>
      <c r="E407" t="s">
        <v>871</v>
      </c>
      <c r="F407">
        <v>66</v>
      </c>
    </row>
    <row r="408" spans="1:6">
      <c r="A408" t="s">
        <v>872</v>
      </c>
      <c r="B408">
        <v>40.836644</v>
      </c>
      <c r="C408">
        <v>-73.945469000000003</v>
      </c>
      <c r="D408" t="s">
        <v>873</v>
      </c>
      <c r="E408" t="s">
        <v>874</v>
      </c>
      <c r="F408">
        <v>170</v>
      </c>
    </row>
    <row r="409" spans="1:6">
      <c r="A409" t="s">
        <v>875</v>
      </c>
      <c r="B409">
        <v>40.743465999999998</v>
      </c>
      <c r="C409">
        <v>-73.998406000000003</v>
      </c>
      <c r="D409" t="s">
        <v>828</v>
      </c>
      <c r="E409" t="s">
        <v>876</v>
      </c>
      <c r="F409">
        <v>87</v>
      </c>
    </row>
    <row r="410" spans="1:6">
      <c r="A410" t="s">
        <v>877</v>
      </c>
      <c r="B410">
        <v>40.836976</v>
      </c>
      <c r="C410">
        <v>-73.945721000000006</v>
      </c>
      <c r="D410" t="s">
        <v>873</v>
      </c>
      <c r="E410" t="s">
        <v>878</v>
      </c>
      <c r="F410">
        <v>253</v>
      </c>
    </row>
    <row r="411" spans="1:6">
      <c r="A411" t="s">
        <v>879</v>
      </c>
      <c r="B411">
        <v>40.793993999999998</v>
      </c>
      <c r="C411">
        <v>-73.970639000000006</v>
      </c>
      <c r="D411" t="s">
        <v>583</v>
      </c>
      <c r="E411" t="s">
        <v>880</v>
      </c>
      <c r="F411">
        <v>61</v>
      </c>
    </row>
    <row r="412" spans="1:6">
      <c r="A412" t="s">
        <v>881</v>
      </c>
      <c r="B412">
        <v>40.814371999999999</v>
      </c>
      <c r="C412">
        <v>-73.945769999999996</v>
      </c>
      <c r="D412" t="s">
        <v>124</v>
      </c>
      <c r="E412" t="s">
        <v>882</v>
      </c>
      <c r="F412">
        <v>36</v>
      </c>
    </row>
    <row r="413" spans="1:6">
      <c r="A413" t="s">
        <v>883</v>
      </c>
      <c r="B413">
        <v>40.757159999999999</v>
      </c>
      <c r="C413">
        <v>-73.968344000000002</v>
      </c>
      <c r="D413" t="s">
        <v>768</v>
      </c>
      <c r="E413" t="s">
        <v>884</v>
      </c>
      <c r="F413">
        <v>108</v>
      </c>
    </row>
    <row r="414" spans="1:6">
      <c r="A414" t="s">
        <v>885</v>
      </c>
      <c r="B414">
        <v>40.797221999999998</v>
      </c>
      <c r="C414">
        <v>-73.936429000000004</v>
      </c>
      <c r="D414" t="s">
        <v>785</v>
      </c>
      <c r="E414" t="s">
        <v>886</v>
      </c>
      <c r="F414">
        <v>122</v>
      </c>
    </row>
    <row r="415" spans="1:6">
      <c r="A415" t="s">
        <v>887</v>
      </c>
      <c r="B415">
        <v>40.821061999999998</v>
      </c>
      <c r="C415">
        <v>-73.937314999999998</v>
      </c>
      <c r="D415" t="s">
        <v>68</v>
      </c>
      <c r="E415" t="s">
        <v>888</v>
      </c>
      <c r="F415">
        <v>122</v>
      </c>
    </row>
    <row r="416" spans="1:6">
      <c r="A416" t="s">
        <v>889</v>
      </c>
      <c r="B416">
        <v>40.797139999999999</v>
      </c>
      <c r="C416">
        <v>-73.936256</v>
      </c>
      <c r="D416" t="s">
        <v>785</v>
      </c>
      <c r="E416" t="s">
        <v>886</v>
      </c>
      <c r="F416">
        <v>112</v>
      </c>
    </row>
    <row r="417" spans="1:6">
      <c r="A417" t="s">
        <v>890</v>
      </c>
      <c r="B417">
        <v>40.828814000000001</v>
      </c>
      <c r="C417">
        <v>-73.947930999999997</v>
      </c>
      <c r="D417" t="s">
        <v>842</v>
      </c>
      <c r="E417" t="s">
        <v>891</v>
      </c>
      <c r="F417">
        <v>77</v>
      </c>
    </row>
    <row r="418" spans="1:6">
      <c r="A418" t="s">
        <v>892</v>
      </c>
      <c r="B418">
        <v>40.867750000000001</v>
      </c>
      <c r="C418">
        <v>-73.925667000000004</v>
      </c>
      <c r="D418" t="s">
        <v>893</v>
      </c>
      <c r="E418" t="s">
        <v>894</v>
      </c>
      <c r="F418">
        <v>228</v>
      </c>
    </row>
    <row r="419" spans="1:6">
      <c r="A419" t="s">
        <v>895</v>
      </c>
      <c r="B419">
        <v>40.838853999999998</v>
      </c>
      <c r="C419">
        <v>-73.937434999999994</v>
      </c>
      <c r="D419" t="s">
        <v>788</v>
      </c>
      <c r="E419" t="s">
        <v>789</v>
      </c>
      <c r="F419">
        <v>210</v>
      </c>
    </row>
    <row r="420" spans="1:6">
      <c r="A420" t="s">
        <v>896</v>
      </c>
      <c r="B420">
        <v>40.802460000000004</v>
      </c>
      <c r="C420">
        <v>-73.951130000000006</v>
      </c>
      <c r="D420" t="s">
        <v>785</v>
      </c>
      <c r="E420" t="s">
        <v>897</v>
      </c>
      <c r="F420">
        <v>118</v>
      </c>
    </row>
    <row r="421" spans="1:6">
      <c r="A421" t="s">
        <v>898</v>
      </c>
      <c r="B421">
        <v>40.850212999999997</v>
      </c>
      <c r="C421">
        <v>-73.933800000000005</v>
      </c>
      <c r="D421" t="s">
        <v>860</v>
      </c>
      <c r="E421" t="s">
        <v>899</v>
      </c>
      <c r="F421">
        <v>128</v>
      </c>
    </row>
    <row r="422" spans="1:6">
      <c r="A422" t="s">
        <v>900</v>
      </c>
      <c r="B422">
        <v>40.863954</v>
      </c>
      <c r="C422">
        <v>-73.924546000000007</v>
      </c>
      <c r="D422" t="s">
        <v>403</v>
      </c>
      <c r="E422" t="s">
        <v>775</v>
      </c>
      <c r="F422">
        <v>114</v>
      </c>
    </row>
    <row r="423" spans="1:6">
      <c r="A423" t="s">
        <v>901</v>
      </c>
      <c r="B423">
        <v>40.778455999999998</v>
      </c>
      <c r="C423">
        <v>-73.976877000000002</v>
      </c>
      <c r="D423" t="s">
        <v>902</v>
      </c>
      <c r="E423" t="s">
        <v>903</v>
      </c>
      <c r="F423">
        <v>82</v>
      </c>
    </row>
    <row r="424" spans="1:6">
      <c r="A424" t="s">
        <v>904</v>
      </c>
      <c r="B424">
        <v>40.812404000000001</v>
      </c>
      <c r="C424">
        <v>-73.953138999999993</v>
      </c>
      <c r="D424" t="s">
        <v>842</v>
      </c>
      <c r="E424" t="s">
        <v>905</v>
      </c>
      <c r="F424">
        <v>46</v>
      </c>
    </row>
    <row r="425" spans="1:6">
      <c r="A425" t="s">
        <v>906</v>
      </c>
      <c r="B425">
        <v>40.761060000000001</v>
      </c>
      <c r="C425">
        <v>-73.993139999999997</v>
      </c>
      <c r="D425" t="s">
        <v>782</v>
      </c>
      <c r="E425" t="s">
        <v>907</v>
      </c>
      <c r="F425">
        <v>85</v>
      </c>
    </row>
    <row r="426" spans="1:6">
      <c r="A426" t="s">
        <v>908</v>
      </c>
      <c r="B426">
        <v>40.726705000000003</v>
      </c>
      <c r="C426">
        <v>-73.986630000000005</v>
      </c>
      <c r="D426" t="s">
        <v>909</v>
      </c>
      <c r="E426" t="s">
        <v>910</v>
      </c>
      <c r="F426">
        <v>222</v>
      </c>
    </row>
    <row r="427" spans="1:6">
      <c r="A427" t="s">
        <v>911</v>
      </c>
      <c r="B427">
        <v>40.729515999999997</v>
      </c>
      <c r="C427">
        <v>-73.980114999999998</v>
      </c>
      <c r="D427" t="s">
        <v>909</v>
      </c>
      <c r="E427" t="s">
        <v>912</v>
      </c>
      <c r="F427">
        <v>120</v>
      </c>
    </row>
    <row r="428" spans="1:6">
      <c r="A428" t="s">
        <v>913</v>
      </c>
      <c r="B428">
        <v>40.779319999999998</v>
      </c>
      <c r="C428">
        <v>-73.983722</v>
      </c>
      <c r="D428" t="s">
        <v>361</v>
      </c>
      <c r="E428" t="s">
        <v>914</v>
      </c>
      <c r="F428">
        <v>53</v>
      </c>
    </row>
    <row r="429" spans="1:6">
      <c r="A429" t="s">
        <v>915</v>
      </c>
      <c r="B429">
        <v>40.763598000000002</v>
      </c>
      <c r="C429">
        <v>-73.959284999999994</v>
      </c>
      <c r="D429" t="s">
        <v>823</v>
      </c>
      <c r="E429" t="s">
        <v>824</v>
      </c>
      <c r="F429">
        <v>63</v>
      </c>
    </row>
    <row r="430" spans="1:6">
      <c r="A430" t="s">
        <v>916</v>
      </c>
      <c r="B430">
        <v>40.801442999999999</v>
      </c>
      <c r="C430">
        <v>-73.965207000000007</v>
      </c>
      <c r="D430" t="s">
        <v>583</v>
      </c>
      <c r="E430" t="s">
        <v>917</v>
      </c>
      <c r="F430">
        <v>100</v>
      </c>
    </row>
    <row r="431" spans="1:6">
      <c r="A431" t="s">
        <v>918</v>
      </c>
      <c r="B431">
        <v>40.763646000000001</v>
      </c>
      <c r="C431">
        <v>-73.959249999999997</v>
      </c>
      <c r="D431" t="s">
        <v>823</v>
      </c>
      <c r="E431" t="s">
        <v>824</v>
      </c>
      <c r="F431">
        <v>154</v>
      </c>
    </row>
    <row r="432" spans="1:6">
      <c r="A432" t="s">
        <v>919</v>
      </c>
      <c r="B432">
        <v>40.763717999999997</v>
      </c>
      <c r="C432">
        <v>-73.959197000000003</v>
      </c>
      <c r="D432" t="s">
        <v>823</v>
      </c>
      <c r="E432" t="s">
        <v>824</v>
      </c>
      <c r="F432">
        <v>75</v>
      </c>
    </row>
    <row r="433" spans="1:6">
      <c r="A433" t="s">
        <v>920</v>
      </c>
      <c r="B433">
        <v>40.843131999999997</v>
      </c>
      <c r="C433">
        <v>-73.935463999999996</v>
      </c>
      <c r="D433" t="s">
        <v>117</v>
      </c>
      <c r="E433" t="s">
        <v>921</v>
      </c>
      <c r="F433">
        <v>81</v>
      </c>
    </row>
    <row r="434" spans="1:6">
      <c r="A434" t="s">
        <v>922</v>
      </c>
      <c r="B434">
        <v>40.865734000000003</v>
      </c>
      <c r="C434">
        <v>-73.919714999999997</v>
      </c>
      <c r="D434" t="s">
        <v>857</v>
      </c>
      <c r="E434" t="s">
        <v>923</v>
      </c>
      <c r="F434">
        <v>131</v>
      </c>
    </row>
    <row r="435" spans="1:6">
      <c r="A435" t="s">
        <v>924</v>
      </c>
      <c r="B435">
        <v>40.804378</v>
      </c>
      <c r="C435">
        <v>-73.954843999999994</v>
      </c>
      <c r="D435" t="s">
        <v>873</v>
      </c>
      <c r="E435" t="s">
        <v>925</v>
      </c>
      <c r="F435">
        <v>30</v>
      </c>
    </row>
    <row r="436" spans="1:6">
      <c r="A436" t="s">
        <v>926</v>
      </c>
      <c r="B436">
        <v>40.83625</v>
      </c>
      <c r="C436">
        <v>-73.943160000000006</v>
      </c>
      <c r="D436" t="s">
        <v>403</v>
      </c>
      <c r="E436" t="s">
        <v>927</v>
      </c>
      <c r="F436">
        <v>119</v>
      </c>
    </row>
    <row r="437" spans="1:6">
      <c r="A437" t="s">
        <v>928</v>
      </c>
      <c r="B437">
        <v>40.834560000000003</v>
      </c>
      <c r="C437">
        <v>-73.94847</v>
      </c>
      <c r="D437" t="s">
        <v>929</v>
      </c>
      <c r="E437" t="s">
        <v>930</v>
      </c>
      <c r="F437">
        <v>573</v>
      </c>
    </row>
    <row r="438" spans="1:6">
      <c r="A438" t="s">
        <v>931</v>
      </c>
      <c r="B438">
        <v>40.758311999999997</v>
      </c>
      <c r="C438">
        <v>-73.990498000000002</v>
      </c>
      <c r="D438" t="s">
        <v>583</v>
      </c>
      <c r="E438" t="s">
        <v>932</v>
      </c>
      <c r="F438">
        <v>103</v>
      </c>
    </row>
    <row r="439" spans="1:6">
      <c r="A439" t="s">
        <v>933</v>
      </c>
      <c r="B439">
        <v>40.843189000000002</v>
      </c>
      <c r="C439">
        <v>-73.935601000000005</v>
      </c>
      <c r="D439" t="s">
        <v>117</v>
      </c>
      <c r="E439" t="s">
        <v>934</v>
      </c>
      <c r="F439">
        <v>134</v>
      </c>
    </row>
    <row r="440" spans="1:6">
      <c r="A440" t="s">
        <v>935</v>
      </c>
      <c r="B440">
        <v>40.843238999999997</v>
      </c>
      <c r="C440">
        <v>-73.935720000000003</v>
      </c>
      <c r="D440" t="s">
        <v>117</v>
      </c>
      <c r="E440" t="s">
        <v>934</v>
      </c>
      <c r="F440">
        <v>79</v>
      </c>
    </row>
    <row r="441" spans="1:6">
      <c r="A441" t="s">
        <v>936</v>
      </c>
      <c r="B441">
        <v>40.777003999999998</v>
      </c>
      <c r="C441">
        <v>-73.980228999999994</v>
      </c>
      <c r="D441" t="s">
        <v>902</v>
      </c>
      <c r="E441" t="s">
        <v>903</v>
      </c>
      <c r="F441">
        <v>104</v>
      </c>
    </row>
    <row r="442" spans="1:6">
      <c r="A442" t="s">
        <v>937</v>
      </c>
      <c r="B442">
        <v>40.818644999999997</v>
      </c>
      <c r="C442">
        <v>-73.953446</v>
      </c>
      <c r="D442" t="s">
        <v>772</v>
      </c>
      <c r="E442" t="s">
        <v>938</v>
      </c>
      <c r="F442">
        <v>357</v>
      </c>
    </row>
    <row r="443" spans="1:6">
      <c r="A443" t="s">
        <v>939</v>
      </c>
      <c r="B443">
        <v>40.835599999999999</v>
      </c>
      <c r="C443">
        <v>-73.945401000000004</v>
      </c>
      <c r="D443" t="s">
        <v>893</v>
      </c>
      <c r="E443" t="s">
        <v>940</v>
      </c>
      <c r="F443">
        <v>154</v>
      </c>
    </row>
    <row r="444" spans="1:6">
      <c r="A444" t="s">
        <v>941</v>
      </c>
      <c r="B444">
        <v>40.819468999999998</v>
      </c>
      <c r="C444">
        <v>-73.946915000000004</v>
      </c>
      <c r="D444" t="s">
        <v>842</v>
      </c>
      <c r="E444" t="s">
        <v>942</v>
      </c>
      <c r="F444">
        <v>203</v>
      </c>
    </row>
    <row r="445" spans="1:6">
      <c r="A445" t="s">
        <v>943</v>
      </c>
      <c r="B445">
        <v>40.804285</v>
      </c>
      <c r="C445">
        <v>-73.954627000000002</v>
      </c>
      <c r="D445" t="s">
        <v>873</v>
      </c>
      <c r="E445" t="s">
        <v>944</v>
      </c>
      <c r="F445">
        <v>95</v>
      </c>
    </row>
    <row r="446" spans="1:6">
      <c r="A446" t="s">
        <v>945</v>
      </c>
      <c r="B446">
        <v>40.851064000000001</v>
      </c>
      <c r="C446">
        <v>-73.928111000000001</v>
      </c>
      <c r="D446" t="s">
        <v>791</v>
      </c>
      <c r="E446" t="s">
        <v>946</v>
      </c>
      <c r="F446">
        <v>442</v>
      </c>
    </row>
    <row r="447" spans="1:6">
      <c r="A447" t="s">
        <v>947</v>
      </c>
      <c r="B447">
        <v>40.778658999999998</v>
      </c>
      <c r="C447">
        <v>-73.975435000000004</v>
      </c>
      <c r="D447" t="s">
        <v>902</v>
      </c>
      <c r="E447" t="s">
        <v>948</v>
      </c>
      <c r="F447">
        <v>141</v>
      </c>
    </row>
    <row r="448" spans="1:6">
      <c r="A448" t="s">
        <v>949</v>
      </c>
      <c r="B448">
        <v>40.818911</v>
      </c>
      <c r="C448">
        <v>-73.954071999999996</v>
      </c>
      <c r="D448" t="s">
        <v>150</v>
      </c>
      <c r="E448" t="s">
        <v>950</v>
      </c>
      <c r="F448">
        <v>128</v>
      </c>
    </row>
    <row r="449" spans="1:6">
      <c r="A449" t="s">
        <v>951</v>
      </c>
      <c r="B449">
        <v>40.851674000000003</v>
      </c>
      <c r="C449">
        <v>-73.927965</v>
      </c>
      <c r="D449" t="s">
        <v>857</v>
      </c>
      <c r="E449" t="s">
        <v>952</v>
      </c>
      <c r="F449">
        <v>145</v>
      </c>
    </row>
    <row r="450" spans="1:6">
      <c r="A450" t="s">
        <v>953</v>
      </c>
      <c r="B450">
        <v>40.815539999999999</v>
      </c>
      <c r="C450">
        <v>-73.940477999999999</v>
      </c>
      <c r="D450" t="s">
        <v>611</v>
      </c>
      <c r="E450" t="s">
        <v>756</v>
      </c>
      <c r="F450">
        <v>49</v>
      </c>
    </row>
    <row r="451" spans="1:6">
      <c r="A451" t="s">
        <v>954</v>
      </c>
      <c r="B451">
        <v>40.705905000000001</v>
      </c>
      <c r="C451">
        <v>-73.914235000000005</v>
      </c>
      <c r="D451" t="s">
        <v>153</v>
      </c>
      <c r="E451" t="s">
        <v>955</v>
      </c>
      <c r="F451">
        <v>36</v>
      </c>
    </row>
    <row r="452" spans="1:6">
      <c r="A452" t="s">
        <v>956</v>
      </c>
      <c r="B452">
        <v>40.689427000000002</v>
      </c>
      <c r="C452">
        <v>-73.858086</v>
      </c>
      <c r="D452" t="s">
        <v>957</v>
      </c>
      <c r="F452">
        <v>332</v>
      </c>
    </row>
    <row r="453" spans="1:6">
      <c r="A453" t="s">
        <v>958</v>
      </c>
      <c r="B453">
        <v>40.683155999999997</v>
      </c>
      <c r="C453">
        <v>-73.844221000000005</v>
      </c>
      <c r="D453" t="s">
        <v>842</v>
      </c>
      <c r="E453" t="s">
        <v>959</v>
      </c>
      <c r="F453">
        <v>59</v>
      </c>
    </row>
    <row r="454" spans="1:6">
      <c r="A454" t="s">
        <v>960</v>
      </c>
      <c r="B454">
        <v>40.744523000000001</v>
      </c>
      <c r="C454">
        <v>-73.952473999999995</v>
      </c>
      <c r="D454" t="s">
        <v>277</v>
      </c>
      <c r="E454" t="s">
        <v>961</v>
      </c>
      <c r="F454">
        <v>38</v>
      </c>
    </row>
    <row r="455" spans="1:6">
      <c r="A455" t="s">
        <v>962</v>
      </c>
      <c r="B455">
        <v>40.728119999999997</v>
      </c>
      <c r="C455">
        <v>-73.864248000000003</v>
      </c>
      <c r="D455" t="s">
        <v>698</v>
      </c>
      <c r="E455" t="s">
        <v>963</v>
      </c>
      <c r="F455">
        <v>329</v>
      </c>
    </row>
    <row r="456" spans="1:6">
      <c r="A456" t="s">
        <v>964</v>
      </c>
      <c r="B456">
        <v>40.746867999999999</v>
      </c>
      <c r="C456">
        <v>-73.905084000000002</v>
      </c>
      <c r="D456" t="s">
        <v>324</v>
      </c>
      <c r="E456" t="s">
        <v>965</v>
      </c>
      <c r="F456">
        <v>235</v>
      </c>
    </row>
    <row r="457" spans="1:6">
      <c r="A457" t="s">
        <v>966</v>
      </c>
      <c r="B457">
        <v>40.682741</v>
      </c>
      <c r="C457">
        <v>-73.759748999999999</v>
      </c>
      <c r="D457" t="s">
        <v>235</v>
      </c>
      <c r="E457" t="s">
        <v>967</v>
      </c>
      <c r="F457">
        <v>30</v>
      </c>
    </row>
    <row r="458" spans="1:6">
      <c r="A458" t="s">
        <v>968</v>
      </c>
      <c r="B458">
        <v>40.702956999999998</v>
      </c>
      <c r="C458">
        <v>-73.902961000000005</v>
      </c>
      <c r="D458" t="s">
        <v>583</v>
      </c>
      <c r="E458" t="s">
        <v>969</v>
      </c>
      <c r="F458">
        <v>35</v>
      </c>
    </row>
    <row r="459" spans="1:6">
      <c r="A459" t="s">
        <v>970</v>
      </c>
      <c r="B459">
        <v>40.702019</v>
      </c>
      <c r="C459">
        <v>-73.907155000000003</v>
      </c>
      <c r="D459" t="s">
        <v>583</v>
      </c>
      <c r="E459" t="s">
        <v>971</v>
      </c>
      <c r="F459">
        <v>39</v>
      </c>
    </row>
    <row r="460" spans="1:6">
      <c r="A460" t="s">
        <v>972</v>
      </c>
      <c r="B460">
        <v>40.705821</v>
      </c>
      <c r="C460">
        <v>-73.810023000000001</v>
      </c>
      <c r="D460" t="s">
        <v>779</v>
      </c>
      <c r="E460" t="s">
        <v>973</v>
      </c>
      <c r="F460">
        <v>73</v>
      </c>
    </row>
    <row r="461" spans="1:6">
      <c r="A461" t="s">
        <v>974</v>
      </c>
      <c r="B461">
        <v>40.682702999999997</v>
      </c>
      <c r="C461">
        <v>-73.821115000000006</v>
      </c>
      <c r="D461" t="s">
        <v>358</v>
      </c>
      <c r="E461" t="s">
        <v>975</v>
      </c>
      <c r="F461">
        <v>121</v>
      </c>
    </row>
    <row r="462" spans="1:6">
      <c r="A462" t="s">
        <v>976</v>
      </c>
      <c r="B462">
        <v>40.695774</v>
      </c>
      <c r="C462">
        <v>-73.901622000000003</v>
      </c>
      <c r="D462" t="s">
        <v>98</v>
      </c>
      <c r="E462" t="s">
        <v>977</v>
      </c>
      <c r="F462">
        <v>38</v>
      </c>
    </row>
    <row r="463" spans="1:6">
      <c r="A463" t="s">
        <v>978</v>
      </c>
      <c r="B463">
        <v>40.723433</v>
      </c>
      <c r="C463">
        <v>-73.868770999999995</v>
      </c>
      <c r="D463" t="s">
        <v>782</v>
      </c>
      <c r="E463" t="s">
        <v>979</v>
      </c>
      <c r="F463">
        <v>29</v>
      </c>
    </row>
    <row r="464" spans="1:6">
      <c r="A464" t="s">
        <v>980</v>
      </c>
      <c r="B464">
        <v>40.707199000000003</v>
      </c>
      <c r="C464">
        <v>-73.896405999999999</v>
      </c>
      <c r="D464" t="s">
        <v>153</v>
      </c>
      <c r="E464" t="s">
        <v>981</v>
      </c>
      <c r="F464">
        <v>107</v>
      </c>
    </row>
    <row r="465" spans="1:6">
      <c r="A465" t="s">
        <v>982</v>
      </c>
      <c r="B465">
        <v>40.721867000000003</v>
      </c>
      <c r="C465">
        <v>-73.842640000000003</v>
      </c>
      <c r="D465" t="s">
        <v>394</v>
      </c>
      <c r="E465" t="s">
        <v>983</v>
      </c>
      <c r="F465">
        <v>160</v>
      </c>
    </row>
    <row r="466" spans="1:6">
      <c r="A466" t="s">
        <v>984</v>
      </c>
      <c r="B466">
        <v>40.759830000000001</v>
      </c>
      <c r="C466">
        <v>-73.821010000000001</v>
      </c>
      <c r="D466" t="s">
        <v>698</v>
      </c>
      <c r="E466" t="s">
        <v>985</v>
      </c>
      <c r="F466">
        <v>204</v>
      </c>
    </row>
    <row r="467" spans="1:6">
      <c r="A467" t="s">
        <v>986</v>
      </c>
      <c r="B467">
        <v>40.692307</v>
      </c>
      <c r="C467">
        <v>-73.762255999999994</v>
      </c>
      <c r="D467" t="s">
        <v>519</v>
      </c>
      <c r="F467">
        <v>16</v>
      </c>
    </row>
    <row r="468" spans="1:6">
      <c r="A468" t="s">
        <v>987</v>
      </c>
      <c r="B468">
        <v>40.765582000000002</v>
      </c>
      <c r="C468">
        <v>-73.811992000000004</v>
      </c>
      <c r="D468" t="s">
        <v>988</v>
      </c>
      <c r="E468" t="s">
        <v>989</v>
      </c>
      <c r="F468">
        <v>164</v>
      </c>
    </row>
    <row r="469" spans="1:6">
      <c r="A469" t="s">
        <v>990</v>
      </c>
      <c r="B469">
        <v>40.765168000000003</v>
      </c>
      <c r="C469">
        <v>-73.812047000000007</v>
      </c>
      <c r="D469" t="s">
        <v>988</v>
      </c>
      <c r="E469" t="s">
        <v>991</v>
      </c>
      <c r="F469">
        <v>266</v>
      </c>
    </row>
    <row r="470" spans="1:6">
      <c r="A470" t="s">
        <v>992</v>
      </c>
      <c r="B470">
        <v>40.702097000000002</v>
      </c>
      <c r="C470">
        <v>-73.912165000000002</v>
      </c>
      <c r="D470" t="s">
        <v>153</v>
      </c>
      <c r="E470" t="s">
        <v>993</v>
      </c>
      <c r="F470">
        <v>33</v>
      </c>
    </row>
    <row r="471" spans="1:6">
      <c r="A471" t="s">
        <v>994</v>
      </c>
      <c r="B471">
        <v>40.700650000000003</v>
      </c>
      <c r="C471">
        <v>-73.906508000000002</v>
      </c>
      <c r="D471" t="s">
        <v>314</v>
      </c>
      <c r="E471" t="s">
        <v>995</v>
      </c>
      <c r="F471">
        <v>45</v>
      </c>
    </row>
    <row r="472" spans="1:6">
      <c r="A472" t="s">
        <v>996</v>
      </c>
      <c r="B472">
        <v>40.700709000000003</v>
      </c>
      <c r="C472">
        <v>-73.906447</v>
      </c>
      <c r="D472" t="s">
        <v>314</v>
      </c>
      <c r="E472" t="s">
        <v>997</v>
      </c>
      <c r="F472">
        <v>33</v>
      </c>
    </row>
    <row r="473" spans="1:6">
      <c r="A473" t="s">
        <v>998</v>
      </c>
      <c r="B473">
        <v>40.701256999999998</v>
      </c>
      <c r="C473">
        <v>-73.905859000000007</v>
      </c>
      <c r="D473" t="s">
        <v>314</v>
      </c>
      <c r="E473" t="s">
        <v>999</v>
      </c>
      <c r="F473">
        <v>47</v>
      </c>
    </row>
    <row r="474" spans="1:6">
      <c r="A474" t="s">
        <v>1000</v>
      </c>
      <c r="B474">
        <v>40.702550000000002</v>
      </c>
      <c r="C474">
        <v>-73.904540999999995</v>
      </c>
      <c r="D474" t="s">
        <v>583</v>
      </c>
      <c r="E474" t="s">
        <v>1001</v>
      </c>
      <c r="F474">
        <v>50</v>
      </c>
    </row>
    <row r="475" spans="1:6">
      <c r="A475" t="s">
        <v>1002</v>
      </c>
      <c r="B475">
        <v>40.705302000000003</v>
      </c>
      <c r="C475">
        <v>-73.913658999999996</v>
      </c>
      <c r="D475" t="s">
        <v>314</v>
      </c>
      <c r="E475" t="s">
        <v>1003</v>
      </c>
      <c r="F475">
        <v>79</v>
      </c>
    </row>
    <row r="476" spans="1:6">
      <c r="A476" t="s">
        <v>1004</v>
      </c>
      <c r="B476">
        <v>40.748044999999998</v>
      </c>
      <c r="C476">
        <v>-73.874718000000001</v>
      </c>
      <c r="D476" t="s">
        <v>1005</v>
      </c>
      <c r="F476">
        <v>435</v>
      </c>
    </row>
    <row r="477" spans="1:6">
      <c r="A477" t="s">
        <v>1006</v>
      </c>
      <c r="B477">
        <v>40.72634</v>
      </c>
      <c r="C477">
        <v>-73.860583000000005</v>
      </c>
      <c r="D477" t="s">
        <v>475</v>
      </c>
      <c r="E477" t="s">
        <v>1007</v>
      </c>
      <c r="F477">
        <v>58</v>
      </c>
    </row>
    <row r="478" spans="1:6">
      <c r="A478" t="s">
        <v>1008</v>
      </c>
      <c r="B478">
        <v>40.690261999999997</v>
      </c>
      <c r="C478">
        <v>-73.858121999999995</v>
      </c>
      <c r="D478" t="s">
        <v>957</v>
      </c>
      <c r="F478">
        <v>67</v>
      </c>
    </row>
    <row r="479" spans="1:6">
      <c r="A479" t="s">
        <v>1009</v>
      </c>
      <c r="B479">
        <v>40.642389000000001</v>
      </c>
      <c r="C479">
        <v>-74.080658999999997</v>
      </c>
      <c r="D479" t="s">
        <v>1010</v>
      </c>
      <c r="F479">
        <v>341</v>
      </c>
    </row>
    <row r="480" spans="1:6">
      <c r="A480" t="s">
        <v>1011</v>
      </c>
      <c r="B480">
        <v>40.642603000000001</v>
      </c>
      <c r="C480">
        <v>-74.079836</v>
      </c>
      <c r="D480" t="s">
        <v>1010</v>
      </c>
      <c r="F480">
        <v>458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6"/>
  <sheetViews>
    <sheetView workbookViewId="0">
      <selection activeCell="L2" sqref="L2"/>
    </sheetView>
  </sheetViews>
  <sheetFormatPr baseColWidth="10" defaultRowHeight="16"/>
  <cols>
    <col min="2" max="2" width="13.5" bestFit="1" customWidth="1"/>
    <col min="3" max="3" width="33.6640625" bestFit="1" customWidth="1"/>
    <col min="5" max="5" width="11.1640625" customWidth="1"/>
    <col min="6" max="6" width="38" bestFit="1" customWidth="1"/>
    <col min="8" max="8" width="29.83203125" bestFit="1" customWidth="1"/>
    <col min="10" max="10" width="39.5" bestFit="1" customWidth="1"/>
    <col min="12" max="12" width="26.33203125" bestFit="1" customWidth="1"/>
  </cols>
  <sheetData>
    <row r="1" spans="1:13">
      <c r="A1" t="s">
        <v>1404</v>
      </c>
      <c r="B1" t="s">
        <v>1405</v>
      </c>
      <c r="C1" t="s">
        <v>1406</v>
      </c>
      <c r="D1" t="s">
        <v>1</v>
      </c>
      <c r="E1" t="s">
        <v>51</v>
      </c>
      <c r="F1" t="s">
        <v>1453</v>
      </c>
      <c r="G1" t="s">
        <v>1451</v>
      </c>
      <c r="H1" t="s">
        <v>1454</v>
      </c>
      <c r="I1" t="s">
        <v>1451</v>
      </c>
      <c r="J1" t="s">
        <v>1455</v>
      </c>
      <c r="K1" t="s">
        <v>1451</v>
      </c>
      <c r="L1" t="s">
        <v>1456</v>
      </c>
      <c r="M1" t="s">
        <v>1451</v>
      </c>
    </row>
    <row r="2" spans="1:13">
      <c r="A2" s="1">
        <v>1</v>
      </c>
      <c r="B2" s="1"/>
      <c r="C2" s="1" t="s">
        <v>1407</v>
      </c>
      <c r="F2">
        <v>23.2</v>
      </c>
      <c r="H2">
        <v>24.5</v>
      </c>
      <c r="J2">
        <v>39.4</v>
      </c>
      <c r="L2">
        <v>45.9</v>
      </c>
    </row>
    <row r="3" spans="1:13">
      <c r="A3" s="1">
        <v>2</v>
      </c>
      <c r="B3" s="1"/>
      <c r="C3" s="1" t="s">
        <v>1408</v>
      </c>
      <c r="F3">
        <v>19.100000000000001</v>
      </c>
      <c r="H3">
        <v>25.5</v>
      </c>
      <c r="J3">
        <v>39.700000000000003</v>
      </c>
      <c r="L3">
        <v>39.200000000000003</v>
      </c>
    </row>
    <row r="4" spans="1:13">
      <c r="A4" s="1">
        <v>3</v>
      </c>
      <c r="B4" s="1"/>
      <c r="C4" s="1" t="s">
        <v>1409</v>
      </c>
      <c r="F4">
        <v>20</v>
      </c>
      <c r="H4">
        <v>20.6</v>
      </c>
      <c r="J4">
        <v>42.7</v>
      </c>
      <c r="L4">
        <v>43.6</v>
      </c>
    </row>
    <row r="5" spans="1:13">
      <c r="A5" s="1">
        <v>4</v>
      </c>
      <c r="B5" s="1"/>
      <c r="C5" s="1" t="s">
        <v>1410</v>
      </c>
      <c r="F5">
        <v>37.1</v>
      </c>
      <c r="H5">
        <v>31.7</v>
      </c>
      <c r="J5">
        <v>45.7</v>
      </c>
      <c r="L5">
        <v>53</v>
      </c>
    </row>
    <row r="6" spans="1:13">
      <c r="A6" s="1">
        <v>5</v>
      </c>
      <c r="B6" s="1"/>
      <c r="C6" s="1" t="s">
        <v>1411</v>
      </c>
      <c r="F6">
        <v>28</v>
      </c>
      <c r="H6">
        <v>25.7</v>
      </c>
      <c r="J6">
        <v>33.299999999999997</v>
      </c>
      <c r="L6">
        <v>49</v>
      </c>
    </row>
    <row r="7" spans="1:13">
      <c r="A7" s="1">
        <v>6</v>
      </c>
      <c r="B7" s="1"/>
      <c r="C7" s="1" t="s">
        <v>1412</v>
      </c>
      <c r="F7">
        <v>16.7</v>
      </c>
      <c r="H7">
        <v>18</v>
      </c>
      <c r="J7">
        <v>23.4</v>
      </c>
      <c r="L7">
        <v>33</v>
      </c>
    </row>
    <row r="8" spans="1:13">
      <c r="A8" s="1">
        <v>7</v>
      </c>
      <c r="B8" s="1"/>
      <c r="C8" s="1" t="s">
        <v>1413</v>
      </c>
      <c r="F8">
        <v>15.9</v>
      </c>
      <c r="H8">
        <v>17.100000000000001</v>
      </c>
      <c r="J8">
        <v>26.6</v>
      </c>
      <c r="L8">
        <v>47</v>
      </c>
    </row>
    <row r="9" spans="1:13">
      <c r="A9" s="1">
        <v>8</v>
      </c>
      <c r="B9" s="1"/>
      <c r="C9" s="1" t="s">
        <v>1414</v>
      </c>
      <c r="F9">
        <v>5.9</v>
      </c>
      <c r="G9" t="s">
        <v>1452</v>
      </c>
      <c r="H9">
        <v>7.6</v>
      </c>
      <c r="J9">
        <v>10</v>
      </c>
      <c r="L9">
        <v>14.7</v>
      </c>
    </row>
    <row r="10" spans="1:13">
      <c r="A10" s="1">
        <v>9</v>
      </c>
      <c r="B10" s="1"/>
      <c r="C10" s="1" t="s">
        <v>1044</v>
      </c>
      <c r="F10">
        <v>18.399999999999999</v>
      </c>
      <c r="H10">
        <v>20.3</v>
      </c>
      <c r="J10">
        <v>21.5</v>
      </c>
      <c r="L10">
        <v>30.9</v>
      </c>
    </row>
    <row r="11" spans="1:13">
      <c r="A11" s="1">
        <v>10</v>
      </c>
      <c r="B11" s="1"/>
      <c r="C11" s="1" t="s">
        <v>1415</v>
      </c>
      <c r="F11">
        <v>17.3</v>
      </c>
      <c r="H11">
        <v>13.6</v>
      </c>
      <c r="J11">
        <v>37.799999999999997</v>
      </c>
      <c r="L11">
        <v>34</v>
      </c>
    </row>
    <row r="12" spans="1:13">
      <c r="A12" s="1">
        <v>11</v>
      </c>
      <c r="B12" s="1"/>
      <c r="C12" s="1" t="s">
        <v>1416</v>
      </c>
      <c r="F12">
        <v>12.7</v>
      </c>
      <c r="H12">
        <v>13.6</v>
      </c>
      <c r="J12">
        <v>14.9</v>
      </c>
      <c r="L12">
        <v>19.600000000000001</v>
      </c>
    </row>
    <row r="13" spans="1:13">
      <c r="A13" s="1">
        <v>12</v>
      </c>
      <c r="B13" s="1"/>
      <c r="C13" s="1" t="s">
        <v>1417</v>
      </c>
      <c r="F13">
        <v>9.6</v>
      </c>
      <c r="H13">
        <v>17.399999999999999</v>
      </c>
      <c r="J13">
        <v>13.1</v>
      </c>
      <c r="L13">
        <v>18.2</v>
      </c>
    </row>
    <row r="14" spans="1:13">
      <c r="A14" s="1">
        <v>13</v>
      </c>
      <c r="B14" s="1"/>
      <c r="C14" s="1" t="s">
        <v>1418</v>
      </c>
      <c r="F14">
        <v>22.6</v>
      </c>
      <c r="H14">
        <v>21.3</v>
      </c>
      <c r="J14">
        <v>38</v>
      </c>
      <c r="L14">
        <v>31.3</v>
      </c>
    </row>
    <row r="15" spans="1:13">
      <c r="A15" s="1">
        <v>14</v>
      </c>
      <c r="B15" s="1"/>
      <c r="C15" s="1" t="s">
        <v>1419</v>
      </c>
      <c r="F15">
        <v>16</v>
      </c>
      <c r="H15">
        <v>14.1</v>
      </c>
      <c r="J15">
        <v>30.8</v>
      </c>
      <c r="L15">
        <v>33.5</v>
      </c>
    </row>
    <row r="16" spans="1:13">
      <c r="A16" s="1">
        <v>15</v>
      </c>
      <c r="B16" s="1"/>
      <c r="C16" s="1" t="s">
        <v>1420</v>
      </c>
      <c r="F16">
        <v>21.2</v>
      </c>
      <c r="H16">
        <v>17.3</v>
      </c>
      <c r="J16">
        <v>22.2</v>
      </c>
      <c r="L16">
        <v>30.4</v>
      </c>
    </row>
    <row r="17" spans="1:12">
      <c r="A17" s="1">
        <v>16</v>
      </c>
      <c r="B17" s="1"/>
      <c r="C17" s="1" t="s">
        <v>1421</v>
      </c>
      <c r="F17">
        <v>12.6</v>
      </c>
      <c r="H17">
        <v>14</v>
      </c>
      <c r="J17">
        <v>16.600000000000001</v>
      </c>
      <c r="L17">
        <v>21.2</v>
      </c>
    </row>
    <row r="18" spans="1:12">
      <c r="A18" s="1">
        <v>17</v>
      </c>
      <c r="B18" s="1"/>
      <c r="C18" s="1" t="s">
        <v>15</v>
      </c>
      <c r="F18">
        <v>10.9</v>
      </c>
      <c r="H18">
        <v>10.199999999999999</v>
      </c>
      <c r="J18">
        <v>13.8</v>
      </c>
      <c r="L18">
        <v>33.200000000000003</v>
      </c>
    </row>
    <row r="19" spans="1:12">
      <c r="A19" s="1">
        <v>18</v>
      </c>
      <c r="B19" s="1"/>
      <c r="C19" s="1" t="s">
        <v>1422</v>
      </c>
      <c r="F19">
        <v>31.3</v>
      </c>
      <c r="H19">
        <v>26.3</v>
      </c>
      <c r="J19">
        <v>29.4</v>
      </c>
      <c r="L19">
        <v>34</v>
      </c>
    </row>
    <row r="20" spans="1:12">
      <c r="A20" s="1">
        <v>19</v>
      </c>
      <c r="B20" s="1"/>
      <c r="C20" s="1" t="s">
        <v>1423</v>
      </c>
      <c r="F20">
        <v>20.7</v>
      </c>
      <c r="H20">
        <v>20.100000000000001</v>
      </c>
      <c r="J20">
        <v>35.9</v>
      </c>
      <c r="L20">
        <v>37.700000000000003</v>
      </c>
    </row>
    <row r="21" spans="1:12">
      <c r="A21" s="1">
        <v>20</v>
      </c>
      <c r="B21" s="1"/>
      <c r="C21" s="1" t="s">
        <v>1063</v>
      </c>
      <c r="F21">
        <v>4.5999999999999996</v>
      </c>
      <c r="H21">
        <v>9.8000000000000007</v>
      </c>
      <c r="J21">
        <v>9.8000000000000007</v>
      </c>
      <c r="L21">
        <v>21.7</v>
      </c>
    </row>
    <row r="22" spans="1:12">
      <c r="A22" s="1">
        <v>21</v>
      </c>
      <c r="B22" s="1"/>
      <c r="C22" s="1" t="s">
        <v>1424</v>
      </c>
      <c r="F22">
        <v>8.6</v>
      </c>
      <c r="H22">
        <v>6</v>
      </c>
      <c r="J22">
        <v>7.4</v>
      </c>
      <c r="L22">
        <v>16.8</v>
      </c>
    </row>
    <row r="23" spans="1:12">
      <c r="A23" s="1">
        <v>22</v>
      </c>
      <c r="B23" s="1"/>
      <c r="C23" s="1" t="s">
        <v>16</v>
      </c>
      <c r="F23">
        <v>8.6999999999999993</v>
      </c>
      <c r="H23">
        <v>9.1</v>
      </c>
      <c r="J23">
        <v>16.100000000000001</v>
      </c>
      <c r="L23">
        <v>25.8</v>
      </c>
    </row>
    <row r="24" spans="1:12">
      <c r="A24" s="1">
        <v>23</v>
      </c>
      <c r="B24" s="1"/>
      <c r="C24" s="1" t="s">
        <v>1425</v>
      </c>
      <c r="F24">
        <v>7.4</v>
      </c>
      <c r="H24">
        <v>7</v>
      </c>
      <c r="J24">
        <v>9.5</v>
      </c>
      <c r="L24">
        <v>17.899999999999999</v>
      </c>
    </row>
    <row r="25" spans="1:12">
      <c r="A25" s="1">
        <v>24</v>
      </c>
      <c r="B25" s="1"/>
      <c r="C25" s="1" t="s">
        <v>1071</v>
      </c>
      <c r="F25">
        <v>13.6</v>
      </c>
      <c r="H25">
        <v>14.6</v>
      </c>
      <c r="J25">
        <v>16.899999999999999</v>
      </c>
      <c r="L25">
        <v>23.9</v>
      </c>
    </row>
    <row r="26" spans="1:12">
      <c r="A26" s="1">
        <v>25</v>
      </c>
      <c r="B26" s="1"/>
      <c r="C26" s="1" t="s">
        <v>1426</v>
      </c>
      <c r="F26">
        <v>4.0999999999999996</v>
      </c>
      <c r="G26" t="s">
        <v>1452</v>
      </c>
      <c r="H26">
        <v>8.9</v>
      </c>
      <c r="J26">
        <v>6.8</v>
      </c>
      <c r="L26">
        <v>18.600000000000001</v>
      </c>
    </row>
    <row r="27" spans="1:12">
      <c r="A27" s="1">
        <v>26</v>
      </c>
      <c r="B27" s="1"/>
      <c r="C27" s="1" t="s">
        <v>1427</v>
      </c>
      <c r="F27">
        <v>27.8</v>
      </c>
      <c r="H27">
        <v>25.3</v>
      </c>
      <c r="J27">
        <v>40.5</v>
      </c>
      <c r="L27">
        <v>49.4</v>
      </c>
    </row>
    <row r="28" spans="1:12">
      <c r="A28" s="1">
        <v>27</v>
      </c>
      <c r="B28" s="1"/>
      <c r="C28" s="1" t="s">
        <v>1428</v>
      </c>
      <c r="F28">
        <v>16.100000000000001</v>
      </c>
      <c r="H28">
        <v>15.9</v>
      </c>
      <c r="J28">
        <v>33.5</v>
      </c>
      <c r="L28">
        <v>37.5</v>
      </c>
    </row>
    <row r="29" spans="1:12">
      <c r="A29" s="1">
        <v>28</v>
      </c>
      <c r="B29" s="1"/>
      <c r="C29" s="1" t="s">
        <v>1429</v>
      </c>
      <c r="F29">
        <v>8.3000000000000007</v>
      </c>
      <c r="H29">
        <v>8.3000000000000007</v>
      </c>
      <c r="J29">
        <v>22.8</v>
      </c>
      <c r="L29">
        <v>25</v>
      </c>
    </row>
    <row r="30" spans="1:12">
      <c r="A30" s="1">
        <v>29</v>
      </c>
      <c r="B30" s="1"/>
      <c r="C30" s="1" t="s">
        <v>1430</v>
      </c>
      <c r="F30">
        <v>9.6</v>
      </c>
      <c r="H30">
        <v>11.8</v>
      </c>
      <c r="J30">
        <v>10.3</v>
      </c>
      <c r="L30">
        <v>9.6</v>
      </c>
    </row>
    <row r="31" spans="1:12">
      <c r="A31" s="1">
        <v>30</v>
      </c>
      <c r="B31" s="1"/>
      <c r="C31" s="1" t="s">
        <v>1431</v>
      </c>
      <c r="F31">
        <v>21.5</v>
      </c>
      <c r="H31">
        <v>21</v>
      </c>
      <c r="J31">
        <v>25.7</v>
      </c>
      <c r="L31">
        <v>36</v>
      </c>
    </row>
    <row r="32" spans="1:12">
      <c r="A32" s="1">
        <v>31</v>
      </c>
      <c r="B32" s="1"/>
      <c r="C32" s="1" t="s">
        <v>1432</v>
      </c>
      <c r="F32">
        <v>5</v>
      </c>
      <c r="H32">
        <v>7.6</v>
      </c>
      <c r="J32">
        <v>11.3</v>
      </c>
      <c r="L32">
        <v>11.8</v>
      </c>
    </row>
    <row r="33" spans="1:12">
      <c r="A33" s="1">
        <v>32</v>
      </c>
      <c r="B33" s="1"/>
      <c r="C33" s="1" t="s">
        <v>1433</v>
      </c>
      <c r="F33">
        <v>3</v>
      </c>
      <c r="G33" t="s">
        <v>1452</v>
      </c>
      <c r="H33">
        <v>6.8</v>
      </c>
      <c r="J33">
        <v>7</v>
      </c>
      <c r="L33">
        <v>9.9</v>
      </c>
    </row>
    <row r="34" spans="1:12">
      <c r="A34" s="1">
        <v>33</v>
      </c>
      <c r="B34" s="1"/>
      <c r="C34" s="1" t="s">
        <v>25</v>
      </c>
      <c r="F34">
        <v>13.3</v>
      </c>
      <c r="H34">
        <v>13.6</v>
      </c>
      <c r="J34">
        <v>13.8</v>
      </c>
      <c r="L34">
        <v>15.5</v>
      </c>
    </row>
    <row r="35" spans="1:12">
      <c r="A35" s="1">
        <v>34</v>
      </c>
      <c r="B35" s="1"/>
      <c r="C35" s="1" t="s">
        <v>26</v>
      </c>
      <c r="F35">
        <v>6</v>
      </c>
      <c r="H35">
        <v>8.3000000000000007</v>
      </c>
      <c r="J35">
        <v>6.6</v>
      </c>
      <c r="L35">
        <v>10.199999999999999</v>
      </c>
    </row>
    <row r="36" spans="1:12">
      <c r="A36" s="1">
        <v>35</v>
      </c>
      <c r="B36" s="1"/>
      <c r="C36" s="1" t="s">
        <v>1434</v>
      </c>
      <c r="F36">
        <v>21</v>
      </c>
      <c r="H36">
        <v>25.7</v>
      </c>
      <c r="J36">
        <v>28.5</v>
      </c>
      <c r="L36">
        <v>33.6</v>
      </c>
    </row>
    <row r="37" spans="1:12">
      <c r="A37" s="1">
        <v>36</v>
      </c>
      <c r="B37" s="1"/>
      <c r="C37" s="1" t="s">
        <v>1435</v>
      </c>
      <c r="F37">
        <v>18.3</v>
      </c>
      <c r="H37">
        <v>19.600000000000001</v>
      </c>
      <c r="J37">
        <v>18.399999999999999</v>
      </c>
      <c r="L37">
        <v>26.8</v>
      </c>
    </row>
    <row r="38" spans="1:12">
      <c r="A38" s="1">
        <v>37</v>
      </c>
      <c r="B38" s="1"/>
      <c r="C38" s="1" t="s">
        <v>24</v>
      </c>
      <c r="F38">
        <v>20.3</v>
      </c>
      <c r="H38">
        <v>17.5</v>
      </c>
      <c r="J38">
        <v>18.3</v>
      </c>
      <c r="L38">
        <v>30.1</v>
      </c>
    </row>
    <row r="39" spans="1:12">
      <c r="A39" s="1">
        <v>38</v>
      </c>
      <c r="B39" s="1"/>
      <c r="C39" s="1" t="s">
        <v>1436</v>
      </c>
      <c r="F39">
        <v>15.6</v>
      </c>
      <c r="H39">
        <v>23.1</v>
      </c>
      <c r="J39">
        <v>29.6</v>
      </c>
      <c r="L39">
        <v>35.1</v>
      </c>
    </row>
    <row r="40" spans="1:12">
      <c r="A40" s="1">
        <v>39</v>
      </c>
      <c r="B40" s="1"/>
      <c r="C40" s="1" t="s">
        <v>1176</v>
      </c>
      <c r="F40">
        <v>13</v>
      </c>
      <c r="H40">
        <v>13.7</v>
      </c>
      <c r="J40">
        <v>8.6</v>
      </c>
      <c r="L40">
        <v>13.1</v>
      </c>
    </row>
    <row r="41" spans="1:12">
      <c r="A41" s="1">
        <v>40</v>
      </c>
      <c r="B41" s="1"/>
      <c r="C41" s="1" t="s">
        <v>1437</v>
      </c>
      <c r="F41">
        <v>9.4</v>
      </c>
      <c r="H41">
        <v>10.7</v>
      </c>
      <c r="J41">
        <v>18.899999999999999</v>
      </c>
      <c r="L41">
        <v>27.8</v>
      </c>
    </row>
    <row r="42" spans="1:12">
      <c r="A42" s="1">
        <v>41</v>
      </c>
      <c r="B42" s="1"/>
      <c r="C42" s="1" t="s">
        <v>1145</v>
      </c>
      <c r="F42">
        <v>8.8000000000000007</v>
      </c>
      <c r="H42">
        <v>10.3</v>
      </c>
      <c r="J42">
        <v>25</v>
      </c>
      <c r="L42">
        <v>37.1</v>
      </c>
    </row>
    <row r="43" spans="1:12">
      <c r="A43" s="1">
        <v>42</v>
      </c>
      <c r="B43" s="1"/>
      <c r="C43" s="1" t="s">
        <v>1438</v>
      </c>
      <c r="F43">
        <v>9.6</v>
      </c>
      <c r="H43">
        <v>10.5</v>
      </c>
      <c r="J43">
        <v>29.7</v>
      </c>
      <c r="L43">
        <v>48.4</v>
      </c>
    </row>
    <row r="44" spans="1:12">
      <c r="A44" s="1">
        <v>43</v>
      </c>
      <c r="B44" s="1"/>
      <c r="C44" s="1" t="s">
        <v>1439</v>
      </c>
      <c r="F44">
        <v>1.7</v>
      </c>
      <c r="G44" t="s">
        <v>1452</v>
      </c>
      <c r="H44">
        <v>1.7</v>
      </c>
      <c r="I44" t="s">
        <v>1452</v>
      </c>
      <c r="J44">
        <v>11.1</v>
      </c>
      <c r="L44">
        <v>8.6</v>
      </c>
    </row>
    <row r="45" spans="1:12">
      <c r="A45" s="1">
        <v>44</v>
      </c>
      <c r="B45" s="1"/>
      <c r="C45" s="1" t="s">
        <v>1440</v>
      </c>
      <c r="F45">
        <v>6.7</v>
      </c>
      <c r="H45">
        <v>7.8</v>
      </c>
      <c r="J45">
        <v>8.1999999999999993</v>
      </c>
      <c r="L45">
        <v>13.3</v>
      </c>
    </row>
    <row r="46" spans="1:12">
      <c r="A46" s="1">
        <v>45</v>
      </c>
      <c r="B46" s="1"/>
      <c r="C46" s="1" t="s">
        <v>1441</v>
      </c>
      <c r="F46">
        <v>5.9</v>
      </c>
      <c r="H46">
        <v>6.8</v>
      </c>
      <c r="J46">
        <v>8.8000000000000007</v>
      </c>
      <c r="L46">
        <v>20.8</v>
      </c>
    </row>
    <row r="47" spans="1:12">
      <c r="A47" s="1">
        <v>46</v>
      </c>
      <c r="B47" s="1"/>
      <c r="C47" s="1" t="s">
        <v>1442</v>
      </c>
      <c r="F47">
        <v>5.4</v>
      </c>
      <c r="G47" t="s">
        <v>1452</v>
      </c>
      <c r="H47">
        <v>8.5</v>
      </c>
      <c r="J47">
        <v>12.2</v>
      </c>
      <c r="L47">
        <v>22.7</v>
      </c>
    </row>
    <row r="48" spans="1:12">
      <c r="A48" s="1">
        <v>47</v>
      </c>
      <c r="B48" s="1"/>
      <c r="C48" s="1" t="s">
        <v>1443</v>
      </c>
      <c r="F48">
        <v>3.1</v>
      </c>
      <c r="G48" t="s">
        <v>1452</v>
      </c>
      <c r="H48">
        <v>8.4</v>
      </c>
      <c r="J48">
        <v>13.9</v>
      </c>
      <c r="L48">
        <v>14.8</v>
      </c>
    </row>
    <row r="49" spans="1:13">
      <c r="A49" s="1">
        <v>48</v>
      </c>
      <c r="B49" s="1"/>
      <c r="C49" s="1" t="s">
        <v>1444</v>
      </c>
      <c r="F49">
        <v>4.5999999999999996</v>
      </c>
      <c r="G49" t="s">
        <v>1452</v>
      </c>
      <c r="H49">
        <v>7</v>
      </c>
      <c r="J49">
        <v>9.8000000000000007</v>
      </c>
      <c r="K49" t="s">
        <v>1452</v>
      </c>
      <c r="L49">
        <v>10.5</v>
      </c>
    </row>
    <row r="50" spans="1:13">
      <c r="A50" s="1">
        <v>49</v>
      </c>
      <c r="B50" s="1"/>
      <c r="C50" s="1" t="s">
        <v>1445</v>
      </c>
      <c r="F50">
        <v>4.4000000000000004</v>
      </c>
      <c r="G50" t="s">
        <v>1452</v>
      </c>
      <c r="H50">
        <v>7.2</v>
      </c>
      <c r="J50">
        <v>4.3</v>
      </c>
      <c r="K50" t="s">
        <v>1452</v>
      </c>
      <c r="L50">
        <v>7.5</v>
      </c>
    </row>
    <row r="51" spans="1:13">
      <c r="A51" s="1">
        <v>50</v>
      </c>
      <c r="B51" s="1"/>
      <c r="C51" s="1" t="s">
        <v>39</v>
      </c>
      <c r="F51">
        <v>13.8</v>
      </c>
      <c r="H51">
        <v>10.1</v>
      </c>
      <c r="J51">
        <v>23.5</v>
      </c>
      <c r="L51">
        <v>19.600000000000001</v>
      </c>
    </row>
    <row r="52" spans="1:13">
      <c r="A52" s="1">
        <v>51</v>
      </c>
      <c r="B52" s="1"/>
      <c r="C52" s="1" t="s">
        <v>1446</v>
      </c>
      <c r="F52">
        <v>9.4</v>
      </c>
      <c r="H52">
        <v>8.6999999999999993</v>
      </c>
      <c r="J52">
        <v>14.4</v>
      </c>
      <c r="L52">
        <v>8.1</v>
      </c>
    </row>
    <row r="53" spans="1:13">
      <c r="A53" s="1">
        <v>52</v>
      </c>
      <c r="B53" s="1"/>
      <c r="C53" s="1" t="s">
        <v>1447</v>
      </c>
      <c r="F53">
        <v>10.3</v>
      </c>
      <c r="H53">
        <v>16.5</v>
      </c>
      <c r="J53">
        <v>17.399999999999999</v>
      </c>
      <c r="L53">
        <v>24.9</v>
      </c>
    </row>
    <row r="54" spans="1:13">
      <c r="A54" s="1">
        <v>53</v>
      </c>
      <c r="B54" s="1"/>
      <c r="C54" s="1" t="s">
        <v>1448</v>
      </c>
      <c r="F54">
        <v>6.4</v>
      </c>
      <c r="H54">
        <v>6.7</v>
      </c>
      <c r="J54">
        <v>13.8</v>
      </c>
      <c r="L54">
        <v>11.5</v>
      </c>
    </row>
    <row r="55" spans="1:13">
      <c r="A55" s="1">
        <v>54</v>
      </c>
      <c r="B55" s="1"/>
      <c r="C55" s="1" t="s">
        <v>1449</v>
      </c>
      <c r="F55">
        <v>1.6</v>
      </c>
      <c r="G55" t="s">
        <v>1452</v>
      </c>
      <c r="H55">
        <v>3.2</v>
      </c>
      <c r="I55" t="s">
        <v>1452</v>
      </c>
      <c r="J55">
        <v>2.4</v>
      </c>
      <c r="K55" t="s">
        <v>1452</v>
      </c>
      <c r="L55">
        <v>2.8</v>
      </c>
      <c r="M55" t="s">
        <v>1452</v>
      </c>
    </row>
    <row r="56" spans="1:13">
      <c r="A56" s="1">
        <v>55</v>
      </c>
      <c r="B56" s="1"/>
      <c r="C56" s="1" t="s">
        <v>1450</v>
      </c>
      <c r="F56">
        <v>1.9</v>
      </c>
      <c r="G56" t="s">
        <v>1452</v>
      </c>
      <c r="H56">
        <v>3.5</v>
      </c>
      <c r="I56" t="s">
        <v>1452</v>
      </c>
      <c r="J56">
        <v>2.9</v>
      </c>
      <c r="K56" t="s">
        <v>1452</v>
      </c>
      <c r="M56" t="s">
        <v>1457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City</vt:lpstr>
      <vt:lpstr>Borough</vt:lpstr>
      <vt:lpstr>UHF 42</vt:lpstr>
      <vt:lpstr>Zip Code</vt:lpstr>
      <vt:lpstr>Sheet1</vt:lpstr>
      <vt:lpstr>NTA</vt:lpstr>
      <vt:lpstr>100 Worst Landlords Buildings</vt:lpstr>
      <vt:lpstr>PUMA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2020-05-27T12:46:49Z</dcterms:created>
  <dcterms:modified xsi:type="dcterms:W3CDTF">2020-06-11T01:09:51Z</dcterms:modified>
</cp:coreProperties>
</file>