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nna\Documents\Jenna\TravelAgent\database\"/>
    </mc:Choice>
  </mc:AlternateContent>
  <xr:revisionPtr revIDLastSave="0" documentId="13_ncr:1_{11108E5D-3FC9-45F0-B527-71E3CA330946}" xr6:coauthVersionLast="47" xr6:coauthVersionMax="47" xr10:uidLastSave="{00000000-0000-0000-0000-000000000000}"/>
  <bookViews>
    <workbookView xWindow="7755" yWindow="960" windowWidth="21105" windowHeight="11295" xr2:uid="{97F6A3C5-A5C4-45CA-AEC7-DE8CFC62D3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7" i="1" l="1"/>
  <c r="Q16" i="1"/>
  <c r="Q15" i="1"/>
  <c r="Q14" i="1"/>
  <c r="Q13" i="1"/>
  <c r="P17" i="1"/>
  <c r="P16" i="1"/>
  <c r="P15" i="1"/>
  <c r="P14" i="1"/>
  <c r="P13" i="1"/>
  <c r="O17" i="1"/>
  <c r="O16" i="1"/>
  <c r="O15" i="1"/>
  <c r="O14" i="1"/>
  <c r="O13" i="1"/>
  <c r="Q23" i="1"/>
  <c r="Q22" i="1"/>
  <c r="P23" i="1"/>
  <c r="P22" i="1"/>
  <c r="Q24" i="1"/>
  <c r="P24" i="1"/>
  <c r="O24" i="1"/>
  <c r="O18" i="1"/>
  <c r="Q21" i="1"/>
  <c r="P21" i="1"/>
  <c r="O21" i="1"/>
  <c r="K92" i="1"/>
  <c r="J92" i="1"/>
  <c r="I92" i="1"/>
  <c r="G92" i="1"/>
  <c r="F92" i="1"/>
  <c r="E92" i="1"/>
  <c r="D92" i="1"/>
  <c r="C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H71" i="1"/>
  <c r="H70" i="1"/>
  <c r="H69" i="1"/>
  <c r="L67" i="1"/>
  <c r="L61" i="1"/>
  <c r="L60" i="1"/>
  <c r="L59" i="1"/>
  <c r="L58" i="1"/>
  <c r="L57" i="1"/>
  <c r="L56" i="1"/>
  <c r="L55" i="1"/>
  <c r="L54" i="1"/>
  <c r="L53" i="1"/>
  <c r="L62" i="1"/>
  <c r="L52" i="1"/>
  <c r="L51" i="1"/>
  <c r="L50" i="1"/>
  <c r="L49" i="1"/>
  <c r="L48" i="1"/>
  <c r="L66" i="1"/>
  <c r="L47" i="1"/>
  <c r="L65" i="1"/>
  <c r="L46" i="1"/>
  <c r="H83" i="1"/>
  <c r="H84" i="1"/>
  <c r="H85" i="1"/>
  <c r="H91" i="1"/>
  <c r="H90" i="1"/>
  <c r="H89" i="1"/>
  <c r="H88" i="1"/>
  <c r="H87" i="1"/>
  <c r="H86" i="1"/>
  <c r="H82" i="1"/>
  <c r="H81" i="1"/>
  <c r="H80" i="1"/>
  <c r="H79" i="1"/>
  <c r="H76" i="1"/>
  <c r="H77" i="1"/>
  <c r="H78" i="1"/>
  <c r="H75" i="1"/>
  <c r="H74" i="1"/>
  <c r="H73" i="1"/>
  <c r="H72" i="1"/>
  <c r="L64" i="1"/>
  <c r="L45" i="1"/>
  <c r="L63" i="1"/>
  <c r="L44" i="1"/>
  <c r="L43" i="1"/>
  <c r="L42" i="1"/>
  <c r="L41" i="1"/>
  <c r="L40" i="1"/>
  <c r="L39" i="1"/>
  <c r="L38" i="1"/>
  <c r="L37" i="1"/>
  <c r="L36" i="1"/>
  <c r="H28" i="1"/>
  <c r="H27" i="1"/>
  <c r="H25" i="1"/>
  <c r="H24" i="1"/>
  <c r="H23" i="1"/>
  <c r="H2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32" i="1"/>
  <c r="H63" i="1"/>
  <c r="H68" i="1"/>
  <c r="H64" i="1"/>
  <c r="H67" i="1"/>
  <c r="H66" i="1"/>
  <c r="H65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P18" i="1" s="1"/>
  <c r="H45" i="1"/>
  <c r="H44" i="1"/>
  <c r="H43" i="1"/>
  <c r="H42" i="1"/>
  <c r="H41" i="1"/>
  <c r="H40" i="1"/>
  <c r="H39" i="1"/>
  <c r="H38" i="1"/>
  <c r="H37" i="1"/>
  <c r="H36" i="1"/>
  <c r="H31" i="1"/>
  <c r="H30" i="1"/>
  <c r="H29" i="1"/>
  <c r="H26" i="1"/>
  <c r="H35" i="1"/>
  <c r="L35" i="1"/>
  <c r="H62" i="1"/>
  <c r="H20" i="1"/>
  <c r="H11" i="1"/>
  <c r="H12" i="1"/>
  <c r="H13" i="1"/>
  <c r="H14" i="1"/>
  <c r="H10" i="1"/>
  <c r="H15" i="1"/>
  <c r="H16" i="1"/>
  <c r="H17" i="1"/>
  <c r="H18" i="1"/>
  <c r="H19" i="1"/>
  <c r="H21" i="1"/>
  <c r="H6" i="1"/>
  <c r="H7" i="1"/>
  <c r="H8" i="1"/>
  <c r="H3" i="1"/>
  <c r="H4" i="1"/>
  <c r="L34" i="1"/>
  <c r="L33" i="1"/>
  <c r="H34" i="1"/>
  <c r="H33" i="1"/>
  <c r="H32" i="1"/>
  <c r="H9" i="1"/>
  <c r="H5" i="1"/>
  <c r="H2" i="1"/>
  <c r="Q18" i="1" l="1"/>
  <c r="H92" i="1"/>
  <c r="L92" i="1"/>
</calcChain>
</file>

<file path=xl/sharedStrings.xml><?xml version="1.0" encoding="utf-8"?>
<sst xmlns="http://schemas.openxmlformats.org/spreadsheetml/2006/main" count="117" uniqueCount="109">
  <si>
    <t>Query</t>
  </si>
  <si>
    <t>Within Sandbox</t>
  </si>
  <si>
    <t>Complete Info</t>
  </si>
  <si>
    <t>Within City</t>
  </si>
  <si>
    <t>Diverse Attractions</t>
  </si>
  <si>
    <t>Minimum Nights Stay</t>
  </si>
  <si>
    <t>Budget</t>
  </si>
  <si>
    <t>Room Rule</t>
  </si>
  <si>
    <t>Room Type</t>
  </si>
  <si>
    <t>Hard Score</t>
  </si>
  <si>
    <t>Commonsense Micro Score</t>
  </si>
  <si>
    <t>Commonsense  Score</t>
  </si>
  <si>
    <t>Difficulty</t>
  </si>
  <si>
    <t>Easy</t>
  </si>
  <si>
    <t>Generate a 3-day travel itinerary from 2022-03-03 to 2022-03-05, for 1 person, traveling from Las Vegas to Stockton with a budget of $1400.</t>
  </si>
  <si>
    <t>Generate a 3-day travel itinerary from 2022-03-16 to 2022-03-18, for 1 person, traveling from St. Petersburg to Rockford with a budget of $1700.</t>
  </si>
  <si>
    <t>Generate a 3-day travel itinerary from 2022-03-12 to 2022-03-14, for 1 person, traveling from Las Vegas to Denver with a budget of $1600.</t>
  </si>
  <si>
    <t>Generate a 3-day travel itinerary from 2022-03-14 to 2022-03-16, for 2 people, traveling from Sacramento to Atlanta with a budget of $4700. Accommodation must allow parties.</t>
  </si>
  <si>
    <t>Medium</t>
  </si>
  <si>
    <t>Generate a 3-day travel itinerary from 2022-03-20 to 2022-03-22, for 2 people, traveling from Houston to Fayetteville with a budget of $1500. Accommodation must allow children.</t>
  </si>
  <si>
    <t>Generate a 3-day travel itinerary from 2022-03-21 to 2022-03-23, for 3 people, traveling from Bangor to Washington with a budget of $3100. Accommodation must allow pets. The room should be a(n) entire room</t>
  </si>
  <si>
    <t>Hard</t>
  </si>
  <si>
    <t>Generate a 3-day travel itinerary from 2022-03-07 to 2022-03-09, for 3 people, traveling from Atlanta to Chattanooga with a budget of $3600. The room should be a(n) entire room.</t>
  </si>
  <si>
    <t>Generate a 3-day travel itinerary from 2022-03-02 to 2022-03-04, for 1 person, traveling from Buffalo to Atlanta with a budget of $1100.</t>
  </si>
  <si>
    <t>Generate a 3-day travel itinerary from 2022-03-04 to 2022-03-06, for 1 person, traveling from Ontario to Honolulu with a budget of $3200.</t>
  </si>
  <si>
    <t>Generate a 3-day travel itinerary from 2022-03-05 to 2022-03-07, for 1 person, traveling from Detroit to San Diego with a budget of $3000.</t>
  </si>
  <si>
    <t>Generate a 3-day travel itinerary from 2022-03-23 to 2022-03-25, for 1 person, traveling from Missoula to Dallas with a budget of $1900.</t>
  </si>
  <si>
    <t>Generate a 3-day travel itinerary from 2022-03-28 to 2022-03-30, for 1 person, traveling from Boston to San Juan with a budget of $1400.</t>
  </si>
  <si>
    <t>Generate a 3-day travel itinerary from 2022-03-02 to 2022-03-04, for 1 person, traveling from Sarasota to Philadelphia with a budget of $2100.</t>
  </si>
  <si>
    <t>Generate a 3-day travel itinerary from 2022-03-29 to 2022-03-31, for 1 person, traveling from Minneapolis to Seattle with a budget of $1800.</t>
  </si>
  <si>
    <t>Generate a 3-day travel itinerary from 2022-03-29 to 2022-03-31, for 1 person, traveling from St. Louis to Las Vegas with a budget of $1300.</t>
  </si>
  <si>
    <t>Generate a 3-day travel itinerary from 2022-03-03 to 2022-03-05, for 1 person, traveling from Spokane to San Francisco with a budget of $1200.</t>
  </si>
  <si>
    <t>Generate a 3-day travel itinerary from 2022-03-01 to 2022-03-03, for 1 person, traveling from St. Louis to Washington with a budget of $1500.</t>
  </si>
  <si>
    <t>Generate a 3-day travel itinerary from 2022-03-27 to 2022-03-29, for 1 person, traveling from Denver to Palm Springs with a budget of $2200.</t>
  </si>
  <si>
    <t>Generate a 3-day travel itinerary from 2022-03-24 to 2022-03-26, for 1 person, traveling from Providence to Orlando with a budget of $1800.</t>
  </si>
  <si>
    <t>Generate a 3-day travel itinerary from 2022-03-14 to 2022-03-16, for 4 people, traveling from New York to Reno with a budget of $11300. Accommodation must allow children.</t>
  </si>
  <si>
    <t>Generate a 3-day travel itinerary from 2022-03-24 to 2022-03-26, for 2 people, traveling from Milwaukee to New York with a budget of $1900. The room should be a(n) private room.</t>
  </si>
  <si>
    <t>Generate a 3-day travel itinerary from 2022-03-12 to 2022-03-14, for 7 people, traveling from Salt Lake City to Burbank with a budget of $7600. The room should be a(n) entire room.</t>
  </si>
  <si>
    <t>Generate a 3-day travel itinerary from 2022-03-29 to 2022-03-31, for 5 people, traveling from Manchester to Charlotte with a budget of $4800. The room should be a(n) entire room.</t>
  </si>
  <si>
    <t>Generate a 3-day travel itinerary from 2022-03-25 to 2022-03-27, for 4 people, traveling from Baton Rouge to Dallas with a budget of $5500. Accommodation must allow smoking.</t>
  </si>
  <si>
    <t>Generate a 3-day travel itinerary from 2022-03-23 to 2022-03-25, for 2 people, traveling from Panama City to Nashville with a budget of $2900. The room should be a(n) private room.</t>
  </si>
  <si>
    <t>Generate a 3-day travel itinerary from 2022-03-28 to 2022-03-30, for 2 people, traveling from Akron to Tampa with a budget of $2500.</t>
  </si>
  <si>
    <t>Generate a 3-day travel itinerary from 2022-03-19 to 2022-03-21, for 3 people, traveling from Houston to Wichita with a budget of $2700. Accommodation must allow smoking.</t>
  </si>
  <si>
    <t>Generate a 3-day travel itinerary from 2022-03-19 to 2022-03-21, for 1 person, traveling from Houston to Wichita with a budget of $1100.</t>
  </si>
  <si>
    <t>Generate a 3-day travel itinerary from 2022-03-03 to 2022-03-05, for 2 people, traveling from Jacksonville to Washington with a budget of $1000. Accommodation must allow parties.</t>
  </si>
  <si>
    <t>Generate a 3-day travel itinerary from 2022-03-03 to 2022-03-05, for 1 person, traveling from Jacksonville to Washington with a budget of $1300.</t>
  </si>
  <si>
    <t>Generate a 3-day travel itinerary from 2022-03-15 to 2022-03-17, for 2 people, traveling from Cleveland to Baltimore with a budget of $1700. The room should be a(n) private room.</t>
  </si>
  <si>
    <t>Generate a 3-day travel itinerary from 2022-03-15 to 2022-03-17, for 2 people, traveling from Cleveland to Baltimore with a budget of $1700. Accommodation must allow children. The room should be a(n) entire room.</t>
  </si>
  <si>
    <t>Generate a 3-day travel itinerary from 2022-03-15 to 2022-03-17, for 1 person, traveling from Cleveland to Baltimore with a budget of $500.</t>
  </si>
  <si>
    <t>Generate a 3-day travel itinerary from 2022-03-16 to 2022-03-18, for 3 people, traveling from Chicago to Albuquerque with a budget of $1600. The room should be a(n) private room.</t>
  </si>
  <si>
    <t>Generate a 3-day travel itinerary from 2022-03-16 to 2022-03-18, for 3 people, traveling from Chicago to Albuquerque with a budget of $4500. Accommodation must allow children. The room should be a(n) entire room.</t>
  </si>
  <si>
    <t>Generate a 3-day travel itinerary from 2022-03-16 to 2022-03-18, for 1 person, traveling from Chicago to Albuquerque with a budget of $1200.</t>
  </si>
  <si>
    <t>Generate a 3-day travel itinerary from 2022-03-24 to 2022-03-26, for 2 people, traveling from Atlanta to Chicago with a budget of $1900. The room should be a(n) entire room.</t>
  </si>
  <si>
    <t>Generate a 3-day travel itinerary from 2022-03-18 to 2022-03-20, for 2 people, traveling from Ithaca to Newark with a budget of $1200. Accommodation must allow visitors. The room should be a(n) entire room.</t>
  </si>
  <si>
    <t>Generate a 3-day travel itinerary from 2022-03-18 to 2022-03-20, for 2 people, traveling from Ithaca to Newark with a budget of $1300. Accommodation must allow smoking.</t>
  </si>
  <si>
    <t>Generate a 3-day travel itinerary from 2022-03-18 to 2022-03-20, for 1 person, traveling from Ithaca to Newark with a budget of $700.</t>
  </si>
  <si>
    <t>Generate a 3-day travel itinerary from 2022-03-15 to 2022-03-17, for 2 people, traveling from Detroit to Nashville with a budget of $3300. Accommodation must allow smoking. The room should be a(n) private room.</t>
  </si>
  <si>
    <t>Generate a 3-day travel itinerary from 2022-03-15 to 2022-03-17, for 2 people, traveling from Detroit to Nashville with a budget of $800. The room should be a(n) private room.</t>
  </si>
  <si>
    <t>Generate a 3-day travel itinerary from 2022-03-15 to 2022-03-17, for 1 person, traveling from Detroit to Nashville with a budget of $500.</t>
  </si>
  <si>
    <t>Generate a 3-day travel itinerary from 2022-03-29 to 2022-03-31, for 2 people, traveling from Atlanta to Knoxville with a budget of $1000. Accommodation must allow children. The room should be a(n) private room.</t>
  </si>
  <si>
    <t>Generate a 3-day travel itinerary from 2022-03-29 to 2022-03-31, for 2 people, traveling from Atlanta to Knoxville with a budget of $1000. The room should be a(n) entire room.</t>
  </si>
  <si>
    <t>Generate a 3-day travel itinerary from 2022-03-29 to 2022-03-31, for 1 person, traveling from Atlanta to Knoxville with a budget of $500.</t>
  </si>
  <si>
    <t>Generate a 3-day travel itinerary from 2022-03-22 to 2022-03-24, for 2 people, traveling from Chicago to Albany with a budget of $2300. Accommodation must allow smoking. The room should be a(n) entire room.</t>
  </si>
  <si>
    <t>Generate a 3-day travel itinerary from 2022-03-22 to 2022-03-24, for 2 people, traveling from Chicago to Albany with a budget of $2300. Accommodation must allow smoking.</t>
  </si>
  <si>
    <t>Generate a 3-day travel itinerary from 2022-03-22 to 2022-03-24, for 1 person, traveling from Chicago to Albany with a budget of $800.</t>
  </si>
  <si>
    <t>Generate a 3-day travel itinerary from 2022-03-06 to 2022-03-08, for 2 people, traveling from Houston to Pensacola with a budget of $1400. Accommodation must allow visitors.</t>
  </si>
  <si>
    <t>Generate a 3-day travel itinerary from 2022-03-06 to 2022-03-08, for 2 people, traveling from Houston to Pensacola with a budget of $1400. Accommodation must allow visitors. The room should be a(n) entire room.</t>
  </si>
  <si>
    <t>Generate a 3-day travel itinerary from 2022-03-06 to 2022-03-08, for 1 person, traveling from Houston to Pensacola with a budget of $800.</t>
  </si>
  <si>
    <t>Generate a 3-day travel itinerary from 2022-03-06 to 2022-03-08, for 2 people, traveling from South Bend to Atlanta with a budget of $1500. Accommodation must allow parties.</t>
  </si>
  <si>
    <t>Generate a 3-day travel itinerary from 2022-03-06 to 2022-03-08, for 2 people, traveling from South Bend to Atlanta with a budget of $1500. Accommodation must allow parties. The room should be a(n) private room.</t>
  </si>
  <si>
    <t>Generate a 3-day travel itinerary from 2022-03-06 to 2022-03-08, for 1 person, traveling from South Bend to Atlanta with a budget of $1200.</t>
  </si>
  <si>
    <t>Generate a 3-day travel itinerary from 2022-03-18 to 2022-03-20, for 2 people, traveling from Los Angeles to Detroit with a budget of $2000. Accommodation must allow visitors.</t>
  </si>
  <si>
    <t>Generate a 3-day travel itinerary from 2022-03-25 to 2022-03-27, for 2 people, traveling from Columbus to Newark with a budget of $1200. Accommodation must allow visitors. The room should be a(n) entire room.</t>
  </si>
  <si>
    <t>Generate a 3-day travel itinerary from 2022-03-25 to 2022-03-27, for 2 people, traveling from Columbus to Newark with a budget of $1200. The room should be a(n) entire room.</t>
  </si>
  <si>
    <t>Generate a 3-day travel itinerary from 2022-03-25 to 2022-03-27, for 1 person, traveling from Columbus to Newark with a budget of $1000.</t>
  </si>
  <si>
    <t>Generate a 3-day travel itinerary from 2022-03-21 to 2022-03-23, for 2 people, traveling from Santa Ana to Houston with a budget of $3000. Accommodation must allow smoking.</t>
  </si>
  <si>
    <t>Generate a 3-day travel itinerary from 2022-03-21 to 2022-03-23, for 2 people, traveling from Santa Ana to Houston with a budget of $3000. The room should be a(n) private room.</t>
  </si>
  <si>
    <t>Generate a 3-day travel itinerary from 2022-03-21 to 2022-03-23, for 2 people, traveling from Santa Ana to Houston with a budget of $3500. Accommodation must allow children. The room should be a(n) entire room.</t>
  </si>
  <si>
    <t>Generate a 3-day travel itinerary from 2022-03-21 to 2022-03-23, for 2 people, traveling from Santa Ana to Houston with a budget of $3500. Accommodation must allow children. The room should be a(n) private room.</t>
  </si>
  <si>
    <t>Generate a 3-day travel itinerary from 2022-03-21 to 2022-03-23, for 2 people, traveling from Santa Ana to Houston with a budget of $3500. Accommodation must allow parties. The room should be a(n) private room.</t>
  </si>
  <si>
    <t>Generate a 3-day travel itinerary from 2022-03-21 to 2022-03-23, for 1 person, traveling from Santa Ana to Houston with a budget of $2000.</t>
  </si>
  <si>
    <t>Generate a 3-day travel itinerary from 2022-03-21 to 2022-03-23, for 1 person, traveling from West Palm Beach to White Plains with a budget of $2600.</t>
  </si>
  <si>
    <t>Generate a 3-day travel itinerary from 2022-03-21 to 2022-03-23, for 2 people, traveling from West Palm Beach to White Plains with a budget of $3000. The room should be a(n) entire room.</t>
  </si>
  <si>
    <t>Generate a 3-day travel itinerary from 2022-03-21 to 2022-03-23, for 2 people, traveling from West Palm Beach to White Plains with a budget of $3000. Accommodation must allow smoking. The room should be a(n) entire room.</t>
  </si>
  <si>
    <t>Generate a 3-day travel itinerary from 2022-03-21 to 2022-03-23, for 2 people, traveling from West Palm Beach to White Plains with a budget of $3000. Accommodation must allow smoking. The room should be a(n) private room.</t>
  </si>
  <si>
    <t>Generate a 3-day travel itinerary from 2022-03-05 to 2022-03-07, for 2 people, traveling from West Palm Beach to White Plains with a budget of $2600. The room should be a(n) entire room.</t>
  </si>
  <si>
    <t>Generate a 3-day travel itinerary from 2022-03-07 to 2022-03-09, for 2 people, traveling from Cincinnati to Philadelphia with a budget of $2000. Accommodation must allow children. The room should be a(n) private room.</t>
  </si>
  <si>
    <t>Generate a 3-day travel itinerary from 2022-03-07 to 2022-03-09, for 2 people, traveling from Cincinnati to Philadelphia with a budget of $2000. Accommodation must allow parties. The room should be a(n) entire room.</t>
  </si>
  <si>
    <t>Generate a 3-day travel itinerary from 2022-03-07 to 2022-03-09, for 1 person, traveling from Cincinnati to Philadelphia with a budget of $900.</t>
  </si>
  <si>
    <t>Generate a 3-day travel itinerary from 2022-03-07 to 2022-03-09, for 1 person, traveling from Cincinnati to Philadelphia with a budget of $1900. The room should be a(n) entire room.</t>
  </si>
  <si>
    <t>Generate a 3-day travel itinerary from 2022-03-25 to 2022-03-27, for 2 people, traveling from Elmira to Detroit with a budget of $2200. Accommodation must allow pets. The room should be a(n) entire room</t>
  </si>
  <si>
    <t>Generate a 3-day travel itinerary from 2022-03-25 to 2022-03-27, for 2 people, traveling from Elmira to Detroit with a budget of $1000. The room should be a(n) private room.</t>
  </si>
  <si>
    <t>Generate a 3-day travel itinerary from 2022-03-25 to 2022-03-27, for 2 people, traveling from Elmira to Detroit with a budget of $1000. Accommodation must allow parties. The room should be a(n) private room.</t>
  </si>
  <si>
    <t>Generate a 3-day travel itinerary from 2022-03-25 to 2022-03-27, for 2 people, traveling from Elmira to Detroit with a budget of $2400. Accommodation must allow parties.</t>
  </si>
  <si>
    <t>Generate a 3-day travel itinerary from 2022-03-04 to 2022-03-06, for 2 people, traveling from Spokane to Oakland with a budget of $1500. Accommodation must allow smoking. The room should be a(n) entire room.</t>
  </si>
  <si>
    <t>Generate a 3-day travel itinerary from 2022-03-04 to 2022-03-06, for 2 people, traveling from Spokane to Oakland with a budget of $1500. Accommodation must allow smoking. The room should be a(n) private room.</t>
  </si>
  <si>
    <t>Generate a 3-day travel itinerary from 2022-03-04 to 2022-03-06, for 2 people, traveling from Spokane to Oakland with a budget of $1400. Accommodation must allow children. The room should be a(n) entire room.</t>
  </si>
  <si>
    <t>Generate a 3-day travel itinerary from 2022-03-26 to 2022-03-28, for 5 people, traveling from Des Moines to Charlotte with a budget of $7000. Accommodation must allow parties. The room should be a(n) entire room.</t>
  </si>
  <si>
    <t>Generate a 3-day travel itinerary from 2022-03-26 to 2022-03-28, for 5 people, traveling from Des Moines to Charlotte with a budget of $7000. Accommodation must allow visitors. The room should be a(n) private room.</t>
  </si>
  <si>
    <t>Generate a 3-day travel itinerary from 2022-03-26 to 2022-03-28, for 5 people, traveling from Des Moines to Charlotte with a budget of $7000. Accommodation must allow smoking. The room should be a(n) entire room.</t>
  </si>
  <si>
    <t>Generate a 3-day travel itinerary from 2022-03-29 to 2022-03-31, for 3 people, traveling from Jacksonville to Boston with a budget of $1700. Accommodation must allow children. The room should be a(n) entire room.</t>
  </si>
  <si>
    <t>Generate a 3-day travel itinerary from 2022-03-29 to 2022-03-31, for 2 people, traveling from Jacksonville to Boston with a budget of $1700. Accommodation must allow smoking. The room should be a(n) private room.</t>
  </si>
  <si>
    <t>Generate a 3-day travel itinerary from 2022-03-01 to 2022-03-03, for 3 people, traveling from Wilmington to Philadelphia with a budget of $2600. Accommodation must allow children. The room should be a(n) entire room.</t>
  </si>
  <si>
    <t>Generate a 3-day travel itinerary from 2022-03-12 to 2022-03-14, for 2 people, traveling from San Diego to Austin with a budget of $2700. Accommodation must allow smoking. The room should be a(n) entire room.</t>
  </si>
  <si>
    <t>Generate a 3-day travel itinerary from 2022-03-12 to 2022-03-14, for 2 people, traveling from San Diego to Austin with a budget of $2700. Accommodation must allow visitors. The room should be a(n) entire room.</t>
  </si>
  <si>
    <t>Hard Micro Score</t>
  </si>
  <si>
    <t>Claude Macro</t>
  </si>
  <si>
    <t>Complete Information</t>
  </si>
  <si>
    <t>Final Pass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</si>
</sst>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9">
    <xf numFmtId="0" fontId="0" fillId="0" borderId="0" xfId="0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5" borderId="0" xfId="4"/>
    <xf numFmtId="0" fontId="3" fillId="3" borderId="0" xfId="2"/>
    <xf numFmtId="0" fontId="2" fillId="2" borderId="0" xfId="1"/>
    <xf numFmtId="0" fontId="4" fillId="4" borderId="0" xfId="3"/>
  </cellXfs>
  <cellStyles count="5">
    <cellStyle name="20% - Accent6" xfId="4" builtinId="50"/>
    <cellStyle name="Accent6" xfId="3" builtinId="49"/>
    <cellStyle name="Bad" xfId="1" builtinId="27"/>
    <cellStyle name="Neutral" xfId="2" builtinId="28"/>
    <cellStyle name="Normal" xfId="0" builtinId="0"/>
  </cellStyles>
  <dxfs count="1">
    <dxf>
      <fill>
        <patternFill patternType="solid">
          <fgColor indexed="64"/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DBA251-B072-4CCA-92D5-2986123F5DCA}" name="Table1" displayName="Table1" ref="A1:L92" totalsRowCount="1" headerRowDxfId="0">
  <autoFilter ref="A1:L91" xr:uid="{7CDBA251-B072-4CCA-92D5-2986123F5DCA}"/>
  <sortState xmlns:xlrd2="http://schemas.microsoft.com/office/spreadsheetml/2017/richdata2" ref="A2:L29">
    <sortCondition ref="B1:B29"/>
  </sortState>
  <tableColumns count="12">
    <tableColumn id="1" xr3:uid="{B97366C7-0797-4094-BAD3-527C5F19BD7E}" name="Query"/>
    <tableColumn id="3" xr3:uid="{DB646D86-16A2-4E4D-BD8B-6591163576D5}" name="Difficulty"/>
    <tableColumn id="4" xr3:uid="{0461CF2A-7906-45E3-80AE-69522447F0B6}" name="Within Sandbox" totalsRowFunction="average"/>
    <tableColumn id="5" xr3:uid="{C1962AE7-5720-418D-9CC2-EE4909D30E2B}" name="Complete Info" totalsRowFunction="average"/>
    <tableColumn id="6" xr3:uid="{30A0E591-9261-410D-8A91-F87B07970C18}" name="Within City" totalsRowFunction="average"/>
    <tableColumn id="7" xr3:uid="{AB82DC71-0302-4D25-8F7F-0486EBC5B421}" name="Diverse Attractions" totalsRowFunction="average"/>
    <tableColumn id="8" xr3:uid="{38CAC48F-6873-40FC-96A0-6D1A01CF3189}" name="Minimum Nights Stay" totalsRowFunction="average"/>
    <tableColumn id="9" xr3:uid="{DB6488F1-0805-43EF-97F3-43E85AD19823}" name="Commonsense  Score" totalsRowFunction="average">
      <calculatedColumnFormula>SUM(C2:G2)/5</calculatedColumnFormula>
    </tableColumn>
    <tableColumn id="10" xr3:uid="{9A9C3140-C5ED-4D9C-981E-ADAEB51A1B59}" name="Budget" totalsRowFunction="average"/>
    <tableColumn id="11" xr3:uid="{59E6D7F2-B749-4BE0-B45B-6FE8DD251607}" name="Room Rule" totalsRowFunction="average"/>
    <tableColumn id="12" xr3:uid="{A962CB2D-BB88-4E15-8ABC-6E4B615EFE10}" name="Room Type" totalsRowFunction="average"/>
    <tableColumn id="13" xr3:uid="{53D37AF0-0867-4B94-A012-D60A2E813D13}" name="Hard Score" totalsRowFunction="averag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48479-342A-42B0-AEAE-6C1ADB70DF4F}">
  <dimension ref="A1:R92"/>
  <sheetViews>
    <sheetView tabSelected="1" zoomScale="60" zoomScaleNormal="60" workbookViewId="0">
      <selection activeCell="F28" sqref="F28"/>
    </sheetView>
  </sheetViews>
  <sheetFormatPr defaultRowHeight="15" x14ac:dyDescent="0.25"/>
  <cols>
    <col min="1" max="1" width="232" bestFit="1" customWidth="1"/>
    <col min="2" max="2" width="11.7109375" bestFit="1" customWidth="1"/>
    <col min="3" max="3" width="17.28515625" customWidth="1"/>
    <col min="4" max="4" width="16.140625" customWidth="1"/>
    <col min="5" max="5" width="13.28515625" customWidth="1"/>
    <col min="6" max="6" width="20.42578125" customWidth="1"/>
    <col min="7" max="7" width="22.140625" customWidth="1"/>
    <col min="8" max="8" width="21.5703125" customWidth="1"/>
    <col min="9" max="9" width="9.42578125" customWidth="1"/>
    <col min="10" max="10" width="13" customWidth="1"/>
    <col min="11" max="11" width="13.140625" customWidth="1"/>
    <col min="12" max="12" width="13" customWidth="1"/>
    <col min="14" max="14" width="20.42578125" bestFit="1" customWidth="1"/>
    <col min="15" max="16" width="12" bestFit="1" customWidth="1"/>
    <col min="17" max="17" width="16.140625" bestFit="1" customWidth="1"/>
    <col min="19" max="19" width="25.28515625" bestFit="1" customWidth="1"/>
    <col min="20" max="20" width="16.140625" bestFit="1" customWidth="1"/>
  </cols>
  <sheetData>
    <row r="1" spans="1:18" x14ac:dyDescent="0.25">
      <c r="A1" t="s">
        <v>0</v>
      </c>
      <c r="B1" t="s">
        <v>12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11</v>
      </c>
      <c r="I1" s="2" t="s">
        <v>6</v>
      </c>
      <c r="J1" s="2" t="s">
        <v>7</v>
      </c>
      <c r="K1" s="2" t="s">
        <v>8</v>
      </c>
      <c r="L1" s="4" t="s">
        <v>9</v>
      </c>
      <c r="R1" t="s">
        <v>106</v>
      </c>
    </row>
    <row r="2" spans="1:18" x14ac:dyDescent="0.25">
      <c r="A2" t="s">
        <v>15</v>
      </c>
      <c r="B2" s="5">
        <v>0</v>
      </c>
      <c r="C2">
        <v>1</v>
      </c>
      <c r="D2">
        <v>0</v>
      </c>
      <c r="E2">
        <v>1</v>
      </c>
      <c r="F2">
        <v>1</v>
      </c>
      <c r="G2">
        <v>1</v>
      </c>
      <c r="H2">
        <f t="shared" ref="H2:H33" si="0">SUM(C2:G2)/5</f>
        <v>0.8</v>
      </c>
      <c r="I2">
        <v>0</v>
      </c>
      <c r="L2">
        <v>0</v>
      </c>
      <c r="R2">
        <v>4.4444440000000002E-2</v>
      </c>
    </row>
    <row r="3" spans="1:18" x14ac:dyDescent="0.25">
      <c r="A3" t="s">
        <v>24</v>
      </c>
      <c r="B3" s="5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f t="shared" si="0"/>
        <v>1</v>
      </c>
      <c r="I3">
        <v>0</v>
      </c>
      <c r="L3">
        <v>0</v>
      </c>
    </row>
    <row r="4" spans="1:18" x14ac:dyDescent="0.25">
      <c r="A4" t="s">
        <v>23</v>
      </c>
      <c r="B4" s="5">
        <v>0</v>
      </c>
      <c r="C4">
        <v>1</v>
      </c>
      <c r="D4">
        <v>0</v>
      </c>
      <c r="E4">
        <v>1</v>
      </c>
      <c r="F4">
        <v>1</v>
      </c>
      <c r="G4">
        <v>0</v>
      </c>
      <c r="H4">
        <f t="shared" si="0"/>
        <v>0.6</v>
      </c>
      <c r="I4">
        <v>0</v>
      </c>
      <c r="L4">
        <v>0</v>
      </c>
    </row>
    <row r="5" spans="1:18" x14ac:dyDescent="0.25">
      <c r="A5" t="s">
        <v>14</v>
      </c>
      <c r="B5" s="5">
        <v>0</v>
      </c>
      <c r="C5">
        <v>1</v>
      </c>
      <c r="D5">
        <v>0</v>
      </c>
      <c r="E5">
        <v>1</v>
      </c>
      <c r="F5">
        <v>1</v>
      </c>
      <c r="G5">
        <v>1</v>
      </c>
      <c r="H5">
        <f t="shared" si="0"/>
        <v>0.8</v>
      </c>
      <c r="I5">
        <v>0</v>
      </c>
      <c r="L5">
        <v>0</v>
      </c>
    </row>
    <row r="6" spans="1:18" x14ac:dyDescent="0.25">
      <c r="A6" t="s">
        <v>27</v>
      </c>
      <c r="B6" s="5">
        <v>0</v>
      </c>
      <c r="C6">
        <v>1</v>
      </c>
      <c r="D6">
        <v>0</v>
      </c>
      <c r="E6">
        <v>1</v>
      </c>
      <c r="F6">
        <v>1</v>
      </c>
      <c r="G6">
        <v>0</v>
      </c>
      <c r="H6">
        <f t="shared" si="0"/>
        <v>0.6</v>
      </c>
      <c r="I6">
        <v>1</v>
      </c>
      <c r="L6">
        <v>1</v>
      </c>
    </row>
    <row r="7" spans="1:18" x14ac:dyDescent="0.25">
      <c r="A7" t="s">
        <v>26</v>
      </c>
      <c r="B7" s="5">
        <v>0</v>
      </c>
      <c r="C7">
        <v>1</v>
      </c>
      <c r="D7">
        <v>0</v>
      </c>
      <c r="E7">
        <v>1</v>
      </c>
      <c r="F7">
        <v>1</v>
      </c>
      <c r="G7">
        <v>1</v>
      </c>
      <c r="H7">
        <f t="shared" si="0"/>
        <v>0.8</v>
      </c>
      <c r="I7">
        <v>1</v>
      </c>
      <c r="L7">
        <v>1</v>
      </c>
    </row>
    <row r="8" spans="1:18" x14ac:dyDescent="0.25">
      <c r="A8" t="s">
        <v>25</v>
      </c>
      <c r="B8" s="5">
        <v>0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f t="shared" si="0"/>
        <v>1</v>
      </c>
      <c r="I8" s="8">
        <v>1</v>
      </c>
      <c r="J8" s="8"/>
      <c r="K8" s="8"/>
      <c r="L8" s="8">
        <v>1</v>
      </c>
    </row>
    <row r="9" spans="1:18" x14ac:dyDescent="0.25">
      <c r="A9" t="s">
        <v>16</v>
      </c>
      <c r="B9" s="5">
        <v>0</v>
      </c>
      <c r="C9">
        <v>1</v>
      </c>
      <c r="D9">
        <v>0</v>
      </c>
      <c r="E9">
        <v>1</v>
      </c>
      <c r="F9">
        <v>1</v>
      </c>
      <c r="G9">
        <v>0</v>
      </c>
      <c r="H9">
        <f t="shared" si="0"/>
        <v>0.6</v>
      </c>
      <c r="I9">
        <v>1</v>
      </c>
      <c r="L9">
        <v>1</v>
      </c>
    </row>
    <row r="10" spans="1:18" x14ac:dyDescent="0.25">
      <c r="A10" t="s">
        <v>28</v>
      </c>
      <c r="B10" s="5">
        <v>0</v>
      </c>
      <c r="C10">
        <v>1</v>
      </c>
      <c r="D10">
        <v>0</v>
      </c>
      <c r="E10">
        <v>1</v>
      </c>
      <c r="F10">
        <v>1</v>
      </c>
      <c r="G10">
        <v>1</v>
      </c>
      <c r="H10">
        <f t="shared" si="0"/>
        <v>0.8</v>
      </c>
      <c r="I10">
        <v>0</v>
      </c>
      <c r="L10">
        <f t="shared" ref="L10:L31" si="1">I10</f>
        <v>0</v>
      </c>
    </row>
    <row r="11" spans="1:18" x14ac:dyDescent="0.25">
      <c r="A11" t="s">
        <v>29</v>
      </c>
      <c r="B11" s="5">
        <v>0</v>
      </c>
      <c r="C11">
        <v>1</v>
      </c>
      <c r="D11">
        <v>0</v>
      </c>
      <c r="E11">
        <v>1</v>
      </c>
      <c r="F11">
        <v>1</v>
      </c>
      <c r="G11">
        <v>1</v>
      </c>
      <c r="H11">
        <f t="shared" si="0"/>
        <v>0.8</v>
      </c>
      <c r="I11">
        <v>0</v>
      </c>
      <c r="L11">
        <f t="shared" si="1"/>
        <v>0</v>
      </c>
    </row>
    <row r="12" spans="1:18" x14ac:dyDescent="0.25">
      <c r="A12" t="s">
        <v>30</v>
      </c>
      <c r="B12" s="5">
        <v>0</v>
      </c>
      <c r="C12">
        <v>1</v>
      </c>
      <c r="D12">
        <v>0</v>
      </c>
      <c r="E12">
        <v>1</v>
      </c>
      <c r="F12">
        <v>1</v>
      </c>
      <c r="G12">
        <v>1</v>
      </c>
      <c r="H12">
        <f t="shared" si="0"/>
        <v>0.8</v>
      </c>
      <c r="I12">
        <v>0</v>
      </c>
      <c r="L12">
        <f t="shared" si="1"/>
        <v>0</v>
      </c>
      <c r="O12" t="s">
        <v>13</v>
      </c>
      <c r="P12" t="s">
        <v>18</v>
      </c>
      <c r="Q12" t="s">
        <v>21</v>
      </c>
    </row>
    <row r="13" spans="1:18" x14ac:dyDescent="0.25">
      <c r="A13" t="s">
        <v>31</v>
      </c>
      <c r="B13" s="5">
        <v>0</v>
      </c>
      <c r="C13">
        <v>1</v>
      </c>
      <c r="D13">
        <v>0</v>
      </c>
      <c r="E13">
        <v>1</v>
      </c>
      <c r="F13">
        <v>1</v>
      </c>
      <c r="G13">
        <v>0</v>
      </c>
      <c r="H13">
        <f t="shared" si="0"/>
        <v>0.6</v>
      </c>
      <c r="I13">
        <v>0</v>
      </c>
      <c r="L13">
        <f t="shared" si="1"/>
        <v>0</v>
      </c>
      <c r="N13" t="s">
        <v>1</v>
      </c>
      <c r="O13">
        <f>AVERAGE(C2:C31)</f>
        <v>0.96666666666666667</v>
      </c>
      <c r="P13">
        <f>AVERAGE(C32:C61)</f>
        <v>1</v>
      </c>
      <c r="Q13">
        <f>AVERAGE(C62:C91)</f>
        <v>1</v>
      </c>
    </row>
    <row r="14" spans="1:18" x14ac:dyDescent="0.25">
      <c r="A14" t="s">
        <v>32</v>
      </c>
      <c r="B14" s="5">
        <v>0</v>
      </c>
      <c r="C14">
        <v>0</v>
      </c>
      <c r="D14">
        <v>0</v>
      </c>
      <c r="E14">
        <v>1</v>
      </c>
      <c r="F14">
        <v>1</v>
      </c>
      <c r="G14">
        <v>1</v>
      </c>
      <c r="H14">
        <f t="shared" si="0"/>
        <v>0.6</v>
      </c>
      <c r="I14">
        <v>0</v>
      </c>
      <c r="L14">
        <f t="shared" si="1"/>
        <v>0</v>
      </c>
      <c r="N14" t="s">
        <v>107</v>
      </c>
      <c r="O14">
        <f>AVERAGE(D2:D31)</f>
        <v>6.6666666666666666E-2</v>
      </c>
      <c r="P14">
        <f>AVERAGE(D32:D61)</f>
        <v>0.13333333333333333</v>
      </c>
      <c r="Q14">
        <f>AVERAGE(D62:D91)</f>
        <v>0.23333333333333334</v>
      </c>
    </row>
    <row r="15" spans="1:18" x14ac:dyDescent="0.25">
      <c r="A15" t="s">
        <v>33</v>
      </c>
      <c r="B15" s="5">
        <v>0</v>
      </c>
      <c r="C15">
        <v>1</v>
      </c>
      <c r="D15">
        <v>0</v>
      </c>
      <c r="E15">
        <v>1</v>
      </c>
      <c r="F15">
        <v>1</v>
      </c>
      <c r="G15">
        <v>1</v>
      </c>
      <c r="H15">
        <f t="shared" si="0"/>
        <v>0.8</v>
      </c>
      <c r="I15">
        <v>0</v>
      </c>
      <c r="L15">
        <f t="shared" si="1"/>
        <v>0</v>
      </c>
      <c r="N15" t="s">
        <v>3</v>
      </c>
      <c r="O15">
        <f>AVERAGE(E2:E31)</f>
        <v>1</v>
      </c>
      <c r="P15">
        <f>AVERAGE(E32:E61)</f>
        <v>1</v>
      </c>
      <c r="Q15">
        <f>AVERAGE(E62:E91)</f>
        <v>1</v>
      </c>
    </row>
    <row r="16" spans="1:18" x14ac:dyDescent="0.25">
      <c r="A16" t="s">
        <v>34</v>
      </c>
      <c r="B16" s="5">
        <v>0</v>
      </c>
      <c r="C16">
        <v>1</v>
      </c>
      <c r="D16">
        <v>0</v>
      </c>
      <c r="E16">
        <v>1</v>
      </c>
      <c r="F16">
        <v>1</v>
      </c>
      <c r="G16">
        <v>0</v>
      </c>
      <c r="H16">
        <f t="shared" si="0"/>
        <v>0.6</v>
      </c>
      <c r="I16">
        <v>1</v>
      </c>
      <c r="L16">
        <f t="shared" si="1"/>
        <v>1</v>
      </c>
      <c r="N16" t="s">
        <v>4</v>
      </c>
      <c r="O16">
        <f>AVERAGE(F2:F31)</f>
        <v>1</v>
      </c>
      <c r="P16">
        <f>AVERAGE(F32:F61)</f>
        <v>1</v>
      </c>
      <c r="Q16">
        <f>AVERAGE(F62:F91)</f>
        <v>1</v>
      </c>
    </row>
    <row r="17" spans="1:17" x14ac:dyDescent="0.25">
      <c r="A17" t="s">
        <v>41</v>
      </c>
      <c r="B17" s="5">
        <v>0</v>
      </c>
      <c r="C17">
        <v>1</v>
      </c>
      <c r="D17">
        <v>0</v>
      </c>
      <c r="E17">
        <v>1</v>
      </c>
      <c r="F17">
        <v>1</v>
      </c>
      <c r="G17">
        <v>1</v>
      </c>
      <c r="H17">
        <f t="shared" si="0"/>
        <v>0.8</v>
      </c>
      <c r="I17">
        <v>1</v>
      </c>
      <c r="L17">
        <f t="shared" si="1"/>
        <v>1</v>
      </c>
      <c r="N17" t="s">
        <v>5</v>
      </c>
      <c r="O17">
        <f>AVERAGE(G2:G31)</f>
        <v>0.7</v>
      </c>
      <c r="P17">
        <f>AVERAGE(G32:G61)</f>
        <v>0.6</v>
      </c>
      <c r="Q17">
        <f>AVERAGE(G62:G90)</f>
        <v>0.75862068965517238</v>
      </c>
    </row>
    <row r="18" spans="1:17" x14ac:dyDescent="0.25">
      <c r="A18" t="s">
        <v>43</v>
      </c>
      <c r="B18" s="5">
        <v>0</v>
      </c>
      <c r="C18">
        <v>1</v>
      </c>
      <c r="D18">
        <v>0</v>
      </c>
      <c r="E18">
        <v>1</v>
      </c>
      <c r="F18">
        <v>1</v>
      </c>
      <c r="G18">
        <v>1</v>
      </c>
      <c r="H18">
        <f t="shared" si="0"/>
        <v>0.8</v>
      </c>
      <c r="I18">
        <v>1</v>
      </c>
      <c r="L18">
        <f t="shared" si="1"/>
        <v>1</v>
      </c>
      <c r="N18" t="s">
        <v>10</v>
      </c>
      <c r="O18">
        <f>AVERAGE(H2:H31)</f>
        <v>0.74666666666666714</v>
      </c>
      <c r="P18">
        <f>AVERAGE(H32:H61)</f>
        <v>0.74666666666666692</v>
      </c>
      <c r="Q18">
        <f>AVERAGE(H62:H91)</f>
        <v>0.79333333333333367</v>
      </c>
    </row>
    <row r="19" spans="1:17" x14ac:dyDescent="0.25">
      <c r="A19" t="s">
        <v>45</v>
      </c>
      <c r="B19" s="5">
        <v>0</v>
      </c>
      <c r="C19">
        <v>1</v>
      </c>
      <c r="D19">
        <v>0</v>
      </c>
      <c r="E19">
        <v>1</v>
      </c>
      <c r="F19">
        <v>1</v>
      </c>
      <c r="G19">
        <v>1</v>
      </c>
      <c r="H19">
        <f t="shared" si="0"/>
        <v>0.8</v>
      </c>
      <c r="I19">
        <v>1</v>
      </c>
      <c r="L19">
        <f t="shared" si="1"/>
        <v>1</v>
      </c>
    </row>
    <row r="20" spans="1:17" x14ac:dyDescent="0.25">
      <c r="A20" t="s">
        <v>48</v>
      </c>
      <c r="B20" s="5">
        <v>0</v>
      </c>
      <c r="C20">
        <v>1</v>
      </c>
      <c r="D20">
        <v>0</v>
      </c>
      <c r="E20">
        <v>1</v>
      </c>
      <c r="F20">
        <v>1</v>
      </c>
      <c r="G20">
        <v>1</v>
      </c>
      <c r="H20">
        <f t="shared" si="0"/>
        <v>0.8</v>
      </c>
      <c r="I20">
        <v>0</v>
      </c>
      <c r="L20">
        <f t="shared" si="1"/>
        <v>0</v>
      </c>
    </row>
    <row r="21" spans="1:17" x14ac:dyDescent="0.25">
      <c r="A21" t="s">
        <v>51</v>
      </c>
      <c r="B21" s="5">
        <v>0</v>
      </c>
      <c r="C21">
        <v>1</v>
      </c>
      <c r="D21">
        <v>0</v>
      </c>
      <c r="E21">
        <v>1</v>
      </c>
      <c r="F21">
        <v>1</v>
      </c>
      <c r="G21">
        <v>1</v>
      </c>
      <c r="H21">
        <f t="shared" si="0"/>
        <v>0.8</v>
      </c>
      <c r="I21">
        <v>0</v>
      </c>
      <c r="L21">
        <f t="shared" si="1"/>
        <v>0</v>
      </c>
      <c r="N21" t="s">
        <v>6</v>
      </c>
      <c r="O21">
        <f>AVERAGE(I2:I31)</f>
        <v>0.46666666666666667</v>
      </c>
      <c r="P21">
        <f>AVERAGE(I32:I61)</f>
        <v>0.5</v>
      </c>
      <c r="Q21">
        <f>AVERAGE(I62:I91)</f>
        <v>0.46666666666666667</v>
      </c>
    </row>
    <row r="22" spans="1:17" x14ac:dyDescent="0.25">
      <c r="A22" t="s">
        <v>55</v>
      </c>
      <c r="B22" s="5">
        <v>0</v>
      </c>
      <c r="C22">
        <v>1</v>
      </c>
      <c r="D22">
        <v>0</v>
      </c>
      <c r="E22">
        <v>1</v>
      </c>
      <c r="F22">
        <v>1</v>
      </c>
      <c r="G22">
        <v>1</v>
      </c>
      <c r="H22">
        <f t="shared" si="0"/>
        <v>0.8</v>
      </c>
      <c r="I22">
        <v>0</v>
      </c>
      <c r="L22">
        <f t="shared" si="1"/>
        <v>0</v>
      </c>
      <c r="N22" t="s">
        <v>7</v>
      </c>
      <c r="P22">
        <f>AVERAGE(J32:J61)</f>
        <v>0.73333333333333328</v>
      </c>
      <c r="Q22">
        <f>AVERAGE(J62:J91)</f>
        <v>0.36666666666666664</v>
      </c>
    </row>
    <row r="23" spans="1:17" x14ac:dyDescent="0.25">
      <c r="A23" t="s">
        <v>58</v>
      </c>
      <c r="B23" s="5">
        <v>0</v>
      </c>
      <c r="C23">
        <v>1</v>
      </c>
      <c r="D23">
        <v>0</v>
      </c>
      <c r="E23">
        <v>1</v>
      </c>
      <c r="F23">
        <v>1</v>
      </c>
      <c r="G23">
        <v>0</v>
      </c>
      <c r="H23">
        <f t="shared" si="0"/>
        <v>0.6</v>
      </c>
      <c r="I23">
        <v>0</v>
      </c>
      <c r="L23">
        <f t="shared" si="1"/>
        <v>0</v>
      </c>
      <c r="N23" t="s">
        <v>8</v>
      </c>
      <c r="P23">
        <f>AVERAGE(K32:K61)</f>
        <v>0.8666666666666667</v>
      </c>
      <c r="Q23">
        <f>AVERAGE(K62:K91)</f>
        <v>0.8</v>
      </c>
    </row>
    <row r="24" spans="1:17" x14ac:dyDescent="0.25">
      <c r="A24" t="s">
        <v>61</v>
      </c>
      <c r="B24" s="5">
        <v>0</v>
      </c>
      <c r="C24">
        <v>1</v>
      </c>
      <c r="D24">
        <v>0</v>
      </c>
      <c r="E24">
        <v>1</v>
      </c>
      <c r="F24">
        <v>1</v>
      </c>
      <c r="G24">
        <v>0</v>
      </c>
      <c r="H24">
        <f t="shared" si="0"/>
        <v>0.6</v>
      </c>
      <c r="I24">
        <v>1</v>
      </c>
      <c r="L24">
        <f t="shared" si="1"/>
        <v>1</v>
      </c>
      <c r="N24" t="s">
        <v>105</v>
      </c>
      <c r="O24">
        <f>AVERAGE(L2:L31)</f>
        <v>0.46666666666666667</v>
      </c>
      <c r="P24">
        <f>AVERAGE(L32:L61)</f>
        <v>0.65</v>
      </c>
      <c r="Q24">
        <f>AVERAGE(L62:L91)</f>
        <v>0.54444444444444429</v>
      </c>
    </row>
    <row r="25" spans="1:17" x14ac:dyDescent="0.25">
      <c r="A25" t="s">
        <v>64</v>
      </c>
      <c r="B25" s="5">
        <v>0</v>
      </c>
      <c r="C25">
        <v>1</v>
      </c>
      <c r="D25">
        <v>0</v>
      </c>
      <c r="E25">
        <v>1</v>
      </c>
      <c r="F25">
        <v>1</v>
      </c>
      <c r="G25">
        <v>1</v>
      </c>
      <c r="H25">
        <f t="shared" si="0"/>
        <v>0.8</v>
      </c>
      <c r="I25">
        <v>1</v>
      </c>
      <c r="L25">
        <f t="shared" si="1"/>
        <v>1</v>
      </c>
    </row>
    <row r="26" spans="1:17" x14ac:dyDescent="0.25">
      <c r="A26" t="s">
        <v>67</v>
      </c>
      <c r="B26" s="5">
        <v>0</v>
      </c>
      <c r="C26">
        <v>1</v>
      </c>
      <c r="D26">
        <v>0</v>
      </c>
      <c r="E26">
        <v>1</v>
      </c>
      <c r="F26">
        <v>1</v>
      </c>
      <c r="G26">
        <v>0</v>
      </c>
      <c r="H26">
        <f t="shared" si="0"/>
        <v>0.6</v>
      </c>
      <c r="I26">
        <v>1</v>
      </c>
      <c r="L26">
        <f t="shared" si="1"/>
        <v>1</v>
      </c>
      <c r="N26" t="s">
        <v>108</v>
      </c>
      <c r="O26">
        <v>3.3329999999999999E-2</v>
      </c>
      <c r="P26">
        <v>6.6669999999999993E-2</v>
      </c>
      <c r="Q26">
        <v>3.3329999999999999E-2</v>
      </c>
    </row>
    <row r="27" spans="1:17" x14ac:dyDescent="0.25">
      <c r="A27" t="s">
        <v>70</v>
      </c>
      <c r="B27" s="5">
        <v>0</v>
      </c>
      <c r="C27">
        <v>1</v>
      </c>
      <c r="D27">
        <v>0</v>
      </c>
      <c r="E27">
        <v>1</v>
      </c>
      <c r="F27">
        <v>1</v>
      </c>
      <c r="G27">
        <v>1</v>
      </c>
      <c r="H27">
        <f t="shared" si="0"/>
        <v>0.8</v>
      </c>
      <c r="I27">
        <v>0</v>
      </c>
      <c r="L27">
        <f t="shared" si="1"/>
        <v>0</v>
      </c>
    </row>
    <row r="28" spans="1:17" x14ac:dyDescent="0.25">
      <c r="A28" t="s">
        <v>74</v>
      </c>
      <c r="B28" s="5">
        <v>0</v>
      </c>
      <c r="C28">
        <v>1</v>
      </c>
      <c r="D28">
        <v>0</v>
      </c>
      <c r="E28">
        <v>1</v>
      </c>
      <c r="F28">
        <v>1</v>
      </c>
      <c r="G28">
        <v>0</v>
      </c>
      <c r="H28">
        <f t="shared" si="0"/>
        <v>0.6</v>
      </c>
      <c r="I28">
        <v>1</v>
      </c>
      <c r="L28">
        <f t="shared" si="1"/>
        <v>1</v>
      </c>
    </row>
    <row r="29" spans="1:17" x14ac:dyDescent="0.25">
      <c r="A29" t="s">
        <v>80</v>
      </c>
      <c r="B29" s="5">
        <v>0</v>
      </c>
      <c r="C29">
        <v>1</v>
      </c>
      <c r="D29">
        <v>0</v>
      </c>
      <c r="E29">
        <v>1</v>
      </c>
      <c r="F29">
        <v>1</v>
      </c>
      <c r="G29">
        <v>1</v>
      </c>
      <c r="H29">
        <f t="shared" si="0"/>
        <v>0.8</v>
      </c>
      <c r="I29">
        <v>1</v>
      </c>
      <c r="L29">
        <f t="shared" si="1"/>
        <v>1</v>
      </c>
    </row>
    <row r="30" spans="1:17" x14ac:dyDescent="0.25">
      <c r="A30" t="s">
        <v>81</v>
      </c>
      <c r="B30" s="5">
        <v>0</v>
      </c>
      <c r="C30">
        <v>1</v>
      </c>
      <c r="D30">
        <v>0</v>
      </c>
      <c r="E30">
        <v>1</v>
      </c>
      <c r="F30">
        <v>1</v>
      </c>
      <c r="G30">
        <v>1</v>
      </c>
      <c r="H30">
        <f t="shared" si="0"/>
        <v>0.8</v>
      </c>
      <c r="I30">
        <v>1</v>
      </c>
      <c r="L30">
        <f t="shared" si="1"/>
        <v>1</v>
      </c>
    </row>
    <row r="31" spans="1:17" x14ac:dyDescent="0.25">
      <c r="A31" t="s">
        <v>88</v>
      </c>
      <c r="B31" s="5">
        <v>0</v>
      </c>
      <c r="C31">
        <v>1</v>
      </c>
      <c r="D31">
        <v>0</v>
      </c>
      <c r="E31">
        <v>1</v>
      </c>
      <c r="F31">
        <v>1</v>
      </c>
      <c r="G31">
        <v>1</v>
      </c>
      <c r="H31">
        <f t="shared" si="0"/>
        <v>0.8</v>
      </c>
      <c r="I31">
        <v>0</v>
      </c>
      <c r="L31">
        <f t="shared" si="1"/>
        <v>0</v>
      </c>
    </row>
    <row r="32" spans="1:17" x14ac:dyDescent="0.25">
      <c r="A32" t="s">
        <v>17</v>
      </c>
      <c r="B32" s="6">
        <v>1</v>
      </c>
      <c r="C32">
        <v>1</v>
      </c>
      <c r="D32">
        <v>0</v>
      </c>
      <c r="E32">
        <v>1</v>
      </c>
      <c r="F32">
        <v>1</v>
      </c>
      <c r="G32">
        <v>1</v>
      </c>
      <c r="H32">
        <f t="shared" si="0"/>
        <v>0.8</v>
      </c>
      <c r="I32">
        <v>1</v>
      </c>
      <c r="J32">
        <v>0</v>
      </c>
      <c r="L32">
        <f t="shared" ref="L32:L61" si="2">SUM(I32:K32)/2</f>
        <v>0.5</v>
      </c>
    </row>
    <row r="33" spans="1:12" x14ac:dyDescent="0.25">
      <c r="A33" t="s">
        <v>19</v>
      </c>
      <c r="B33" s="6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f t="shared" si="0"/>
        <v>1</v>
      </c>
      <c r="I33">
        <v>0</v>
      </c>
      <c r="J33">
        <v>0</v>
      </c>
      <c r="L33">
        <f t="shared" si="2"/>
        <v>0</v>
      </c>
    </row>
    <row r="34" spans="1:12" x14ac:dyDescent="0.25">
      <c r="A34" t="s">
        <v>22</v>
      </c>
      <c r="B34" s="6">
        <v>1</v>
      </c>
      <c r="C34">
        <v>1</v>
      </c>
      <c r="D34">
        <v>0</v>
      </c>
      <c r="E34">
        <v>1</v>
      </c>
      <c r="F34">
        <v>1</v>
      </c>
      <c r="G34">
        <v>0</v>
      </c>
      <c r="H34">
        <f t="shared" ref="H34:H65" si="3">SUM(C34:G34)/5</f>
        <v>0.6</v>
      </c>
      <c r="I34">
        <v>1</v>
      </c>
      <c r="J34">
        <v>1</v>
      </c>
      <c r="L34">
        <f t="shared" si="2"/>
        <v>1</v>
      </c>
    </row>
    <row r="35" spans="1:12" x14ac:dyDescent="0.25">
      <c r="A35" t="s">
        <v>22</v>
      </c>
      <c r="B35" s="6">
        <v>1</v>
      </c>
      <c r="C35">
        <v>1</v>
      </c>
      <c r="D35">
        <v>0</v>
      </c>
      <c r="E35">
        <v>1</v>
      </c>
      <c r="F35">
        <v>1</v>
      </c>
      <c r="G35">
        <v>0</v>
      </c>
      <c r="H35">
        <f t="shared" si="3"/>
        <v>0.6</v>
      </c>
      <c r="I35">
        <v>1</v>
      </c>
      <c r="K35">
        <v>1</v>
      </c>
      <c r="L35">
        <f t="shared" si="2"/>
        <v>1</v>
      </c>
    </row>
    <row r="36" spans="1:12" x14ac:dyDescent="0.25">
      <c r="A36" t="s">
        <v>35</v>
      </c>
      <c r="B36" s="6">
        <v>1</v>
      </c>
      <c r="C36">
        <v>1</v>
      </c>
      <c r="D36">
        <v>0</v>
      </c>
      <c r="E36">
        <v>1</v>
      </c>
      <c r="F36">
        <v>1</v>
      </c>
      <c r="G36">
        <v>1</v>
      </c>
      <c r="H36">
        <f t="shared" si="3"/>
        <v>0.8</v>
      </c>
      <c r="I36">
        <v>0</v>
      </c>
      <c r="J36">
        <v>1</v>
      </c>
      <c r="L36">
        <f t="shared" si="2"/>
        <v>0.5</v>
      </c>
    </row>
    <row r="37" spans="1:12" x14ac:dyDescent="0.25">
      <c r="A37" t="s">
        <v>36</v>
      </c>
      <c r="B37" s="6">
        <v>1</v>
      </c>
      <c r="C37">
        <v>1</v>
      </c>
      <c r="D37">
        <v>0</v>
      </c>
      <c r="E37">
        <v>1</v>
      </c>
      <c r="F37">
        <v>1</v>
      </c>
      <c r="G37">
        <v>0</v>
      </c>
      <c r="H37">
        <f t="shared" si="3"/>
        <v>0.6</v>
      </c>
      <c r="I37">
        <v>0</v>
      </c>
      <c r="K37">
        <v>1</v>
      </c>
      <c r="L37">
        <f t="shared" si="2"/>
        <v>0.5</v>
      </c>
    </row>
    <row r="38" spans="1:12" x14ac:dyDescent="0.25">
      <c r="A38" t="s">
        <v>37</v>
      </c>
      <c r="B38" s="6">
        <v>1</v>
      </c>
      <c r="C38">
        <v>1</v>
      </c>
      <c r="D38">
        <v>0</v>
      </c>
      <c r="E38">
        <v>1</v>
      </c>
      <c r="F38">
        <v>1</v>
      </c>
      <c r="G38">
        <v>1</v>
      </c>
      <c r="H38">
        <f t="shared" si="3"/>
        <v>0.8</v>
      </c>
      <c r="I38">
        <v>1</v>
      </c>
      <c r="K38">
        <v>1</v>
      </c>
      <c r="L38">
        <f t="shared" si="2"/>
        <v>1</v>
      </c>
    </row>
    <row r="39" spans="1:12" x14ac:dyDescent="0.25">
      <c r="A39" t="s">
        <v>38</v>
      </c>
      <c r="B39" s="6">
        <v>1</v>
      </c>
      <c r="C39" s="8">
        <v>1</v>
      </c>
      <c r="D39" s="8">
        <v>1</v>
      </c>
      <c r="E39" s="8">
        <v>1</v>
      </c>
      <c r="F39" s="8">
        <v>1</v>
      </c>
      <c r="G39" s="8">
        <v>1</v>
      </c>
      <c r="H39" s="8">
        <f t="shared" si="3"/>
        <v>1</v>
      </c>
      <c r="I39" s="8">
        <v>1</v>
      </c>
      <c r="J39" s="8"/>
      <c r="K39" s="8">
        <v>1</v>
      </c>
      <c r="L39" s="8">
        <f t="shared" si="2"/>
        <v>1</v>
      </c>
    </row>
    <row r="40" spans="1:12" x14ac:dyDescent="0.25">
      <c r="A40" t="s">
        <v>39</v>
      </c>
      <c r="B40" s="6">
        <v>1</v>
      </c>
      <c r="C40" s="8">
        <v>1</v>
      </c>
      <c r="D40" s="8">
        <v>1</v>
      </c>
      <c r="E40" s="8">
        <v>1</v>
      </c>
      <c r="F40" s="8">
        <v>1</v>
      </c>
      <c r="G40" s="8">
        <v>1</v>
      </c>
      <c r="H40" s="8">
        <f t="shared" si="3"/>
        <v>1</v>
      </c>
      <c r="I40" s="8">
        <v>1</v>
      </c>
      <c r="J40" s="8">
        <v>1</v>
      </c>
      <c r="K40" s="8"/>
      <c r="L40" s="8">
        <f t="shared" si="2"/>
        <v>1</v>
      </c>
    </row>
    <row r="41" spans="1:12" x14ac:dyDescent="0.25">
      <c r="A41" t="s">
        <v>40</v>
      </c>
      <c r="B41" s="6">
        <v>1</v>
      </c>
      <c r="C41">
        <v>1</v>
      </c>
      <c r="D41">
        <v>0</v>
      </c>
      <c r="E41">
        <v>1</v>
      </c>
      <c r="F41">
        <v>1</v>
      </c>
      <c r="G41">
        <v>1</v>
      </c>
      <c r="H41">
        <f t="shared" si="3"/>
        <v>0.8</v>
      </c>
      <c r="I41">
        <v>1</v>
      </c>
      <c r="K41">
        <v>1</v>
      </c>
      <c r="L41">
        <f t="shared" si="2"/>
        <v>1</v>
      </c>
    </row>
    <row r="42" spans="1:12" x14ac:dyDescent="0.25">
      <c r="A42" t="s">
        <v>42</v>
      </c>
      <c r="B42" s="6">
        <v>1</v>
      </c>
      <c r="C42">
        <v>1</v>
      </c>
      <c r="D42">
        <v>0</v>
      </c>
      <c r="E42">
        <v>1</v>
      </c>
      <c r="F42">
        <v>1</v>
      </c>
      <c r="G42">
        <v>0</v>
      </c>
      <c r="H42">
        <f t="shared" si="3"/>
        <v>0.6</v>
      </c>
      <c r="I42">
        <v>1</v>
      </c>
      <c r="J42">
        <v>0</v>
      </c>
      <c r="L42">
        <f t="shared" si="2"/>
        <v>0.5</v>
      </c>
    </row>
    <row r="43" spans="1:12" x14ac:dyDescent="0.25">
      <c r="A43" t="s">
        <v>44</v>
      </c>
      <c r="B43" s="6">
        <v>1</v>
      </c>
      <c r="C43">
        <v>1</v>
      </c>
      <c r="D43">
        <v>0</v>
      </c>
      <c r="E43">
        <v>1</v>
      </c>
      <c r="F43">
        <v>1</v>
      </c>
      <c r="G43">
        <v>1</v>
      </c>
      <c r="H43">
        <f t="shared" si="3"/>
        <v>0.8</v>
      </c>
      <c r="I43">
        <v>0</v>
      </c>
      <c r="J43">
        <v>1</v>
      </c>
      <c r="L43">
        <f t="shared" si="2"/>
        <v>0.5</v>
      </c>
    </row>
    <row r="44" spans="1:12" x14ac:dyDescent="0.25">
      <c r="A44" t="s">
        <v>46</v>
      </c>
      <c r="B44" s="6">
        <v>1</v>
      </c>
      <c r="C44">
        <v>1</v>
      </c>
      <c r="D44">
        <v>0</v>
      </c>
      <c r="E44">
        <v>1</v>
      </c>
      <c r="F44">
        <v>1</v>
      </c>
      <c r="G44">
        <v>0</v>
      </c>
      <c r="H44">
        <f t="shared" si="3"/>
        <v>0.6</v>
      </c>
      <c r="I44">
        <v>1</v>
      </c>
      <c r="K44">
        <v>1</v>
      </c>
      <c r="L44">
        <f t="shared" si="2"/>
        <v>1</v>
      </c>
    </row>
    <row r="45" spans="1:12" x14ac:dyDescent="0.25">
      <c r="A45" t="s">
        <v>49</v>
      </c>
      <c r="B45" s="6">
        <v>1</v>
      </c>
      <c r="C45">
        <v>1</v>
      </c>
      <c r="D45">
        <v>0</v>
      </c>
      <c r="E45">
        <v>1</v>
      </c>
      <c r="F45">
        <v>1</v>
      </c>
      <c r="G45">
        <v>1</v>
      </c>
      <c r="H45">
        <f t="shared" si="3"/>
        <v>0.8</v>
      </c>
      <c r="I45">
        <v>0</v>
      </c>
      <c r="J45">
        <v>1</v>
      </c>
      <c r="L45">
        <f t="shared" si="2"/>
        <v>0.5</v>
      </c>
    </row>
    <row r="46" spans="1:12" x14ac:dyDescent="0.25">
      <c r="A46" t="s">
        <v>52</v>
      </c>
      <c r="B46" s="6">
        <v>1</v>
      </c>
      <c r="C46">
        <v>1</v>
      </c>
      <c r="D46">
        <v>0</v>
      </c>
      <c r="E46">
        <v>1</v>
      </c>
      <c r="F46">
        <v>1</v>
      </c>
      <c r="G46">
        <v>1</v>
      </c>
      <c r="H46">
        <f t="shared" si="3"/>
        <v>0.8</v>
      </c>
      <c r="I46">
        <v>0</v>
      </c>
      <c r="K46">
        <v>1</v>
      </c>
      <c r="L46">
        <f t="shared" si="2"/>
        <v>0.5</v>
      </c>
    </row>
    <row r="47" spans="1:12" x14ac:dyDescent="0.25">
      <c r="A47" t="s">
        <v>54</v>
      </c>
      <c r="B47" s="6">
        <v>1</v>
      </c>
      <c r="C47">
        <v>1</v>
      </c>
      <c r="D47">
        <v>0</v>
      </c>
      <c r="E47">
        <v>1</v>
      </c>
      <c r="F47">
        <v>1</v>
      </c>
      <c r="G47">
        <v>0</v>
      </c>
      <c r="H47">
        <f t="shared" si="3"/>
        <v>0.6</v>
      </c>
      <c r="I47">
        <v>1</v>
      </c>
      <c r="J47">
        <v>1</v>
      </c>
      <c r="L47">
        <f t="shared" si="2"/>
        <v>1</v>
      </c>
    </row>
    <row r="48" spans="1:12" x14ac:dyDescent="0.25">
      <c r="A48" t="s">
        <v>57</v>
      </c>
      <c r="B48" s="6">
        <v>1</v>
      </c>
      <c r="C48">
        <v>1</v>
      </c>
      <c r="D48">
        <v>0</v>
      </c>
      <c r="E48">
        <v>1</v>
      </c>
      <c r="F48">
        <v>1</v>
      </c>
      <c r="G48">
        <v>1</v>
      </c>
      <c r="H48">
        <f t="shared" si="3"/>
        <v>0.8</v>
      </c>
      <c r="I48">
        <v>0</v>
      </c>
      <c r="K48">
        <v>1</v>
      </c>
      <c r="L48">
        <f t="shared" si="2"/>
        <v>0.5</v>
      </c>
    </row>
    <row r="49" spans="1:12" x14ac:dyDescent="0.25">
      <c r="A49" t="s">
        <v>60</v>
      </c>
      <c r="B49" s="6">
        <v>1</v>
      </c>
      <c r="C49">
        <v>1</v>
      </c>
      <c r="D49">
        <v>0</v>
      </c>
      <c r="E49">
        <v>1</v>
      </c>
      <c r="F49">
        <v>1</v>
      </c>
      <c r="G49">
        <v>1</v>
      </c>
      <c r="H49">
        <f t="shared" si="3"/>
        <v>0.8</v>
      </c>
      <c r="I49">
        <v>1</v>
      </c>
      <c r="K49">
        <v>0</v>
      </c>
      <c r="L49">
        <f t="shared" si="2"/>
        <v>0.5</v>
      </c>
    </row>
    <row r="50" spans="1:12" x14ac:dyDescent="0.25">
      <c r="A50" t="s">
        <v>63</v>
      </c>
      <c r="B50" s="6">
        <v>1</v>
      </c>
      <c r="C50">
        <v>1</v>
      </c>
      <c r="D50">
        <v>0</v>
      </c>
      <c r="E50">
        <v>1</v>
      </c>
      <c r="F50">
        <v>1</v>
      </c>
      <c r="G50">
        <v>1</v>
      </c>
      <c r="H50">
        <f t="shared" si="3"/>
        <v>0.8</v>
      </c>
      <c r="I50">
        <v>1</v>
      </c>
      <c r="J50">
        <v>1</v>
      </c>
      <c r="L50">
        <f t="shared" si="2"/>
        <v>1</v>
      </c>
    </row>
    <row r="51" spans="1:12" x14ac:dyDescent="0.25">
      <c r="A51" t="s">
        <v>65</v>
      </c>
      <c r="B51" s="6">
        <v>1</v>
      </c>
      <c r="C51">
        <v>1</v>
      </c>
      <c r="D51">
        <v>0</v>
      </c>
      <c r="E51">
        <v>1</v>
      </c>
      <c r="F51">
        <v>1</v>
      </c>
      <c r="G51">
        <v>0</v>
      </c>
      <c r="H51">
        <f t="shared" si="3"/>
        <v>0.6</v>
      </c>
      <c r="I51">
        <v>1</v>
      </c>
      <c r="J51">
        <v>1</v>
      </c>
      <c r="L51">
        <f t="shared" si="2"/>
        <v>1</v>
      </c>
    </row>
    <row r="52" spans="1:12" x14ac:dyDescent="0.25">
      <c r="A52" t="s">
        <v>68</v>
      </c>
      <c r="B52" s="6">
        <v>1</v>
      </c>
      <c r="C52">
        <v>1</v>
      </c>
      <c r="D52">
        <v>0</v>
      </c>
      <c r="E52">
        <v>1</v>
      </c>
      <c r="F52">
        <v>1</v>
      </c>
      <c r="G52">
        <v>0</v>
      </c>
      <c r="H52">
        <f t="shared" si="3"/>
        <v>0.6</v>
      </c>
      <c r="I52">
        <v>0</v>
      </c>
      <c r="J52">
        <v>1</v>
      </c>
      <c r="L52">
        <f t="shared" si="2"/>
        <v>0.5</v>
      </c>
    </row>
    <row r="53" spans="1:12" x14ac:dyDescent="0.25">
      <c r="A53" t="s">
        <v>71</v>
      </c>
      <c r="B53" s="6">
        <v>1</v>
      </c>
      <c r="C53">
        <v>1</v>
      </c>
      <c r="D53">
        <v>0</v>
      </c>
      <c r="E53">
        <v>1</v>
      </c>
      <c r="F53">
        <v>1</v>
      </c>
      <c r="G53">
        <v>0</v>
      </c>
      <c r="H53">
        <f t="shared" si="3"/>
        <v>0.6</v>
      </c>
      <c r="I53">
        <v>0</v>
      </c>
      <c r="J53">
        <v>1</v>
      </c>
      <c r="L53">
        <f t="shared" si="2"/>
        <v>0.5</v>
      </c>
    </row>
    <row r="54" spans="1:12" x14ac:dyDescent="0.25">
      <c r="A54" t="s">
        <v>73</v>
      </c>
      <c r="B54" s="6">
        <v>1</v>
      </c>
      <c r="C54">
        <v>1</v>
      </c>
      <c r="D54">
        <v>0</v>
      </c>
      <c r="E54">
        <v>1</v>
      </c>
      <c r="F54">
        <v>1</v>
      </c>
      <c r="G54">
        <v>0</v>
      </c>
      <c r="H54">
        <f t="shared" si="3"/>
        <v>0.6</v>
      </c>
      <c r="I54">
        <v>0</v>
      </c>
      <c r="K54">
        <v>1</v>
      </c>
      <c r="L54">
        <f t="shared" si="2"/>
        <v>0.5</v>
      </c>
    </row>
    <row r="55" spans="1:12" x14ac:dyDescent="0.25">
      <c r="A55" t="s">
        <v>75</v>
      </c>
      <c r="B55" s="6">
        <v>1</v>
      </c>
      <c r="C55">
        <v>1</v>
      </c>
      <c r="D55">
        <v>0</v>
      </c>
      <c r="E55">
        <v>1</v>
      </c>
      <c r="F55">
        <v>1</v>
      </c>
      <c r="G55">
        <v>1</v>
      </c>
      <c r="H55">
        <f t="shared" si="3"/>
        <v>0.8</v>
      </c>
      <c r="I55">
        <v>0</v>
      </c>
      <c r="J55">
        <v>1</v>
      </c>
      <c r="L55">
        <f t="shared" si="2"/>
        <v>0.5</v>
      </c>
    </row>
    <row r="56" spans="1:12" x14ac:dyDescent="0.25">
      <c r="A56" t="s">
        <v>76</v>
      </c>
      <c r="B56" s="6">
        <v>1</v>
      </c>
      <c r="C56">
        <v>1</v>
      </c>
      <c r="D56">
        <v>0</v>
      </c>
      <c r="E56">
        <v>1</v>
      </c>
      <c r="F56">
        <v>1</v>
      </c>
      <c r="G56">
        <v>1</v>
      </c>
      <c r="H56">
        <f t="shared" si="3"/>
        <v>0.8</v>
      </c>
      <c r="I56">
        <v>0</v>
      </c>
      <c r="K56">
        <v>1</v>
      </c>
      <c r="L56">
        <f t="shared" si="2"/>
        <v>0.5</v>
      </c>
    </row>
    <row r="57" spans="1:12" x14ac:dyDescent="0.25">
      <c r="A57" t="s">
        <v>82</v>
      </c>
      <c r="B57" s="6">
        <v>1</v>
      </c>
      <c r="C57">
        <v>1</v>
      </c>
      <c r="D57">
        <v>0</v>
      </c>
      <c r="E57">
        <v>1</v>
      </c>
      <c r="F57">
        <v>1</v>
      </c>
      <c r="G57">
        <v>1</v>
      </c>
      <c r="H57">
        <f t="shared" si="3"/>
        <v>0.8</v>
      </c>
      <c r="I57">
        <v>0</v>
      </c>
      <c r="K57">
        <v>1</v>
      </c>
      <c r="L57">
        <f t="shared" si="2"/>
        <v>0.5</v>
      </c>
    </row>
    <row r="58" spans="1:12" x14ac:dyDescent="0.25">
      <c r="A58" t="s">
        <v>85</v>
      </c>
      <c r="B58" s="6">
        <v>1</v>
      </c>
      <c r="C58">
        <v>1</v>
      </c>
      <c r="D58">
        <v>0</v>
      </c>
      <c r="E58">
        <v>1</v>
      </c>
      <c r="F58">
        <v>1</v>
      </c>
      <c r="G58">
        <v>0</v>
      </c>
      <c r="H58">
        <f t="shared" si="3"/>
        <v>0.6</v>
      </c>
      <c r="I58">
        <v>0</v>
      </c>
      <c r="K58">
        <v>1</v>
      </c>
      <c r="L58">
        <f t="shared" si="2"/>
        <v>0.5</v>
      </c>
    </row>
    <row r="59" spans="1:12" x14ac:dyDescent="0.25">
      <c r="A59" t="s">
        <v>89</v>
      </c>
      <c r="B59" s="6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f t="shared" si="3"/>
        <v>1</v>
      </c>
      <c r="I59">
        <v>1</v>
      </c>
      <c r="K59">
        <v>0</v>
      </c>
      <c r="L59">
        <f t="shared" si="2"/>
        <v>0.5</v>
      </c>
    </row>
    <row r="60" spans="1:12" x14ac:dyDescent="0.25">
      <c r="A60" t="s">
        <v>91</v>
      </c>
      <c r="B60" s="6">
        <v>1</v>
      </c>
      <c r="C60">
        <v>1</v>
      </c>
      <c r="D60">
        <v>0</v>
      </c>
      <c r="E60">
        <v>1</v>
      </c>
      <c r="F60">
        <v>1</v>
      </c>
      <c r="G60">
        <v>1</v>
      </c>
      <c r="H60">
        <f t="shared" si="3"/>
        <v>0.8</v>
      </c>
      <c r="I60">
        <v>0</v>
      </c>
      <c r="K60">
        <v>1</v>
      </c>
      <c r="L60">
        <f t="shared" si="2"/>
        <v>0.5</v>
      </c>
    </row>
    <row r="61" spans="1:12" x14ac:dyDescent="0.25">
      <c r="A61" t="s">
        <v>93</v>
      </c>
      <c r="B61" s="6">
        <v>1</v>
      </c>
      <c r="C61">
        <v>1</v>
      </c>
      <c r="D61">
        <v>0</v>
      </c>
      <c r="E61">
        <v>1</v>
      </c>
      <c r="F61">
        <v>1</v>
      </c>
      <c r="G61">
        <v>0</v>
      </c>
      <c r="H61">
        <f t="shared" si="3"/>
        <v>0.6</v>
      </c>
      <c r="I61">
        <v>1</v>
      </c>
      <c r="J61">
        <v>0</v>
      </c>
      <c r="L61">
        <f t="shared" si="2"/>
        <v>0.5</v>
      </c>
    </row>
    <row r="62" spans="1:12" x14ac:dyDescent="0.25">
      <c r="A62" t="s">
        <v>20</v>
      </c>
      <c r="B62" s="7">
        <v>2</v>
      </c>
      <c r="C62">
        <v>1</v>
      </c>
      <c r="D62">
        <v>0</v>
      </c>
      <c r="E62">
        <v>1</v>
      </c>
      <c r="F62">
        <v>1</v>
      </c>
      <c r="G62">
        <v>1</v>
      </c>
      <c r="H62">
        <f t="shared" si="3"/>
        <v>0.8</v>
      </c>
      <c r="I62">
        <v>0</v>
      </c>
      <c r="J62">
        <v>0</v>
      </c>
      <c r="K62">
        <v>1</v>
      </c>
      <c r="L62">
        <f t="shared" ref="L62:L91" si="4">SUM(I62:K62)/3</f>
        <v>0.33333333333333331</v>
      </c>
    </row>
    <row r="63" spans="1:12" x14ac:dyDescent="0.25">
      <c r="A63" t="s">
        <v>47</v>
      </c>
      <c r="B63" s="7">
        <v>2</v>
      </c>
      <c r="C63">
        <v>1</v>
      </c>
      <c r="D63">
        <v>0</v>
      </c>
      <c r="E63">
        <v>1</v>
      </c>
      <c r="F63">
        <v>1</v>
      </c>
      <c r="G63">
        <v>1</v>
      </c>
      <c r="H63">
        <f t="shared" si="3"/>
        <v>0.8</v>
      </c>
      <c r="I63">
        <v>0</v>
      </c>
      <c r="J63">
        <v>0</v>
      </c>
      <c r="K63">
        <v>0</v>
      </c>
      <c r="L63">
        <f t="shared" si="4"/>
        <v>0</v>
      </c>
    </row>
    <row r="64" spans="1:12" x14ac:dyDescent="0.25">
      <c r="A64" t="s">
        <v>50</v>
      </c>
      <c r="B64" s="7">
        <v>2</v>
      </c>
      <c r="C64">
        <v>1</v>
      </c>
      <c r="D64">
        <v>0</v>
      </c>
      <c r="E64">
        <v>1</v>
      </c>
      <c r="F64">
        <v>1</v>
      </c>
      <c r="G64">
        <v>1</v>
      </c>
      <c r="H64">
        <f t="shared" si="3"/>
        <v>0.8</v>
      </c>
      <c r="I64">
        <v>0</v>
      </c>
      <c r="J64">
        <v>0</v>
      </c>
      <c r="K64">
        <v>1</v>
      </c>
      <c r="L64">
        <f t="shared" si="4"/>
        <v>0.33333333333333331</v>
      </c>
    </row>
    <row r="65" spans="1:12" x14ac:dyDescent="0.25">
      <c r="A65" t="s">
        <v>53</v>
      </c>
      <c r="B65" s="7">
        <v>2</v>
      </c>
      <c r="C65">
        <v>1</v>
      </c>
      <c r="D65">
        <v>0</v>
      </c>
      <c r="E65">
        <v>1</v>
      </c>
      <c r="F65">
        <v>1</v>
      </c>
      <c r="G65">
        <v>0</v>
      </c>
      <c r="H65">
        <f t="shared" si="3"/>
        <v>0.6</v>
      </c>
      <c r="I65">
        <v>1</v>
      </c>
      <c r="J65">
        <v>0</v>
      </c>
      <c r="K65">
        <v>1</v>
      </c>
      <c r="L65">
        <f t="shared" si="4"/>
        <v>0.66666666666666663</v>
      </c>
    </row>
    <row r="66" spans="1:12" x14ac:dyDescent="0.25">
      <c r="A66" t="s">
        <v>56</v>
      </c>
      <c r="B66" s="7">
        <v>2</v>
      </c>
      <c r="C66">
        <v>1</v>
      </c>
      <c r="D66">
        <v>0</v>
      </c>
      <c r="E66">
        <v>1</v>
      </c>
      <c r="F66">
        <v>1</v>
      </c>
      <c r="G66">
        <v>0</v>
      </c>
      <c r="H66">
        <f t="shared" ref="H66:H97" si="5">SUM(C66:G66)/5</f>
        <v>0.6</v>
      </c>
      <c r="I66">
        <v>1</v>
      </c>
      <c r="J66">
        <v>0</v>
      </c>
      <c r="K66">
        <v>1</v>
      </c>
      <c r="L66">
        <f t="shared" si="4"/>
        <v>0.66666666666666663</v>
      </c>
    </row>
    <row r="67" spans="1:12" x14ac:dyDescent="0.25">
      <c r="A67" t="s">
        <v>59</v>
      </c>
      <c r="B67" s="7">
        <v>2</v>
      </c>
      <c r="C67">
        <v>1</v>
      </c>
      <c r="D67">
        <v>0</v>
      </c>
      <c r="E67">
        <v>1</v>
      </c>
      <c r="F67">
        <v>1</v>
      </c>
      <c r="G67">
        <v>1</v>
      </c>
      <c r="H67">
        <f t="shared" si="5"/>
        <v>0.8</v>
      </c>
      <c r="I67">
        <v>0</v>
      </c>
      <c r="J67">
        <v>1</v>
      </c>
      <c r="K67">
        <v>1</v>
      </c>
      <c r="L67">
        <f t="shared" si="4"/>
        <v>0.66666666666666663</v>
      </c>
    </row>
    <row r="68" spans="1:12" x14ac:dyDescent="0.25">
      <c r="A68" t="s">
        <v>62</v>
      </c>
      <c r="B68" s="7">
        <v>2</v>
      </c>
      <c r="C68">
        <v>1</v>
      </c>
      <c r="D68">
        <v>0</v>
      </c>
      <c r="E68">
        <v>1</v>
      </c>
      <c r="F68">
        <v>1</v>
      </c>
      <c r="G68">
        <v>0</v>
      </c>
      <c r="H68">
        <f t="shared" si="5"/>
        <v>0.6</v>
      </c>
      <c r="I68">
        <v>1</v>
      </c>
      <c r="J68">
        <v>0</v>
      </c>
      <c r="K68">
        <v>1</v>
      </c>
      <c r="L68">
        <f t="shared" si="4"/>
        <v>0.66666666666666663</v>
      </c>
    </row>
    <row r="69" spans="1:12" x14ac:dyDescent="0.25">
      <c r="A69" t="s">
        <v>66</v>
      </c>
      <c r="B69" s="7">
        <v>2</v>
      </c>
      <c r="C69" s="8">
        <v>1</v>
      </c>
      <c r="D69" s="8">
        <v>1</v>
      </c>
      <c r="E69" s="8">
        <v>1</v>
      </c>
      <c r="F69" s="8">
        <v>1</v>
      </c>
      <c r="G69" s="8">
        <v>1</v>
      </c>
      <c r="H69" s="8">
        <f t="shared" si="5"/>
        <v>1</v>
      </c>
      <c r="I69" s="8">
        <v>1</v>
      </c>
      <c r="J69" s="8">
        <v>1</v>
      </c>
      <c r="K69" s="8">
        <v>1</v>
      </c>
      <c r="L69" s="8">
        <f t="shared" si="4"/>
        <v>1</v>
      </c>
    </row>
    <row r="70" spans="1:12" x14ac:dyDescent="0.25">
      <c r="A70" t="s">
        <v>69</v>
      </c>
      <c r="B70" s="7">
        <v>2</v>
      </c>
      <c r="C70">
        <v>1</v>
      </c>
      <c r="D70">
        <v>0</v>
      </c>
      <c r="E70">
        <v>1</v>
      </c>
      <c r="F70">
        <v>1</v>
      </c>
      <c r="G70">
        <v>1</v>
      </c>
      <c r="H70">
        <f t="shared" si="5"/>
        <v>0.8</v>
      </c>
      <c r="I70">
        <v>1</v>
      </c>
      <c r="J70">
        <v>1</v>
      </c>
      <c r="K70">
        <v>1</v>
      </c>
      <c r="L70">
        <f t="shared" si="4"/>
        <v>1</v>
      </c>
    </row>
    <row r="71" spans="1:12" x14ac:dyDescent="0.25">
      <c r="A71" t="s">
        <v>72</v>
      </c>
      <c r="B71" s="7">
        <v>2</v>
      </c>
      <c r="C71">
        <v>1</v>
      </c>
      <c r="D71">
        <v>0</v>
      </c>
      <c r="E71">
        <v>1</v>
      </c>
      <c r="F71">
        <v>1</v>
      </c>
      <c r="G71">
        <v>1</v>
      </c>
      <c r="H71">
        <f t="shared" si="5"/>
        <v>0.8</v>
      </c>
      <c r="I71">
        <v>0</v>
      </c>
      <c r="J71">
        <v>1</v>
      </c>
      <c r="K71">
        <v>1</v>
      </c>
      <c r="L71">
        <f t="shared" si="4"/>
        <v>0.66666666666666663</v>
      </c>
    </row>
    <row r="72" spans="1:12" x14ac:dyDescent="0.25">
      <c r="A72" t="s">
        <v>77</v>
      </c>
      <c r="B72" s="7">
        <v>2</v>
      </c>
      <c r="C72">
        <v>1</v>
      </c>
      <c r="D72">
        <v>0</v>
      </c>
      <c r="E72">
        <v>1</v>
      </c>
      <c r="F72">
        <v>1</v>
      </c>
      <c r="G72">
        <v>1</v>
      </c>
      <c r="H72">
        <f t="shared" si="5"/>
        <v>0.8</v>
      </c>
      <c r="I72">
        <v>1</v>
      </c>
      <c r="J72">
        <v>1</v>
      </c>
      <c r="K72">
        <v>1</v>
      </c>
      <c r="L72">
        <f t="shared" si="4"/>
        <v>1</v>
      </c>
    </row>
    <row r="73" spans="1:12" x14ac:dyDescent="0.25">
      <c r="A73" t="s">
        <v>78</v>
      </c>
      <c r="B73" s="7">
        <v>2</v>
      </c>
      <c r="C73">
        <v>1</v>
      </c>
      <c r="D73">
        <v>0</v>
      </c>
      <c r="E73">
        <v>1</v>
      </c>
      <c r="F73">
        <v>1</v>
      </c>
      <c r="G73">
        <v>1</v>
      </c>
      <c r="H73">
        <f t="shared" si="5"/>
        <v>0.8</v>
      </c>
      <c r="I73">
        <v>0</v>
      </c>
      <c r="J73">
        <v>0</v>
      </c>
      <c r="K73">
        <v>1</v>
      </c>
      <c r="L73">
        <f t="shared" si="4"/>
        <v>0.33333333333333331</v>
      </c>
    </row>
    <row r="74" spans="1:12" x14ac:dyDescent="0.25">
      <c r="A74" t="s">
        <v>79</v>
      </c>
      <c r="B74" s="7">
        <v>2</v>
      </c>
      <c r="C74">
        <v>1</v>
      </c>
      <c r="D74">
        <v>0</v>
      </c>
      <c r="E74">
        <v>1</v>
      </c>
      <c r="F74">
        <v>1</v>
      </c>
      <c r="G74">
        <v>1</v>
      </c>
      <c r="H74">
        <f t="shared" si="5"/>
        <v>0.8</v>
      </c>
      <c r="I74">
        <v>0</v>
      </c>
      <c r="J74">
        <v>0</v>
      </c>
      <c r="K74">
        <v>1</v>
      </c>
      <c r="L74">
        <f t="shared" si="4"/>
        <v>0.33333333333333331</v>
      </c>
    </row>
    <row r="75" spans="1:12" x14ac:dyDescent="0.25">
      <c r="A75" t="s">
        <v>83</v>
      </c>
      <c r="B75" s="7">
        <v>2</v>
      </c>
      <c r="C75">
        <v>1</v>
      </c>
      <c r="D75">
        <v>0</v>
      </c>
      <c r="E75">
        <v>1</v>
      </c>
      <c r="F75">
        <v>1</v>
      </c>
      <c r="G75">
        <v>1</v>
      </c>
      <c r="H75">
        <f t="shared" si="5"/>
        <v>0.8</v>
      </c>
      <c r="I75">
        <v>0</v>
      </c>
      <c r="J75">
        <v>0</v>
      </c>
      <c r="K75">
        <v>1</v>
      </c>
      <c r="L75">
        <f t="shared" si="4"/>
        <v>0.33333333333333331</v>
      </c>
    </row>
    <row r="76" spans="1:12" x14ac:dyDescent="0.25">
      <c r="A76" t="s">
        <v>84</v>
      </c>
      <c r="B76" s="7">
        <v>2</v>
      </c>
      <c r="C76">
        <v>1</v>
      </c>
      <c r="D76">
        <v>0</v>
      </c>
      <c r="E76">
        <v>1</v>
      </c>
      <c r="F76">
        <v>1</v>
      </c>
      <c r="G76">
        <v>1</v>
      </c>
      <c r="H76">
        <f t="shared" ref="H76:H78" si="6">SUM(C76:G76)/5</f>
        <v>0.8</v>
      </c>
      <c r="I76">
        <v>0</v>
      </c>
      <c r="J76">
        <v>1</v>
      </c>
      <c r="K76">
        <v>1</v>
      </c>
      <c r="L76">
        <f t="shared" si="4"/>
        <v>0.66666666666666663</v>
      </c>
    </row>
    <row r="77" spans="1:12" x14ac:dyDescent="0.25">
      <c r="A77" t="s">
        <v>86</v>
      </c>
      <c r="B77" s="7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f t="shared" si="6"/>
        <v>1</v>
      </c>
      <c r="I77">
        <v>0</v>
      </c>
      <c r="J77">
        <v>1</v>
      </c>
      <c r="K77">
        <v>1</v>
      </c>
      <c r="L77">
        <f t="shared" si="4"/>
        <v>0.66666666666666663</v>
      </c>
    </row>
    <row r="78" spans="1:12" x14ac:dyDescent="0.25">
      <c r="A78" t="s">
        <v>87</v>
      </c>
      <c r="B78" s="7">
        <v>2</v>
      </c>
      <c r="C78">
        <v>1</v>
      </c>
      <c r="D78">
        <v>0</v>
      </c>
      <c r="E78">
        <v>1</v>
      </c>
      <c r="F78">
        <v>1</v>
      </c>
      <c r="G78">
        <v>1</v>
      </c>
      <c r="H78">
        <f t="shared" si="6"/>
        <v>0.8</v>
      </c>
      <c r="I78">
        <v>0</v>
      </c>
      <c r="J78">
        <v>0</v>
      </c>
      <c r="K78">
        <v>0</v>
      </c>
      <c r="L78">
        <f t="shared" si="4"/>
        <v>0</v>
      </c>
    </row>
    <row r="79" spans="1:12" x14ac:dyDescent="0.25">
      <c r="A79" t="s">
        <v>90</v>
      </c>
      <c r="B79" s="7">
        <v>2</v>
      </c>
      <c r="C79">
        <v>1</v>
      </c>
      <c r="D79">
        <v>0</v>
      </c>
      <c r="E79">
        <v>1</v>
      </c>
      <c r="F79">
        <v>1</v>
      </c>
      <c r="G79">
        <v>0</v>
      </c>
      <c r="H79">
        <f>SUM(C79:G79)/5</f>
        <v>0.6</v>
      </c>
      <c r="I79">
        <v>1</v>
      </c>
      <c r="J79">
        <v>0</v>
      </c>
      <c r="K79">
        <v>1</v>
      </c>
      <c r="L79">
        <f t="shared" si="4"/>
        <v>0.66666666666666663</v>
      </c>
    </row>
    <row r="80" spans="1:12" x14ac:dyDescent="0.25">
      <c r="A80" t="s">
        <v>92</v>
      </c>
      <c r="B80" s="7">
        <v>2</v>
      </c>
      <c r="C80">
        <v>1</v>
      </c>
      <c r="D80">
        <v>1</v>
      </c>
      <c r="E80">
        <v>1</v>
      </c>
      <c r="F80">
        <v>1</v>
      </c>
      <c r="G80">
        <v>0</v>
      </c>
      <c r="H80">
        <f>SUM(C80:G80)/5</f>
        <v>0.8</v>
      </c>
      <c r="I80">
        <v>0</v>
      </c>
      <c r="J80">
        <v>0</v>
      </c>
      <c r="K80">
        <v>1</v>
      </c>
      <c r="L80">
        <f t="shared" si="4"/>
        <v>0.33333333333333331</v>
      </c>
    </row>
    <row r="81" spans="1:12" x14ac:dyDescent="0.25">
      <c r="A81" t="s">
        <v>94</v>
      </c>
      <c r="B81" s="7">
        <v>2</v>
      </c>
      <c r="C81">
        <v>1</v>
      </c>
      <c r="D81">
        <v>0</v>
      </c>
      <c r="E81">
        <v>1</v>
      </c>
      <c r="F81">
        <v>1</v>
      </c>
      <c r="G81">
        <v>1</v>
      </c>
      <c r="H81">
        <f>SUM(C81:G81)/5</f>
        <v>0.8</v>
      </c>
      <c r="I81">
        <v>1</v>
      </c>
      <c r="J81">
        <v>0</v>
      </c>
      <c r="K81">
        <v>1</v>
      </c>
      <c r="L81">
        <f t="shared" si="4"/>
        <v>0.66666666666666663</v>
      </c>
    </row>
    <row r="82" spans="1:12" x14ac:dyDescent="0.25">
      <c r="A82" t="s">
        <v>95</v>
      </c>
      <c r="B82" s="7">
        <v>2</v>
      </c>
      <c r="C82">
        <v>1</v>
      </c>
      <c r="D82">
        <v>0</v>
      </c>
      <c r="E82">
        <v>1</v>
      </c>
      <c r="F82">
        <v>1</v>
      </c>
      <c r="G82">
        <v>1</v>
      </c>
      <c r="H82">
        <f>SUM(C82:G82)/5</f>
        <v>0.8</v>
      </c>
      <c r="I82">
        <v>1</v>
      </c>
      <c r="J82">
        <v>0</v>
      </c>
      <c r="K82">
        <v>0</v>
      </c>
      <c r="L82">
        <f t="shared" si="4"/>
        <v>0.33333333333333331</v>
      </c>
    </row>
    <row r="83" spans="1:12" x14ac:dyDescent="0.25">
      <c r="A83" t="s">
        <v>96</v>
      </c>
      <c r="B83" s="7">
        <v>2</v>
      </c>
      <c r="C83">
        <v>1</v>
      </c>
      <c r="D83">
        <v>0</v>
      </c>
      <c r="E83">
        <v>1</v>
      </c>
      <c r="F83">
        <v>1</v>
      </c>
      <c r="G83">
        <v>1</v>
      </c>
      <c r="H83">
        <f t="shared" ref="H83:H85" si="7">SUM(C83:G83)/5</f>
        <v>0.8</v>
      </c>
      <c r="I83">
        <v>0</v>
      </c>
      <c r="J83">
        <v>0</v>
      </c>
      <c r="K83">
        <v>1</v>
      </c>
      <c r="L83">
        <f t="shared" si="4"/>
        <v>0.33333333333333331</v>
      </c>
    </row>
    <row r="84" spans="1:12" x14ac:dyDescent="0.25">
      <c r="A84" t="s">
        <v>97</v>
      </c>
      <c r="B84" s="7">
        <v>2</v>
      </c>
      <c r="C84">
        <v>1</v>
      </c>
      <c r="D84">
        <v>1</v>
      </c>
      <c r="E84">
        <v>1</v>
      </c>
      <c r="F84">
        <v>1</v>
      </c>
      <c r="G84">
        <v>1</v>
      </c>
      <c r="H84">
        <f t="shared" si="7"/>
        <v>1</v>
      </c>
      <c r="I84">
        <v>1</v>
      </c>
      <c r="J84">
        <v>1</v>
      </c>
      <c r="K84">
        <v>0</v>
      </c>
      <c r="L84">
        <f t="shared" si="4"/>
        <v>0.66666666666666663</v>
      </c>
    </row>
    <row r="85" spans="1:12" x14ac:dyDescent="0.25">
      <c r="A85" t="s">
        <v>98</v>
      </c>
      <c r="B85" s="7">
        <v>2</v>
      </c>
      <c r="C85">
        <v>1</v>
      </c>
      <c r="D85">
        <v>1</v>
      </c>
      <c r="E85">
        <v>1</v>
      </c>
      <c r="F85">
        <v>1</v>
      </c>
      <c r="G85">
        <v>1</v>
      </c>
      <c r="H85">
        <f t="shared" si="7"/>
        <v>1</v>
      </c>
      <c r="I85">
        <v>1</v>
      </c>
      <c r="J85">
        <v>0</v>
      </c>
      <c r="K85">
        <v>1</v>
      </c>
      <c r="L85">
        <f t="shared" si="4"/>
        <v>0.66666666666666663</v>
      </c>
    </row>
    <row r="86" spans="1:12" x14ac:dyDescent="0.25">
      <c r="A86" t="s">
        <v>99</v>
      </c>
      <c r="B86" s="7">
        <v>2</v>
      </c>
      <c r="C86">
        <v>1</v>
      </c>
      <c r="D86">
        <v>1</v>
      </c>
      <c r="E86">
        <v>1</v>
      </c>
      <c r="F86">
        <v>1</v>
      </c>
      <c r="G86">
        <v>1</v>
      </c>
      <c r="H86">
        <f>SUM(C86:G86)/5</f>
        <v>1</v>
      </c>
      <c r="I86">
        <v>1</v>
      </c>
      <c r="J86">
        <v>1</v>
      </c>
      <c r="K86">
        <v>0</v>
      </c>
      <c r="L86">
        <f t="shared" si="4"/>
        <v>0.66666666666666663</v>
      </c>
    </row>
    <row r="87" spans="1:12" x14ac:dyDescent="0.25">
      <c r="A87" t="s">
        <v>100</v>
      </c>
      <c r="B87" s="7">
        <v>2</v>
      </c>
      <c r="C87">
        <v>1</v>
      </c>
      <c r="D87">
        <v>0</v>
      </c>
      <c r="E87">
        <v>1</v>
      </c>
      <c r="F87">
        <v>1</v>
      </c>
      <c r="G87">
        <v>0</v>
      </c>
      <c r="H87">
        <f>SUM(C87:G87)/5</f>
        <v>0.6</v>
      </c>
      <c r="I87">
        <v>0</v>
      </c>
      <c r="J87">
        <v>1</v>
      </c>
      <c r="K87">
        <v>1</v>
      </c>
      <c r="L87">
        <f t="shared" si="4"/>
        <v>0.66666666666666663</v>
      </c>
    </row>
    <row r="88" spans="1:12" x14ac:dyDescent="0.25">
      <c r="A88" t="s">
        <v>101</v>
      </c>
      <c r="B88" s="7">
        <v>2</v>
      </c>
      <c r="C88">
        <v>1</v>
      </c>
      <c r="D88">
        <v>0</v>
      </c>
      <c r="E88">
        <v>1</v>
      </c>
      <c r="F88">
        <v>1</v>
      </c>
      <c r="G88">
        <v>0</v>
      </c>
      <c r="H88">
        <f>SUM(C88:G88)/5</f>
        <v>0.6</v>
      </c>
      <c r="I88">
        <v>1</v>
      </c>
      <c r="J88">
        <v>0</v>
      </c>
      <c r="K88">
        <v>1</v>
      </c>
      <c r="L88">
        <f t="shared" si="4"/>
        <v>0.66666666666666663</v>
      </c>
    </row>
    <row r="89" spans="1:12" x14ac:dyDescent="0.25">
      <c r="A89" t="s">
        <v>102</v>
      </c>
      <c r="B89" s="7">
        <v>2</v>
      </c>
      <c r="C89">
        <v>1</v>
      </c>
      <c r="D89">
        <v>1</v>
      </c>
      <c r="E89">
        <v>1</v>
      </c>
      <c r="F89">
        <v>1</v>
      </c>
      <c r="G89">
        <v>1</v>
      </c>
      <c r="H89">
        <f>SUM(C89:G89)/5</f>
        <v>1</v>
      </c>
      <c r="I89">
        <v>0</v>
      </c>
      <c r="J89">
        <v>0</v>
      </c>
      <c r="K89">
        <v>0</v>
      </c>
      <c r="L89">
        <f t="shared" si="4"/>
        <v>0</v>
      </c>
    </row>
    <row r="90" spans="1:12" x14ac:dyDescent="0.25">
      <c r="A90" t="s">
        <v>103</v>
      </c>
      <c r="B90" s="7">
        <v>2</v>
      </c>
      <c r="C90">
        <v>1</v>
      </c>
      <c r="D90">
        <v>0</v>
      </c>
      <c r="E90">
        <v>1</v>
      </c>
      <c r="F90">
        <v>1</v>
      </c>
      <c r="G90">
        <v>1</v>
      </c>
      <c r="H90">
        <f t="shared" ref="H90:H91" si="8">SUM(C90:G90)/5</f>
        <v>0.8</v>
      </c>
      <c r="I90">
        <v>0</v>
      </c>
      <c r="J90">
        <v>1</v>
      </c>
      <c r="K90">
        <v>1</v>
      </c>
      <c r="L90">
        <f t="shared" si="4"/>
        <v>0.66666666666666663</v>
      </c>
    </row>
    <row r="91" spans="1:12" x14ac:dyDescent="0.25">
      <c r="A91" t="s">
        <v>104</v>
      </c>
      <c r="B91" s="7">
        <v>2</v>
      </c>
      <c r="C91">
        <v>1</v>
      </c>
      <c r="D91">
        <v>0</v>
      </c>
      <c r="E91">
        <v>1</v>
      </c>
      <c r="F91">
        <v>1</v>
      </c>
      <c r="G91">
        <v>0</v>
      </c>
      <c r="H91">
        <f t="shared" si="8"/>
        <v>0.6</v>
      </c>
      <c r="I91">
        <v>1</v>
      </c>
      <c r="J91">
        <v>0</v>
      </c>
      <c r="K91">
        <v>1</v>
      </c>
      <c r="L91">
        <f t="shared" si="4"/>
        <v>0.66666666666666663</v>
      </c>
    </row>
    <row r="92" spans="1:12" x14ac:dyDescent="0.25">
      <c r="C92">
        <f>SUBTOTAL(101,Table1[Within Sandbox])</f>
        <v>0.98888888888888893</v>
      </c>
      <c r="D92">
        <f>SUBTOTAL(101,Table1[Complete Info])</f>
        <v>0.14444444444444443</v>
      </c>
      <c r="E92">
        <f>SUBTOTAL(101,Table1[Within City])</f>
        <v>1</v>
      </c>
      <c r="F92">
        <f>SUBTOTAL(101,Table1[Diverse Attractions])</f>
        <v>1</v>
      </c>
      <c r="G92">
        <f>SUBTOTAL(101,Table1[Minimum Nights Stay])</f>
        <v>0.67777777777777781</v>
      </c>
      <c r="H92">
        <f>SUBTOTAL(101,Table1[Commonsense  Score])</f>
        <v>0.76222222222222169</v>
      </c>
      <c r="I92">
        <f>SUBTOTAL(101,Table1[Budget])</f>
        <v>0.4777777777777778</v>
      </c>
      <c r="J92">
        <f>SUBTOTAL(101,Table1[Room Rule])</f>
        <v>0.48888888888888887</v>
      </c>
      <c r="K92">
        <f>SUBTOTAL(101,Table1[Room Type])</f>
        <v>0.82222222222222219</v>
      </c>
      <c r="L92">
        <f>SUBTOTAL(101,Table1[Hard Score])</f>
        <v>0.55370370370370348</v>
      </c>
    </row>
  </sheetData>
  <pageMargins left="0.7" right="0.7" top="0.75" bottom="0.75" header="0.3" footer="0.3"/>
  <ignoredErrors>
    <ignoredError sqref="H26" formulaRange="1"/>
  </ignoredErrors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G J d 9 W d / U 5 C G k A A A A 9 Q A A A B I A H A B D b 2 5 m a W c v U G F j a 2 F n Z S 5 4 b W w g o h g A K K A U A A A A A A A A A A A A A A A A A A A A A A A A A A A A h Y 9 B D o I w F E S v Q r q n L R C j I Z + y c C u J C d G 4 J a V C I 3 w M L Z a 7 u f B I X k G M o u 5 c z p u Z Z O Z + v U E 6 t o 1 3 U b 3 R H S Y k o J x 4 C m V X a q w S M t i j v y K p g G 0 h T 0 W l v C m M J h 6 N T k h t 7 T l m z D l H X U S 7 v m I h 5 w E 7 Z J t c 1 q o t f I 3 G F i g V + b T K / y 0 i Y P 8 a I 0 I a R B F d L C k H N j P I N H 7 9 c J r 7 d H 8 g r I f G D r 0 S C v 1 d D m y W w N 4 X x A N Q S w M E F A A C A A g A G J d 9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i X f V k o i k e 4 D g A A A B E A A A A T A B w A R m 9 y b X V s Y X M v U 2 V j d G l v b j E u b S C i G A A o o B Q A A A A A A A A A A A A A A A A A A A A A A A A A A A A r T k 0 u y c z P U w i G 0 I b W A F B L A Q I t A B Q A A g A I A B i X f V n f 1 O Q h p A A A A P U A A A A S A A A A A A A A A A A A A A A A A A A A A A B D b 2 5 m a W c v U G F j a 2 F n Z S 5 4 b W x Q S w E C L Q A U A A I A C A A Y l 3 1 Z D 8 r p q 6 Q A A A D p A A A A E w A A A A A A A A A A A A A A A A D w A A A A W 0 N v b n R l b n R f V H l w Z X N d L n h t b F B L A Q I t A B Q A A g A I A B i X f V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Z v / / f j O u C S L X f W a 1 u b Q j 6 A A A A A A I A A A A A A B B m A A A A A Q A A I A A A A J c X h L D g p L g I K X J p J K 5 H v u h 6 f / d V W N s + F u k y h + f Z d n s V A A A A A A 6 A A A A A A g A A I A A A A L t I p W u G p H k r X O 1 h g x n X I 8 8 P T + L p 5 v 2 Y Y H z / u v h N r X e d U A A A A M 3 2 6 g a 0 Q 6 B D Y A v 6 u 5 v a w r v 8 x c j 5 d V A 1 S R p 1 d q E u O t O U N g 4 R 6 D M 9 Z U F Q m P V q E 8 0 x t H u 1 c q 8 P U h j I d t d 2 z J 8 j D Q 0 U Y l 7 u B M o M H m w Q 2 G e Y K l E c Q A A A A N q y G C G 8 Y T x l 6 V O C D o o 5 j + o 3 K U K I j K 5 v + K c q J Q W L Z V B + Z Q b l v B c H w H V u W L 5 m z W L U 5 z c K 9 z I b P v d C W 4 h y r F T C 4 k A = < / D a t a M a s h u p > 
</file>

<file path=customXml/itemProps1.xml><?xml version="1.0" encoding="utf-8"?>
<ds:datastoreItem xmlns:ds="http://schemas.openxmlformats.org/officeDocument/2006/customXml" ds:itemID="{BBFC25D8-42E6-4E62-872C-8FD376269B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Jenna Goodrich</dc:creator>
  <cp:lastModifiedBy>Jenna Goodrich</cp:lastModifiedBy>
  <dcterms:created xsi:type="dcterms:W3CDTF">2024-11-29T22:45:58Z</dcterms:created>
  <dcterms:modified xsi:type="dcterms:W3CDTF">2024-12-03T04:26:30Z</dcterms:modified>
</cp:coreProperties>
</file>