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I:\Gezondheidseconomie\KEA Glutenscreen\R modelling\Glutenscreen R proj\baseline_rates\"/>
    </mc:Choice>
  </mc:AlternateContent>
  <xr:revisionPtr revIDLastSave="0" documentId="8_{31243EF4-BB23-43E0-A4CA-96B52FBCC66D}" xr6:coauthVersionLast="47" xr6:coauthVersionMax="47" xr10:uidLastSave="{00000000-0000-0000-0000-000000000000}"/>
  <bookViews>
    <workbookView xWindow="28680" yWindow="1155" windowWidth="19440" windowHeight="15000" xr2:uid="{00000000-000D-0000-FFFF-FFFF00000000}"/>
  </bookViews>
  <sheets>
    <sheet name="Formatted table" sheetId="1" r:id="rId1"/>
    <sheet name="Plain list" sheetId="2" r:id="rId2"/>
  </sheets>
  <definedNames>
    <definedName name="_xlnm._FilterDatabase" localSheetId="1">'Plain list'!A11:D73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22" i="1" s="1"/>
  <c r="X18" i="1"/>
  <c r="P18" i="1"/>
  <c r="J18" i="1"/>
  <c r="F18" i="1"/>
  <c r="V18" i="1"/>
  <c r="T18" i="1"/>
  <c r="R18" i="1"/>
  <c r="N18" i="1"/>
  <c r="L18" i="1"/>
  <c r="H18" i="1"/>
  <c r="X12" i="1"/>
  <c r="X13" i="1"/>
  <c r="X14" i="1"/>
  <c r="X15" i="1"/>
  <c r="X16" i="1"/>
  <c r="V12" i="1"/>
  <c r="V13" i="1"/>
  <c r="V14" i="1"/>
  <c r="V15" i="1"/>
  <c r="V16" i="1"/>
  <c r="T12" i="1"/>
  <c r="T13" i="1"/>
  <c r="T14" i="1"/>
  <c r="T15" i="1"/>
  <c r="T16" i="1"/>
  <c r="R12" i="1"/>
  <c r="R13" i="1"/>
  <c r="R14" i="1"/>
  <c r="R15" i="1"/>
  <c r="R16" i="1"/>
  <c r="P12" i="1"/>
  <c r="P13" i="1"/>
  <c r="P14" i="1"/>
  <c r="P15" i="1"/>
  <c r="P16" i="1"/>
  <c r="N12" i="1"/>
  <c r="N13" i="1"/>
  <c r="N14" i="1"/>
  <c r="N15" i="1"/>
  <c r="N16" i="1"/>
  <c r="L12" i="1"/>
  <c r="L13" i="1"/>
  <c r="L14" i="1"/>
  <c r="L15" i="1"/>
  <c r="L16" i="1"/>
  <c r="J12" i="1"/>
  <c r="J13" i="1"/>
  <c r="J14" i="1"/>
  <c r="J15" i="1"/>
  <c r="J16" i="1"/>
  <c r="H15" i="1"/>
  <c r="H12" i="1"/>
  <c r="H13" i="1"/>
  <c r="H14" i="1"/>
  <c r="H16" i="1"/>
  <c r="R11" i="1"/>
  <c r="X11" i="1"/>
  <c r="V11" i="1"/>
  <c r="T11" i="1"/>
  <c r="P11" i="1"/>
  <c r="N11" i="1"/>
  <c r="L11" i="1"/>
  <c r="J11" i="1"/>
  <c r="H11" i="1"/>
  <c r="F15" i="1"/>
  <c r="F12" i="1"/>
  <c r="F13" i="1"/>
  <c r="F14" i="1"/>
  <c r="F16" i="1"/>
  <c r="F11" i="1"/>
</calcChain>
</file>

<file path=xl/sharedStrings.xml><?xml version="1.0" encoding="utf-8"?>
<sst xmlns="http://schemas.openxmlformats.org/spreadsheetml/2006/main" count="353" uniqueCount="77">
  <si>
    <t>Below table has been made on: 17-06-2022 13:22:45</t>
  </si>
  <si>
    <t>Source: NKR-cijfers / IKNL</t>
  </si>
  <si>
    <t>Survival, Period of diagnosis (10 year)</t>
  </si>
  <si>
    <t/>
  </si>
  <si>
    <t>Years after diagnosis</t>
  </si>
  <si>
    <t>Number of tumours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</si>
  <si>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</si>
  <si>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</si>
  <si>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</si>
  <si>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</si>
  <si>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</si>
  <si>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</si>
  <si>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</si>
  <si>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</si>
  <si>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</si>
  <si>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</si>
  <si>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</si>
  <si>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Cancer type</t>
  </si>
  <si>
    <t>Period of diagnosis</t>
  </si>
  <si>
    <t>All cancers</t>
  </si>
  <si>
    <t>2011-2019</t>
  </si>
  <si>
    <t>983830</t>
  </si>
  <si>
    <t>100</t>
  </si>
  <si>
    <t>81</t>
  </si>
  <si>
    <t>74</t>
  </si>
  <si>
    <t>70</t>
  </si>
  <si>
    <t>67</t>
  </si>
  <si>
    <t>65</t>
  </si>
  <si>
    <t>64</t>
  </si>
  <si>
    <t>62</t>
  </si>
  <si>
    <t>61</t>
  </si>
  <si>
    <t>59</t>
  </si>
  <si>
    <t>-</t>
  </si>
  <si>
    <t>2001-2010</t>
  </si>
  <si>
    <t>841813</t>
  </si>
  <si>
    <t>75</t>
  </si>
  <si>
    <t>63</t>
  </si>
  <si>
    <t>60</t>
  </si>
  <si>
    <t>58</t>
  </si>
  <si>
    <t>56</t>
  </si>
  <si>
    <t>55</t>
  </si>
  <si>
    <t>54</t>
  </si>
  <si>
    <t>52</t>
  </si>
  <si>
    <t>51</t>
  </si>
  <si>
    <t>Indolent non-Hodgkin lymphoma</t>
  </si>
  <si>
    <t>11177</t>
  </si>
  <si>
    <t>95</t>
  </si>
  <si>
    <t>93</t>
  </si>
  <si>
    <t>91</t>
  </si>
  <si>
    <t>89</t>
  </si>
  <si>
    <t>86</t>
  </si>
  <si>
    <t>84</t>
  </si>
  <si>
    <t>82</t>
  </si>
  <si>
    <t>80</t>
  </si>
  <si>
    <t>77</t>
  </si>
  <si>
    <t>8983</t>
  </si>
  <si>
    <t>83</t>
  </si>
  <si>
    <t>78</t>
  </si>
  <si>
    <t>76</t>
  </si>
  <si>
    <t>73</t>
  </si>
  <si>
    <t>72</t>
  </si>
  <si>
    <t>69</t>
  </si>
  <si>
    <t>Aggressive NHL</t>
  </si>
  <si>
    <t>16618</t>
  </si>
  <si>
    <t>14734</t>
  </si>
  <si>
    <t>53</t>
  </si>
  <si>
    <t>49</t>
  </si>
  <si>
    <t>48</t>
  </si>
  <si>
    <t>46</t>
  </si>
  <si>
    <t>45</t>
  </si>
  <si>
    <t>%</t>
  </si>
  <si>
    <t>Number</t>
  </si>
  <si>
    <t>surv</t>
  </si>
  <si>
    <t>haz</t>
  </si>
  <si>
    <t>average hazard (recent data)</t>
  </si>
  <si>
    <t>grand average: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</si>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</sst>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>
      <selection activeCell="F22" sqref="F22"/>
    </sheetView>
  </sheetViews>
  <sheetFormatPr defaultRowHeight="15.75" x14ac:dyDescent="0.25"/>
  <sheetData>
    <row r="1" spans="1:24" x14ac:dyDescent="0.25">
      <c r="A1" t="s">
        <v>0</v>
      </c>
    </row>
    <row r="3" spans="1:24" x14ac:dyDescent="0.25">
      <c r="A3" t="s">
        <v>1</v>
      </c>
    </row>
    <row r="6" spans="1:24" x14ac:dyDescent="0.25">
      <c r="A6" t="s">
        <v>2</v>
      </c>
    </row>
    <row r="8" spans="1:24" x14ac:dyDescent="0.25">
      <c r="E8" s="1" t="s">
        <v>72</v>
      </c>
      <c r="F8" s="1" t="s">
        <v>73</v>
      </c>
      <c r="G8" s="1" t="s">
        <v>72</v>
      </c>
      <c r="H8" s="1" t="s">
        <v>73</v>
      </c>
      <c r="I8" s="1" t="s">
        <v>72</v>
      </c>
      <c r="J8" s="1" t="s">
        <v>73</v>
      </c>
      <c r="K8" s="1" t="s">
        <v>72</v>
      </c>
      <c r="L8" s="1" t="s">
        <v>73</v>
      </c>
      <c r="M8" s="1" t="s">
        <v>72</v>
      </c>
      <c r="N8" s="1" t="s">
        <v>73</v>
      </c>
      <c r="O8" s="1" t="s">
        <v>72</v>
      </c>
      <c r="P8" s="1" t="s">
        <v>73</v>
      </c>
      <c r="Q8" s="1" t="s">
        <v>72</v>
      </c>
      <c r="R8" s="1" t="s">
        <v>73</v>
      </c>
      <c r="S8" s="1" t="s">
        <v>72</v>
      </c>
      <c r="T8" s="1" t="s">
        <v>73</v>
      </c>
      <c r="U8" s="1" t="s">
        <v>72</v>
      </c>
      <c r="V8" s="1" t="s">
        <v>73</v>
      </c>
      <c r="W8" s="1" t="s">
        <v>72</v>
      </c>
      <c r="X8" s="1" t="s">
        <v>73</v>
      </c>
    </row>
    <row r="9" spans="1:24" x14ac:dyDescent="0.25">
      <c r="A9" t="s">
        <v>3</v>
      </c>
      <c r="B9" t="s">
        <v>4</v>
      </c>
      <c r="C9" t="s">
        <v>5</v>
      </c>
      <c r="D9" t="s">
        <v>6</v>
      </c>
      <c r="E9" s="1" t="s">
        <v>7</v>
      </c>
      <c r="F9" s="1">
        <v>1</v>
      </c>
      <c r="G9" s="1" t="s">
        <v>8</v>
      </c>
      <c r="H9" s="1">
        <v>2</v>
      </c>
      <c r="I9" s="1" t="s">
        <v>9</v>
      </c>
      <c r="J9" s="1">
        <v>3</v>
      </c>
      <c r="K9" s="1" t="s">
        <v>10</v>
      </c>
      <c r="L9" s="1">
        <v>4</v>
      </c>
      <c r="M9" s="1" t="s">
        <v>11</v>
      </c>
      <c r="N9" s="1">
        <v>5</v>
      </c>
      <c r="O9" s="1" t="s">
        <v>12</v>
      </c>
      <c r="P9" s="1">
        <v>6</v>
      </c>
      <c r="Q9" s="1" t="s">
        <v>13</v>
      </c>
      <c r="R9" s="1">
        <v>7</v>
      </c>
      <c r="S9" s="1" t="s">
        <v>14</v>
      </c>
      <c r="T9" s="1">
        <v>8</v>
      </c>
      <c r="U9" s="1" t="s">
        <v>15</v>
      </c>
      <c r="V9" s="1">
        <v>9</v>
      </c>
      <c r="W9" s="1" t="s">
        <v>16</v>
      </c>
      <c r="X9" s="1">
        <v>10</v>
      </c>
    </row>
    <row r="10" spans="1:24" x14ac:dyDescent="0.25">
      <c r="A10" t="s">
        <v>17</v>
      </c>
      <c r="B10" t="s">
        <v>18</v>
      </c>
      <c r="C10" t="s">
        <v>3</v>
      </c>
      <c r="D10" t="s">
        <v>3</v>
      </c>
      <c r="E10" t="s">
        <v>3</v>
      </c>
      <c r="G10" t="s">
        <v>3</v>
      </c>
      <c r="I10" t="s">
        <v>3</v>
      </c>
      <c r="K10" t="s">
        <v>3</v>
      </c>
      <c r="M10" t="s">
        <v>3</v>
      </c>
      <c r="O10" t="s">
        <v>3</v>
      </c>
      <c r="Q10" t="s">
        <v>3</v>
      </c>
      <c r="S10" t="s">
        <v>3</v>
      </c>
      <c r="U10" t="s">
        <v>3</v>
      </c>
      <c r="W10" t="s">
        <v>3</v>
      </c>
    </row>
    <row r="11" spans="1:24" x14ac:dyDescent="0.25">
      <c r="A11" t="s">
        <v>19</v>
      </c>
      <c r="B11" t="s">
        <v>20</v>
      </c>
      <c r="C11" t="s">
        <v>21</v>
      </c>
      <c r="D11" t="s">
        <v>22</v>
      </c>
      <c r="E11" t="s">
        <v>23</v>
      </c>
      <c r="F11">
        <f>-LN(E11/100)/F$9</f>
        <v>0.21072103131565253</v>
      </c>
      <c r="G11" t="s">
        <v>24</v>
      </c>
      <c r="H11">
        <f>-LN(G11/100)/H$9</f>
        <v>0.15055254639196081</v>
      </c>
      <c r="I11" t="s">
        <v>25</v>
      </c>
      <c r="J11">
        <f>-LN(I11/100)/J$9</f>
        <v>0.11889164797957748</v>
      </c>
      <c r="K11" t="s">
        <v>26</v>
      </c>
      <c r="L11">
        <f>-LN(K11/100)/L$9</f>
        <v>0.10011939164928131</v>
      </c>
      <c r="M11" t="s">
        <v>27</v>
      </c>
      <c r="N11">
        <f>-LN(M11/100)/N$9</f>
        <v>8.6156583218490845E-2</v>
      </c>
      <c r="O11" t="s">
        <v>28</v>
      </c>
      <c r="P11">
        <f>-LN(O11/100)/P$9</f>
        <v>7.438118377140325E-2</v>
      </c>
      <c r="Q11" t="s">
        <v>29</v>
      </c>
      <c r="R11">
        <f>-LN(Q11/100)/R$9</f>
        <v>6.8290828706142823E-2</v>
      </c>
      <c r="S11" t="s">
        <v>30</v>
      </c>
      <c r="T11">
        <f>-LN(S11/100)/T$9</f>
        <v>6.1787040226847514E-2</v>
      </c>
      <c r="U11" t="s">
        <v>31</v>
      </c>
      <c r="V11">
        <f>-LN(U11/100)/V$9</f>
        <v>5.8625860231374664E-2</v>
      </c>
      <c r="W11" t="s">
        <v>32</v>
      </c>
      <c r="X11" t="e">
        <f>-LN(W11/100)/X$9</f>
        <v>#VALUE!</v>
      </c>
    </row>
    <row r="12" spans="1:24" x14ac:dyDescent="0.25">
      <c r="A12" t="s">
        <v>19</v>
      </c>
      <c r="B12" t="s">
        <v>33</v>
      </c>
      <c r="C12" t="s">
        <v>34</v>
      </c>
      <c r="D12" t="s">
        <v>22</v>
      </c>
      <c r="E12" t="s">
        <v>35</v>
      </c>
      <c r="F12">
        <f t="shared" ref="F12:F16" si="0">-LN(E12/100)/F$9</f>
        <v>0.2876820724517809</v>
      </c>
      <c r="G12" t="s">
        <v>26</v>
      </c>
      <c r="H12">
        <f t="shared" ref="H12:H16" si="1">-LN(G12/100)/H$9</f>
        <v>0.20023878329856262</v>
      </c>
      <c r="I12" t="s">
        <v>36</v>
      </c>
      <c r="J12">
        <f t="shared" ref="J12:J16" si="2">-LN(I12/100)/J$9</f>
        <v>0.15401181986551957</v>
      </c>
      <c r="K12" t="s">
        <v>37</v>
      </c>
      <c r="L12">
        <f t="shared" ref="L12:L16" si="3">-LN(K12/100)/L$9</f>
        <v>0.12770640594149768</v>
      </c>
      <c r="M12" t="s">
        <v>38</v>
      </c>
      <c r="N12">
        <f t="shared" ref="N12:N16" si="4">-LN(M12/100)/N$9</f>
        <v>0.10894543508833443</v>
      </c>
      <c r="O12" t="s">
        <v>39</v>
      </c>
      <c r="P12">
        <f t="shared" ref="P12:P16" si="5">-LN(O12/100)/P$9</f>
        <v>9.6636415875490336E-2</v>
      </c>
      <c r="Q12" t="s">
        <v>40</v>
      </c>
      <c r="R12">
        <f t="shared" ref="R12:R16" si="6">-LN(Q12/100)/R$9</f>
        <v>8.5405285822231489E-2</v>
      </c>
      <c r="S12" t="s">
        <v>41</v>
      </c>
      <c r="T12">
        <f t="shared" ref="T12:T16" si="7">-LN(S12/100)/T$9</f>
        <v>7.7023267427977118E-2</v>
      </c>
      <c r="U12" t="s">
        <v>42</v>
      </c>
      <c r="V12">
        <f t="shared" ref="V12:V16" si="8">-LN(U12/100)/V$9</f>
        <v>7.265849637851822E-2</v>
      </c>
      <c r="W12" t="s">
        <v>43</v>
      </c>
      <c r="X12">
        <f t="shared" ref="X12:X16" si="9">-LN(W12/100)/X$9</f>
        <v>6.7334455326376566E-2</v>
      </c>
    </row>
    <row r="13" spans="1:24" s="2" customFormat="1" x14ac:dyDescent="0.25">
      <c r="A13" s="2" t="s">
        <v>44</v>
      </c>
      <c r="B13" s="2" t="s">
        <v>20</v>
      </c>
      <c r="C13" s="2" t="s">
        <v>45</v>
      </c>
      <c r="D13" s="2" t="s">
        <v>22</v>
      </c>
      <c r="E13" s="2" t="s">
        <v>46</v>
      </c>
      <c r="F13" s="2">
        <f t="shared" si="0"/>
        <v>5.1293294387550578E-2</v>
      </c>
      <c r="G13" s="2" t="s">
        <v>47</v>
      </c>
      <c r="H13" s="2">
        <f t="shared" si="1"/>
        <v>3.6285346417417687E-2</v>
      </c>
      <c r="I13" s="2" t="s">
        <v>48</v>
      </c>
      <c r="J13" s="2">
        <f t="shared" si="2"/>
        <v>3.1436893157080432E-2</v>
      </c>
      <c r="K13" s="2" t="s">
        <v>49</v>
      </c>
      <c r="L13" s="2">
        <f t="shared" si="3"/>
        <v>2.9133454063987877E-2</v>
      </c>
      <c r="M13" s="2" t="s">
        <v>50</v>
      </c>
      <c r="N13" s="2">
        <f t="shared" si="4"/>
        <v>3.016457794691673E-2</v>
      </c>
      <c r="O13" s="2" t="s">
        <v>51</v>
      </c>
      <c r="P13" s="2">
        <f t="shared" si="5"/>
        <v>2.9058897857462965E-2</v>
      </c>
      <c r="Q13" s="2" t="s">
        <v>52</v>
      </c>
      <c r="R13" s="2">
        <f t="shared" si="6"/>
        <v>2.8350134103405474E-2</v>
      </c>
      <c r="S13" s="2" t="s">
        <v>53</v>
      </c>
      <c r="T13" s="2">
        <f t="shared" si="7"/>
        <v>2.7892943914276214E-2</v>
      </c>
      <c r="U13" s="2" t="s">
        <v>54</v>
      </c>
      <c r="V13" s="2">
        <f t="shared" si="8"/>
        <v>2.9040529348267501E-2</v>
      </c>
      <c r="W13" s="2" t="s">
        <v>32</v>
      </c>
      <c r="X13" s="2" t="e">
        <f t="shared" si="9"/>
        <v>#VALUE!</v>
      </c>
    </row>
    <row r="14" spans="1:24" x14ac:dyDescent="0.25">
      <c r="A14" t="s">
        <v>44</v>
      </c>
      <c r="B14" t="s">
        <v>33</v>
      </c>
      <c r="C14" t="s">
        <v>55</v>
      </c>
      <c r="D14" t="s">
        <v>22</v>
      </c>
      <c r="E14" t="s">
        <v>47</v>
      </c>
      <c r="F14">
        <f t="shared" si="0"/>
        <v>7.2570692834835374E-2</v>
      </c>
      <c r="G14" t="s">
        <v>49</v>
      </c>
      <c r="H14">
        <f t="shared" si="1"/>
        <v>5.8266908127975754E-2</v>
      </c>
      <c r="I14" t="s">
        <v>50</v>
      </c>
      <c r="J14">
        <f t="shared" si="2"/>
        <v>5.0274296578194551E-2</v>
      </c>
      <c r="K14" t="s">
        <v>56</v>
      </c>
      <c r="L14">
        <f t="shared" si="3"/>
        <v>4.6582394547873371E-2</v>
      </c>
      <c r="M14" t="s">
        <v>53</v>
      </c>
      <c r="N14">
        <f t="shared" si="4"/>
        <v>4.4628710262841945E-2</v>
      </c>
      <c r="O14" t="s">
        <v>57</v>
      </c>
      <c r="P14">
        <f t="shared" si="5"/>
        <v>4.1410226549749934E-2</v>
      </c>
      <c r="Q14" t="s">
        <v>58</v>
      </c>
      <c r="R14">
        <f t="shared" si="6"/>
        <v>3.9205263671680042E-2</v>
      </c>
      <c r="S14" t="s">
        <v>59</v>
      </c>
      <c r="T14">
        <f t="shared" si="7"/>
        <v>3.933884310496253E-2</v>
      </c>
      <c r="U14" t="s">
        <v>60</v>
      </c>
      <c r="V14">
        <f t="shared" si="8"/>
        <v>3.6500451885781791E-2</v>
      </c>
      <c r="W14" t="s">
        <v>61</v>
      </c>
      <c r="X14">
        <f t="shared" si="9"/>
        <v>3.7106368139083204E-2</v>
      </c>
    </row>
    <row r="15" spans="1:24" s="2" customFormat="1" x14ac:dyDescent="0.25">
      <c r="A15" s="2" t="s">
        <v>62</v>
      </c>
      <c r="B15" s="2" t="s">
        <v>20</v>
      </c>
      <c r="C15" s="2" t="s">
        <v>63</v>
      </c>
      <c r="D15" s="2" t="s">
        <v>22</v>
      </c>
      <c r="E15" s="2" t="s">
        <v>54</v>
      </c>
      <c r="F15" s="2">
        <f>-LN(E15/100)/F$9</f>
        <v>0.26136476413440751</v>
      </c>
      <c r="G15" s="2" t="s">
        <v>25</v>
      </c>
      <c r="H15" s="2">
        <f>-LN(G15/100)/H$9</f>
        <v>0.17833747196936622</v>
      </c>
      <c r="I15" s="2" t="s">
        <v>26</v>
      </c>
      <c r="J15" s="2">
        <f t="shared" si="2"/>
        <v>0.13349252219904176</v>
      </c>
      <c r="K15" s="2" t="s">
        <v>27</v>
      </c>
      <c r="L15" s="2">
        <f t="shared" si="3"/>
        <v>0.10769572902311356</v>
      </c>
      <c r="M15" s="2" t="s">
        <v>36</v>
      </c>
      <c r="N15" s="2">
        <f t="shared" si="4"/>
        <v>9.2407091919311735E-2</v>
      </c>
      <c r="O15" s="2" t="s">
        <v>30</v>
      </c>
      <c r="P15" s="2">
        <f t="shared" si="5"/>
        <v>8.2382720302463353E-2</v>
      </c>
      <c r="Q15" s="2" t="s">
        <v>31</v>
      </c>
      <c r="R15" s="2">
        <f t="shared" si="6"/>
        <v>7.5376106011767433E-2</v>
      </c>
      <c r="S15" s="2" t="s">
        <v>39</v>
      </c>
      <c r="T15" s="2">
        <f t="shared" si="7"/>
        <v>7.2477311906617756E-2</v>
      </c>
      <c r="U15" s="2" t="s">
        <v>41</v>
      </c>
      <c r="V15" s="2">
        <f t="shared" si="8"/>
        <v>6.8465126602646323E-2</v>
      </c>
      <c r="W15" s="2" t="s">
        <v>32</v>
      </c>
      <c r="X15" s="2" t="e">
        <f t="shared" si="9"/>
        <v>#VALUE!</v>
      </c>
    </row>
    <row r="16" spans="1:24" x14ac:dyDescent="0.25">
      <c r="A16" t="s">
        <v>62</v>
      </c>
      <c r="B16" t="s">
        <v>33</v>
      </c>
      <c r="C16" t="s">
        <v>64</v>
      </c>
      <c r="D16" t="s">
        <v>22</v>
      </c>
      <c r="E16" t="s">
        <v>61</v>
      </c>
      <c r="F16">
        <f t="shared" si="0"/>
        <v>0.37106368139083207</v>
      </c>
      <c r="G16" t="s">
        <v>29</v>
      </c>
      <c r="H16">
        <f t="shared" si="1"/>
        <v>0.2390179004714999</v>
      </c>
      <c r="I16" t="s">
        <v>31</v>
      </c>
      <c r="J16">
        <f t="shared" si="2"/>
        <v>0.17587758069412399</v>
      </c>
      <c r="K16" t="s">
        <v>39</v>
      </c>
      <c r="L16">
        <f t="shared" si="3"/>
        <v>0.14495462381323551</v>
      </c>
      <c r="M16" t="s">
        <v>65</v>
      </c>
      <c r="N16">
        <f t="shared" si="4"/>
        <v>0.12697565448719389</v>
      </c>
      <c r="O16" t="s">
        <v>43</v>
      </c>
      <c r="P16">
        <f t="shared" si="5"/>
        <v>0.11222409221062761</v>
      </c>
      <c r="Q16" t="s">
        <v>66</v>
      </c>
      <c r="R16">
        <f t="shared" si="6"/>
        <v>0.10190712683963783</v>
      </c>
      <c r="S16" t="s">
        <v>67</v>
      </c>
      <c r="T16">
        <f t="shared" si="7"/>
        <v>9.1746146885025054E-2</v>
      </c>
      <c r="U16" t="s">
        <v>68</v>
      </c>
      <c r="V16">
        <f t="shared" si="8"/>
        <v>8.6280976610999593E-2</v>
      </c>
      <c r="W16" t="s">
        <v>69</v>
      </c>
      <c r="X16">
        <f t="shared" si="9"/>
        <v>7.985076962177716E-2</v>
      </c>
    </row>
    <row r="18" spans="1:24" x14ac:dyDescent="0.25">
      <c r="A18" t="s">
        <v>74</v>
      </c>
      <c r="F18">
        <f>AVERAGE(F13,F15)</f>
        <v>0.15632902926097905</v>
      </c>
      <c r="H18">
        <f>AVERAGE(H13,H15)</f>
        <v>0.10731140919339195</v>
      </c>
      <c r="J18">
        <f>AVERAGE(J13,J15)</f>
        <v>8.2464707678061092E-2</v>
      </c>
      <c r="L18">
        <f>AVERAGE(L13,L15)</f>
        <v>6.8414591543550715E-2</v>
      </c>
      <c r="N18">
        <f>AVERAGE(N13,N15)</f>
        <v>6.1285834933114236E-2</v>
      </c>
      <c r="P18">
        <f>AVERAGE(P13,P15)</f>
        <v>5.5720809079963157E-2</v>
      </c>
      <c r="R18">
        <f>AVERAGE(R13,R15)</f>
        <v>5.1863120057586455E-2</v>
      </c>
      <c r="T18">
        <f>AVERAGE(T13,T15)</f>
        <v>5.0185127910446985E-2</v>
      </c>
      <c r="V18">
        <f>AVERAGE(V13,V15)</f>
        <v>4.8752827975456908E-2</v>
      </c>
      <c r="X18">
        <f>AVERAGE(X14,X16)</f>
        <v>5.8478568880430182E-2</v>
      </c>
    </row>
    <row r="20" spans="1:24" x14ac:dyDescent="0.25">
      <c r="A20" t="s">
        <v>75</v>
      </c>
      <c r="C20">
        <f>AVERAGE(F18:X18)</f>
        <v>7.4080602651298053E-2</v>
      </c>
    </row>
    <row r="22" spans="1:24" x14ac:dyDescent="0.25">
      <c r="A22" t="s">
        <v>76</v>
      </c>
      <c r="C22">
        <f>LN(C20)</f>
        <v>-2.6026015535355906</v>
      </c>
    </row>
  </sheetData>
  <pageMargins left="0.7" right="0.7" top="0.75" bottom="0.75" header="0.3" footer="0.3"/>
  <pageSetup paperSize="9" orientation="portrait" r:id="rId1"/>
  <ignoredErrors>
    <ignoredError sqref="W1:W7 U1:U7 Q1:Q7 M1:M7 I1:I7 A1:E7 G1:G7 S1:S7 O1:O7 K1:K7 A9:E16 A8:D8 G9:G16 I9:I16 K9:K16 M9:M16 O9:O16 Q9:Q16 S9:S16 W9:W16 U9:U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80"/>
  <sheetViews>
    <sheetView workbookViewId="0"/>
  </sheetViews>
  <sheetFormatPr defaultRowHeight="15" x14ac:dyDescent="0.25"/>
  <sheetData>
    <row r="3" spans="1:5" ht="15.75" x14ac:dyDescent="0.25">
      <c r="A3" t="s">
        <v>0</v>
      </c>
    </row>
    <row r="5" spans="1:5" ht="15.75" x14ac:dyDescent="0.25">
      <c r="A5" t="s">
        <v>1</v>
      </c>
    </row>
    <row r="8" spans="1:5" ht="15.75" x14ac:dyDescent="0.25">
      <c r="A8" t="s">
        <v>2</v>
      </c>
    </row>
    <row r="11" spans="1:5" ht="15.75" x14ac:dyDescent="0.25">
      <c r="A11" t="s">
        <v>17</v>
      </c>
      <c r="B11" t="s">
        <v>18</v>
      </c>
      <c r="C11" t="s">
        <v>4</v>
      </c>
      <c r="D11" t="s">
        <v>70</v>
      </c>
      <c r="E11" t="s">
        <v>71</v>
      </c>
    </row>
    <row r="12" spans="1:5" ht="15.75" x14ac:dyDescent="0.25">
      <c r="A12" t="s">
        <v>19</v>
      </c>
      <c r="B12" t="s">
        <v>33</v>
      </c>
      <c r="C12" t="s">
        <v>8</v>
      </c>
      <c r="D12">
        <v>67</v>
      </c>
    </row>
    <row r="13" spans="1:5" ht="15.75" x14ac:dyDescent="0.25">
      <c r="A13" t="s">
        <v>19</v>
      </c>
      <c r="B13" t="s">
        <v>33</v>
      </c>
      <c r="C13" t="s">
        <v>5</v>
      </c>
      <c r="E13">
        <v>841813</v>
      </c>
    </row>
    <row r="14" spans="1:5" ht="15.75" x14ac:dyDescent="0.25">
      <c r="A14" t="s">
        <v>19</v>
      </c>
      <c r="B14" t="s">
        <v>33</v>
      </c>
      <c r="C14" t="s">
        <v>13</v>
      </c>
      <c r="D14">
        <v>55</v>
      </c>
    </row>
    <row r="15" spans="1:5" ht="15.75" x14ac:dyDescent="0.25">
      <c r="A15" t="s">
        <v>19</v>
      </c>
      <c r="B15" t="s">
        <v>33</v>
      </c>
      <c r="C15" t="s">
        <v>15</v>
      </c>
      <c r="D15">
        <v>52</v>
      </c>
    </row>
    <row r="16" spans="1:5" ht="15.75" x14ac:dyDescent="0.25">
      <c r="A16" t="s">
        <v>19</v>
      </c>
      <c r="B16" t="s">
        <v>33</v>
      </c>
      <c r="C16" t="s">
        <v>6</v>
      </c>
      <c r="D16">
        <v>100</v>
      </c>
    </row>
    <row r="17" spans="1:4" ht="15.75" x14ac:dyDescent="0.25">
      <c r="A17" t="s">
        <v>19</v>
      </c>
      <c r="B17" t="s">
        <v>33</v>
      </c>
      <c r="C17" t="s">
        <v>11</v>
      </c>
      <c r="D17">
        <v>58</v>
      </c>
    </row>
    <row r="18" spans="1:4" ht="15.75" x14ac:dyDescent="0.25">
      <c r="A18" t="s">
        <v>19</v>
      </c>
      <c r="B18" t="s">
        <v>33</v>
      </c>
      <c r="C18" t="s">
        <v>9</v>
      </c>
      <c r="D18">
        <v>63</v>
      </c>
    </row>
    <row r="19" spans="1:4" ht="15.75" x14ac:dyDescent="0.25">
      <c r="A19" t="s">
        <v>19</v>
      </c>
      <c r="B19" t="s">
        <v>33</v>
      </c>
      <c r="C19" t="s">
        <v>16</v>
      </c>
      <c r="D19">
        <v>51</v>
      </c>
    </row>
    <row r="20" spans="1:4" ht="15.75" x14ac:dyDescent="0.25">
      <c r="A20" t="s">
        <v>19</v>
      </c>
      <c r="B20" t="s">
        <v>33</v>
      </c>
      <c r="C20" t="s">
        <v>14</v>
      </c>
      <c r="D20">
        <v>54</v>
      </c>
    </row>
    <row r="21" spans="1:4" ht="15.75" x14ac:dyDescent="0.25">
      <c r="A21" t="s">
        <v>19</v>
      </c>
      <c r="B21" t="s">
        <v>33</v>
      </c>
      <c r="C21" t="s">
        <v>7</v>
      </c>
      <c r="D21">
        <v>75</v>
      </c>
    </row>
    <row r="22" spans="1:4" ht="15.75" x14ac:dyDescent="0.25">
      <c r="A22" t="s">
        <v>19</v>
      </c>
      <c r="B22" t="s">
        <v>33</v>
      </c>
      <c r="C22" t="s">
        <v>10</v>
      </c>
      <c r="D22">
        <v>60</v>
      </c>
    </row>
    <row r="23" spans="1:4" ht="15.75" x14ac:dyDescent="0.25">
      <c r="A23" t="s">
        <v>19</v>
      </c>
      <c r="B23" t="s">
        <v>33</v>
      </c>
      <c r="C23" t="s">
        <v>12</v>
      </c>
      <c r="D23">
        <v>56</v>
      </c>
    </row>
    <row r="24" spans="1:4" ht="15.75" x14ac:dyDescent="0.25">
      <c r="A24" t="s">
        <v>19</v>
      </c>
      <c r="B24" t="s">
        <v>20</v>
      </c>
      <c r="C24" t="s">
        <v>8</v>
      </c>
      <c r="D24">
        <v>74</v>
      </c>
    </row>
    <row r="25" spans="1:4" ht="15.75" x14ac:dyDescent="0.25">
      <c r="A25" t="s">
        <v>19</v>
      </c>
      <c r="B25" t="s">
        <v>20</v>
      </c>
      <c r="C25" t="s">
        <v>13</v>
      </c>
      <c r="D25">
        <v>62</v>
      </c>
    </row>
    <row r="26" spans="1:4" ht="15.75" x14ac:dyDescent="0.25">
      <c r="A26" t="s">
        <v>19</v>
      </c>
      <c r="B26" t="s">
        <v>20</v>
      </c>
      <c r="C26" t="s">
        <v>15</v>
      </c>
      <c r="D26">
        <v>59</v>
      </c>
    </row>
    <row r="27" spans="1:4" ht="15.75" x14ac:dyDescent="0.25">
      <c r="A27" t="s">
        <v>19</v>
      </c>
      <c r="B27" t="s">
        <v>20</v>
      </c>
      <c r="C27" t="s">
        <v>10</v>
      </c>
      <c r="D27">
        <v>67</v>
      </c>
    </row>
    <row r="28" spans="1:4" ht="15.75" x14ac:dyDescent="0.25">
      <c r="A28" t="s">
        <v>19</v>
      </c>
      <c r="B28" t="s">
        <v>20</v>
      </c>
      <c r="C28" t="s">
        <v>14</v>
      </c>
      <c r="D28">
        <v>61</v>
      </c>
    </row>
    <row r="29" spans="1:4" ht="15.75" x14ac:dyDescent="0.25">
      <c r="A29" t="s">
        <v>19</v>
      </c>
      <c r="B29" t="s">
        <v>20</v>
      </c>
      <c r="C29" t="s">
        <v>6</v>
      </c>
      <c r="D29">
        <v>100</v>
      </c>
    </row>
    <row r="30" spans="1:4" ht="15.75" x14ac:dyDescent="0.25">
      <c r="A30" t="s">
        <v>19</v>
      </c>
      <c r="B30" t="s">
        <v>20</v>
      </c>
      <c r="C30" t="s">
        <v>12</v>
      </c>
      <c r="D30">
        <v>64</v>
      </c>
    </row>
    <row r="31" spans="1:4" ht="15.75" x14ac:dyDescent="0.25">
      <c r="A31" t="s">
        <v>19</v>
      </c>
      <c r="B31" t="s">
        <v>20</v>
      </c>
      <c r="C31" t="s">
        <v>9</v>
      </c>
      <c r="D31">
        <v>70</v>
      </c>
    </row>
    <row r="32" spans="1:4" ht="15.75" x14ac:dyDescent="0.25">
      <c r="A32" t="s">
        <v>44</v>
      </c>
      <c r="B32" t="s">
        <v>20</v>
      </c>
      <c r="C32" t="s">
        <v>11</v>
      </c>
      <c r="D32">
        <v>86</v>
      </c>
    </row>
    <row r="33" spans="1:4" ht="15.75" x14ac:dyDescent="0.25">
      <c r="A33" t="s">
        <v>62</v>
      </c>
      <c r="B33" t="s">
        <v>33</v>
      </c>
      <c r="C33" t="s">
        <v>11</v>
      </c>
      <c r="D33">
        <v>53</v>
      </c>
    </row>
    <row r="34" spans="1:4" ht="15.75" x14ac:dyDescent="0.25">
      <c r="A34" t="s">
        <v>62</v>
      </c>
      <c r="B34" t="s">
        <v>33</v>
      </c>
      <c r="C34" t="s">
        <v>10</v>
      </c>
      <c r="D34">
        <v>56</v>
      </c>
    </row>
    <row r="35" spans="1:4" ht="15.75" x14ac:dyDescent="0.25">
      <c r="A35" t="s">
        <v>44</v>
      </c>
      <c r="B35" t="s">
        <v>20</v>
      </c>
      <c r="C35" t="s">
        <v>10</v>
      </c>
      <c r="D35">
        <v>89</v>
      </c>
    </row>
    <row r="36" spans="1:4" ht="15.75" x14ac:dyDescent="0.25">
      <c r="A36" t="s">
        <v>62</v>
      </c>
      <c r="B36" t="s">
        <v>20</v>
      </c>
      <c r="C36" t="s">
        <v>11</v>
      </c>
      <c r="D36">
        <v>63</v>
      </c>
    </row>
    <row r="37" spans="1:4" ht="15.75" x14ac:dyDescent="0.25">
      <c r="A37" t="s">
        <v>62</v>
      </c>
      <c r="B37" t="s">
        <v>20</v>
      </c>
      <c r="C37" t="s">
        <v>7</v>
      </c>
      <c r="D37">
        <v>77</v>
      </c>
    </row>
    <row r="38" spans="1:4" ht="15.75" x14ac:dyDescent="0.25">
      <c r="A38" t="s">
        <v>44</v>
      </c>
      <c r="B38" t="s">
        <v>20</v>
      </c>
      <c r="C38" t="s">
        <v>9</v>
      </c>
      <c r="D38">
        <v>91</v>
      </c>
    </row>
    <row r="39" spans="1:4" ht="15.75" x14ac:dyDescent="0.25">
      <c r="A39" t="s">
        <v>62</v>
      </c>
      <c r="B39" t="s">
        <v>33</v>
      </c>
      <c r="C39" t="s">
        <v>9</v>
      </c>
      <c r="D39">
        <v>59</v>
      </c>
    </row>
    <row r="40" spans="1:4" ht="15.75" x14ac:dyDescent="0.25">
      <c r="A40" t="s">
        <v>44</v>
      </c>
      <c r="B40" t="s">
        <v>20</v>
      </c>
      <c r="C40" t="s">
        <v>14</v>
      </c>
      <c r="D40">
        <v>80</v>
      </c>
    </row>
    <row r="41" spans="1:4" ht="15.75" x14ac:dyDescent="0.25">
      <c r="A41" t="s">
        <v>62</v>
      </c>
      <c r="B41" t="s">
        <v>33</v>
      </c>
      <c r="C41" t="s">
        <v>12</v>
      </c>
      <c r="D41">
        <v>51</v>
      </c>
    </row>
    <row r="42" spans="1:4" ht="15.75" x14ac:dyDescent="0.25">
      <c r="A42" t="s">
        <v>62</v>
      </c>
      <c r="B42" t="s">
        <v>33</v>
      </c>
      <c r="C42" t="s">
        <v>7</v>
      </c>
      <c r="D42">
        <v>69</v>
      </c>
    </row>
    <row r="43" spans="1:4" ht="15.75" x14ac:dyDescent="0.25">
      <c r="A43" t="s">
        <v>62</v>
      </c>
      <c r="B43" t="s">
        <v>33</v>
      </c>
      <c r="C43" t="s">
        <v>14</v>
      </c>
      <c r="D43">
        <v>48</v>
      </c>
    </row>
    <row r="44" spans="1:4" ht="15.75" x14ac:dyDescent="0.25">
      <c r="A44" t="s">
        <v>62</v>
      </c>
      <c r="B44" t="s">
        <v>33</v>
      </c>
      <c r="C44" t="s">
        <v>15</v>
      </c>
      <c r="D44">
        <v>46</v>
      </c>
    </row>
    <row r="45" spans="1:4" ht="15.75" x14ac:dyDescent="0.25">
      <c r="A45" t="s">
        <v>44</v>
      </c>
      <c r="B45" t="s">
        <v>33</v>
      </c>
      <c r="C45" t="s">
        <v>15</v>
      </c>
      <c r="D45">
        <v>72</v>
      </c>
    </row>
    <row r="46" spans="1:4" ht="15.75" x14ac:dyDescent="0.25">
      <c r="A46" t="s">
        <v>62</v>
      </c>
      <c r="B46" t="s">
        <v>33</v>
      </c>
      <c r="C46" t="s">
        <v>13</v>
      </c>
      <c r="D46">
        <v>49</v>
      </c>
    </row>
    <row r="47" spans="1:4" ht="15.75" x14ac:dyDescent="0.25">
      <c r="A47" t="s">
        <v>44</v>
      </c>
      <c r="B47" t="s">
        <v>20</v>
      </c>
      <c r="C47" t="s">
        <v>15</v>
      </c>
      <c r="D47">
        <v>77</v>
      </c>
    </row>
    <row r="48" spans="1:4" ht="15.75" x14ac:dyDescent="0.25">
      <c r="A48" t="s">
        <v>62</v>
      </c>
      <c r="B48" t="s">
        <v>33</v>
      </c>
      <c r="C48" t="s">
        <v>8</v>
      </c>
      <c r="D48">
        <v>62</v>
      </c>
    </row>
    <row r="49" spans="1:5" ht="15.75" x14ac:dyDescent="0.25">
      <c r="A49" t="s">
        <v>62</v>
      </c>
      <c r="B49" t="s">
        <v>33</v>
      </c>
      <c r="C49" t="s">
        <v>5</v>
      </c>
      <c r="E49">
        <v>14734</v>
      </c>
    </row>
    <row r="50" spans="1:5" ht="15.75" x14ac:dyDescent="0.25">
      <c r="A50" t="s">
        <v>44</v>
      </c>
      <c r="B50" t="s">
        <v>33</v>
      </c>
      <c r="C50" t="s">
        <v>10</v>
      </c>
      <c r="D50">
        <v>83</v>
      </c>
    </row>
    <row r="51" spans="1:5" ht="15.75" x14ac:dyDescent="0.25">
      <c r="A51" t="s">
        <v>44</v>
      </c>
      <c r="B51" t="s">
        <v>33</v>
      </c>
      <c r="C51" t="s">
        <v>8</v>
      </c>
      <c r="D51">
        <v>89</v>
      </c>
    </row>
    <row r="52" spans="1:5" ht="15.75" x14ac:dyDescent="0.25">
      <c r="A52" t="s">
        <v>44</v>
      </c>
      <c r="B52" t="s">
        <v>20</v>
      </c>
      <c r="C52" t="s">
        <v>6</v>
      </c>
      <c r="D52">
        <v>100</v>
      </c>
    </row>
    <row r="53" spans="1:5" ht="15.75" x14ac:dyDescent="0.25">
      <c r="A53" t="s">
        <v>44</v>
      </c>
      <c r="B53" t="s">
        <v>33</v>
      </c>
      <c r="C53" t="s">
        <v>9</v>
      </c>
      <c r="D53">
        <v>86</v>
      </c>
    </row>
    <row r="54" spans="1:5" ht="15.75" x14ac:dyDescent="0.25">
      <c r="A54" t="s">
        <v>44</v>
      </c>
      <c r="B54" t="s">
        <v>33</v>
      </c>
      <c r="C54" t="s">
        <v>12</v>
      </c>
      <c r="D54">
        <v>78</v>
      </c>
    </row>
    <row r="55" spans="1:5" ht="15.75" x14ac:dyDescent="0.25">
      <c r="A55" t="s">
        <v>19</v>
      </c>
      <c r="B55" t="s">
        <v>20</v>
      </c>
      <c r="C55" t="s">
        <v>5</v>
      </c>
      <c r="E55">
        <v>983830</v>
      </c>
    </row>
    <row r="56" spans="1:5" ht="15.75" x14ac:dyDescent="0.25">
      <c r="A56" t="s">
        <v>62</v>
      </c>
      <c r="B56" t="s">
        <v>33</v>
      </c>
      <c r="C56" t="s">
        <v>6</v>
      </c>
      <c r="D56">
        <v>100</v>
      </c>
    </row>
    <row r="57" spans="1:5" ht="15.75" x14ac:dyDescent="0.25">
      <c r="A57" t="s">
        <v>44</v>
      </c>
      <c r="B57" t="s">
        <v>20</v>
      </c>
      <c r="C57" t="s">
        <v>8</v>
      </c>
      <c r="D57">
        <v>93</v>
      </c>
    </row>
    <row r="58" spans="1:5" ht="15.75" x14ac:dyDescent="0.25">
      <c r="A58" t="s">
        <v>62</v>
      </c>
      <c r="B58" t="s">
        <v>33</v>
      </c>
      <c r="C58" t="s">
        <v>16</v>
      </c>
      <c r="D58">
        <v>45</v>
      </c>
    </row>
    <row r="59" spans="1:5" ht="15.75" x14ac:dyDescent="0.25">
      <c r="A59" t="s">
        <v>44</v>
      </c>
      <c r="B59" t="s">
        <v>33</v>
      </c>
      <c r="C59" t="s">
        <v>14</v>
      </c>
      <c r="D59">
        <v>73</v>
      </c>
    </row>
    <row r="60" spans="1:5" ht="15.75" x14ac:dyDescent="0.25">
      <c r="A60" t="s">
        <v>44</v>
      </c>
      <c r="B60" t="s">
        <v>33</v>
      </c>
      <c r="C60" t="s">
        <v>5</v>
      </c>
      <c r="E60">
        <v>8983</v>
      </c>
    </row>
    <row r="61" spans="1:5" ht="15.75" x14ac:dyDescent="0.25">
      <c r="A61" t="s">
        <v>44</v>
      </c>
      <c r="B61" t="s">
        <v>20</v>
      </c>
      <c r="C61" t="s">
        <v>7</v>
      </c>
      <c r="D61">
        <v>95</v>
      </c>
    </row>
    <row r="62" spans="1:5" ht="15.75" x14ac:dyDescent="0.25">
      <c r="A62" t="s">
        <v>44</v>
      </c>
      <c r="B62" t="s">
        <v>20</v>
      </c>
      <c r="C62" t="s">
        <v>12</v>
      </c>
      <c r="D62">
        <v>84</v>
      </c>
    </row>
    <row r="63" spans="1:5" ht="15.75" x14ac:dyDescent="0.25">
      <c r="A63" t="s">
        <v>44</v>
      </c>
      <c r="B63" t="s">
        <v>20</v>
      </c>
      <c r="C63" t="s">
        <v>13</v>
      </c>
      <c r="D63">
        <v>82</v>
      </c>
    </row>
    <row r="64" spans="1:5" ht="15.75" x14ac:dyDescent="0.25">
      <c r="A64" t="s">
        <v>44</v>
      </c>
      <c r="B64" t="s">
        <v>33</v>
      </c>
      <c r="C64" t="s">
        <v>6</v>
      </c>
      <c r="D64">
        <v>100</v>
      </c>
    </row>
    <row r="65" spans="1:5" ht="15.75" x14ac:dyDescent="0.25">
      <c r="A65" t="s">
        <v>44</v>
      </c>
      <c r="B65" t="s">
        <v>33</v>
      </c>
      <c r="C65" t="s">
        <v>7</v>
      </c>
      <c r="D65">
        <v>93</v>
      </c>
    </row>
    <row r="66" spans="1:5" ht="15.75" x14ac:dyDescent="0.25">
      <c r="A66" t="s">
        <v>44</v>
      </c>
      <c r="B66" t="s">
        <v>33</v>
      </c>
      <c r="C66" t="s">
        <v>16</v>
      </c>
      <c r="D66">
        <v>69</v>
      </c>
    </row>
    <row r="67" spans="1:5" ht="15.75" x14ac:dyDescent="0.25">
      <c r="A67" t="s">
        <v>44</v>
      </c>
      <c r="B67" t="s">
        <v>20</v>
      </c>
      <c r="C67" t="s">
        <v>5</v>
      </c>
      <c r="E67">
        <v>11177</v>
      </c>
    </row>
    <row r="68" spans="1:5" ht="15.75" x14ac:dyDescent="0.25">
      <c r="A68" t="s">
        <v>44</v>
      </c>
      <c r="B68" t="s">
        <v>33</v>
      </c>
      <c r="C68" t="s">
        <v>13</v>
      </c>
      <c r="D68">
        <v>76</v>
      </c>
    </row>
    <row r="69" spans="1:5" ht="15.75" x14ac:dyDescent="0.25">
      <c r="A69" t="s">
        <v>44</v>
      </c>
      <c r="B69" t="s">
        <v>33</v>
      </c>
      <c r="C69" t="s">
        <v>11</v>
      </c>
      <c r="D69">
        <v>80</v>
      </c>
    </row>
    <row r="70" spans="1:5" ht="15.75" x14ac:dyDescent="0.25">
      <c r="A70" t="s">
        <v>19</v>
      </c>
      <c r="B70" t="s">
        <v>20</v>
      </c>
      <c r="C70" t="s">
        <v>7</v>
      </c>
      <c r="D70">
        <v>81</v>
      </c>
    </row>
    <row r="71" spans="1:5" ht="15.75" x14ac:dyDescent="0.25">
      <c r="A71" t="s">
        <v>19</v>
      </c>
      <c r="B71" t="s">
        <v>20</v>
      </c>
      <c r="C71" t="s">
        <v>11</v>
      </c>
      <c r="D71">
        <v>65</v>
      </c>
    </row>
    <row r="72" spans="1:5" ht="15.75" x14ac:dyDescent="0.25">
      <c r="A72" t="s">
        <v>62</v>
      </c>
      <c r="B72" t="s">
        <v>20</v>
      </c>
      <c r="C72" t="s">
        <v>12</v>
      </c>
      <c r="D72">
        <v>61</v>
      </c>
    </row>
    <row r="73" spans="1:5" ht="15.75" x14ac:dyDescent="0.25">
      <c r="A73" t="s">
        <v>62</v>
      </c>
      <c r="B73" t="s">
        <v>20</v>
      </c>
      <c r="C73" t="s">
        <v>10</v>
      </c>
      <c r="D73">
        <v>65</v>
      </c>
    </row>
    <row r="74" spans="1:5" ht="15.75" x14ac:dyDescent="0.25">
      <c r="A74" t="s">
        <v>62</v>
      </c>
      <c r="B74" t="s">
        <v>20</v>
      </c>
      <c r="C74" t="s">
        <v>6</v>
      </c>
      <c r="D74">
        <v>100</v>
      </c>
    </row>
    <row r="75" spans="1:5" ht="15.75" x14ac:dyDescent="0.25">
      <c r="A75" t="s">
        <v>62</v>
      </c>
      <c r="B75" t="s">
        <v>20</v>
      </c>
      <c r="C75" t="s">
        <v>9</v>
      </c>
      <c r="D75">
        <v>67</v>
      </c>
    </row>
    <row r="76" spans="1:5" ht="15.75" x14ac:dyDescent="0.25">
      <c r="A76" t="s">
        <v>62</v>
      </c>
      <c r="B76" t="s">
        <v>20</v>
      </c>
      <c r="C76" t="s">
        <v>5</v>
      </c>
      <c r="E76">
        <v>16618</v>
      </c>
    </row>
    <row r="77" spans="1:5" ht="15.75" x14ac:dyDescent="0.25">
      <c r="A77" t="s">
        <v>62</v>
      </c>
      <c r="B77" t="s">
        <v>20</v>
      </c>
      <c r="C77" t="s">
        <v>8</v>
      </c>
      <c r="D77">
        <v>70</v>
      </c>
    </row>
    <row r="78" spans="1:5" ht="15.75" x14ac:dyDescent="0.25">
      <c r="A78" t="s">
        <v>62</v>
      </c>
      <c r="B78" t="s">
        <v>20</v>
      </c>
      <c r="C78" t="s">
        <v>15</v>
      </c>
      <c r="D78">
        <v>54</v>
      </c>
    </row>
    <row r="79" spans="1:5" ht="15.75" x14ac:dyDescent="0.25">
      <c r="A79" t="s">
        <v>62</v>
      </c>
      <c r="B79" t="s">
        <v>20</v>
      </c>
      <c r="C79" t="s">
        <v>13</v>
      </c>
      <c r="D79">
        <v>59</v>
      </c>
    </row>
    <row r="80" spans="1:5" ht="15.75" x14ac:dyDescent="0.25">
      <c r="A80" t="s">
        <v>62</v>
      </c>
      <c r="B80" t="s">
        <v>20</v>
      </c>
      <c r="C80" t="s">
        <v>14</v>
      </c>
      <c r="D80">
        <v>56</v>
      </c>
    </row>
  </sheetData>
  <autoFilter ref="A11:D73" xr:uid="{00000000-0009-0000-0000-000001000000}"/>
  <pageMargins left="0.7" right="0.7" top="0.75" bottom="0.75" header="0.3" footer="0.3"/>
  <ignoredErrors>
    <ignoredError sqref="A1:E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Formatted table</vt:lpstr>
      <vt:lpstr>Plain list</vt:lpstr>
      <vt:lpstr>'Plain list'!_FilterDatabase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Heijdra Suasnabar, J.M. (MBESLIS)</dc:creator>
  <cp:lastModifiedBy>Heijdra Suasnabar, J.M. (MBESLIS)</cp:lastModifiedBy>
  <dcterms:created xsi:type="dcterms:W3CDTF">2022-06-17T11:41:05Z</dcterms:created>
  <dcterms:modified xsi:type="dcterms:W3CDTF">2022-06-17T11:41:05Z</dcterms:modified>
</cp:coreProperties>
</file>