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B2BE77AC-CB2B-4070-8099-4C9E57A183CC}" xr6:coauthVersionLast="47" xr6:coauthVersionMax="47" xr10:uidLastSave="{00000000-0000-0000-0000-000000000000}"/>
  <bookViews>
    <workbookView xWindow="-120" yWindow="-120" windowWidth="29040" windowHeight="17640" tabRatio="500" firstSheet="7" activeTab="7" xr2:uid="{00000000-000D-0000-FFFF-FFFF00000000}"/>
  </bookViews>
  <sheets>
    <sheet name="Spring 17 (BRS-1)" sheetId="5" r:id="rId1"/>
    <sheet name="Summer 17 (BRS-2)" sheetId="6" r:id="rId2"/>
    <sheet name="Spring 18 (BRS-3)" sheetId="2" r:id="rId3"/>
    <sheet name="Summer 18 (BRS-4)" sheetId="3" r:id="rId4"/>
    <sheet name="Spring 19 (BRS-5)" sheetId="4" r:id="rId5"/>
    <sheet name="Summer 19 (BRS-6)" sheetId="7" r:id="rId6"/>
    <sheet name="Summer 20 (BRS-7)" sheetId="11" r:id="rId7"/>
    <sheet name="Summer 21 (BRS-8)" sheetId="12" r:id="rId8"/>
    <sheet name="RL analysis" sheetId="10" r:id="rId9"/>
    <sheet name="ANALYSIS STATUS" sheetId="9" r:id="rId10"/>
    <sheet name="Beh State Context" sheetId="8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0" i="12" l="1"/>
  <c r="BN10" i="12"/>
  <c r="BO10" i="12"/>
  <c r="BP10" i="12"/>
  <c r="BQ10" i="12"/>
  <c r="BR10" i="12"/>
  <c r="BS10" i="12"/>
  <c r="BT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I10" i="12"/>
  <c r="H36" i="12"/>
  <c r="G36" i="12"/>
  <c r="D36" i="12"/>
  <c r="C36" i="12"/>
  <c r="D15" i="12"/>
  <c r="M12" i="11" l="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J12" i="11"/>
  <c r="K12" i="11"/>
  <c r="L12" i="11"/>
  <c r="I12" i="11"/>
  <c r="C39" i="11"/>
  <c r="H39" i="11"/>
  <c r="J39" i="11"/>
  <c r="I39" i="11"/>
  <c r="E39" i="11"/>
  <c r="D39" i="11"/>
  <c r="D17" i="11"/>
  <c r="H52" i="2"/>
  <c r="G52" i="2"/>
  <c r="D52" i="2"/>
  <c r="C52" i="2"/>
  <c r="I41" i="3"/>
  <c r="H41" i="3"/>
  <c r="D41" i="3"/>
  <c r="E41" i="3"/>
  <c r="H29" i="4"/>
  <c r="G29" i="4"/>
  <c r="D29" i="4"/>
  <c r="C29" i="4"/>
  <c r="G32" i="7"/>
  <c r="H32" i="7"/>
  <c r="C32" i="7"/>
  <c r="D32" i="7"/>
  <c r="AG9" i="7"/>
  <c r="AH9" i="7"/>
  <c r="AI9" i="7"/>
  <c r="AJ9" i="7"/>
  <c r="AK9" i="7"/>
  <c r="AL9" i="7"/>
  <c r="AM9" i="7"/>
  <c r="AN9" i="7"/>
  <c r="AF9" i="7"/>
  <c r="AE9" i="7"/>
  <c r="AD9" i="7"/>
  <c r="AC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O9" i="7"/>
  <c r="AP9" i="7"/>
  <c r="AQ9" i="7"/>
  <c r="AR9" i="7"/>
  <c r="AS9" i="7"/>
  <c r="D13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I9" i="7"/>
  <c r="D12" i="7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I10" i="6"/>
  <c r="BE10" i="3"/>
  <c r="BA10" i="3"/>
  <c r="BQ10" i="3"/>
  <c r="BU10" i="3"/>
  <c r="BY10" i="3"/>
  <c r="CC10" i="3"/>
  <c r="CG10" i="3"/>
  <c r="BM10" i="3"/>
  <c r="BH10" i="3"/>
  <c r="BG10" i="3"/>
  <c r="BF10" i="3"/>
  <c r="BD10" i="3"/>
  <c r="BC10" i="3"/>
  <c r="BB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I10" i="3"/>
  <c r="E13" i="3"/>
  <c r="BJ10" i="3"/>
  <c r="BK10" i="3"/>
  <c r="BL10" i="3"/>
  <c r="BN10" i="3"/>
  <c r="BO10" i="3"/>
  <c r="BP10" i="3"/>
  <c r="BR10" i="3"/>
  <c r="BS10" i="3"/>
  <c r="BT10" i="3"/>
  <c r="BV10" i="3"/>
  <c r="BW10" i="3"/>
  <c r="BX10" i="3"/>
  <c r="BZ10" i="3"/>
  <c r="CA10" i="3"/>
  <c r="CB10" i="3"/>
  <c r="CD10" i="3"/>
  <c r="CE10" i="3"/>
  <c r="CF10" i="3"/>
  <c r="CH10" i="3"/>
  <c r="CI10" i="3"/>
  <c r="CJ10" i="3"/>
  <c r="CK10" i="3"/>
  <c r="CL10" i="3"/>
  <c r="CM10" i="3"/>
  <c r="CN10" i="3"/>
  <c r="I10" i="3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D13" i="4"/>
  <c r="AP9" i="4"/>
  <c r="AQ9" i="4"/>
  <c r="AR9" i="4"/>
  <c r="I9" i="4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J23" i="2"/>
  <c r="K23" i="2"/>
  <c r="L23" i="2"/>
  <c r="I23" i="2"/>
  <c r="E12" i="3"/>
  <c r="E14" i="3"/>
  <c r="D12" i="4"/>
  <c r="D14" i="4"/>
  <c r="D14" i="7"/>
</calcChain>
</file>

<file path=xl/sharedStrings.xml><?xml version="1.0" encoding="utf-8"?>
<sst xmlns="http://schemas.openxmlformats.org/spreadsheetml/2006/main" count="3025" uniqueCount="490">
  <si>
    <t>Lat</t>
    <phoneticPr fontId="1" type="noConversion"/>
  </si>
  <si>
    <t>Kahuna</t>
  </si>
  <si>
    <t>Total sat tags (Zc): 2</t>
  </si>
  <si>
    <t>Total sat tags (Gm): 10</t>
  </si>
  <si>
    <t>Gm18_157b</t>
  </si>
  <si>
    <t>Total DTAGs (Zc): 0</t>
  </si>
  <si>
    <t>Total CEEs: 6</t>
  </si>
  <si>
    <t>Total DTAGs (Gm): 7</t>
  </si>
  <si>
    <t>SUMMER 2018 FIELD EFFORT</t>
  </si>
  <si>
    <t>SPRING 2018 FIELD EFFORT</t>
  </si>
  <si>
    <t>CEE #18-01 (START)</t>
  </si>
  <si>
    <t>SIMULATED MFAS</t>
  </si>
  <si>
    <t>Gm197</t>
  </si>
  <si>
    <t>CEE #18-01 (END)</t>
  </si>
  <si>
    <t>SUMMER 2018 Accomplishments:</t>
  </si>
  <si>
    <t>CEE #18-02 (START)</t>
  </si>
  <si>
    <t>CEE #18-02 (END)</t>
  </si>
  <si>
    <t>Gm18_145a; Gm197</t>
  </si>
  <si>
    <t>Gm18_150b</t>
  </si>
  <si>
    <t>CEE #18-03 (START)</t>
  </si>
  <si>
    <t>CEE #18-03 (END)</t>
  </si>
  <si>
    <t>CEE #18-04 (START)</t>
  </si>
  <si>
    <t>CEE #18-04 (END)</t>
  </si>
  <si>
    <t>USS NITZE</t>
  </si>
  <si>
    <t>REAL SHIP MFAS</t>
  </si>
  <si>
    <t>CEE #18-05 (START)</t>
  </si>
  <si>
    <t>CEE #18-05 (END)</t>
  </si>
  <si>
    <t>Barber</t>
  </si>
  <si>
    <t>CONTROL                 (Simulated source)</t>
  </si>
  <si>
    <t>CEE #18-06 (START)</t>
  </si>
  <si>
    <t>CEE #18-06 (END)</t>
  </si>
  <si>
    <t>USS RAMAGE</t>
  </si>
  <si>
    <t>Zc69; Zc70; Gm198; Gm201; Gm202</t>
  </si>
  <si>
    <t>Zc69; Gm203; Gm204; Gm205</t>
  </si>
  <si>
    <t>Total CEEs: 2</t>
  </si>
  <si>
    <t>SUMMER 2018 TAGGED ANIMAL-EXPOSURE EVENTS:</t>
  </si>
  <si>
    <t>CEE #18-07 (START)</t>
  </si>
  <si>
    <t>CEE #18-07 (END)</t>
  </si>
  <si>
    <t>Gm18_227a</t>
  </si>
  <si>
    <t>Gm18_239a</t>
  </si>
  <si>
    <t>Total DTAGs (Gm): 2</t>
  </si>
  <si>
    <t>Total sat tags (Gm): 8</t>
  </si>
  <si>
    <t>CEE #18-08 (START)</t>
  </si>
  <si>
    <t>CEE #18-08 (END)</t>
  </si>
  <si>
    <t>Total sat tags (Zc): 11</t>
  </si>
  <si>
    <t>CEE #</t>
  </si>
  <si>
    <t>CEE Type</t>
  </si>
  <si>
    <t>CEE Source Vessel</t>
  </si>
  <si>
    <t>Focal animals</t>
  </si>
  <si>
    <t>Date</t>
  </si>
  <si>
    <t>CEE Times (UTC)</t>
  </si>
  <si>
    <t>Tag on?</t>
  </si>
  <si>
    <t>Exposed?</t>
  </si>
  <si>
    <t>XY data?</t>
  </si>
  <si>
    <t>Dive data?</t>
  </si>
  <si>
    <t>Gm197 (PTT 171936)</t>
  </si>
  <si>
    <t>Gm198 (PTT 174608)</t>
  </si>
  <si>
    <t>TBD</t>
  </si>
  <si>
    <t>Gm199 (PTT 174748)</t>
  </si>
  <si>
    <t>Gm200 (PTT 175478)</t>
  </si>
  <si>
    <t>Zc69 (PTT 171941)</t>
  </si>
  <si>
    <t>Zc70 (PTT 171948)</t>
  </si>
  <si>
    <t>Gm201 (PTT 171940)</t>
  </si>
  <si>
    <t>Gm202 (PTT 171935)</t>
  </si>
  <si>
    <t>Gm203 (PTT 171943)</t>
  </si>
  <si>
    <t>Gm204 (PTT 175470)</t>
  </si>
  <si>
    <t>Gm205 (PTT 175475)</t>
  </si>
  <si>
    <t>Gm206 (PTT 175450)</t>
  </si>
  <si>
    <t>Gm18_175b (d3-305)</t>
  </si>
  <si>
    <t>Tagged Beaked Whales</t>
  </si>
  <si>
    <t>Tagged Pilot Whale</t>
  </si>
  <si>
    <t>Gm18_145a (d3-304; not recovered)</t>
  </si>
  <si>
    <t>Gm18_150b (d3-307; not recovered)</t>
  </si>
  <si>
    <t>SPRING 2019 FIELD EFFORT</t>
  </si>
  <si>
    <t>CEE #19-01 (START)</t>
  </si>
  <si>
    <t>CEE #19-01 (END)</t>
  </si>
  <si>
    <t>Total DTAGs (Gm): 0</t>
  </si>
  <si>
    <t>Total sat tags (Zc): 8</t>
  </si>
  <si>
    <t>Total sat tags (Gm): 1</t>
  </si>
  <si>
    <t>CEE #19-02 (START)</t>
  </si>
  <si>
    <t>CEE #19-02 (END)</t>
  </si>
  <si>
    <t>Hog Wild</t>
  </si>
  <si>
    <t>Zc89; Zc86</t>
  </si>
  <si>
    <t>Zc82; Zc83</t>
  </si>
  <si>
    <t>SUMMER 2019 Accomplishments:</t>
  </si>
  <si>
    <t>SUMMER 2019 TAGGED ANIMAL-EXPOSURE EVENTS:</t>
  </si>
  <si>
    <t>SPRING 2019 Accomplishments:</t>
  </si>
  <si>
    <t>SPRING 2019 TAGGED ANIMAL-EXPOSURE EVENTS:</t>
  </si>
  <si>
    <t>Tagged Pilot Whales</t>
  </si>
  <si>
    <t>SUMMER 2019 FIELD EFFORT</t>
  </si>
  <si>
    <t>SUMMER 2017 FIELD EFFORT</t>
  </si>
  <si>
    <t>SUMMER 2017 Accomplishments:</t>
  </si>
  <si>
    <t>SUMMER 2017 TAGGED ANIMAL-EXPOSURE EVENTS:</t>
  </si>
  <si>
    <t>SPRING 2017 FIELD EFFORT</t>
  </si>
  <si>
    <t>SPRING 2017 Accomplishments:</t>
  </si>
  <si>
    <t>SPRING 2017 TAGGED ANIMAL-EXPOSURE EVENTS:</t>
  </si>
  <si>
    <t>Zc: 8</t>
  </si>
  <si>
    <t>TOTAL: 45</t>
  </si>
  <si>
    <t>Gm: 37</t>
  </si>
  <si>
    <t>Zc71 (PTT 171946)</t>
  </si>
  <si>
    <t>Zc73 (PTT 175466)</t>
  </si>
  <si>
    <t>Zc72 (PTT 175460)</t>
  </si>
  <si>
    <t>Zc74 (PTT 171949)</t>
  </si>
  <si>
    <t>Zc75 (PTT 175459)</t>
  </si>
  <si>
    <t>Zc76 (PTT 175457)</t>
  </si>
  <si>
    <t>Zc77 (PTT 174606)</t>
  </si>
  <si>
    <t>Zc78 (PTT 173073)</t>
  </si>
  <si>
    <t>Zc79 (PTT 175454)</t>
  </si>
  <si>
    <t>Zc80 (PTT 175750)</t>
  </si>
  <si>
    <t>Gm209 (PTT 171938)</t>
  </si>
  <si>
    <t>Gm210 (PTT 173071)</t>
  </si>
  <si>
    <t>Gm211 (PTT 173078)</t>
  </si>
  <si>
    <t>Gm18_227a (DTAG-3)</t>
  </si>
  <si>
    <t>Gm216 (PTT 175469)</t>
  </si>
  <si>
    <t>Gm217 (PTT 175453)</t>
  </si>
  <si>
    <t>Gm218 (PTT 174749)</t>
  </si>
  <si>
    <t>Gm18_239a (DTAG-3)</t>
  </si>
  <si>
    <t>Zc82 (PTT 180754)</t>
  </si>
  <si>
    <t>Zc83 (PTT 180755)</t>
  </si>
  <si>
    <t>Zc84 (PTT 180753)</t>
  </si>
  <si>
    <t>Zc85 (PTT 180756)</t>
  </si>
  <si>
    <t>Zc86 (PTT 180759)</t>
  </si>
  <si>
    <t>Zc87 (PTT 180757)</t>
  </si>
  <si>
    <t>Zc88 (PTT 180758)</t>
  </si>
  <si>
    <t>Zc89 (PTT 180768)</t>
  </si>
  <si>
    <t>Gm223 (PTT 180764)</t>
  </si>
  <si>
    <t>Zc:</t>
  </si>
  <si>
    <t>Gm:</t>
  </si>
  <si>
    <t>TOTAL:</t>
  </si>
  <si>
    <t>CONTROL (Simulated MFAS)</t>
  </si>
  <si>
    <t>Gm207 (PTT 173072)</t>
  </si>
  <si>
    <t>Gm208 (PTT 174602)</t>
  </si>
  <si>
    <t xml:space="preserve">NO CEEs CONDUCTED </t>
  </si>
  <si>
    <t>BASELINE TAG DATA</t>
  </si>
  <si>
    <t>n/a</t>
  </si>
  <si>
    <t>Zc54 (PTT )</t>
  </si>
  <si>
    <t>Zc55 (PTT )</t>
  </si>
  <si>
    <t>Zc56 (PTT )</t>
  </si>
  <si>
    <t>Zc57 (PTT )</t>
  </si>
  <si>
    <t>Zc58 (PTT )</t>
  </si>
  <si>
    <t>Gm172 (PTT )</t>
  </si>
  <si>
    <t>Gm173 (PTT )</t>
  </si>
  <si>
    <t>Gm174 (PTT )</t>
  </si>
  <si>
    <t>Gm175 (PTT )</t>
  </si>
  <si>
    <t>Gm176 (PTT )</t>
  </si>
  <si>
    <t>Gm180 (PTT )</t>
  </si>
  <si>
    <t>Gm179 (PTT )</t>
  </si>
  <si>
    <t>Gm178 (PTT )</t>
  </si>
  <si>
    <t>Gm177 (PTT )</t>
  </si>
  <si>
    <t>Total sat tags (Zc): 5</t>
  </si>
  <si>
    <t>Total sat tags (Gm): 9</t>
  </si>
  <si>
    <t>Total CEEs: 0</t>
  </si>
  <si>
    <t>Zc: 0</t>
  </si>
  <si>
    <t>Gm: 0</t>
  </si>
  <si>
    <t>TOTAL: 0</t>
  </si>
  <si>
    <t>CEE #17-01 (START)</t>
  </si>
  <si>
    <t>CEE #17-02 (END)</t>
  </si>
  <si>
    <t>CEE #17-02 (START)</t>
  </si>
  <si>
    <t>CEE #17-01 (END)</t>
  </si>
  <si>
    <t>Total sat tags (Zc): 9</t>
  </si>
  <si>
    <t>Simulated MFAS</t>
  </si>
  <si>
    <t>Real MFAS</t>
  </si>
  <si>
    <t>USS MACFAUL</t>
  </si>
  <si>
    <t>Total sat tags (Gm): 3</t>
  </si>
  <si>
    <t>Total DTAGs (Zc): 1</t>
  </si>
  <si>
    <t>Total DTAGs (Gm): 1</t>
  </si>
  <si>
    <t>Zc17_234a (DTAG); Gm17_234a (DTAG)</t>
  </si>
  <si>
    <t>Zc60 (PTT 171932)</t>
  </si>
  <si>
    <t>Zc61 (PTT 171931)</t>
  </si>
  <si>
    <t>Zc62 (PTT 171170)</t>
  </si>
  <si>
    <t>Zc63 (PTT 171934)</t>
  </si>
  <si>
    <t>Zc64 (PTT 171944)</t>
  </si>
  <si>
    <t>Zc17-234a (d-304)</t>
  </si>
  <si>
    <t>Zc65 (PTT 171933)</t>
  </si>
  <si>
    <t>Zc66 (PTT 171930)</t>
  </si>
  <si>
    <t>Zc67 (PTT 171169)</t>
  </si>
  <si>
    <t>Zc68 (PTT 171947)</t>
  </si>
  <si>
    <t>Gm181 (PTT 171160)</t>
  </si>
  <si>
    <t>Gm182 (PTT 171172)</t>
  </si>
  <si>
    <t>Gm183 (PTT 171937)</t>
  </si>
  <si>
    <t>Gm17_234a (d3-310)</t>
  </si>
  <si>
    <t>Gm: 7</t>
  </si>
  <si>
    <t>Zc: 14</t>
  </si>
  <si>
    <t>TOTAL: 21</t>
  </si>
  <si>
    <t>Zc68; Gm182</t>
  </si>
  <si>
    <t>FOCAL ANIMALS</t>
  </si>
  <si>
    <t xml:space="preserve">CEE NUMBER </t>
  </si>
  <si>
    <t>BEHAVIORAL STATE AT START CEE</t>
  </si>
  <si>
    <t>Zc17_234a</t>
  </si>
  <si>
    <t>2017-01</t>
  </si>
  <si>
    <t>CEE TYPE</t>
  </si>
  <si>
    <t>Shallow (non-feeding) Diving</t>
  </si>
  <si>
    <t>Zc68</t>
  </si>
  <si>
    <t>2017-02</t>
  </si>
  <si>
    <t>Real MFAS (MACFAUL)</t>
  </si>
  <si>
    <t>ESTIMATED RANGE AT CEE START (km)</t>
  </si>
  <si>
    <t>Deep Diving</t>
  </si>
  <si>
    <t>Slight instantaneous increase in depth, extended IDDI</t>
  </si>
  <si>
    <t>Zc69</t>
  </si>
  <si>
    <t>Zc70</t>
  </si>
  <si>
    <t>Zc69 (main focal)</t>
  </si>
  <si>
    <t>2018-04</t>
  </si>
  <si>
    <t>Real MFAS (NITZE)</t>
  </si>
  <si>
    <t>WEAK - No avoidance - MD spike 2 dives after CEE</t>
  </si>
  <si>
    <t>STRONG avoidance response - but did it start moving before CEE? WEAK for foraging  - MD spike 4 dives after CEE</t>
  </si>
  <si>
    <t>Not deep diving (Beh tag)</t>
  </si>
  <si>
    <t>WEAK - No avoidance - limited foraging analysis as beh tag</t>
  </si>
  <si>
    <t>Real MFAS (RAMAGE)</t>
  </si>
  <si>
    <t>2018-06</t>
  </si>
  <si>
    <t>Unknown (Series tag ended; position only)</t>
  </si>
  <si>
    <t>No avoidance - no dive data to evaluate foraging</t>
  </si>
  <si>
    <t>Zc83</t>
  </si>
  <si>
    <t>Zc86</t>
  </si>
  <si>
    <t>2019-01</t>
  </si>
  <si>
    <t>2019-02</t>
  </si>
  <si>
    <t>10?</t>
  </si>
  <si>
    <t>During gap but likely deep dive</t>
  </si>
  <si>
    <t>Unclear - not yet analyzed; gap will limit behavior</t>
  </si>
  <si>
    <t xml:space="preserve">Deep diving </t>
  </si>
  <si>
    <t>Unclear - not yet analyzed; no obvious avoidance</t>
  </si>
  <si>
    <t>Simulated MFAS (half sequence)</t>
  </si>
  <si>
    <t>Simulated MFAS (less than half sequence)</t>
  </si>
  <si>
    <t>MODERATE - Possible dive response with extended IDDI; no avoidance</t>
  </si>
  <si>
    <t>Zc82 (main focal)</t>
  </si>
  <si>
    <t>CLEAR (subjective) RESPONSE? TYPE?</t>
  </si>
  <si>
    <t>Zc89 (main focal)</t>
  </si>
  <si>
    <t>SIMULATED     MFAS</t>
  </si>
  <si>
    <t>Zc19_218a;        Zc93</t>
  </si>
  <si>
    <t>Zc19_218a (DTAG 327)</t>
  </si>
  <si>
    <t>Zc90 (PTT 180762)</t>
  </si>
  <si>
    <t>Zc91 (PTT 180777)</t>
  </si>
  <si>
    <t>Zc92 (PTT 180761)</t>
  </si>
  <si>
    <t>Zc93 (PTT 180763)</t>
  </si>
  <si>
    <t>Zc94 (PTT 180772)</t>
  </si>
  <si>
    <t>Gm224 (PTT 180760)</t>
  </si>
  <si>
    <t>Gm225 (PTT 180767)</t>
  </si>
  <si>
    <t>Gm226 (PTT 180775)</t>
  </si>
  <si>
    <t>Gm227 (PTT 180765)</t>
  </si>
  <si>
    <t>Total sat tags (Gm): 4</t>
  </si>
  <si>
    <t>Lon</t>
  </si>
  <si>
    <t>CLEAR RESPONSE - Extended deep dive - apparent avoidance - possible social change</t>
  </si>
  <si>
    <t>Zc95; Zc96; Zc97    (in same group)</t>
  </si>
  <si>
    <t>Zc95 (PTT 180766)</t>
  </si>
  <si>
    <t>Zc96 (PTT 180774)</t>
  </si>
  <si>
    <t>Zc97 (PTT 180773)</t>
  </si>
  <si>
    <t>SUMMER 2019 XY Analyses:</t>
  </si>
  <si>
    <t>Animal</t>
  </si>
  <si>
    <t>CEE 19_03</t>
  </si>
  <si>
    <t>CEE #19_03 (START)</t>
  </si>
  <si>
    <t>CEE #19_03 (END)</t>
  </si>
  <si>
    <t>CEE #19_04 (START)</t>
  </si>
  <si>
    <t>CEE #19_04 (END)</t>
  </si>
  <si>
    <t>Zc19_218a</t>
  </si>
  <si>
    <t>Zc90</t>
  </si>
  <si>
    <t>Zc91</t>
  </si>
  <si>
    <t>Zc92</t>
  </si>
  <si>
    <t>Zc93</t>
  </si>
  <si>
    <t>Zc94</t>
  </si>
  <si>
    <t>Zc95</t>
  </si>
  <si>
    <t>Zc96</t>
  </si>
  <si>
    <t>Zc97</t>
  </si>
  <si>
    <t>Gm224</t>
  </si>
  <si>
    <t>Gm225</t>
  </si>
  <si>
    <t>Gm226</t>
  </si>
  <si>
    <t>Gm227</t>
  </si>
  <si>
    <t>CEE 19_04</t>
  </si>
  <si>
    <t>TOTAL</t>
  </si>
  <si>
    <t>SUMMER 2019 Dive Analyses:</t>
  </si>
  <si>
    <t>Total DTAGs (Zc): 2</t>
  </si>
  <si>
    <t>Zc82</t>
  </si>
  <si>
    <t>Zc84</t>
  </si>
  <si>
    <t>Zc85</t>
  </si>
  <si>
    <t>Zc88</t>
  </si>
  <si>
    <t>Zc87</t>
  </si>
  <si>
    <t>Zc89</t>
  </si>
  <si>
    <t>Gm223</t>
  </si>
  <si>
    <t>CEE 19_01</t>
  </si>
  <si>
    <t>CEE 19_02</t>
  </si>
  <si>
    <t xml:space="preserve"> </t>
  </si>
  <si>
    <t>* NOTE: GAP in pre-exposure for 2019_02 for Zc85</t>
  </si>
  <si>
    <t>SPRING 2018 TAGGED ANIMAL-EXPOSURE EVENTS:</t>
  </si>
  <si>
    <t>MASTER CEE ANALYSIS STATUS SUMMARY</t>
  </si>
  <si>
    <t>CEE #2019_04</t>
  </si>
  <si>
    <t>XY Analysis</t>
  </si>
  <si>
    <t>Dive Response Analysis</t>
  </si>
  <si>
    <t>Prop Model Predictions</t>
  </si>
  <si>
    <t>Planning Maps</t>
  </si>
  <si>
    <t>Animal "exposed"?</t>
  </si>
  <si>
    <t>Maps/range from modeled tracks</t>
  </si>
  <si>
    <t>CEES (BY ANIMAL)</t>
  </si>
  <si>
    <t>RLs calculated</t>
  </si>
  <si>
    <t>CEE-specific</t>
  </si>
  <si>
    <t>DONE</t>
  </si>
  <si>
    <t>CEE #2019_03</t>
  </si>
  <si>
    <t>YES</t>
  </si>
  <si>
    <t>NEED</t>
  </si>
  <si>
    <t>CEE #2019_02</t>
  </si>
  <si>
    <t>CEE #2019_01</t>
  </si>
  <si>
    <t>SPRING 2019 XY Analyses:</t>
  </si>
  <si>
    <t>SPRING 2019 Dive Analyses:</t>
  </si>
  <si>
    <t>CEE #2017_01</t>
  </si>
  <si>
    <t>CEE #2017_02</t>
  </si>
  <si>
    <t>CEE #2018_01</t>
  </si>
  <si>
    <t>CEE #2018_02</t>
  </si>
  <si>
    <t>CEE #2018_03</t>
  </si>
  <si>
    <t>CEE #2018_04</t>
  </si>
  <si>
    <t>CEE #2018_05</t>
  </si>
  <si>
    <t>CEE #2018_06</t>
  </si>
  <si>
    <t>CEE #2018_07</t>
  </si>
  <si>
    <t>CEE #2018_08</t>
  </si>
  <si>
    <t>SUMMER 2018 XY Analyses:</t>
  </si>
  <si>
    <t>SUMMER 2018 Dive Analyses:</t>
  </si>
  <si>
    <t>Zc81 (PTT 175467)</t>
  </si>
  <si>
    <t>Zc71</t>
  </si>
  <si>
    <t>Zc72</t>
  </si>
  <si>
    <t>Zc73</t>
  </si>
  <si>
    <t>Zc74</t>
  </si>
  <si>
    <t>Zc75</t>
  </si>
  <si>
    <t>Zc76</t>
  </si>
  <si>
    <t>Zc77</t>
  </si>
  <si>
    <t>Zc78</t>
  </si>
  <si>
    <t>Zc79</t>
  </si>
  <si>
    <t>Zc80</t>
  </si>
  <si>
    <t>Zc81</t>
  </si>
  <si>
    <t>Gm207</t>
  </si>
  <si>
    <t>Gm208</t>
  </si>
  <si>
    <t>Gm209</t>
  </si>
  <si>
    <t>Gm210</t>
  </si>
  <si>
    <t>Gm211</t>
  </si>
  <si>
    <t>Gm216</t>
  </si>
  <si>
    <t>Gm217</t>
  </si>
  <si>
    <t>Gm218</t>
  </si>
  <si>
    <t>CEE 18_07</t>
  </si>
  <si>
    <t>CEE 18_08</t>
  </si>
  <si>
    <t>Quick Look Maps - Focal animals</t>
  </si>
  <si>
    <t>Prop Model Predictions - Focal Animals</t>
  </si>
  <si>
    <t>CEE Quicklook Dive Plots</t>
  </si>
  <si>
    <t>2019-03</t>
  </si>
  <si>
    <t>2019-04</t>
  </si>
  <si>
    <t>CEE ID</t>
  </si>
  <si>
    <t>Animal ID</t>
  </si>
  <si>
    <t>RLs Modeled?</t>
  </si>
  <si>
    <t>Range to Source Modeled?</t>
  </si>
  <si>
    <t>Noise Model Completed to Determine "Exposed"?</t>
  </si>
  <si>
    <t>2017_01</t>
  </si>
  <si>
    <t>2017_02</t>
  </si>
  <si>
    <t>Zc60</t>
  </si>
  <si>
    <t>Zc61</t>
  </si>
  <si>
    <t>Zc62</t>
  </si>
  <si>
    <t>Zc63</t>
  </si>
  <si>
    <t>Zc64</t>
  </si>
  <si>
    <t>Zc65</t>
  </si>
  <si>
    <t>Gm181</t>
  </si>
  <si>
    <t>Gm182</t>
  </si>
  <si>
    <t>Gm183</t>
  </si>
  <si>
    <t>NO</t>
  </si>
  <si>
    <t>Zc66</t>
  </si>
  <si>
    <t>Zc67</t>
  </si>
  <si>
    <t>2018_01</t>
  </si>
  <si>
    <t>2018_02</t>
  </si>
  <si>
    <t>yes</t>
  </si>
  <si>
    <t>no</t>
  </si>
  <si>
    <t>Was Animal "Exposed"?</t>
  </si>
  <si>
    <t>Gm198</t>
  </si>
  <si>
    <t>Gm199</t>
  </si>
  <si>
    <t>Gm200</t>
  </si>
  <si>
    <t>To Do</t>
  </si>
  <si>
    <t>2018_03</t>
  </si>
  <si>
    <t>Gm201</t>
  </si>
  <si>
    <t>2018_04</t>
  </si>
  <si>
    <t>Gm202</t>
  </si>
  <si>
    <t>Gm203</t>
  </si>
  <si>
    <t>Gm204</t>
  </si>
  <si>
    <t>Gm205</t>
  </si>
  <si>
    <t>Gm206</t>
  </si>
  <si>
    <t>2018_06</t>
  </si>
  <si>
    <t>2018_08</t>
  </si>
  <si>
    <t>2019_01</t>
  </si>
  <si>
    <t>2019_02</t>
  </si>
  <si>
    <t>2019_03</t>
  </si>
  <si>
    <t>2019_04</t>
  </si>
  <si>
    <t>SUMMER 2020 FIELD EFFORT</t>
  </si>
  <si>
    <t>CEE #20_01 (START)</t>
  </si>
  <si>
    <t>CEE #20_01 (END)</t>
  </si>
  <si>
    <t>CEE #20_02 (START)</t>
  </si>
  <si>
    <t>CEE #20_02 (END)</t>
  </si>
  <si>
    <t>CEE #20_03 (START)</t>
  </si>
  <si>
    <t>CEE #20_03 (END)</t>
  </si>
  <si>
    <t>SUMMER 2020 Accomplishments:</t>
  </si>
  <si>
    <t>SUMMER 2020 XY Analyses:</t>
  </si>
  <si>
    <t>SUMMER 2020 Dive Analyses:</t>
  </si>
  <si>
    <t>CEE 20_02</t>
  </si>
  <si>
    <t>CEE 20_01</t>
  </si>
  <si>
    <t>CEE 20_03</t>
  </si>
  <si>
    <t>Zc98</t>
  </si>
  <si>
    <t>Zc98 (PTT 180771)</t>
  </si>
  <si>
    <t>Gm228 (PTT 201582)</t>
  </si>
  <si>
    <t>USS COLE</t>
  </si>
  <si>
    <t>REAL MFAS</t>
  </si>
  <si>
    <t>Gm228</t>
  </si>
  <si>
    <t>Simulated Source MFAS</t>
  </si>
  <si>
    <t>R/V SHEARWATER</t>
  </si>
  <si>
    <t>USS LABOON</t>
  </si>
  <si>
    <t>Zc99</t>
  </si>
  <si>
    <t>Zc100</t>
  </si>
  <si>
    <t>Zc101</t>
  </si>
  <si>
    <t>Zc102</t>
  </si>
  <si>
    <t>Zc103</t>
  </si>
  <si>
    <t>Zc104</t>
  </si>
  <si>
    <t>Zc105</t>
  </si>
  <si>
    <t>Zc106</t>
  </si>
  <si>
    <t>Zc107</t>
  </si>
  <si>
    <t>Zc108</t>
  </si>
  <si>
    <t>Zc109</t>
  </si>
  <si>
    <t>Zc111</t>
  </si>
  <si>
    <t>Zc110</t>
  </si>
  <si>
    <t>Zc20_231a</t>
  </si>
  <si>
    <t>Zc20_232a</t>
  </si>
  <si>
    <t>Zc99 (PTT 173074)</t>
  </si>
  <si>
    <t>Zc100 (PTT 180776)</t>
  </si>
  <si>
    <t>Zc101 (PTT 201578)</t>
  </si>
  <si>
    <t>Zc98;         Gm228</t>
  </si>
  <si>
    <t>Zc99;           Zc100</t>
  </si>
  <si>
    <t>CEE #20_01: 2 total (1 Zc; 1 Gm)</t>
  </si>
  <si>
    <t>CEE #20_02: 4 total (3 Zc; 1 Gm)</t>
  </si>
  <si>
    <t>Zc20_232a; Zc108           (Zc98, Zc105, Zc110 known in vicinity)</t>
  </si>
  <si>
    <t>Zc20_231a (DTAG)</t>
  </si>
  <si>
    <t>Zc20_232a (DTAG)</t>
  </si>
  <si>
    <t>Total sat tags (Zc): 14</t>
  </si>
  <si>
    <t>Total CEEs: 3</t>
  </si>
  <si>
    <t>Zc102 (PTT 175458)</t>
  </si>
  <si>
    <t>Zc103 (PTT 180770	)</t>
  </si>
  <si>
    <t>Zc104 (PTT 173075)            failed on deployment</t>
  </si>
  <si>
    <t>Zc105 (PTT 201579)</t>
  </si>
  <si>
    <t>Zc106 (PTT 201574)</t>
  </si>
  <si>
    <t>Zc107 (PTT 201589)</t>
  </si>
  <si>
    <t>Zc108 (PTT 201576)</t>
  </si>
  <si>
    <t>Zc109 (PTT 201575)</t>
  </si>
  <si>
    <t>Zc110 (PTT 201581)</t>
  </si>
  <si>
    <t>Zc111 (PTT 201584)</t>
  </si>
  <si>
    <t>CEE #20_03: 12 total (12 Zc; 0 Gm)</t>
  </si>
  <si>
    <t>CEE #21_01 (START)</t>
  </si>
  <si>
    <t>CEE #21_01 (END)</t>
  </si>
  <si>
    <t>USS FARRAGUT</t>
  </si>
  <si>
    <t>Total sat tags (Gm): 0</t>
  </si>
  <si>
    <t>CEE 21_01</t>
  </si>
  <si>
    <t>Zc122; Zc123; Zc124</t>
  </si>
  <si>
    <t>SUMMER 2021 TAGGED ANIMAL-EXPOSURE EVENTS:</t>
  </si>
  <si>
    <t>CEE #21_02 (START)</t>
  </si>
  <si>
    <t>CEE #21_02 (END)</t>
  </si>
  <si>
    <t>Total sat tags (Zc): 16</t>
  </si>
  <si>
    <t>SUMMER 2021 XY Analyses:</t>
  </si>
  <si>
    <t>SUMMER 2021 Dive Analyses:</t>
  </si>
  <si>
    <t>CEE 21_02</t>
  </si>
  <si>
    <t>USS DELBERT D BLACK</t>
  </si>
  <si>
    <t>Zc125; Zc126</t>
  </si>
  <si>
    <t>Zc112 (PTT 201585)</t>
  </si>
  <si>
    <t>Zc113 (PTT 201591)</t>
  </si>
  <si>
    <t>Zc114 (PTT 201580)</t>
  </si>
  <si>
    <t>Zc115 (PTT 209942)</t>
  </si>
  <si>
    <t>Zc116 (PTT 201596)</t>
  </si>
  <si>
    <t>Zc117 (PTT 201592)</t>
  </si>
  <si>
    <t>Zc118 (PTT 201586)</t>
  </si>
  <si>
    <t>Zc119 (PTT 220732)</t>
  </si>
  <si>
    <t>Zc120 (PTT 201583)</t>
  </si>
  <si>
    <t>Zc121 (PTT 220733)</t>
  </si>
  <si>
    <t>Zc122 (PTT 201594)</t>
  </si>
  <si>
    <t>Zc123 (PTT 201590)</t>
  </si>
  <si>
    <t>Zc124 (PTT 201593)</t>
  </si>
  <si>
    <t>Zc125 (PTT 201595)</t>
  </si>
  <si>
    <t>Zc126 (PTT 220738)</t>
  </si>
  <si>
    <t>Zc127 (PTT 220737)</t>
  </si>
  <si>
    <t>Zc112</t>
  </si>
  <si>
    <t>Zc113</t>
  </si>
  <si>
    <t>Zc114</t>
  </si>
  <si>
    <t>Zc115</t>
  </si>
  <si>
    <t>Zc116</t>
  </si>
  <si>
    <t>Zc117</t>
  </si>
  <si>
    <t>Zc118</t>
  </si>
  <si>
    <t>Zc119</t>
  </si>
  <si>
    <t>Zc120</t>
  </si>
  <si>
    <t>Zc121</t>
  </si>
  <si>
    <t>Zc122</t>
  </si>
  <si>
    <t>Zc123</t>
  </si>
  <si>
    <t>Zc124</t>
  </si>
  <si>
    <t>Zc125</t>
  </si>
  <si>
    <t>Zc126</t>
  </si>
  <si>
    <t>Zc127</t>
  </si>
  <si>
    <t>CEE #21_02: 5 total (5 Zc; 0 Gm)</t>
  </si>
  <si>
    <t>CEE #21_01: 12 total (12 Zc; 0 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</si>
</sst>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00000"/>
    <numFmt numFmtId="166" formatCode="0.0000"/>
  </numFmts>
  <fonts count="23" x14ac:knownFonts="1">
    <font>
      <sz val="10"/>
      <name val="Verdana"/>
    </font>
    <font>
      <sz val="8"/>
      <name val="Verdana"/>
      <family val="2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6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i/>
      <sz val="14"/>
      <name val="Calibri"/>
      <family val="2"/>
      <scheme val="minor"/>
    </font>
    <font>
      <b/>
      <i/>
      <sz val="18"/>
      <name val="Calibri"/>
      <family val="2"/>
      <scheme val="minor"/>
    </font>
    <font>
      <sz val="14"/>
      <name val="Calibri"/>
      <family val="2"/>
    </font>
    <font>
      <b/>
      <sz val="14"/>
      <name val="Calibri"/>
      <family val="2"/>
      <scheme val="minor"/>
    </font>
    <font>
      <b/>
      <i/>
      <sz val="20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i/>
      <sz val="12"/>
      <name val="Calibri"/>
      <family val="2"/>
      <scheme val="minor"/>
    </font>
    <font>
      <b/>
      <sz val="22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0"/>
      <color theme="1"/>
      <name val="Verdana"/>
      <family val="2"/>
    </font>
    <font>
      <b/>
      <sz val="14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00B050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" fontId="3" fillId="8" borderId="11" xfId="0" applyNumberFormat="1" applyFont="1" applyFill="1" applyBorder="1" applyAlignment="1">
      <alignment horizontal="center" vertical="center" wrapText="1"/>
    </xf>
    <xf numFmtId="1" fontId="3" fillId="8" borderId="11" xfId="0" applyNumberFormat="1" applyFont="1" applyFill="1" applyBorder="1" applyAlignment="1">
      <alignment horizontal="center" vertical="center"/>
    </xf>
    <xf numFmtId="1" fontId="3" fillId="8" borderId="9" xfId="0" applyNumberFormat="1" applyFont="1" applyFill="1" applyBorder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5" fontId="2" fillId="10" borderId="0" xfId="0" applyNumberFormat="1" applyFont="1" applyFill="1" applyAlignment="1">
      <alignment horizontal="center" vertical="center"/>
    </xf>
    <xf numFmtId="164" fontId="13" fillId="6" borderId="0" xfId="0" applyNumberFormat="1" applyFont="1" applyFill="1" applyAlignment="1">
      <alignment horizontal="center" vertical="center"/>
    </xf>
    <xf numFmtId="165" fontId="13" fillId="6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" fontId="3" fillId="8" borderId="14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/>
    </xf>
    <xf numFmtId="165" fontId="17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4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165" fontId="2" fillId="0" borderId="18" xfId="0" applyNumberFormat="1" applyFont="1" applyFill="1" applyBorder="1" applyAlignment="1">
      <alignment horizontal="center" vertical="center"/>
    </xf>
    <xf numFmtId="165" fontId="2" fillId="0" borderId="19" xfId="0" applyNumberFormat="1" applyFont="1" applyFill="1" applyBorder="1" applyAlignment="1">
      <alignment horizontal="center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7" fillId="6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 wrapText="1"/>
    </xf>
    <xf numFmtId="14" fontId="2" fillId="6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9" fillId="7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1" fontId="9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1" fontId="2" fillId="4" borderId="11" xfId="0" applyNumberFormat="1" applyFont="1" applyFill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center" vertical="center" wrapText="1"/>
    </xf>
    <xf numFmtId="165" fontId="3" fillId="0" borderId="6" xfId="0" applyNumberFormat="1" applyFont="1" applyFill="1" applyBorder="1" applyAlignment="1">
      <alignment horizontal="center" vertical="center" wrapText="1"/>
    </xf>
    <xf numFmtId="165" fontId="3" fillId="0" borderId="12" xfId="0" applyNumberFormat="1" applyFont="1" applyFill="1" applyBorder="1" applyAlignment="1">
      <alignment horizontal="center" vertical="center"/>
    </xf>
    <xf numFmtId="165" fontId="3" fillId="0" borderId="16" xfId="0" applyNumberFormat="1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0" fontId="7" fillId="6" borderId="0" xfId="0" applyNumberFormat="1" applyFont="1" applyFill="1" applyAlignment="1">
      <alignment horizontal="center" vertical="center" wrapText="1"/>
    </xf>
    <xf numFmtId="1" fontId="2" fillId="3" borderId="9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662A-B162-7C45-873F-98A9E549AD0A}">
  <dimension ref="A1:BL13"/>
  <sheetViews>
    <sheetView topLeftCell="AO1" workbookViewId="0">
      <selection activeCell="G11" sqref="G11"/>
    </sheetView>
  </sheetViews>
  <sheetFormatPr defaultColWidth="10.875" defaultRowHeight="18.75" x14ac:dyDescent="0.2"/>
  <cols>
    <col min="1" max="1" width="42.625" style="27" customWidth="1"/>
    <col min="2" max="2" width="19.875" style="27" bestFit="1" customWidth="1"/>
    <col min="3" max="3" width="15.375" style="27" customWidth="1"/>
    <col min="4" max="4" width="19.375" style="1" customWidth="1"/>
    <col min="5" max="5" width="17.375" style="27" customWidth="1"/>
    <col min="6" max="6" width="17" style="2" customWidth="1"/>
    <col min="7" max="7" width="15.375" style="6" customWidth="1"/>
    <col min="8" max="8" width="17" style="6" customWidth="1"/>
    <col min="9" max="10" width="10" style="10" bestFit="1" customWidth="1"/>
    <col min="11" max="11" width="11.125" style="10" bestFit="1" customWidth="1"/>
    <col min="12" max="12" width="9.875" style="10" bestFit="1" customWidth="1"/>
    <col min="13" max="28" width="9.875" style="10" customWidth="1"/>
    <col min="29" max="29" width="10" style="10" bestFit="1" customWidth="1"/>
    <col min="30" max="30" width="9.375" style="10" bestFit="1" customWidth="1"/>
    <col min="31" max="31" width="11.125" style="10" bestFit="1" customWidth="1"/>
    <col min="32" max="32" width="9.875" style="10" bestFit="1" customWidth="1"/>
    <col min="33" max="33" width="10" style="10" bestFit="1" customWidth="1"/>
    <col min="34" max="34" width="9.375" style="10" bestFit="1" customWidth="1"/>
    <col min="35" max="35" width="11.125" style="10" bestFit="1" customWidth="1"/>
    <col min="36" max="36" width="9.875" style="10" bestFit="1" customWidth="1"/>
    <col min="37" max="37" width="10" style="10" bestFit="1" customWidth="1"/>
    <col min="38" max="38" width="9.375" style="10" bestFit="1" customWidth="1"/>
    <col min="39" max="39" width="11.125" style="10" bestFit="1" customWidth="1"/>
    <col min="40" max="40" width="9.875" style="10" bestFit="1" customWidth="1"/>
    <col min="41" max="41" width="10" style="10" bestFit="1" customWidth="1"/>
    <col min="42" max="42" width="9.375" style="10" bestFit="1" customWidth="1"/>
    <col min="43" max="43" width="11.125" style="10" bestFit="1" customWidth="1"/>
    <col min="44" max="44" width="9.875" style="10" bestFit="1" customWidth="1"/>
    <col min="45" max="45" width="10" style="10" bestFit="1" customWidth="1"/>
    <col min="46" max="46" width="9.375" style="10" bestFit="1" customWidth="1"/>
    <col min="47" max="47" width="11.125" style="10" bestFit="1" customWidth="1"/>
    <col min="48" max="48" width="9.875" style="10" bestFit="1" customWidth="1"/>
    <col min="49" max="49" width="10" style="10" bestFit="1" customWidth="1"/>
    <col min="50" max="50" width="9.375" style="10" bestFit="1" customWidth="1"/>
    <col min="51" max="51" width="11.125" style="10" bestFit="1" customWidth="1"/>
    <col min="52" max="52" width="9.875" style="10" bestFit="1" customWidth="1"/>
    <col min="53" max="53" width="10" style="10" bestFit="1" customWidth="1"/>
    <col min="54" max="54" width="9.375" style="10" bestFit="1" customWidth="1"/>
    <col min="55" max="55" width="11.125" style="10" bestFit="1" customWidth="1"/>
    <col min="56" max="56" width="9.875" style="10" bestFit="1" customWidth="1"/>
    <col min="57" max="57" width="10" style="10" bestFit="1" customWidth="1"/>
    <col min="58" max="58" width="9.375" style="10" bestFit="1" customWidth="1"/>
    <col min="59" max="59" width="11.125" style="10" bestFit="1" customWidth="1"/>
    <col min="60" max="60" width="9.875" style="10" bestFit="1" customWidth="1"/>
    <col min="61" max="61" width="10" style="10" bestFit="1" customWidth="1"/>
    <col min="62" max="62" width="9.375" style="10" bestFit="1" customWidth="1"/>
    <col min="63" max="63" width="11.125" style="10" bestFit="1" customWidth="1"/>
    <col min="64" max="64" width="9.875" style="10" bestFit="1" customWidth="1"/>
    <col min="65" max="16384" width="10.875" style="27"/>
  </cols>
  <sheetData>
    <row r="1" spans="1:64" ht="46.5" x14ac:dyDescent="0.2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 t="s">
        <v>88</v>
      </c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64" ht="48.95" customHeight="1" x14ac:dyDescent="0.2">
      <c r="A2" s="3"/>
      <c r="B2" s="3"/>
      <c r="C2" s="13"/>
      <c r="D2" s="19"/>
      <c r="E2" s="13"/>
      <c r="F2" s="4"/>
      <c r="G2" s="5"/>
      <c r="H2" s="5"/>
      <c r="I2" s="101" t="s">
        <v>135</v>
      </c>
      <c r="J2" s="101"/>
      <c r="K2" s="101"/>
      <c r="L2" s="101"/>
      <c r="M2" s="101" t="s">
        <v>136</v>
      </c>
      <c r="N2" s="101"/>
      <c r="O2" s="101"/>
      <c r="P2" s="101"/>
      <c r="Q2" s="101" t="s">
        <v>137</v>
      </c>
      <c r="R2" s="101"/>
      <c r="S2" s="101"/>
      <c r="T2" s="101"/>
      <c r="U2" s="101" t="s">
        <v>138</v>
      </c>
      <c r="V2" s="101"/>
      <c r="W2" s="101"/>
      <c r="X2" s="101"/>
      <c r="Y2" s="101" t="s">
        <v>139</v>
      </c>
      <c r="Z2" s="101"/>
      <c r="AA2" s="101"/>
      <c r="AB2" s="101"/>
      <c r="AC2" s="101" t="s">
        <v>140</v>
      </c>
      <c r="AD2" s="101"/>
      <c r="AE2" s="101"/>
      <c r="AF2" s="101"/>
      <c r="AG2" s="101" t="s">
        <v>141</v>
      </c>
      <c r="AH2" s="101"/>
      <c r="AI2" s="101"/>
      <c r="AJ2" s="101"/>
      <c r="AK2" s="101" t="s">
        <v>142</v>
      </c>
      <c r="AL2" s="101"/>
      <c r="AM2" s="101"/>
      <c r="AN2" s="101"/>
      <c r="AO2" s="101" t="s">
        <v>143</v>
      </c>
      <c r="AP2" s="101"/>
      <c r="AQ2" s="101"/>
      <c r="AR2" s="101"/>
      <c r="AS2" s="101" t="s">
        <v>144</v>
      </c>
      <c r="AT2" s="101"/>
      <c r="AU2" s="101"/>
      <c r="AV2" s="101"/>
      <c r="AW2" s="101" t="s">
        <v>148</v>
      </c>
      <c r="AX2" s="101"/>
      <c r="AY2" s="101"/>
      <c r="AZ2" s="101"/>
      <c r="BA2" s="101" t="s">
        <v>147</v>
      </c>
      <c r="BB2" s="101"/>
      <c r="BC2" s="101"/>
      <c r="BD2" s="101"/>
      <c r="BE2" s="101" t="s">
        <v>146</v>
      </c>
      <c r="BF2" s="101"/>
      <c r="BG2" s="101"/>
      <c r="BH2" s="101"/>
      <c r="BI2" s="101" t="s">
        <v>145</v>
      </c>
      <c r="BJ2" s="101"/>
      <c r="BK2" s="101"/>
      <c r="BL2" s="101"/>
    </row>
    <row r="3" spans="1:64" ht="36.950000000000003" customHeight="1" x14ac:dyDescent="0.2">
      <c r="A3" s="11" t="s">
        <v>93</v>
      </c>
      <c r="I3" s="10" t="s">
        <v>51</v>
      </c>
      <c r="J3" s="10" t="s">
        <v>53</v>
      </c>
      <c r="K3" s="10" t="s">
        <v>54</v>
      </c>
      <c r="L3" s="10" t="s">
        <v>52</v>
      </c>
      <c r="M3" s="10" t="s">
        <v>51</v>
      </c>
      <c r="N3" s="10" t="s">
        <v>53</v>
      </c>
      <c r="O3" s="10" t="s">
        <v>54</v>
      </c>
      <c r="P3" s="10" t="s">
        <v>52</v>
      </c>
      <c r="Q3" s="10" t="s">
        <v>51</v>
      </c>
      <c r="R3" s="10" t="s">
        <v>53</v>
      </c>
      <c r="S3" s="10" t="s">
        <v>54</v>
      </c>
      <c r="T3" s="10" t="s">
        <v>52</v>
      </c>
      <c r="U3" s="10" t="s">
        <v>51</v>
      </c>
      <c r="V3" s="10" t="s">
        <v>53</v>
      </c>
      <c r="W3" s="10" t="s">
        <v>54</v>
      </c>
      <c r="X3" s="10" t="s">
        <v>52</v>
      </c>
      <c r="Y3" s="10" t="s">
        <v>51</v>
      </c>
      <c r="Z3" s="10" t="s">
        <v>53</v>
      </c>
      <c r="AA3" s="10" t="s">
        <v>54</v>
      </c>
      <c r="AB3" s="10" t="s">
        <v>52</v>
      </c>
      <c r="AC3" s="10" t="s">
        <v>51</v>
      </c>
      <c r="AD3" s="10" t="s">
        <v>53</v>
      </c>
      <c r="AE3" s="10" t="s">
        <v>54</v>
      </c>
      <c r="AF3" s="10" t="s">
        <v>52</v>
      </c>
      <c r="AG3" s="10" t="s">
        <v>51</v>
      </c>
      <c r="AH3" s="10" t="s">
        <v>53</v>
      </c>
      <c r="AI3" s="10" t="s">
        <v>54</v>
      </c>
      <c r="AJ3" s="10" t="s">
        <v>52</v>
      </c>
      <c r="AK3" s="10" t="s">
        <v>51</v>
      </c>
      <c r="AL3" s="10" t="s">
        <v>53</v>
      </c>
      <c r="AM3" s="10" t="s">
        <v>54</v>
      </c>
      <c r="AN3" s="10" t="s">
        <v>52</v>
      </c>
      <c r="AO3" s="10" t="s">
        <v>51</v>
      </c>
      <c r="AP3" s="10" t="s">
        <v>53</v>
      </c>
      <c r="AQ3" s="10" t="s">
        <v>54</v>
      </c>
      <c r="AR3" s="10" t="s">
        <v>52</v>
      </c>
      <c r="AS3" s="10" t="s">
        <v>51</v>
      </c>
      <c r="AT3" s="10" t="s">
        <v>53</v>
      </c>
      <c r="AU3" s="10" t="s">
        <v>54</v>
      </c>
      <c r="AV3" s="10" t="s">
        <v>52</v>
      </c>
      <c r="AW3" s="10" t="s">
        <v>51</v>
      </c>
      <c r="AX3" s="10" t="s">
        <v>53</v>
      </c>
      <c r="AY3" s="10" t="s">
        <v>54</v>
      </c>
      <c r="AZ3" s="10" t="s">
        <v>52</v>
      </c>
      <c r="BA3" s="10" t="s">
        <v>51</v>
      </c>
      <c r="BB3" s="10" t="s">
        <v>53</v>
      </c>
      <c r="BC3" s="10" t="s">
        <v>54</v>
      </c>
      <c r="BD3" s="10" t="s">
        <v>52</v>
      </c>
      <c r="BE3" s="10" t="s">
        <v>51</v>
      </c>
      <c r="BF3" s="10" t="s">
        <v>53</v>
      </c>
      <c r="BG3" s="10" t="s">
        <v>54</v>
      </c>
      <c r="BH3" s="10" t="s">
        <v>52</v>
      </c>
      <c r="BI3" s="10" t="s">
        <v>51</v>
      </c>
      <c r="BJ3" s="10" t="s">
        <v>53</v>
      </c>
      <c r="BK3" s="10" t="s">
        <v>54</v>
      </c>
      <c r="BL3" s="10" t="s">
        <v>52</v>
      </c>
    </row>
    <row r="4" spans="1:64" ht="50.1" customHeight="1" x14ac:dyDescent="0.2">
      <c r="A4" s="29" t="s">
        <v>132</v>
      </c>
      <c r="B4" s="103" t="s">
        <v>134</v>
      </c>
      <c r="C4" s="103" t="s">
        <v>134</v>
      </c>
      <c r="D4" s="103" t="s">
        <v>134</v>
      </c>
      <c r="E4" s="103" t="s">
        <v>134</v>
      </c>
      <c r="F4" s="30"/>
      <c r="G4" s="31"/>
      <c r="H4" s="31"/>
      <c r="I4" s="103" t="s">
        <v>134</v>
      </c>
      <c r="J4" s="103" t="s">
        <v>134</v>
      </c>
      <c r="K4" s="103" t="s">
        <v>134</v>
      </c>
      <c r="L4" s="103" t="s">
        <v>134</v>
      </c>
      <c r="M4" s="103" t="s">
        <v>134</v>
      </c>
      <c r="N4" s="103" t="s">
        <v>134</v>
      </c>
      <c r="O4" s="103" t="s">
        <v>134</v>
      </c>
      <c r="P4" s="103" t="s">
        <v>134</v>
      </c>
      <c r="Q4" s="103" t="s">
        <v>134</v>
      </c>
      <c r="R4" s="103" t="s">
        <v>134</v>
      </c>
      <c r="S4" s="103" t="s">
        <v>134</v>
      </c>
      <c r="T4" s="103" t="s">
        <v>134</v>
      </c>
      <c r="U4" s="103" t="s">
        <v>134</v>
      </c>
      <c r="V4" s="103" t="s">
        <v>134</v>
      </c>
      <c r="W4" s="103" t="s">
        <v>134</v>
      </c>
      <c r="X4" s="103" t="s">
        <v>134</v>
      </c>
      <c r="Y4" s="102" t="s">
        <v>134</v>
      </c>
      <c r="Z4" s="103" t="s">
        <v>134</v>
      </c>
      <c r="AA4" s="103" t="s">
        <v>134</v>
      </c>
      <c r="AB4" s="103" t="s">
        <v>134</v>
      </c>
      <c r="AC4" s="102" t="s">
        <v>134</v>
      </c>
      <c r="AD4" s="103" t="s">
        <v>134</v>
      </c>
      <c r="AE4" s="103" t="s">
        <v>134</v>
      </c>
      <c r="AF4" s="103" t="s">
        <v>134</v>
      </c>
      <c r="AG4" s="102" t="s">
        <v>134</v>
      </c>
      <c r="AH4" s="103" t="s">
        <v>134</v>
      </c>
      <c r="AI4" s="103" t="s">
        <v>134</v>
      </c>
      <c r="AJ4" s="103" t="s">
        <v>134</v>
      </c>
      <c r="AK4" s="102" t="s">
        <v>134</v>
      </c>
      <c r="AL4" s="103" t="s">
        <v>134</v>
      </c>
      <c r="AM4" s="103" t="s">
        <v>134</v>
      </c>
      <c r="AN4" s="103" t="s">
        <v>134</v>
      </c>
      <c r="AO4" s="102" t="s">
        <v>134</v>
      </c>
      <c r="AP4" s="103" t="s">
        <v>134</v>
      </c>
      <c r="AQ4" s="103" t="s">
        <v>134</v>
      </c>
      <c r="AR4" s="103" t="s">
        <v>134</v>
      </c>
      <c r="AS4" s="102" t="s">
        <v>134</v>
      </c>
      <c r="AT4" s="103" t="s">
        <v>134</v>
      </c>
      <c r="AU4" s="103" t="s">
        <v>134</v>
      </c>
      <c r="AV4" s="103" t="s">
        <v>134</v>
      </c>
      <c r="AW4" s="102" t="s">
        <v>134</v>
      </c>
      <c r="AX4" s="103" t="s">
        <v>134</v>
      </c>
      <c r="AY4" s="103" t="s">
        <v>134</v>
      </c>
      <c r="AZ4" s="103" t="s">
        <v>134</v>
      </c>
      <c r="BA4" s="102" t="s">
        <v>134</v>
      </c>
      <c r="BB4" s="103" t="s">
        <v>134</v>
      </c>
      <c r="BC4" s="103" t="s">
        <v>134</v>
      </c>
      <c r="BD4" s="103" t="s">
        <v>134</v>
      </c>
      <c r="BE4" s="102" t="s">
        <v>134</v>
      </c>
      <c r="BF4" s="103" t="s">
        <v>134</v>
      </c>
      <c r="BG4" s="103" t="s">
        <v>134</v>
      </c>
      <c r="BH4" s="103" t="s">
        <v>134</v>
      </c>
      <c r="BI4" s="102" t="s">
        <v>134</v>
      </c>
      <c r="BJ4" s="103" t="s">
        <v>134</v>
      </c>
      <c r="BK4" s="103" t="s">
        <v>134</v>
      </c>
      <c r="BL4" s="103" t="s">
        <v>134</v>
      </c>
    </row>
    <row r="5" spans="1:64" ht="50.1" customHeight="1" x14ac:dyDescent="0.2">
      <c r="A5" s="29" t="s">
        <v>133</v>
      </c>
      <c r="B5" s="103"/>
      <c r="C5" s="103"/>
      <c r="D5" s="103"/>
      <c r="E5" s="103"/>
      <c r="F5" s="30"/>
      <c r="G5" s="31"/>
      <c r="H5" s="31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2"/>
      <c r="Z5" s="103"/>
      <c r="AA5" s="103"/>
      <c r="AB5" s="103"/>
      <c r="AC5" s="102"/>
      <c r="AD5" s="103"/>
      <c r="AE5" s="103"/>
      <c r="AF5" s="103"/>
      <c r="AG5" s="102"/>
      <c r="AH5" s="103"/>
      <c r="AI5" s="103"/>
      <c r="AJ5" s="103"/>
      <c r="AK5" s="102"/>
      <c r="AL5" s="103"/>
      <c r="AM5" s="103"/>
      <c r="AN5" s="103"/>
      <c r="AO5" s="102"/>
      <c r="AP5" s="103"/>
      <c r="AQ5" s="103"/>
      <c r="AR5" s="103"/>
      <c r="AS5" s="102"/>
      <c r="AT5" s="103"/>
      <c r="AU5" s="103"/>
      <c r="AV5" s="103"/>
      <c r="AW5" s="102"/>
      <c r="AX5" s="103"/>
      <c r="AY5" s="103"/>
      <c r="AZ5" s="103"/>
      <c r="BA5" s="102"/>
      <c r="BB5" s="103"/>
      <c r="BC5" s="103"/>
      <c r="BD5" s="103"/>
      <c r="BE5" s="102"/>
      <c r="BF5" s="103"/>
      <c r="BG5" s="103"/>
      <c r="BH5" s="103"/>
      <c r="BI5" s="102"/>
      <c r="BJ5" s="103"/>
      <c r="BK5" s="103"/>
      <c r="BL5" s="103"/>
    </row>
    <row r="6" spans="1:64" s="20" customFormat="1" ht="24.95" customHeight="1" x14ac:dyDescent="0.2">
      <c r="D6" s="7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 ht="19.5" thickBot="1" x14ac:dyDescent="0.25"/>
    <row r="8" spans="1:64" ht="53.1" customHeight="1" thickBot="1" x14ac:dyDescent="0.25">
      <c r="A8" s="12" t="s">
        <v>94</v>
      </c>
    </row>
    <row r="9" spans="1:64" ht="53.1" customHeight="1" x14ac:dyDescent="0.2">
      <c r="A9" s="18" t="s">
        <v>149</v>
      </c>
      <c r="C9" s="104" t="s">
        <v>95</v>
      </c>
      <c r="D9" s="105"/>
      <c r="E9" s="106"/>
    </row>
    <row r="10" spans="1:64" ht="53.1" customHeight="1" thickBot="1" x14ac:dyDescent="0.25">
      <c r="A10" s="15" t="s">
        <v>150</v>
      </c>
      <c r="C10" s="21" t="s">
        <v>152</v>
      </c>
      <c r="D10" s="22" t="s">
        <v>153</v>
      </c>
      <c r="E10" s="23" t="s">
        <v>154</v>
      </c>
    </row>
    <row r="11" spans="1:64" ht="53.1" customHeight="1" x14ac:dyDescent="0.2">
      <c r="A11" s="14" t="s">
        <v>5</v>
      </c>
    </row>
    <row r="12" spans="1:64" ht="53.1" customHeight="1" x14ac:dyDescent="0.2">
      <c r="A12" s="16" t="s">
        <v>76</v>
      </c>
    </row>
    <row r="13" spans="1:64" ht="53.1" customHeight="1" thickBot="1" x14ac:dyDescent="0.25">
      <c r="A13" s="17" t="s">
        <v>151</v>
      </c>
    </row>
  </sheetData>
  <mergeCells count="77">
    <mergeCell ref="C9:E9"/>
    <mergeCell ref="I1:AB1"/>
    <mergeCell ref="Z4:Z5"/>
    <mergeCell ref="AA4:AA5"/>
    <mergeCell ref="AB4:AB5"/>
    <mergeCell ref="T4:T5"/>
    <mergeCell ref="U4:U5"/>
    <mergeCell ref="V4:V5"/>
    <mergeCell ref="W4:W5"/>
    <mergeCell ref="X4:X5"/>
    <mergeCell ref="Y4:Y5"/>
    <mergeCell ref="S4:S5"/>
    <mergeCell ref="J4:J5"/>
    <mergeCell ref="K4:K5"/>
    <mergeCell ref="L4:L5"/>
    <mergeCell ref="M4:M5"/>
    <mergeCell ref="B4:B5"/>
    <mergeCell ref="C4:C5"/>
    <mergeCell ref="D4:D5"/>
    <mergeCell ref="E4:E5"/>
    <mergeCell ref="I4:I5"/>
    <mergeCell ref="N4:N5"/>
    <mergeCell ref="O4:O5"/>
    <mergeCell ref="P4:P5"/>
    <mergeCell ref="Q4:Q5"/>
    <mergeCell ref="R4:R5"/>
    <mergeCell ref="I2:L2"/>
    <mergeCell ref="M2:P2"/>
    <mergeCell ref="Q2:T2"/>
    <mergeCell ref="U2:X2"/>
    <mergeCell ref="Y2:AB2"/>
    <mergeCell ref="AC2:AF2"/>
    <mergeCell ref="AG2:AJ2"/>
    <mergeCell ref="AG4:AG5"/>
    <mergeCell ref="AH4:AH5"/>
    <mergeCell ref="AI4:AI5"/>
    <mergeCell ref="AJ4:AJ5"/>
    <mergeCell ref="AC4:AC5"/>
    <mergeCell ref="AD4:AD5"/>
    <mergeCell ref="AE4:AE5"/>
    <mergeCell ref="AF4:AF5"/>
    <mergeCell ref="AK2:AN2"/>
    <mergeCell ref="AK4:AK5"/>
    <mergeCell ref="AL4:AL5"/>
    <mergeCell ref="AM4:AM5"/>
    <mergeCell ref="AN4:AN5"/>
    <mergeCell ref="AO2:AR2"/>
    <mergeCell ref="AO4:AO5"/>
    <mergeCell ref="AP4:AP5"/>
    <mergeCell ref="AQ4:AQ5"/>
    <mergeCell ref="AR4:AR5"/>
    <mergeCell ref="AS2:AV2"/>
    <mergeCell ref="AS4:AS5"/>
    <mergeCell ref="AT4:AT5"/>
    <mergeCell ref="AU4:AU5"/>
    <mergeCell ref="AV4:AV5"/>
    <mergeCell ref="AC1:BL1"/>
    <mergeCell ref="BE2:BH2"/>
    <mergeCell ref="BE4:BE5"/>
    <mergeCell ref="BF4:BF5"/>
    <mergeCell ref="BG4:BG5"/>
    <mergeCell ref="BH4:BH5"/>
    <mergeCell ref="BA2:BD2"/>
    <mergeCell ref="BA4:BA5"/>
    <mergeCell ref="BB4:BB5"/>
    <mergeCell ref="BC4:BC5"/>
    <mergeCell ref="BD4:BD5"/>
    <mergeCell ref="AW2:AZ2"/>
    <mergeCell ref="AW4:AW5"/>
    <mergeCell ref="AX4:AX5"/>
    <mergeCell ref="AY4:AY5"/>
    <mergeCell ref="AZ4:AZ5"/>
    <mergeCell ref="BI2:BL2"/>
    <mergeCell ref="BI4:BI5"/>
    <mergeCell ref="BJ4:BJ5"/>
    <mergeCell ref="BK4:BK5"/>
    <mergeCell ref="BL4:BL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7EC9-5639-614B-9D62-8DA6775A5A3F}">
  <dimension ref="A1:M135"/>
  <sheetViews>
    <sheetView zoomScale="95" workbookViewId="0">
      <selection activeCell="H4" sqref="H4:I13"/>
    </sheetView>
  </sheetViews>
  <sheetFormatPr defaultColWidth="11" defaultRowHeight="12.75" x14ac:dyDescent="0.2"/>
  <cols>
    <col min="1" max="1" width="30.875" customWidth="1"/>
    <col min="2" max="2" width="17.625" customWidth="1"/>
    <col min="3" max="3" width="16.875" customWidth="1"/>
    <col min="4" max="4" width="20.125" style="57" customWidth="1"/>
    <col min="5" max="5" width="14.5" customWidth="1"/>
    <col min="6" max="6" width="22.125" style="57" customWidth="1"/>
    <col min="7" max="7" width="14.5" customWidth="1"/>
    <col min="8" max="9" width="17.5" style="57" customWidth="1"/>
  </cols>
  <sheetData>
    <row r="1" spans="1:13" ht="27" x14ac:dyDescent="0.35">
      <c r="A1" s="152" t="s">
        <v>281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15" x14ac:dyDescent="0.2">
      <c r="A2" s="68" t="s">
        <v>289</v>
      </c>
    </row>
    <row r="3" spans="1:13" ht="15" x14ac:dyDescent="0.2">
      <c r="A3" s="68"/>
    </row>
    <row r="4" spans="1:13" ht="30" x14ac:dyDescent="0.2">
      <c r="A4" s="68" t="s">
        <v>300</v>
      </c>
      <c r="B4" s="74" t="s">
        <v>286</v>
      </c>
      <c r="C4" s="74" t="s">
        <v>285</v>
      </c>
      <c r="D4" s="74" t="s">
        <v>336</v>
      </c>
      <c r="E4" s="74" t="s">
        <v>287</v>
      </c>
      <c r="F4" s="74" t="s">
        <v>288</v>
      </c>
      <c r="G4" s="74" t="s">
        <v>290</v>
      </c>
      <c r="H4" s="68" t="s">
        <v>283</v>
      </c>
      <c r="I4" s="74" t="s">
        <v>284</v>
      </c>
    </row>
    <row r="5" spans="1:13" ht="15" x14ac:dyDescent="0.2">
      <c r="A5" s="55" t="s">
        <v>346</v>
      </c>
      <c r="B5" s="78" t="s">
        <v>360</v>
      </c>
      <c r="C5" s="77" t="s">
        <v>134</v>
      </c>
      <c r="D5" s="78" t="s">
        <v>360</v>
      </c>
      <c r="E5" s="78" t="s">
        <v>360</v>
      </c>
      <c r="F5" s="78" t="s">
        <v>360</v>
      </c>
      <c r="G5" s="78" t="s">
        <v>360</v>
      </c>
      <c r="H5" s="78" t="s">
        <v>360</v>
      </c>
      <c r="I5" s="78" t="s">
        <v>360</v>
      </c>
    </row>
    <row r="6" spans="1:13" ht="15" x14ac:dyDescent="0.2">
      <c r="A6" s="55" t="s">
        <v>347</v>
      </c>
      <c r="B6" s="78" t="s">
        <v>360</v>
      </c>
      <c r="C6" s="77" t="s">
        <v>134</v>
      </c>
      <c r="D6" s="78" t="s">
        <v>360</v>
      </c>
      <c r="E6" s="78" t="s">
        <v>360</v>
      </c>
      <c r="F6" s="78" t="s">
        <v>360</v>
      </c>
      <c r="G6" s="78" t="s">
        <v>360</v>
      </c>
      <c r="H6" s="78" t="s">
        <v>360</v>
      </c>
      <c r="I6" s="78" t="s">
        <v>360</v>
      </c>
    </row>
    <row r="7" spans="1:13" ht="15" x14ac:dyDescent="0.2">
      <c r="A7" s="55" t="s">
        <v>348</v>
      </c>
      <c r="B7" s="78" t="s">
        <v>360</v>
      </c>
      <c r="C7" s="77" t="s">
        <v>134</v>
      </c>
      <c r="D7" s="78" t="s">
        <v>360</v>
      </c>
      <c r="E7" s="78" t="s">
        <v>360</v>
      </c>
      <c r="F7" s="78" t="s">
        <v>360</v>
      </c>
      <c r="G7" s="78" t="s">
        <v>360</v>
      </c>
      <c r="H7" s="78" t="s">
        <v>360</v>
      </c>
      <c r="I7" s="78" t="s">
        <v>360</v>
      </c>
    </row>
    <row r="8" spans="1:13" ht="15" x14ac:dyDescent="0.2">
      <c r="A8" s="55" t="s">
        <v>349</v>
      </c>
      <c r="B8" s="78" t="s">
        <v>360</v>
      </c>
      <c r="C8" s="77" t="s">
        <v>134</v>
      </c>
      <c r="D8" s="78" t="s">
        <v>360</v>
      </c>
      <c r="E8" s="78" t="s">
        <v>360</v>
      </c>
      <c r="F8" s="78" t="s">
        <v>360</v>
      </c>
      <c r="G8" s="78" t="s">
        <v>360</v>
      </c>
      <c r="H8" s="78" t="s">
        <v>360</v>
      </c>
      <c r="I8" s="78" t="s">
        <v>360</v>
      </c>
    </row>
    <row r="9" spans="1:13" ht="15" x14ac:dyDescent="0.2">
      <c r="A9" s="55" t="s">
        <v>350</v>
      </c>
      <c r="B9" s="78" t="s">
        <v>360</v>
      </c>
      <c r="C9" s="77" t="s">
        <v>134</v>
      </c>
      <c r="D9" s="78" t="s">
        <v>360</v>
      </c>
      <c r="E9" s="78" t="s">
        <v>360</v>
      </c>
      <c r="F9" s="78" t="s">
        <v>360</v>
      </c>
      <c r="G9" s="78" t="s">
        <v>360</v>
      </c>
      <c r="H9" s="78" t="s">
        <v>360</v>
      </c>
      <c r="I9" s="78" t="s">
        <v>360</v>
      </c>
    </row>
    <row r="10" spans="1:13" ht="15" x14ac:dyDescent="0.2">
      <c r="A10" s="55" t="s">
        <v>351</v>
      </c>
      <c r="B10" s="78" t="s">
        <v>360</v>
      </c>
      <c r="C10" s="77" t="s">
        <v>134</v>
      </c>
      <c r="D10" s="78" t="s">
        <v>360</v>
      </c>
      <c r="E10" s="78" t="s">
        <v>360</v>
      </c>
      <c r="F10" s="78" t="s">
        <v>360</v>
      </c>
      <c r="G10" s="78" t="s">
        <v>360</v>
      </c>
      <c r="H10" s="78" t="s">
        <v>360</v>
      </c>
      <c r="I10" s="78" t="s">
        <v>360</v>
      </c>
    </row>
    <row r="11" spans="1:13" ht="15" x14ac:dyDescent="0.2">
      <c r="A11" s="55" t="s">
        <v>352</v>
      </c>
      <c r="B11" s="78" t="s">
        <v>360</v>
      </c>
      <c r="C11" s="77" t="s">
        <v>134</v>
      </c>
      <c r="D11" s="78" t="s">
        <v>360</v>
      </c>
      <c r="E11" s="78" t="s">
        <v>360</v>
      </c>
      <c r="F11" s="78" t="s">
        <v>360</v>
      </c>
      <c r="G11" s="78" t="s">
        <v>360</v>
      </c>
      <c r="H11" s="78" t="s">
        <v>360</v>
      </c>
      <c r="I11" s="78" t="s">
        <v>360</v>
      </c>
    </row>
    <row r="12" spans="1:13" ht="15" x14ac:dyDescent="0.2">
      <c r="A12" s="55" t="s">
        <v>353</v>
      </c>
      <c r="B12" s="78" t="s">
        <v>360</v>
      </c>
      <c r="C12" s="77" t="s">
        <v>134</v>
      </c>
      <c r="D12" s="78" t="s">
        <v>360</v>
      </c>
      <c r="E12" s="78" t="s">
        <v>360</v>
      </c>
      <c r="F12" s="78" t="s">
        <v>360</v>
      </c>
      <c r="G12" s="78" t="s">
        <v>360</v>
      </c>
      <c r="H12" s="78" t="s">
        <v>360</v>
      </c>
      <c r="I12" s="78" t="s">
        <v>360</v>
      </c>
    </row>
    <row r="13" spans="1:13" ht="15" x14ac:dyDescent="0.2">
      <c r="A13" s="55" t="s">
        <v>354</v>
      </c>
      <c r="B13" s="78" t="s">
        <v>360</v>
      </c>
      <c r="C13" s="77" t="s">
        <v>134</v>
      </c>
      <c r="D13" s="78" t="s">
        <v>360</v>
      </c>
      <c r="E13" s="78" t="s">
        <v>360</v>
      </c>
      <c r="F13" s="78" t="s">
        <v>360</v>
      </c>
      <c r="G13" s="78" t="s">
        <v>360</v>
      </c>
      <c r="H13" s="78" t="s">
        <v>360</v>
      </c>
      <c r="I13" s="78" t="s">
        <v>360</v>
      </c>
    </row>
    <row r="14" spans="1:13" ht="30" customHeight="1" x14ac:dyDescent="0.2">
      <c r="A14" s="68"/>
      <c r="B14" s="74"/>
      <c r="C14" s="74"/>
      <c r="D14" s="74"/>
      <c r="E14" s="74"/>
      <c r="F14" s="74"/>
      <c r="G14" s="74"/>
      <c r="H14" s="68"/>
      <c r="I14" s="74"/>
    </row>
    <row r="15" spans="1:13" ht="30" x14ac:dyDescent="0.2">
      <c r="A15" s="68" t="s">
        <v>301</v>
      </c>
      <c r="B15" s="74" t="s">
        <v>286</v>
      </c>
      <c r="C15" s="74" t="s">
        <v>285</v>
      </c>
      <c r="D15" s="74" t="s">
        <v>336</v>
      </c>
      <c r="E15" s="74" t="s">
        <v>287</v>
      </c>
      <c r="F15" s="74" t="s">
        <v>288</v>
      </c>
      <c r="G15" s="74" t="s">
        <v>290</v>
      </c>
      <c r="H15" s="68" t="s">
        <v>283</v>
      </c>
      <c r="I15" s="74" t="s">
        <v>284</v>
      </c>
    </row>
    <row r="16" spans="1:13" ht="15" x14ac:dyDescent="0.2">
      <c r="A16" s="55" t="s">
        <v>346</v>
      </c>
      <c r="B16" s="78" t="s">
        <v>360</v>
      </c>
      <c r="C16" s="77" t="s">
        <v>134</v>
      </c>
      <c r="D16" s="78" t="s">
        <v>360</v>
      </c>
      <c r="E16" s="78" t="s">
        <v>360</v>
      </c>
      <c r="F16" s="78" t="s">
        <v>360</v>
      </c>
      <c r="G16" s="78" t="s">
        <v>360</v>
      </c>
      <c r="H16" s="78" t="s">
        <v>360</v>
      </c>
      <c r="I16" s="78" t="s">
        <v>360</v>
      </c>
    </row>
    <row r="17" spans="1:9" ht="15" x14ac:dyDescent="0.2">
      <c r="A17" s="55" t="s">
        <v>347</v>
      </c>
      <c r="B17" s="78" t="s">
        <v>360</v>
      </c>
      <c r="C17" s="77" t="s">
        <v>134</v>
      </c>
      <c r="D17" s="78" t="s">
        <v>360</v>
      </c>
      <c r="E17" s="78" t="s">
        <v>360</v>
      </c>
      <c r="F17" s="78" t="s">
        <v>360</v>
      </c>
      <c r="G17" s="78" t="s">
        <v>360</v>
      </c>
      <c r="H17" s="78" t="s">
        <v>360</v>
      </c>
      <c r="I17" s="78" t="s">
        <v>360</v>
      </c>
    </row>
    <row r="18" spans="1:9" ht="15" x14ac:dyDescent="0.2">
      <c r="A18" s="55" t="s">
        <v>349</v>
      </c>
      <c r="B18" s="78" t="s">
        <v>360</v>
      </c>
      <c r="C18" s="77" t="s">
        <v>134</v>
      </c>
      <c r="D18" s="78" t="s">
        <v>360</v>
      </c>
      <c r="E18" s="78" t="s">
        <v>360</v>
      </c>
      <c r="F18" s="78" t="s">
        <v>360</v>
      </c>
      <c r="G18" s="78" t="s">
        <v>360</v>
      </c>
      <c r="H18" s="78" t="s">
        <v>360</v>
      </c>
      <c r="I18" s="78" t="s">
        <v>360</v>
      </c>
    </row>
    <row r="19" spans="1:9" ht="15" x14ac:dyDescent="0.2">
      <c r="A19" s="55" t="s">
        <v>350</v>
      </c>
      <c r="B19" s="78" t="s">
        <v>360</v>
      </c>
      <c r="C19" s="77" t="s">
        <v>134</v>
      </c>
      <c r="D19" s="78" t="s">
        <v>360</v>
      </c>
      <c r="E19" s="78" t="s">
        <v>360</v>
      </c>
      <c r="F19" s="78" t="s">
        <v>360</v>
      </c>
      <c r="G19" s="78" t="s">
        <v>360</v>
      </c>
      <c r="H19" s="78" t="s">
        <v>360</v>
      </c>
      <c r="I19" s="78" t="s">
        <v>360</v>
      </c>
    </row>
    <row r="20" spans="1:9" ht="15" x14ac:dyDescent="0.2">
      <c r="A20" s="55" t="s">
        <v>356</v>
      </c>
      <c r="B20" s="78" t="s">
        <v>360</v>
      </c>
      <c r="C20" s="77" t="s">
        <v>134</v>
      </c>
      <c r="D20" s="78" t="s">
        <v>360</v>
      </c>
      <c r="E20" s="78" t="s">
        <v>360</v>
      </c>
      <c r="F20" s="78" t="s">
        <v>360</v>
      </c>
      <c r="G20" s="78" t="s">
        <v>360</v>
      </c>
      <c r="H20" s="78" t="s">
        <v>360</v>
      </c>
      <c r="I20" s="78" t="s">
        <v>360</v>
      </c>
    </row>
    <row r="21" spans="1:9" ht="15" x14ac:dyDescent="0.2">
      <c r="A21" s="55" t="s">
        <v>357</v>
      </c>
      <c r="B21" s="78" t="s">
        <v>360</v>
      </c>
      <c r="C21" s="77" t="s">
        <v>134</v>
      </c>
      <c r="D21" s="78" t="s">
        <v>360</v>
      </c>
      <c r="E21" s="78" t="s">
        <v>360</v>
      </c>
      <c r="F21" s="78" t="s">
        <v>360</v>
      </c>
      <c r="G21" s="78" t="s">
        <v>360</v>
      </c>
      <c r="H21" s="78" t="s">
        <v>360</v>
      </c>
      <c r="I21" s="78" t="s">
        <v>360</v>
      </c>
    </row>
    <row r="22" spans="1:9" ht="15" x14ac:dyDescent="0.2">
      <c r="A22" s="55" t="s">
        <v>192</v>
      </c>
      <c r="B22" s="78" t="s">
        <v>360</v>
      </c>
      <c r="C22" s="77" t="s">
        <v>134</v>
      </c>
      <c r="D22" s="78" t="s">
        <v>360</v>
      </c>
      <c r="E22" s="78" t="s">
        <v>360</v>
      </c>
      <c r="F22" s="78" t="s">
        <v>360</v>
      </c>
      <c r="G22" s="78" t="s">
        <v>360</v>
      </c>
      <c r="H22" s="78" t="s">
        <v>360</v>
      </c>
      <c r="I22" s="78" t="s">
        <v>360</v>
      </c>
    </row>
    <row r="23" spans="1:9" ht="15" x14ac:dyDescent="0.2">
      <c r="A23" s="55" t="s">
        <v>352</v>
      </c>
      <c r="B23" s="78" t="s">
        <v>360</v>
      </c>
      <c r="C23" s="77" t="s">
        <v>134</v>
      </c>
      <c r="D23" s="78" t="s">
        <v>360</v>
      </c>
      <c r="E23" s="77" t="s">
        <v>361</v>
      </c>
      <c r="F23" s="77" t="s">
        <v>134</v>
      </c>
      <c r="G23" s="77" t="s">
        <v>134</v>
      </c>
      <c r="H23" s="70" t="s">
        <v>134</v>
      </c>
      <c r="I23" s="77" t="s">
        <v>134</v>
      </c>
    </row>
    <row r="24" spans="1:9" ht="15" x14ac:dyDescent="0.2">
      <c r="A24" s="55" t="s">
        <v>353</v>
      </c>
      <c r="B24" s="78" t="s">
        <v>360</v>
      </c>
      <c r="C24" s="77" t="s">
        <v>134</v>
      </c>
      <c r="D24" s="78" t="s">
        <v>360</v>
      </c>
      <c r="E24" s="78" t="s">
        <v>360</v>
      </c>
      <c r="F24" s="78" t="s">
        <v>360</v>
      </c>
      <c r="G24" s="78" t="s">
        <v>360</v>
      </c>
      <c r="H24" s="78" t="s">
        <v>360</v>
      </c>
      <c r="I24" s="79" t="s">
        <v>360</v>
      </c>
    </row>
    <row r="25" spans="1:9" ht="15" x14ac:dyDescent="0.2">
      <c r="A25" s="55" t="s">
        <v>354</v>
      </c>
      <c r="B25" s="78" t="s">
        <v>360</v>
      </c>
      <c r="C25" s="77" t="s">
        <v>134</v>
      </c>
      <c r="D25" s="78" t="s">
        <v>360</v>
      </c>
      <c r="E25" s="77" t="s">
        <v>361</v>
      </c>
      <c r="F25" s="77" t="s">
        <v>134</v>
      </c>
      <c r="G25" s="77" t="s">
        <v>134</v>
      </c>
      <c r="H25" s="70" t="s">
        <v>134</v>
      </c>
      <c r="I25" s="77" t="s">
        <v>134</v>
      </c>
    </row>
    <row r="26" spans="1:9" ht="30" customHeight="1" x14ac:dyDescent="0.2">
      <c r="A26" s="68"/>
      <c r="B26" s="74"/>
      <c r="C26" s="74"/>
      <c r="D26" s="74"/>
      <c r="E26" s="74"/>
      <c r="F26" s="74"/>
      <c r="G26" s="74"/>
      <c r="H26" s="68"/>
      <c r="I26" s="74"/>
    </row>
    <row r="27" spans="1:9" ht="30" x14ac:dyDescent="0.2">
      <c r="A27" s="68" t="s">
        <v>302</v>
      </c>
      <c r="B27" s="74" t="s">
        <v>286</v>
      </c>
      <c r="C27" s="74" t="s">
        <v>285</v>
      </c>
      <c r="D27" s="74" t="s">
        <v>336</v>
      </c>
      <c r="E27" s="74" t="s">
        <v>287</v>
      </c>
      <c r="F27" s="74" t="s">
        <v>288</v>
      </c>
      <c r="G27" s="74" t="s">
        <v>290</v>
      </c>
      <c r="H27" s="68" t="s">
        <v>283</v>
      </c>
      <c r="I27" s="74" t="s">
        <v>284</v>
      </c>
    </row>
    <row r="28" spans="1:9" ht="15" x14ac:dyDescent="0.2">
      <c r="A28" s="68"/>
      <c r="B28" s="74"/>
      <c r="C28" s="74"/>
      <c r="D28" s="74"/>
      <c r="E28" s="74"/>
      <c r="F28" s="74"/>
      <c r="G28" s="74"/>
      <c r="H28" s="68"/>
      <c r="I28" s="74"/>
    </row>
    <row r="29" spans="1:9" ht="15" x14ac:dyDescent="0.2">
      <c r="A29" s="68"/>
      <c r="B29" s="74"/>
      <c r="C29" s="74"/>
      <c r="D29" s="74"/>
      <c r="E29" s="74"/>
      <c r="F29" s="74"/>
      <c r="G29" s="74"/>
      <c r="H29" s="68"/>
      <c r="I29" s="74"/>
    </row>
    <row r="30" spans="1:9" ht="30" customHeight="1" x14ac:dyDescent="0.2">
      <c r="A30" s="68"/>
      <c r="B30" s="74"/>
      <c r="C30" s="74"/>
      <c r="D30" s="74"/>
      <c r="E30" s="74"/>
      <c r="F30" s="74"/>
      <c r="G30" s="74"/>
      <c r="H30" s="68"/>
      <c r="I30" s="74"/>
    </row>
    <row r="31" spans="1:9" ht="30" x14ac:dyDescent="0.2">
      <c r="A31" s="68" t="s">
        <v>303</v>
      </c>
      <c r="B31" s="74" t="s">
        <v>286</v>
      </c>
      <c r="C31" s="74" t="s">
        <v>285</v>
      </c>
      <c r="D31" s="74" t="s">
        <v>336</v>
      </c>
      <c r="E31" s="74" t="s">
        <v>287</v>
      </c>
      <c r="F31" s="74" t="s">
        <v>288</v>
      </c>
      <c r="G31" s="74" t="s">
        <v>290</v>
      </c>
      <c r="H31" s="68" t="s">
        <v>283</v>
      </c>
      <c r="I31" s="74" t="s">
        <v>284</v>
      </c>
    </row>
    <row r="32" spans="1:9" ht="15" x14ac:dyDescent="0.2">
      <c r="A32" s="68"/>
      <c r="B32" s="74"/>
      <c r="C32" s="74"/>
      <c r="D32" s="74"/>
      <c r="E32" s="74"/>
      <c r="F32" s="74"/>
      <c r="G32" s="74"/>
      <c r="H32" s="68"/>
      <c r="I32" s="74"/>
    </row>
    <row r="33" spans="1:9" ht="15" x14ac:dyDescent="0.2">
      <c r="A33" s="68"/>
      <c r="B33" s="74"/>
      <c r="C33" s="74"/>
      <c r="D33" s="74"/>
      <c r="E33" s="74"/>
      <c r="F33" s="74"/>
      <c r="G33" s="74"/>
      <c r="H33" s="68"/>
      <c r="I33" s="74"/>
    </row>
    <row r="34" spans="1:9" ht="30" customHeight="1" x14ac:dyDescent="0.2">
      <c r="A34" s="68"/>
      <c r="B34" s="74"/>
      <c r="C34" s="74"/>
      <c r="D34" s="74"/>
      <c r="E34" s="74"/>
      <c r="F34" s="74"/>
      <c r="G34" s="74"/>
      <c r="H34" s="68"/>
      <c r="I34" s="74"/>
    </row>
    <row r="35" spans="1:9" ht="30" x14ac:dyDescent="0.2">
      <c r="A35" s="68" t="s">
        <v>304</v>
      </c>
      <c r="B35" s="74" t="s">
        <v>286</v>
      </c>
      <c r="C35" s="74" t="s">
        <v>285</v>
      </c>
      <c r="D35" s="74" t="s">
        <v>336</v>
      </c>
      <c r="E35" s="74" t="s">
        <v>287</v>
      </c>
      <c r="F35" s="74" t="s">
        <v>288</v>
      </c>
      <c r="G35" s="74" t="s">
        <v>290</v>
      </c>
      <c r="H35" s="68" t="s">
        <v>283</v>
      </c>
      <c r="I35" s="74" t="s">
        <v>284</v>
      </c>
    </row>
    <row r="36" spans="1:9" ht="15" x14ac:dyDescent="0.2">
      <c r="A36" s="68"/>
      <c r="B36" s="74"/>
      <c r="C36" s="74"/>
      <c r="D36" s="74"/>
      <c r="E36" s="74"/>
      <c r="F36" s="74"/>
      <c r="G36" s="74"/>
      <c r="H36" s="68"/>
      <c r="I36" s="74"/>
    </row>
    <row r="37" spans="1:9" ht="15" x14ac:dyDescent="0.2">
      <c r="A37" s="68"/>
      <c r="B37" s="74"/>
      <c r="C37" s="74"/>
      <c r="D37" s="74"/>
      <c r="E37" s="74"/>
      <c r="F37" s="74"/>
      <c r="G37" s="74"/>
      <c r="H37" s="68"/>
      <c r="I37" s="74"/>
    </row>
    <row r="38" spans="1:9" ht="30" customHeight="1" x14ac:dyDescent="0.2">
      <c r="A38" s="68"/>
      <c r="B38" s="74"/>
      <c r="C38" s="74"/>
      <c r="D38" s="74"/>
      <c r="E38" s="74"/>
      <c r="F38" s="74"/>
      <c r="G38" s="74"/>
      <c r="H38" s="68"/>
      <c r="I38" s="74"/>
    </row>
    <row r="39" spans="1:9" ht="30" x14ac:dyDescent="0.2">
      <c r="A39" s="68" t="s">
        <v>305</v>
      </c>
      <c r="B39" s="74" t="s">
        <v>286</v>
      </c>
      <c r="C39" s="74" t="s">
        <v>285</v>
      </c>
      <c r="D39" s="74" t="s">
        <v>336</v>
      </c>
      <c r="E39" s="74" t="s">
        <v>287</v>
      </c>
      <c r="F39" s="74" t="s">
        <v>288</v>
      </c>
      <c r="G39" s="74" t="s">
        <v>290</v>
      </c>
      <c r="H39" s="68" t="s">
        <v>283</v>
      </c>
      <c r="I39" s="74" t="s">
        <v>284</v>
      </c>
    </row>
    <row r="40" spans="1:9" ht="15" x14ac:dyDescent="0.2">
      <c r="A40" s="68"/>
      <c r="B40" s="74"/>
      <c r="C40" s="74"/>
      <c r="D40" s="74"/>
      <c r="E40" s="74"/>
      <c r="F40" s="74"/>
      <c r="G40" s="74"/>
      <c r="H40" s="68"/>
      <c r="I40" s="74"/>
    </row>
    <row r="41" spans="1:9" ht="15" x14ac:dyDescent="0.2">
      <c r="A41" s="68"/>
      <c r="B41" s="74"/>
      <c r="C41" s="74"/>
      <c r="D41" s="74"/>
      <c r="E41" s="74"/>
      <c r="F41" s="74"/>
      <c r="G41" s="74"/>
      <c r="H41" s="68"/>
      <c r="I41" s="74"/>
    </row>
    <row r="42" spans="1:9" ht="30" customHeight="1" x14ac:dyDescent="0.2">
      <c r="A42" s="68"/>
      <c r="B42" s="74"/>
      <c r="C42" s="74"/>
      <c r="D42" s="74"/>
      <c r="E42" s="74"/>
      <c r="F42" s="74"/>
      <c r="G42" s="74"/>
      <c r="H42" s="68"/>
      <c r="I42" s="74"/>
    </row>
    <row r="43" spans="1:9" ht="30" x14ac:dyDescent="0.2">
      <c r="A43" s="68" t="s">
        <v>306</v>
      </c>
      <c r="B43" s="74" t="s">
        <v>286</v>
      </c>
      <c r="C43" s="74" t="s">
        <v>285</v>
      </c>
      <c r="D43" s="74" t="s">
        <v>336</v>
      </c>
      <c r="E43" s="74" t="s">
        <v>287</v>
      </c>
      <c r="F43" s="74" t="s">
        <v>288</v>
      </c>
      <c r="G43" s="74" t="s">
        <v>290</v>
      </c>
      <c r="H43" s="68" t="s">
        <v>283</v>
      </c>
      <c r="I43" s="74" t="s">
        <v>284</v>
      </c>
    </row>
    <row r="44" spans="1:9" ht="15" x14ac:dyDescent="0.2">
      <c r="A44" s="68"/>
      <c r="B44" s="74"/>
      <c r="C44" s="74"/>
      <c r="D44" s="74"/>
      <c r="E44" s="74"/>
      <c r="F44" s="74"/>
      <c r="G44" s="74"/>
      <c r="H44" s="68"/>
      <c r="I44" s="74"/>
    </row>
    <row r="45" spans="1:9" ht="30" customHeight="1" x14ac:dyDescent="0.2">
      <c r="A45" s="68"/>
      <c r="B45" s="74"/>
      <c r="C45" s="74"/>
      <c r="D45" s="74"/>
      <c r="E45" s="74"/>
      <c r="F45" s="74"/>
      <c r="G45" s="74"/>
      <c r="H45" s="68"/>
      <c r="I45" s="74"/>
    </row>
    <row r="46" spans="1:9" ht="30" x14ac:dyDescent="0.2">
      <c r="A46" s="68" t="s">
        <v>307</v>
      </c>
      <c r="B46" s="74" t="s">
        <v>286</v>
      </c>
      <c r="C46" s="74" t="s">
        <v>285</v>
      </c>
      <c r="D46" s="74" t="s">
        <v>336</v>
      </c>
      <c r="E46" s="74" t="s">
        <v>287</v>
      </c>
      <c r="F46" s="74" t="s">
        <v>288</v>
      </c>
      <c r="G46" s="74" t="s">
        <v>290</v>
      </c>
      <c r="H46" s="68" t="s">
        <v>283</v>
      </c>
      <c r="I46" s="74" t="s">
        <v>284</v>
      </c>
    </row>
    <row r="47" spans="1:9" ht="15" x14ac:dyDescent="0.2">
      <c r="A47" s="68"/>
      <c r="B47" s="74"/>
      <c r="C47" s="74"/>
      <c r="D47" s="74"/>
      <c r="E47" s="74"/>
      <c r="F47" s="74"/>
      <c r="G47" s="74"/>
      <c r="H47" s="68"/>
      <c r="I47" s="74"/>
    </row>
    <row r="48" spans="1:9" ht="15" x14ac:dyDescent="0.2">
      <c r="A48" s="68"/>
      <c r="B48" s="74"/>
      <c r="C48" s="74"/>
      <c r="D48" s="74"/>
      <c r="E48" s="74"/>
      <c r="F48" s="74"/>
      <c r="G48" s="74"/>
      <c r="H48" s="68"/>
      <c r="I48" s="74"/>
    </row>
    <row r="49" spans="1:9" ht="30" customHeight="1" x14ac:dyDescent="0.2">
      <c r="A49" s="68"/>
      <c r="B49" s="74"/>
      <c r="C49" s="74"/>
      <c r="D49" s="74"/>
      <c r="E49" s="74"/>
      <c r="F49" s="74"/>
      <c r="G49" s="74"/>
      <c r="H49" s="68"/>
      <c r="I49" s="74"/>
    </row>
    <row r="50" spans="1:9" ht="30" x14ac:dyDescent="0.2">
      <c r="A50" s="68" t="s">
        <v>308</v>
      </c>
      <c r="B50" s="74" t="s">
        <v>286</v>
      </c>
      <c r="C50" s="74" t="s">
        <v>285</v>
      </c>
      <c r="D50" s="74" t="s">
        <v>336</v>
      </c>
      <c r="E50" s="74" t="s">
        <v>287</v>
      </c>
      <c r="F50" s="74" t="s">
        <v>288</v>
      </c>
      <c r="G50" s="74" t="s">
        <v>290</v>
      </c>
      <c r="H50" s="68" t="s">
        <v>283</v>
      </c>
      <c r="I50" s="74" t="s">
        <v>284</v>
      </c>
    </row>
    <row r="51" spans="1:9" ht="15" x14ac:dyDescent="0.2">
      <c r="A51" s="70" t="s">
        <v>291</v>
      </c>
      <c r="B51" s="73" t="s">
        <v>295</v>
      </c>
      <c r="C51" s="72" t="s">
        <v>292</v>
      </c>
      <c r="D51" s="70"/>
      <c r="E51" s="70" t="s">
        <v>134</v>
      </c>
      <c r="F51" s="70" t="s">
        <v>134</v>
      </c>
      <c r="G51" s="70" t="s">
        <v>134</v>
      </c>
      <c r="H51" s="70" t="s">
        <v>134</v>
      </c>
      <c r="I51" s="70" t="s">
        <v>134</v>
      </c>
    </row>
    <row r="52" spans="1:9" ht="15" x14ac:dyDescent="0.2">
      <c r="A52" s="70" t="s">
        <v>313</v>
      </c>
      <c r="B52" s="70" t="s">
        <v>134</v>
      </c>
      <c r="C52" s="70" t="s">
        <v>134</v>
      </c>
      <c r="D52" s="73"/>
      <c r="E52" s="70" t="s">
        <v>134</v>
      </c>
      <c r="F52" s="73" t="s">
        <v>295</v>
      </c>
      <c r="G52" s="70" t="s">
        <v>134</v>
      </c>
      <c r="H52" s="73" t="s">
        <v>295</v>
      </c>
      <c r="I52" s="70" t="s">
        <v>134</v>
      </c>
    </row>
    <row r="53" spans="1:9" ht="15" x14ac:dyDescent="0.2">
      <c r="A53" s="70" t="s">
        <v>314</v>
      </c>
      <c r="B53" s="70" t="s">
        <v>134</v>
      </c>
      <c r="C53" s="70" t="s">
        <v>134</v>
      </c>
      <c r="D53" s="73"/>
      <c r="E53" s="70" t="s">
        <v>134</v>
      </c>
      <c r="F53" s="73" t="s">
        <v>295</v>
      </c>
      <c r="G53" s="70" t="s">
        <v>134</v>
      </c>
      <c r="H53" s="73" t="s">
        <v>295</v>
      </c>
      <c r="I53" s="73" t="s">
        <v>295</v>
      </c>
    </row>
    <row r="54" spans="1:9" ht="15" x14ac:dyDescent="0.2">
      <c r="A54" s="70" t="s">
        <v>315</v>
      </c>
      <c r="B54" s="70" t="s">
        <v>134</v>
      </c>
      <c r="C54" s="70" t="s">
        <v>134</v>
      </c>
      <c r="D54" s="73"/>
      <c r="E54" s="70" t="s">
        <v>134</v>
      </c>
      <c r="F54" s="73" t="s">
        <v>295</v>
      </c>
      <c r="G54" s="70" t="s">
        <v>134</v>
      </c>
      <c r="H54" s="73" t="s">
        <v>295</v>
      </c>
      <c r="I54" s="73" t="s">
        <v>295</v>
      </c>
    </row>
    <row r="55" spans="1:9" ht="15" x14ac:dyDescent="0.2">
      <c r="A55" s="70" t="s">
        <v>317</v>
      </c>
      <c r="B55" s="70" t="s">
        <v>134</v>
      </c>
      <c r="C55" s="70" t="s">
        <v>134</v>
      </c>
      <c r="D55" s="73"/>
      <c r="E55" s="70" t="s">
        <v>134</v>
      </c>
      <c r="F55" s="73" t="s">
        <v>295</v>
      </c>
      <c r="G55" s="70" t="s">
        <v>134</v>
      </c>
      <c r="H55" s="73" t="s">
        <v>295</v>
      </c>
      <c r="I55" s="73" t="s">
        <v>295</v>
      </c>
    </row>
    <row r="56" spans="1:9" ht="15" x14ac:dyDescent="0.2">
      <c r="A56" s="70" t="s">
        <v>318</v>
      </c>
      <c r="B56" s="70" t="s">
        <v>134</v>
      </c>
      <c r="C56" s="70" t="s">
        <v>134</v>
      </c>
      <c r="D56" s="73"/>
      <c r="E56" s="70" t="s">
        <v>134</v>
      </c>
      <c r="F56" s="73" t="s">
        <v>295</v>
      </c>
      <c r="G56" s="70" t="s">
        <v>134</v>
      </c>
      <c r="H56" s="73" t="s">
        <v>295</v>
      </c>
      <c r="I56" s="73" t="s">
        <v>295</v>
      </c>
    </row>
    <row r="57" spans="1:9" ht="15" x14ac:dyDescent="0.2">
      <c r="A57" s="70" t="s">
        <v>319</v>
      </c>
      <c r="B57" s="70" t="s">
        <v>134</v>
      </c>
      <c r="C57" s="70" t="s">
        <v>134</v>
      </c>
      <c r="D57" s="73"/>
      <c r="E57" s="70" t="s">
        <v>134</v>
      </c>
      <c r="F57" s="73" t="s">
        <v>295</v>
      </c>
      <c r="G57" s="70" t="s">
        <v>134</v>
      </c>
      <c r="H57" s="73" t="s">
        <v>295</v>
      </c>
      <c r="I57" s="70" t="s">
        <v>134</v>
      </c>
    </row>
    <row r="58" spans="1:9" ht="15" x14ac:dyDescent="0.2">
      <c r="A58" s="70" t="s">
        <v>320</v>
      </c>
      <c r="B58" s="70" t="s">
        <v>134</v>
      </c>
      <c r="C58" s="70" t="s">
        <v>134</v>
      </c>
      <c r="D58" s="73"/>
      <c r="E58" s="70" t="s">
        <v>134</v>
      </c>
      <c r="F58" s="73" t="s">
        <v>295</v>
      </c>
      <c r="G58" s="70" t="s">
        <v>134</v>
      </c>
      <c r="H58" s="73" t="s">
        <v>295</v>
      </c>
      <c r="I58" s="73" t="s">
        <v>295</v>
      </c>
    </row>
    <row r="59" spans="1:9" ht="15" x14ac:dyDescent="0.2">
      <c r="A59" s="70" t="s">
        <v>322</v>
      </c>
      <c r="B59" s="70" t="s">
        <v>134</v>
      </c>
      <c r="C59" s="70" t="s">
        <v>134</v>
      </c>
      <c r="D59" s="73"/>
      <c r="E59" s="70" t="s">
        <v>134</v>
      </c>
      <c r="F59" s="73" t="s">
        <v>295</v>
      </c>
      <c r="G59" s="70" t="s">
        <v>134</v>
      </c>
      <c r="H59" s="73" t="s">
        <v>295</v>
      </c>
      <c r="I59" s="73" t="s">
        <v>295</v>
      </c>
    </row>
    <row r="60" spans="1:9" ht="15" x14ac:dyDescent="0.2">
      <c r="A60" s="70" t="s">
        <v>323</v>
      </c>
      <c r="B60" s="70" t="s">
        <v>134</v>
      </c>
      <c r="C60" s="70" t="s">
        <v>134</v>
      </c>
      <c r="D60" s="73"/>
      <c r="E60" s="70" t="s">
        <v>134</v>
      </c>
      <c r="F60" s="73" t="s">
        <v>295</v>
      </c>
      <c r="G60" s="70" t="s">
        <v>134</v>
      </c>
      <c r="H60" s="73" t="s">
        <v>295</v>
      </c>
      <c r="I60" s="73" t="s">
        <v>295</v>
      </c>
    </row>
    <row r="61" spans="1:9" ht="15" x14ac:dyDescent="0.2">
      <c r="A61" s="70" t="s">
        <v>324</v>
      </c>
      <c r="B61" s="70" t="s">
        <v>134</v>
      </c>
      <c r="C61" s="70" t="s">
        <v>134</v>
      </c>
      <c r="D61" s="73"/>
      <c r="E61" s="70" t="s">
        <v>134</v>
      </c>
      <c r="F61" s="73" t="s">
        <v>295</v>
      </c>
      <c r="G61" s="70" t="s">
        <v>134</v>
      </c>
      <c r="H61" s="73" t="s">
        <v>295</v>
      </c>
      <c r="I61" s="73" t="s">
        <v>295</v>
      </c>
    </row>
    <row r="62" spans="1:9" ht="15" x14ac:dyDescent="0.2">
      <c r="A62" s="70" t="s">
        <v>327</v>
      </c>
      <c r="B62" s="70" t="s">
        <v>134</v>
      </c>
      <c r="C62" s="70" t="s">
        <v>134</v>
      </c>
      <c r="D62" s="73"/>
      <c r="E62" s="70" t="s">
        <v>134</v>
      </c>
      <c r="F62" s="73" t="s">
        <v>295</v>
      </c>
      <c r="G62" s="70" t="s">
        <v>134</v>
      </c>
      <c r="H62" s="73" t="s">
        <v>295</v>
      </c>
      <c r="I62" s="73" t="s">
        <v>295</v>
      </c>
    </row>
    <row r="63" spans="1:9" ht="15" x14ac:dyDescent="0.2">
      <c r="A63" s="70" t="s">
        <v>328</v>
      </c>
      <c r="B63" s="70" t="s">
        <v>134</v>
      </c>
      <c r="C63" s="70" t="s">
        <v>134</v>
      </c>
      <c r="D63" s="73"/>
      <c r="E63" s="70" t="s">
        <v>134</v>
      </c>
      <c r="F63" s="73" t="s">
        <v>295</v>
      </c>
      <c r="G63" s="70" t="s">
        <v>134</v>
      </c>
      <c r="H63" s="73" t="s">
        <v>295</v>
      </c>
      <c r="I63" s="73" t="s">
        <v>295</v>
      </c>
    </row>
    <row r="64" spans="1:9" ht="15" x14ac:dyDescent="0.2">
      <c r="A64" s="70" t="s">
        <v>38</v>
      </c>
      <c r="B64" s="70" t="s">
        <v>134</v>
      </c>
      <c r="C64" s="70" t="s">
        <v>134</v>
      </c>
      <c r="D64" s="70"/>
      <c r="E64" s="70" t="s">
        <v>134</v>
      </c>
      <c r="F64" s="70" t="s">
        <v>134</v>
      </c>
      <c r="G64" s="70" t="s">
        <v>134</v>
      </c>
      <c r="H64" s="73" t="s">
        <v>295</v>
      </c>
      <c r="I64" s="73" t="s">
        <v>295</v>
      </c>
    </row>
    <row r="65" spans="1:9" ht="30" customHeight="1" x14ac:dyDescent="0.2">
      <c r="A65" s="68"/>
      <c r="B65" s="74"/>
      <c r="C65" s="74"/>
      <c r="D65" s="74"/>
      <c r="E65" s="74"/>
      <c r="F65" s="74"/>
      <c r="G65" s="74"/>
      <c r="H65" s="68"/>
      <c r="I65" s="74"/>
    </row>
    <row r="66" spans="1:9" ht="30" x14ac:dyDescent="0.2">
      <c r="A66" s="68" t="s">
        <v>309</v>
      </c>
      <c r="B66" s="74" t="s">
        <v>286</v>
      </c>
      <c r="C66" s="74" t="s">
        <v>285</v>
      </c>
      <c r="D66" s="74" t="s">
        <v>336</v>
      </c>
      <c r="E66" s="74" t="s">
        <v>287</v>
      </c>
      <c r="F66" s="74" t="s">
        <v>288</v>
      </c>
      <c r="G66" s="74" t="s">
        <v>290</v>
      </c>
      <c r="H66" s="68" t="s">
        <v>283</v>
      </c>
      <c r="I66" s="74" t="s">
        <v>284</v>
      </c>
    </row>
    <row r="67" spans="1:9" ht="15" x14ac:dyDescent="0.2">
      <c r="A67" s="70" t="s">
        <v>291</v>
      </c>
      <c r="B67" s="73" t="s">
        <v>295</v>
      </c>
      <c r="C67" s="72" t="s">
        <v>292</v>
      </c>
      <c r="D67" s="70"/>
      <c r="E67" s="70" t="s">
        <v>134</v>
      </c>
      <c r="F67" s="70" t="s">
        <v>134</v>
      </c>
      <c r="G67" s="70" t="s">
        <v>134</v>
      </c>
      <c r="H67" s="70" t="s">
        <v>134</v>
      </c>
      <c r="I67" s="70" t="s">
        <v>134</v>
      </c>
    </row>
    <row r="68" spans="1:9" ht="15" x14ac:dyDescent="0.2">
      <c r="A68" s="70" t="s">
        <v>313</v>
      </c>
      <c r="B68" s="70" t="s">
        <v>134</v>
      </c>
      <c r="C68" s="70" t="s">
        <v>134</v>
      </c>
      <c r="D68" s="73"/>
      <c r="E68" s="73" t="s">
        <v>57</v>
      </c>
      <c r="F68" s="73" t="s">
        <v>295</v>
      </c>
      <c r="G68" s="73" t="s">
        <v>57</v>
      </c>
      <c r="H68" s="73" t="s">
        <v>295</v>
      </c>
      <c r="I68" s="70" t="s">
        <v>134</v>
      </c>
    </row>
    <row r="69" spans="1:9" ht="15" x14ac:dyDescent="0.2">
      <c r="A69" s="70" t="s">
        <v>314</v>
      </c>
      <c r="B69" s="70" t="s">
        <v>134</v>
      </c>
      <c r="C69" s="70" t="s">
        <v>134</v>
      </c>
      <c r="D69" s="73"/>
      <c r="E69" s="73" t="s">
        <v>57</v>
      </c>
      <c r="F69" s="73" t="s">
        <v>295</v>
      </c>
      <c r="G69" s="73" t="s">
        <v>57</v>
      </c>
      <c r="H69" s="73" t="s">
        <v>295</v>
      </c>
      <c r="I69" s="70" t="s">
        <v>134</v>
      </c>
    </row>
    <row r="70" spans="1:9" ht="15" x14ac:dyDescent="0.2">
      <c r="A70" s="70" t="s">
        <v>315</v>
      </c>
      <c r="B70" s="70" t="s">
        <v>134</v>
      </c>
      <c r="C70" s="70" t="s">
        <v>134</v>
      </c>
      <c r="D70" s="73"/>
      <c r="E70" s="73" t="s">
        <v>57</v>
      </c>
      <c r="F70" s="73" t="s">
        <v>295</v>
      </c>
      <c r="G70" s="73" t="s">
        <v>57</v>
      </c>
      <c r="H70" s="73" t="s">
        <v>295</v>
      </c>
      <c r="I70" s="70" t="s">
        <v>134</v>
      </c>
    </row>
    <row r="71" spans="1:9" ht="15" x14ac:dyDescent="0.2">
      <c r="A71" s="70" t="s">
        <v>317</v>
      </c>
      <c r="B71" s="70" t="s">
        <v>134</v>
      </c>
      <c r="C71" s="70" t="s">
        <v>134</v>
      </c>
      <c r="D71" s="73"/>
      <c r="E71" s="73" t="s">
        <v>57</v>
      </c>
      <c r="F71" s="73" t="s">
        <v>295</v>
      </c>
      <c r="G71" s="73" t="s">
        <v>57</v>
      </c>
      <c r="H71" s="73" t="s">
        <v>295</v>
      </c>
      <c r="I71" s="70" t="s">
        <v>134</v>
      </c>
    </row>
    <row r="72" spans="1:9" ht="15" x14ac:dyDescent="0.2">
      <c r="A72" s="70" t="s">
        <v>318</v>
      </c>
      <c r="B72" s="70" t="s">
        <v>134</v>
      </c>
      <c r="C72" s="70" t="s">
        <v>134</v>
      </c>
      <c r="D72" s="73"/>
      <c r="E72" s="73" t="s">
        <v>57</v>
      </c>
      <c r="F72" s="73" t="s">
        <v>295</v>
      </c>
      <c r="G72" s="73" t="s">
        <v>57</v>
      </c>
      <c r="H72" s="73" t="s">
        <v>295</v>
      </c>
      <c r="I72" s="73" t="s">
        <v>295</v>
      </c>
    </row>
    <row r="73" spans="1:9" ht="15" x14ac:dyDescent="0.2">
      <c r="A73" s="70" t="s">
        <v>320</v>
      </c>
      <c r="B73" s="70" t="s">
        <v>134</v>
      </c>
      <c r="C73" s="70" t="s">
        <v>134</v>
      </c>
      <c r="D73" s="73"/>
      <c r="E73" s="73" t="s">
        <v>57</v>
      </c>
      <c r="F73" s="73" t="s">
        <v>295</v>
      </c>
      <c r="G73" s="73" t="s">
        <v>57</v>
      </c>
      <c r="H73" s="73" t="s">
        <v>295</v>
      </c>
      <c r="I73" s="73" t="s">
        <v>295</v>
      </c>
    </row>
    <row r="74" spans="1:9" ht="15" x14ac:dyDescent="0.2">
      <c r="A74" s="70" t="s">
        <v>321</v>
      </c>
      <c r="B74" s="70" t="s">
        <v>134</v>
      </c>
      <c r="C74" s="70" t="s">
        <v>134</v>
      </c>
      <c r="D74" s="73"/>
      <c r="E74" s="73" t="s">
        <v>57</v>
      </c>
      <c r="F74" s="73" t="s">
        <v>295</v>
      </c>
      <c r="G74" s="73" t="s">
        <v>57</v>
      </c>
      <c r="H74" s="73" t="s">
        <v>295</v>
      </c>
      <c r="I74" s="73" t="s">
        <v>295</v>
      </c>
    </row>
    <row r="75" spans="1:9" ht="15" x14ac:dyDescent="0.2">
      <c r="A75" s="70" t="s">
        <v>329</v>
      </c>
      <c r="B75" s="70" t="s">
        <v>134</v>
      </c>
      <c r="C75" s="70" t="s">
        <v>134</v>
      </c>
      <c r="D75" s="73"/>
      <c r="E75" s="73" t="s">
        <v>57</v>
      </c>
      <c r="F75" s="73" t="s">
        <v>295</v>
      </c>
      <c r="G75" s="73" t="s">
        <v>57</v>
      </c>
      <c r="H75" s="73" t="s">
        <v>295</v>
      </c>
      <c r="I75" s="70" t="s">
        <v>134</v>
      </c>
    </row>
    <row r="76" spans="1:9" ht="15" x14ac:dyDescent="0.2">
      <c r="A76" s="70" t="s">
        <v>330</v>
      </c>
      <c r="B76" s="70" t="s">
        <v>134</v>
      </c>
      <c r="C76" s="70" t="s">
        <v>134</v>
      </c>
      <c r="D76" s="73"/>
      <c r="E76" s="73" t="s">
        <v>57</v>
      </c>
      <c r="F76" s="73" t="s">
        <v>295</v>
      </c>
      <c r="G76" s="73" t="s">
        <v>57</v>
      </c>
      <c r="H76" s="73" t="s">
        <v>295</v>
      </c>
      <c r="I76" s="70" t="s">
        <v>134</v>
      </c>
    </row>
    <row r="77" spans="1:9" ht="15" x14ac:dyDescent="0.2">
      <c r="A77" s="70" t="s">
        <v>331</v>
      </c>
      <c r="B77" s="70" t="s">
        <v>134</v>
      </c>
      <c r="C77" s="70" t="s">
        <v>134</v>
      </c>
      <c r="D77" s="73"/>
      <c r="E77" s="73" t="s">
        <v>57</v>
      </c>
      <c r="F77" s="73" t="s">
        <v>295</v>
      </c>
      <c r="G77" s="73" t="s">
        <v>57</v>
      </c>
      <c r="H77" s="73" t="s">
        <v>295</v>
      </c>
      <c r="I77" s="70" t="s">
        <v>134</v>
      </c>
    </row>
    <row r="78" spans="1:9" ht="15" x14ac:dyDescent="0.2">
      <c r="A78" s="70" t="s">
        <v>39</v>
      </c>
      <c r="B78" s="70" t="s">
        <v>134</v>
      </c>
      <c r="C78" s="70" t="s">
        <v>134</v>
      </c>
      <c r="D78" s="70"/>
      <c r="E78" s="72" t="s">
        <v>294</v>
      </c>
      <c r="F78" s="70" t="s">
        <v>134</v>
      </c>
      <c r="G78" s="72" t="s">
        <v>294</v>
      </c>
      <c r="H78" s="73" t="s">
        <v>295</v>
      </c>
      <c r="I78" s="73" t="s">
        <v>295</v>
      </c>
    </row>
    <row r="79" spans="1:9" ht="30" customHeight="1" x14ac:dyDescent="0.2">
      <c r="A79" s="68"/>
    </row>
    <row r="80" spans="1:9" ht="30" x14ac:dyDescent="0.2">
      <c r="A80" s="68" t="s">
        <v>297</v>
      </c>
      <c r="B80" s="74" t="s">
        <v>286</v>
      </c>
      <c r="C80" s="74" t="s">
        <v>285</v>
      </c>
      <c r="D80" s="74" t="s">
        <v>336</v>
      </c>
      <c r="E80" s="74" t="s">
        <v>287</v>
      </c>
      <c r="F80" s="74" t="s">
        <v>288</v>
      </c>
      <c r="G80" s="74" t="s">
        <v>290</v>
      </c>
      <c r="H80" s="68" t="s">
        <v>283</v>
      </c>
      <c r="I80" s="74" t="s">
        <v>284</v>
      </c>
    </row>
    <row r="81" spans="1:9" ht="17.100000000000001" customHeight="1" x14ac:dyDescent="0.2">
      <c r="A81" s="70" t="s">
        <v>291</v>
      </c>
      <c r="B81" s="72" t="s">
        <v>292</v>
      </c>
      <c r="C81" s="72" t="s">
        <v>292</v>
      </c>
      <c r="D81" s="70"/>
      <c r="E81" s="70" t="s">
        <v>134</v>
      </c>
      <c r="F81" s="70" t="s">
        <v>134</v>
      </c>
      <c r="G81" s="70" t="s">
        <v>134</v>
      </c>
      <c r="H81" s="70" t="s">
        <v>134</v>
      </c>
      <c r="I81" s="70" t="s">
        <v>134</v>
      </c>
    </row>
    <row r="82" spans="1:9" ht="15" x14ac:dyDescent="0.2">
      <c r="A82" s="70" t="s">
        <v>269</v>
      </c>
      <c r="B82" s="70" t="s">
        <v>134</v>
      </c>
      <c r="C82" s="70" t="s">
        <v>134</v>
      </c>
      <c r="D82" s="73"/>
      <c r="E82" s="72" t="s">
        <v>294</v>
      </c>
      <c r="F82" s="73" t="s">
        <v>295</v>
      </c>
      <c r="G82" s="73" t="s">
        <v>295</v>
      </c>
      <c r="H82" s="73" t="s">
        <v>295</v>
      </c>
      <c r="I82" s="73" t="s">
        <v>295</v>
      </c>
    </row>
    <row r="83" spans="1:9" ht="15" x14ac:dyDescent="0.2">
      <c r="A83" s="70" t="s">
        <v>211</v>
      </c>
      <c r="B83" s="70" t="s">
        <v>134</v>
      </c>
      <c r="C83" s="70" t="s">
        <v>134</v>
      </c>
      <c r="D83" s="73"/>
      <c r="E83" s="72" t="s">
        <v>294</v>
      </c>
      <c r="F83" s="73" t="s">
        <v>295</v>
      </c>
      <c r="G83" s="73" t="s">
        <v>295</v>
      </c>
      <c r="H83" s="73" t="s">
        <v>295</v>
      </c>
      <c r="I83" s="73" t="s">
        <v>295</v>
      </c>
    </row>
    <row r="84" spans="1:9" ht="30" customHeight="1" x14ac:dyDescent="0.2"/>
    <row r="85" spans="1:9" ht="30" x14ac:dyDescent="0.2">
      <c r="A85" s="68" t="s">
        <v>296</v>
      </c>
      <c r="B85" s="74" t="s">
        <v>286</v>
      </c>
      <c r="C85" s="74" t="s">
        <v>285</v>
      </c>
      <c r="D85" s="74" t="s">
        <v>336</v>
      </c>
      <c r="E85" s="74" t="s">
        <v>287</v>
      </c>
      <c r="F85" s="74" t="s">
        <v>288</v>
      </c>
      <c r="G85" s="74" t="s">
        <v>290</v>
      </c>
      <c r="H85" s="68" t="s">
        <v>283</v>
      </c>
      <c r="I85" s="74" t="s">
        <v>284</v>
      </c>
    </row>
    <row r="86" spans="1:9" ht="15" x14ac:dyDescent="0.2">
      <c r="A86" s="70" t="s">
        <v>291</v>
      </c>
      <c r="B86" s="72" t="s">
        <v>292</v>
      </c>
      <c r="C86" s="72" t="s">
        <v>292</v>
      </c>
      <c r="D86" s="70"/>
      <c r="E86" s="70" t="s">
        <v>134</v>
      </c>
      <c r="F86" s="70" t="s">
        <v>134</v>
      </c>
      <c r="G86" s="70" t="s">
        <v>134</v>
      </c>
      <c r="H86" s="70" t="s">
        <v>134</v>
      </c>
      <c r="I86" s="70" t="s">
        <v>134</v>
      </c>
    </row>
    <row r="87" spans="1:9" ht="15" x14ac:dyDescent="0.2">
      <c r="A87" s="70" t="s">
        <v>269</v>
      </c>
      <c r="B87" s="70" t="s">
        <v>134</v>
      </c>
      <c r="C87" s="70" t="s">
        <v>134</v>
      </c>
      <c r="D87" s="73"/>
      <c r="E87" s="73" t="s">
        <v>57</v>
      </c>
      <c r="F87" s="73" t="s">
        <v>295</v>
      </c>
      <c r="G87" s="73" t="s">
        <v>57</v>
      </c>
      <c r="H87" s="73" t="s">
        <v>295</v>
      </c>
      <c r="I87" s="70" t="s">
        <v>134</v>
      </c>
    </row>
    <row r="88" spans="1:9" ht="15" x14ac:dyDescent="0.2">
      <c r="A88" s="70" t="s">
        <v>211</v>
      </c>
      <c r="B88" s="70" t="s">
        <v>134</v>
      </c>
      <c r="C88" s="70" t="s">
        <v>134</v>
      </c>
      <c r="D88" s="73"/>
      <c r="E88" s="73" t="s">
        <v>57</v>
      </c>
      <c r="F88" s="73" t="s">
        <v>295</v>
      </c>
      <c r="G88" s="73" t="s">
        <v>57</v>
      </c>
      <c r="H88" s="73" t="s">
        <v>295</v>
      </c>
      <c r="I88" s="70" t="s">
        <v>134</v>
      </c>
    </row>
    <row r="89" spans="1:9" ht="15" x14ac:dyDescent="0.2">
      <c r="A89" s="70" t="s">
        <v>270</v>
      </c>
      <c r="B89" s="70" t="s">
        <v>134</v>
      </c>
      <c r="C89" s="70" t="s">
        <v>134</v>
      </c>
      <c r="D89" s="73"/>
      <c r="E89" s="73" t="s">
        <v>57</v>
      </c>
      <c r="F89" s="73" t="s">
        <v>295</v>
      </c>
      <c r="G89" s="73" t="s">
        <v>57</v>
      </c>
      <c r="H89" s="73" t="s">
        <v>295</v>
      </c>
      <c r="I89" s="70" t="s">
        <v>134</v>
      </c>
    </row>
    <row r="90" spans="1:9" ht="15" x14ac:dyDescent="0.2">
      <c r="A90" s="70" t="s">
        <v>271</v>
      </c>
      <c r="B90" s="70" t="s">
        <v>134</v>
      </c>
      <c r="C90" s="70" t="s">
        <v>134</v>
      </c>
      <c r="D90" s="73"/>
      <c r="E90" s="73" t="s">
        <v>57</v>
      </c>
      <c r="F90" s="73" t="s">
        <v>295</v>
      </c>
      <c r="G90" s="73" t="s">
        <v>57</v>
      </c>
      <c r="H90" s="73" t="s">
        <v>295</v>
      </c>
      <c r="I90" s="73" t="s">
        <v>295</v>
      </c>
    </row>
    <row r="91" spans="1:9" ht="15" x14ac:dyDescent="0.2">
      <c r="A91" s="70" t="s">
        <v>212</v>
      </c>
      <c r="B91" s="70" t="s">
        <v>134</v>
      </c>
      <c r="C91" s="70" t="s">
        <v>134</v>
      </c>
      <c r="D91" s="73"/>
      <c r="E91" s="72" t="s">
        <v>294</v>
      </c>
      <c r="F91" s="73" t="s">
        <v>295</v>
      </c>
      <c r="G91" s="73" t="s">
        <v>295</v>
      </c>
      <c r="H91" s="73" t="s">
        <v>295</v>
      </c>
      <c r="I91" s="73" t="s">
        <v>295</v>
      </c>
    </row>
    <row r="92" spans="1:9" ht="15" x14ac:dyDescent="0.2">
      <c r="A92" s="70" t="s">
        <v>273</v>
      </c>
      <c r="B92" s="70" t="s">
        <v>134</v>
      </c>
      <c r="C92" s="70" t="s">
        <v>134</v>
      </c>
      <c r="D92" s="73"/>
      <c r="E92" s="73" t="s">
        <v>57</v>
      </c>
      <c r="F92" s="73" t="s">
        <v>295</v>
      </c>
      <c r="G92" s="73" t="s">
        <v>57</v>
      </c>
      <c r="H92" s="73" t="s">
        <v>295</v>
      </c>
      <c r="I92" s="70" t="s">
        <v>134</v>
      </c>
    </row>
    <row r="93" spans="1:9" ht="15" x14ac:dyDescent="0.2">
      <c r="A93" s="70" t="s">
        <v>272</v>
      </c>
      <c r="B93" s="70" t="s">
        <v>134</v>
      </c>
      <c r="C93" s="70" t="s">
        <v>134</v>
      </c>
      <c r="D93" s="73"/>
      <c r="E93" s="73" t="s">
        <v>57</v>
      </c>
      <c r="F93" s="73" t="s">
        <v>295</v>
      </c>
      <c r="G93" s="73" t="s">
        <v>57</v>
      </c>
      <c r="H93" s="73" t="s">
        <v>295</v>
      </c>
      <c r="I93" s="73" t="s">
        <v>295</v>
      </c>
    </row>
    <row r="94" spans="1:9" ht="15" x14ac:dyDescent="0.2">
      <c r="A94" s="70" t="s">
        <v>274</v>
      </c>
      <c r="B94" s="70" t="s">
        <v>134</v>
      </c>
      <c r="C94" s="70" t="s">
        <v>134</v>
      </c>
      <c r="D94" s="73"/>
      <c r="E94" s="72" t="s">
        <v>294</v>
      </c>
      <c r="F94" s="73" t="s">
        <v>295</v>
      </c>
      <c r="G94" s="73" t="s">
        <v>295</v>
      </c>
      <c r="H94" s="73" t="s">
        <v>295</v>
      </c>
      <c r="I94" s="73" t="s">
        <v>295</v>
      </c>
    </row>
    <row r="95" spans="1:9" ht="30" customHeight="1" x14ac:dyDescent="0.2">
      <c r="A95" s="69"/>
      <c r="B95" s="69"/>
      <c r="C95" s="69"/>
      <c r="D95" s="70"/>
      <c r="E95" s="69"/>
      <c r="F95" s="70"/>
      <c r="G95" s="69"/>
      <c r="H95" s="70"/>
      <c r="I95" s="70"/>
    </row>
    <row r="96" spans="1:9" ht="45" x14ac:dyDescent="0.2">
      <c r="A96" s="68" t="s">
        <v>293</v>
      </c>
      <c r="B96" s="74" t="s">
        <v>334</v>
      </c>
      <c r="C96" s="74" t="s">
        <v>335</v>
      </c>
      <c r="D96" s="74" t="s">
        <v>336</v>
      </c>
      <c r="E96" s="74" t="s">
        <v>287</v>
      </c>
      <c r="F96" s="74" t="s">
        <v>288</v>
      </c>
      <c r="G96" s="74" t="s">
        <v>290</v>
      </c>
      <c r="H96" s="68" t="s">
        <v>283</v>
      </c>
      <c r="I96" s="74" t="s">
        <v>284</v>
      </c>
    </row>
    <row r="97" spans="1:9" ht="15" x14ac:dyDescent="0.2">
      <c r="A97" s="71" t="s">
        <v>252</v>
      </c>
      <c r="B97" s="70" t="s">
        <v>134</v>
      </c>
      <c r="C97" s="70" t="s">
        <v>134</v>
      </c>
      <c r="D97" s="72" t="s">
        <v>292</v>
      </c>
      <c r="E97" s="72" t="s">
        <v>294</v>
      </c>
      <c r="F97" s="73" t="s">
        <v>295</v>
      </c>
      <c r="G97" s="72" t="s">
        <v>294</v>
      </c>
      <c r="H97" s="73" t="s">
        <v>295</v>
      </c>
      <c r="I97" s="73" t="s">
        <v>295</v>
      </c>
    </row>
    <row r="98" spans="1:9" ht="15" x14ac:dyDescent="0.2">
      <c r="A98" s="71" t="s">
        <v>253</v>
      </c>
      <c r="B98" s="70" t="s">
        <v>134</v>
      </c>
      <c r="C98" s="70" t="s">
        <v>134</v>
      </c>
      <c r="D98" s="73"/>
      <c r="E98" s="73" t="s">
        <v>57</v>
      </c>
      <c r="F98" s="73" t="s">
        <v>295</v>
      </c>
      <c r="G98" s="73" t="s">
        <v>57</v>
      </c>
      <c r="H98" s="73" t="s">
        <v>295</v>
      </c>
      <c r="I98" s="70" t="s">
        <v>134</v>
      </c>
    </row>
    <row r="99" spans="1:9" ht="15" x14ac:dyDescent="0.2">
      <c r="A99" s="71" t="s">
        <v>254</v>
      </c>
      <c r="B99" s="70" t="s">
        <v>134</v>
      </c>
      <c r="C99" s="70" t="s">
        <v>134</v>
      </c>
      <c r="D99" s="73"/>
      <c r="E99" s="73" t="s">
        <v>57</v>
      </c>
      <c r="F99" s="73" t="s">
        <v>295</v>
      </c>
      <c r="G99" s="73" t="s">
        <v>57</v>
      </c>
      <c r="H99" s="73" t="s">
        <v>295</v>
      </c>
      <c r="I99" s="70" t="s">
        <v>134</v>
      </c>
    </row>
    <row r="100" spans="1:9" ht="15" x14ac:dyDescent="0.2">
      <c r="A100" s="71" t="s">
        <v>255</v>
      </c>
      <c r="B100" s="70" t="s">
        <v>134</v>
      </c>
      <c r="C100" s="70" t="s">
        <v>134</v>
      </c>
      <c r="D100" s="73"/>
      <c r="E100" s="73" t="s">
        <v>57</v>
      </c>
      <c r="F100" s="73" t="s">
        <v>295</v>
      </c>
      <c r="G100" s="73" t="s">
        <v>57</v>
      </c>
      <c r="H100" s="73" t="s">
        <v>295</v>
      </c>
      <c r="I100" s="70" t="s">
        <v>134</v>
      </c>
    </row>
    <row r="101" spans="1:9" ht="15" x14ac:dyDescent="0.2">
      <c r="A101" s="71" t="s">
        <v>256</v>
      </c>
      <c r="B101" s="70" t="s">
        <v>134</v>
      </c>
      <c r="C101" s="70" t="s">
        <v>134</v>
      </c>
      <c r="D101" s="73"/>
      <c r="E101" s="72" t="s">
        <v>294</v>
      </c>
      <c r="F101" s="73" t="s">
        <v>295</v>
      </c>
      <c r="G101" s="73" t="s">
        <v>295</v>
      </c>
      <c r="H101" s="73" t="s">
        <v>295</v>
      </c>
      <c r="I101" s="73" t="s">
        <v>295</v>
      </c>
    </row>
    <row r="102" spans="1:9" ht="15" x14ac:dyDescent="0.2">
      <c r="A102" s="71" t="s">
        <v>261</v>
      </c>
      <c r="B102" s="70" t="s">
        <v>134</v>
      </c>
      <c r="C102" s="70" t="s">
        <v>134</v>
      </c>
      <c r="D102" s="73"/>
      <c r="E102" s="73" t="s">
        <v>57</v>
      </c>
      <c r="F102" s="73" t="s">
        <v>295</v>
      </c>
      <c r="G102" s="73" t="s">
        <v>57</v>
      </c>
      <c r="H102" s="73" t="s">
        <v>295</v>
      </c>
      <c r="I102" s="73" t="s">
        <v>295</v>
      </c>
    </row>
    <row r="103" spans="1:9" ht="15" x14ac:dyDescent="0.2">
      <c r="A103" s="71" t="s">
        <v>262</v>
      </c>
      <c r="B103" s="70" t="s">
        <v>134</v>
      </c>
      <c r="C103" s="70" t="s">
        <v>134</v>
      </c>
      <c r="D103" s="73"/>
      <c r="E103" s="73" t="s">
        <v>57</v>
      </c>
      <c r="F103" s="73" t="s">
        <v>295</v>
      </c>
      <c r="G103" s="73" t="s">
        <v>57</v>
      </c>
      <c r="H103" s="73" t="s">
        <v>295</v>
      </c>
      <c r="I103" s="73" t="s">
        <v>295</v>
      </c>
    </row>
    <row r="104" spans="1:9" ht="15" x14ac:dyDescent="0.2">
      <c r="A104" s="71" t="s">
        <v>263</v>
      </c>
      <c r="B104" s="70" t="s">
        <v>134</v>
      </c>
      <c r="C104" s="70" t="s">
        <v>134</v>
      </c>
      <c r="D104" s="73"/>
      <c r="E104" s="73" t="s">
        <v>57</v>
      </c>
      <c r="F104" s="73" t="s">
        <v>295</v>
      </c>
      <c r="G104" s="73" t="s">
        <v>57</v>
      </c>
      <c r="H104" s="73" t="s">
        <v>295</v>
      </c>
      <c r="I104" s="73" t="s">
        <v>295</v>
      </c>
    </row>
    <row r="105" spans="1:9" ht="15" x14ac:dyDescent="0.2">
      <c r="A105" s="71" t="s">
        <v>264</v>
      </c>
      <c r="B105" s="70" t="s">
        <v>134</v>
      </c>
      <c r="C105" s="70" t="s">
        <v>134</v>
      </c>
      <c r="D105" s="73"/>
      <c r="E105" s="73" t="s">
        <v>57</v>
      </c>
      <c r="F105" s="73" t="s">
        <v>295</v>
      </c>
      <c r="G105" s="73" t="s">
        <v>57</v>
      </c>
      <c r="H105" s="73" t="s">
        <v>295</v>
      </c>
      <c r="I105" s="73" t="s">
        <v>295</v>
      </c>
    </row>
    <row r="106" spans="1:9" ht="30" customHeight="1" x14ac:dyDescent="0.2">
      <c r="A106" s="69"/>
    </row>
    <row r="107" spans="1:9" ht="45" x14ac:dyDescent="0.2">
      <c r="A107" s="68" t="s">
        <v>282</v>
      </c>
      <c r="B107" s="74" t="s">
        <v>334</v>
      </c>
      <c r="C107" s="74" t="s">
        <v>335</v>
      </c>
      <c r="D107" s="74" t="s">
        <v>336</v>
      </c>
      <c r="E107" s="74" t="s">
        <v>287</v>
      </c>
      <c r="F107" s="74" t="s">
        <v>288</v>
      </c>
      <c r="G107" s="74" t="s">
        <v>290</v>
      </c>
      <c r="H107" s="68" t="s">
        <v>283</v>
      </c>
      <c r="I107" s="74" t="s">
        <v>284</v>
      </c>
    </row>
    <row r="108" spans="1:9" ht="15" x14ac:dyDescent="0.2">
      <c r="A108" s="70" t="s">
        <v>255</v>
      </c>
      <c r="B108" s="70" t="s">
        <v>134</v>
      </c>
      <c r="C108" s="70" t="s">
        <v>134</v>
      </c>
      <c r="D108" s="70" t="s">
        <v>134</v>
      </c>
      <c r="E108" s="73" t="s">
        <v>57</v>
      </c>
      <c r="F108" s="73" t="s">
        <v>295</v>
      </c>
      <c r="G108" s="73" t="s">
        <v>57</v>
      </c>
      <c r="H108" s="73" t="s">
        <v>295</v>
      </c>
      <c r="I108" s="70" t="s">
        <v>134</v>
      </c>
    </row>
    <row r="109" spans="1:9" ht="15" x14ac:dyDescent="0.2">
      <c r="A109" s="70" t="s">
        <v>256</v>
      </c>
      <c r="B109" s="70" t="s">
        <v>134</v>
      </c>
      <c r="C109" s="70" t="s">
        <v>134</v>
      </c>
      <c r="D109" s="70" t="s">
        <v>134</v>
      </c>
      <c r="E109" s="73" t="s">
        <v>57</v>
      </c>
      <c r="F109" s="73" t="s">
        <v>295</v>
      </c>
      <c r="G109" s="73" t="s">
        <v>57</v>
      </c>
      <c r="H109" s="73" t="s">
        <v>295</v>
      </c>
      <c r="I109" s="70" t="s">
        <v>134</v>
      </c>
    </row>
    <row r="110" spans="1:9" ht="15" x14ac:dyDescent="0.2">
      <c r="A110" s="70" t="s">
        <v>258</v>
      </c>
      <c r="B110" s="72" t="s">
        <v>292</v>
      </c>
      <c r="C110" s="72" t="s">
        <v>292</v>
      </c>
      <c r="D110" s="72" t="s">
        <v>292</v>
      </c>
      <c r="E110" s="72" t="s">
        <v>294</v>
      </c>
      <c r="F110" s="73" t="s">
        <v>295</v>
      </c>
      <c r="G110" s="73" t="s">
        <v>295</v>
      </c>
      <c r="H110" s="73" t="s">
        <v>295</v>
      </c>
      <c r="I110" s="73" t="s">
        <v>295</v>
      </c>
    </row>
    <row r="111" spans="1:9" ht="15" x14ac:dyDescent="0.2">
      <c r="A111" s="70" t="s">
        <v>259</v>
      </c>
      <c r="B111" s="72" t="s">
        <v>292</v>
      </c>
      <c r="C111" s="72" t="s">
        <v>292</v>
      </c>
      <c r="D111" s="72" t="s">
        <v>292</v>
      </c>
      <c r="E111" s="72" t="s">
        <v>294</v>
      </c>
      <c r="F111" s="73" t="s">
        <v>295</v>
      </c>
      <c r="G111" s="73" t="s">
        <v>295</v>
      </c>
      <c r="H111" s="73" t="s">
        <v>295</v>
      </c>
      <c r="I111" s="73" t="s">
        <v>295</v>
      </c>
    </row>
    <row r="112" spans="1:9" ht="15" x14ac:dyDescent="0.2">
      <c r="A112" s="70" t="s">
        <v>260</v>
      </c>
      <c r="B112" s="72" t="s">
        <v>292</v>
      </c>
      <c r="C112" s="72" t="s">
        <v>292</v>
      </c>
      <c r="D112" s="72" t="s">
        <v>292</v>
      </c>
      <c r="E112" s="72" t="s">
        <v>294</v>
      </c>
      <c r="F112" s="73" t="s">
        <v>295</v>
      </c>
      <c r="G112" s="73" t="s">
        <v>295</v>
      </c>
      <c r="H112" s="73" t="s">
        <v>295</v>
      </c>
      <c r="I112" s="73" t="s">
        <v>295</v>
      </c>
    </row>
    <row r="113" spans="1:9" ht="15" x14ac:dyDescent="0.2">
      <c r="A113" s="70" t="s">
        <v>261</v>
      </c>
      <c r="B113" s="70" t="s">
        <v>134</v>
      </c>
      <c r="C113" s="70" t="s">
        <v>134</v>
      </c>
      <c r="D113" s="72" t="s">
        <v>292</v>
      </c>
      <c r="E113" s="72" t="s">
        <v>294</v>
      </c>
      <c r="F113" s="73" t="s">
        <v>295</v>
      </c>
      <c r="G113" s="73" t="s">
        <v>295</v>
      </c>
      <c r="H113" s="73" t="s">
        <v>295</v>
      </c>
      <c r="I113" s="73" t="s">
        <v>295</v>
      </c>
    </row>
    <row r="114" spans="1:9" ht="15" x14ac:dyDescent="0.2">
      <c r="A114" s="70" t="s">
        <v>263</v>
      </c>
      <c r="B114" s="70" t="s">
        <v>134</v>
      </c>
      <c r="C114" s="70" t="s">
        <v>134</v>
      </c>
      <c r="D114" s="72" t="s">
        <v>292</v>
      </c>
      <c r="E114" s="73" t="s">
        <v>57</v>
      </c>
      <c r="F114" s="73" t="s">
        <v>295</v>
      </c>
      <c r="G114" s="73" t="s">
        <v>57</v>
      </c>
      <c r="H114" s="73" t="s">
        <v>295</v>
      </c>
      <c r="I114" s="73" t="s">
        <v>295</v>
      </c>
    </row>
    <row r="115" spans="1:9" ht="15" x14ac:dyDescent="0.2">
      <c r="B115" s="70"/>
      <c r="C115" s="70"/>
      <c r="D115" s="70"/>
      <c r="E115" s="70"/>
      <c r="F115" s="70"/>
      <c r="G115" s="70"/>
      <c r="H115" s="70"/>
      <c r="I115" s="70"/>
    </row>
    <row r="116" spans="1:9" ht="15" x14ac:dyDescent="0.2">
      <c r="B116" s="70"/>
      <c r="C116" s="70"/>
      <c r="D116" s="70"/>
      <c r="E116" s="70"/>
      <c r="F116" s="70"/>
      <c r="G116" s="70"/>
      <c r="H116" s="70"/>
      <c r="I116" s="70"/>
    </row>
    <row r="117" spans="1:9" x14ac:dyDescent="0.2">
      <c r="D117"/>
      <c r="F117"/>
      <c r="H117"/>
      <c r="I117"/>
    </row>
    <row r="118" spans="1:9" x14ac:dyDescent="0.2">
      <c r="D118"/>
      <c r="F118"/>
      <c r="H118"/>
      <c r="I118"/>
    </row>
    <row r="119" spans="1:9" x14ac:dyDescent="0.2">
      <c r="D119"/>
      <c r="F119"/>
      <c r="H119"/>
      <c r="I119"/>
    </row>
    <row r="120" spans="1:9" x14ac:dyDescent="0.2">
      <c r="D120"/>
      <c r="F120"/>
      <c r="H120"/>
      <c r="I120"/>
    </row>
    <row r="121" spans="1:9" x14ac:dyDescent="0.2">
      <c r="D121"/>
      <c r="F121"/>
      <c r="H121"/>
      <c r="I121"/>
    </row>
    <row r="122" spans="1:9" x14ac:dyDescent="0.2">
      <c r="D122"/>
      <c r="F122"/>
      <c r="H122"/>
      <c r="I122"/>
    </row>
    <row r="123" spans="1:9" x14ac:dyDescent="0.2">
      <c r="D123"/>
      <c r="F123"/>
      <c r="H123"/>
      <c r="I123"/>
    </row>
    <row r="124" spans="1:9" x14ac:dyDescent="0.2">
      <c r="D124"/>
      <c r="F124"/>
      <c r="H124"/>
      <c r="I124"/>
    </row>
    <row r="125" spans="1:9" x14ac:dyDescent="0.2">
      <c r="D125"/>
      <c r="F125"/>
      <c r="H125"/>
      <c r="I125"/>
    </row>
    <row r="126" spans="1:9" x14ac:dyDescent="0.2">
      <c r="D126"/>
      <c r="F126"/>
      <c r="H126"/>
      <c r="I126"/>
    </row>
    <row r="127" spans="1:9" x14ac:dyDescent="0.2">
      <c r="D127"/>
      <c r="F127"/>
      <c r="H127"/>
      <c r="I127"/>
    </row>
    <row r="128" spans="1:9" x14ac:dyDescent="0.2">
      <c r="D128"/>
      <c r="F128"/>
      <c r="H128"/>
      <c r="I128"/>
    </row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E79D-8713-CB4A-8697-455E33B2A301}">
  <dimension ref="A1:F13"/>
  <sheetViews>
    <sheetView workbookViewId="0">
      <selection activeCell="C30" sqref="C30"/>
    </sheetView>
  </sheetViews>
  <sheetFormatPr defaultColWidth="11" defaultRowHeight="12.75" x14ac:dyDescent="0.2"/>
  <cols>
    <col min="1" max="1" width="24.625" style="51" customWidth="1"/>
    <col min="2" max="2" width="22.375" style="51" customWidth="1"/>
    <col min="3" max="3" width="37.875" style="51" bestFit="1" customWidth="1"/>
    <col min="4" max="4" width="27.5" style="51" customWidth="1"/>
    <col min="5" max="5" width="31.875" style="51" bestFit="1" customWidth="1"/>
    <col min="6" max="6" width="55.375" style="51" customWidth="1"/>
  </cols>
  <sheetData>
    <row r="1" spans="1:6" ht="36" x14ac:dyDescent="0.2">
      <c r="A1" s="52" t="s">
        <v>185</v>
      </c>
      <c r="B1" s="52" t="s">
        <v>186</v>
      </c>
      <c r="C1" s="52" t="s">
        <v>190</v>
      </c>
      <c r="D1" s="53" t="s">
        <v>195</v>
      </c>
      <c r="E1" s="53" t="s">
        <v>187</v>
      </c>
      <c r="F1" s="52" t="s">
        <v>224</v>
      </c>
    </row>
    <row r="2" spans="1:6" s="56" customFormat="1" ht="30" customHeight="1" x14ac:dyDescent="0.2">
      <c r="A2" s="55" t="s">
        <v>188</v>
      </c>
      <c r="B2" s="55" t="s">
        <v>189</v>
      </c>
      <c r="C2" s="55" t="s">
        <v>220</v>
      </c>
      <c r="D2" s="55">
        <v>6</v>
      </c>
      <c r="E2" s="55" t="s">
        <v>191</v>
      </c>
      <c r="F2" s="55" t="s">
        <v>197</v>
      </c>
    </row>
    <row r="3" spans="1:6" s="56" customFormat="1" ht="30" customHeight="1" x14ac:dyDescent="0.2">
      <c r="A3" s="55" t="s">
        <v>192</v>
      </c>
      <c r="B3" s="55" t="s">
        <v>193</v>
      </c>
      <c r="C3" s="55" t="s">
        <v>194</v>
      </c>
      <c r="D3" s="55">
        <v>51</v>
      </c>
      <c r="E3" s="55" t="s">
        <v>196</v>
      </c>
      <c r="F3" s="55" t="s">
        <v>203</v>
      </c>
    </row>
    <row r="4" spans="1:6" s="56" customFormat="1" ht="30" customHeight="1" x14ac:dyDescent="0.2">
      <c r="A4" s="55" t="s">
        <v>200</v>
      </c>
      <c r="B4" s="55" t="s">
        <v>201</v>
      </c>
      <c r="C4" s="55" t="s">
        <v>202</v>
      </c>
      <c r="D4" s="57">
        <v>48</v>
      </c>
      <c r="E4" s="55" t="s">
        <v>196</v>
      </c>
      <c r="F4" s="58" t="s">
        <v>204</v>
      </c>
    </row>
    <row r="5" spans="1:6" s="56" customFormat="1" ht="30" customHeight="1" x14ac:dyDescent="0.2">
      <c r="A5" s="55" t="s">
        <v>199</v>
      </c>
      <c r="B5" s="55" t="s">
        <v>201</v>
      </c>
      <c r="C5" s="55" t="s">
        <v>202</v>
      </c>
      <c r="D5" s="57">
        <v>65</v>
      </c>
      <c r="E5" s="55" t="s">
        <v>205</v>
      </c>
      <c r="F5" s="55" t="s">
        <v>206</v>
      </c>
    </row>
    <row r="6" spans="1:6" s="56" customFormat="1" ht="30" customHeight="1" x14ac:dyDescent="0.2">
      <c r="A6" s="55" t="s">
        <v>198</v>
      </c>
      <c r="B6" s="55" t="s">
        <v>208</v>
      </c>
      <c r="C6" s="55" t="s">
        <v>207</v>
      </c>
      <c r="D6" s="57">
        <v>30</v>
      </c>
      <c r="E6" s="58" t="s">
        <v>209</v>
      </c>
      <c r="F6" s="55" t="s">
        <v>210</v>
      </c>
    </row>
    <row r="7" spans="1:6" s="56" customFormat="1" ht="30" customHeight="1" x14ac:dyDescent="0.2">
      <c r="A7" s="55" t="s">
        <v>223</v>
      </c>
      <c r="B7" s="55" t="s">
        <v>213</v>
      </c>
      <c r="C7" s="55" t="s">
        <v>221</v>
      </c>
      <c r="D7" s="57">
        <v>5</v>
      </c>
      <c r="E7" s="55" t="s">
        <v>218</v>
      </c>
      <c r="F7" s="55" t="s">
        <v>222</v>
      </c>
    </row>
    <row r="8" spans="1:6" s="56" customFormat="1" ht="30" customHeight="1" x14ac:dyDescent="0.2">
      <c r="A8" s="55" t="s">
        <v>211</v>
      </c>
      <c r="B8" s="55" t="s">
        <v>213</v>
      </c>
      <c r="C8" s="55" t="s">
        <v>221</v>
      </c>
      <c r="D8" s="55" t="s">
        <v>215</v>
      </c>
      <c r="E8" s="55" t="s">
        <v>218</v>
      </c>
      <c r="F8" s="55" t="s">
        <v>219</v>
      </c>
    </row>
    <row r="9" spans="1:6" s="56" customFormat="1" ht="30" customHeight="1" x14ac:dyDescent="0.2">
      <c r="A9" s="55" t="s">
        <v>212</v>
      </c>
      <c r="B9" s="55" t="s">
        <v>214</v>
      </c>
      <c r="C9" s="55" t="s">
        <v>160</v>
      </c>
      <c r="D9" s="55" t="s">
        <v>215</v>
      </c>
      <c r="E9" s="55" t="s">
        <v>216</v>
      </c>
      <c r="F9" s="55" t="s">
        <v>217</v>
      </c>
    </row>
    <row r="10" spans="1:6" s="56" customFormat="1" ht="30" customHeight="1" x14ac:dyDescent="0.2">
      <c r="A10" s="55" t="s">
        <v>225</v>
      </c>
      <c r="B10" s="55" t="s">
        <v>214</v>
      </c>
      <c r="C10" s="55" t="s">
        <v>160</v>
      </c>
      <c r="D10" s="57">
        <v>4</v>
      </c>
      <c r="E10" s="55" t="s">
        <v>218</v>
      </c>
      <c r="F10" s="58" t="s">
        <v>240</v>
      </c>
    </row>
    <row r="11" spans="1:6" x14ac:dyDescent="0.2">
      <c r="B11" s="55" t="s">
        <v>337</v>
      </c>
      <c r="C11" s="55" t="s">
        <v>160</v>
      </c>
    </row>
    <row r="12" spans="1:6" x14ac:dyDescent="0.2">
      <c r="B12" s="55" t="s">
        <v>338</v>
      </c>
      <c r="C12" s="55" t="s">
        <v>160</v>
      </c>
    </row>
    <row r="13" spans="1:6" x14ac:dyDescent="0.2">
      <c r="E13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9D6E-46E9-B34B-B93A-04924052EDB4}">
  <dimension ref="A1:CN22"/>
  <sheetViews>
    <sheetView workbookViewId="0">
      <selection activeCell="G12" sqref="G12"/>
    </sheetView>
  </sheetViews>
  <sheetFormatPr defaultColWidth="10.875" defaultRowHeight="18.75" x14ac:dyDescent="0.2"/>
  <cols>
    <col min="1" max="1" width="42.625" style="27" customWidth="1"/>
    <col min="2" max="2" width="19.875" style="27" bestFit="1" customWidth="1"/>
    <col min="3" max="3" width="15.375" style="27" customWidth="1"/>
    <col min="4" max="4" width="20.625" style="1" customWidth="1"/>
    <col min="5" max="5" width="17.375" style="27" customWidth="1"/>
    <col min="6" max="6" width="17" style="2" customWidth="1"/>
    <col min="7" max="7" width="15.375" style="6" customWidth="1"/>
    <col min="8" max="8" width="17" style="6" customWidth="1"/>
    <col min="9" max="10" width="10" style="10" bestFit="1" customWidth="1"/>
    <col min="11" max="11" width="11.125" style="10" bestFit="1" customWidth="1"/>
    <col min="12" max="12" width="9.875" style="10" bestFit="1" customWidth="1"/>
    <col min="13" max="48" width="9.875" style="10" customWidth="1"/>
    <col min="49" max="49" width="10" style="10" bestFit="1" customWidth="1"/>
    <col min="50" max="50" width="9.375" style="10" bestFit="1" customWidth="1"/>
    <col min="51" max="51" width="11.125" style="10" bestFit="1" customWidth="1"/>
    <col min="52" max="52" width="9.875" style="10" bestFit="1" customWidth="1"/>
    <col min="53" max="53" width="10" style="10" bestFit="1" customWidth="1"/>
    <col min="54" max="54" width="9.375" style="10" bestFit="1" customWidth="1"/>
    <col min="55" max="55" width="11.125" style="10" bestFit="1" customWidth="1"/>
    <col min="56" max="56" width="9.875" style="10" bestFit="1" customWidth="1"/>
    <col min="57" max="57" width="10" style="10" bestFit="1" customWidth="1"/>
    <col min="58" max="58" width="9.375" style="10" bestFit="1" customWidth="1"/>
    <col min="59" max="59" width="11.125" style="10" bestFit="1" customWidth="1"/>
    <col min="60" max="60" width="9.875" style="10" bestFit="1" customWidth="1"/>
    <col min="61" max="61" width="10" style="10" bestFit="1" customWidth="1"/>
    <col min="62" max="62" width="9.375" style="10" bestFit="1" customWidth="1"/>
    <col min="63" max="63" width="11.125" style="10" bestFit="1" customWidth="1"/>
    <col min="64" max="64" width="9.875" style="10" bestFit="1" customWidth="1"/>
    <col min="65" max="16384" width="10.875" style="27"/>
  </cols>
  <sheetData>
    <row r="1" spans="1:92" ht="46.5" x14ac:dyDescent="0.2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 t="s">
        <v>88</v>
      </c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92" ht="48.95" customHeight="1" x14ac:dyDescent="0.2">
      <c r="A2" s="3"/>
      <c r="B2" s="3"/>
      <c r="C2" s="13"/>
      <c r="D2" s="19"/>
      <c r="E2" s="13"/>
      <c r="F2" s="4"/>
      <c r="G2" s="5"/>
      <c r="H2" s="5"/>
      <c r="I2" s="101" t="s">
        <v>167</v>
      </c>
      <c r="J2" s="101"/>
      <c r="K2" s="101"/>
      <c r="L2" s="101"/>
      <c r="M2" s="101" t="s">
        <v>168</v>
      </c>
      <c r="N2" s="101"/>
      <c r="O2" s="101"/>
      <c r="P2" s="101"/>
      <c r="Q2" s="101" t="s">
        <v>169</v>
      </c>
      <c r="R2" s="101"/>
      <c r="S2" s="101"/>
      <c r="T2" s="101"/>
      <c r="U2" s="101" t="s">
        <v>170</v>
      </c>
      <c r="V2" s="101"/>
      <c r="W2" s="101"/>
      <c r="X2" s="101"/>
      <c r="Y2" s="101" t="s">
        <v>171</v>
      </c>
      <c r="Z2" s="101"/>
      <c r="AA2" s="101"/>
      <c r="AB2" s="101"/>
      <c r="AC2" s="101" t="s">
        <v>172</v>
      </c>
      <c r="AD2" s="101"/>
      <c r="AE2" s="101"/>
      <c r="AF2" s="101"/>
      <c r="AG2" s="101" t="s">
        <v>173</v>
      </c>
      <c r="AH2" s="101"/>
      <c r="AI2" s="101"/>
      <c r="AJ2" s="101"/>
      <c r="AK2" s="101" t="s">
        <v>174</v>
      </c>
      <c r="AL2" s="101"/>
      <c r="AM2" s="101"/>
      <c r="AN2" s="101"/>
      <c r="AO2" s="101" t="s">
        <v>175</v>
      </c>
      <c r="AP2" s="101"/>
      <c r="AQ2" s="101"/>
      <c r="AR2" s="101"/>
      <c r="AS2" s="101" t="s">
        <v>176</v>
      </c>
      <c r="AT2" s="101"/>
      <c r="AU2" s="101"/>
      <c r="AV2" s="101"/>
      <c r="AW2" s="101" t="s">
        <v>177</v>
      </c>
      <c r="AX2" s="101"/>
      <c r="AY2" s="101"/>
      <c r="AZ2" s="101"/>
      <c r="BA2" s="101" t="s">
        <v>178</v>
      </c>
      <c r="BB2" s="101"/>
      <c r="BC2" s="101"/>
      <c r="BD2" s="101"/>
      <c r="BE2" s="101" t="s">
        <v>179</v>
      </c>
      <c r="BF2" s="101"/>
      <c r="BG2" s="101"/>
      <c r="BH2" s="101"/>
      <c r="BI2" s="101" t="s">
        <v>180</v>
      </c>
      <c r="BJ2" s="101"/>
      <c r="BK2" s="101"/>
      <c r="BL2" s="101"/>
    </row>
    <row r="3" spans="1:92" ht="36.950000000000003" customHeight="1" x14ac:dyDescent="0.2">
      <c r="A3" s="11" t="s">
        <v>90</v>
      </c>
      <c r="I3" s="10" t="s">
        <v>51</v>
      </c>
      <c r="J3" s="10" t="s">
        <v>53</v>
      </c>
      <c r="K3" s="10" t="s">
        <v>54</v>
      </c>
      <c r="L3" s="10" t="s">
        <v>52</v>
      </c>
      <c r="M3" s="10" t="s">
        <v>51</v>
      </c>
      <c r="N3" s="10" t="s">
        <v>53</v>
      </c>
      <c r="O3" s="10" t="s">
        <v>54</v>
      </c>
      <c r="P3" s="10" t="s">
        <v>52</v>
      </c>
      <c r="Q3" s="10" t="s">
        <v>51</v>
      </c>
      <c r="R3" s="10" t="s">
        <v>53</v>
      </c>
      <c r="S3" s="10" t="s">
        <v>54</v>
      </c>
      <c r="T3" s="10" t="s">
        <v>52</v>
      </c>
      <c r="U3" s="10" t="s">
        <v>51</v>
      </c>
      <c r="V3" s="10" t="s">
        <v>53</v>
      </c>
      <c r="W3" s="10" t="s">
        <v>54</v>
      </c>
      <c r="X3" s="10" t="s">
        <v>52</v>
      </c>
      <c r="Y3" s="10" t="s">
        <v>51</v>
      </c>
      <c r="Z3" s="10" t="s">
        <v>53</v>
      </c>
      <c r="AA3" s="10" t="s">
        <v>54</v>
      </c>
      <c r="AB3" s="10" t="s">
        <v>52</v>
      </c>
      <c r="AC3" s="10" t="s">
        <v>51</v>
      </c>
      <c r="AD3" s="10" t="s">
        <v>53</v>
      </c>
      <c r="AE3" s="10" t="s">
        <v>54</v>
      </c>
      <c r="AF3" s="10" t="s">
        <v>52</v>
      </c>
      <c r="AG3" s="10" t="s">
        <v>51</v>
      </c>
      <c r="AH3" s="10" t="s">
        <v>53</v>
      </c>
      <c r="AI3" s="10" t="s">
        <v>54</v>
      </c>
      <c r="AJ3" s="10" t="s">
        <v>52</v>
      </c>
      <c r="AK3" s="10" t="s">
        <v>51</v>
      </c>
      <c r="AL3" s="10" t="s">
        <v>53</v>
      </c>
      <c r="AM3" s="10" t="s">
        <v>54</v>
      </c>
      <c r="AN3" s="10" t="s">
        <v>52</v>
      </c>
      <c r="AO3" s="10" t="s">
        <v>51</v>
      </c>
      <c r="AP3" s="10" t="s">
        <v>53</v>
      </c>
      <c r="AQ3" s="10" t="s">
        <v>54</v>
      </c>
      <c r="AR3" s="10" t="s">
        <v>52</v>
      </c>
      <c r="AS3" s="10" t="s">
        <v>51</v>
      </c>
      <c r="AT3" s="10" t="s">
        <v>53</v>
      </c>
      <c r="AU3" s="10" t="s">
        <v>54</v>
      </c>
      <c r="AV3" s="10" t="s">
        <v>52</v>
      </c>
      <c r="AW3" s="10" t="s">
        <v>51</v>
      </c>
      <c r="AX3" s="10" t="s">
        <v>53</v>
      </c>
      <c r="AY3" s="10" t="s">
        <v>54</v>
      </c>
      <c r="AZ3" s="10" t="s">
        <v>52</v>
      </c>
      <c r="BA3" s="10" t="s">
        <v>51</v>
      </c>
      <c r="BB3" s="10" t="s">
        <v>53</v>
      </c>
      <c r="BC3" s="10" t="s">
        <v>54</v>
      </c>
      <c r="BD3" s="10" t="s">
        <v>52</v>
      </c>
      <c r="BE3" s="10" t="s">
        <v>51</v>
      </c>
      <c r="BF3" s="10" t="s">
        <v>53</v>
      </c>
      <c r="BG3" s="10" t="s">
        <v>54</v>
      </c>
      <c r="BH3" s="10" t="s">
        <v>52</v>
      </c>
      <c r="BI3" s="10" t="s">
        <v>51</v>
      </c>
      <c r="BJ3" s="10" t="s">
        <v>53</v>
      </c>
      <c r="BK3" s="10" t="s">
        <v>54</v>
      </c>
      <c r="BL3" s="10" t="s">
        <v>52</v>
      </c>
    </row>
    <row r="4" spans="1:92" ht="50.1" customHeight="1" x14ac:dyDescent="0.2">
      <c r="A4" s="29" t="s">
        <v>155</v>
      </c>
      <c r="B4" s="103" t="s">
        <v>160</v>
      </c>
      <c r="C4" s="109" t="s">
        <v>1</v>
      </c>
      <c r="D4" s="110" t="s">
        <v>166</v>
      </c>
      <c r="E4" s="111">
        <v>41507</v>
      </c>
      <c r="F4" s="44">
        <v>0.77847222222222223</v>
      </c>
      <c r="G4" s="45">
        <v>35.547499999999999</v>
      </c>
      <c r="H4" s="45">
        <v>-74.769900000000007</v>
      </c>
      <c r="I4" s="108">
        <v>1</v>
      </c>
      <c r="J4" s="108">
        <v>1</v>
      </c>
      <c r="K4" s="108">
        <v>1</v>
      </c>
      <c r="L4" s="108">
        <v>1</v>
      </c>
      <c r="M4" s="108">
        <v>1</v>
      </c>
      <c r="N4" s="108">
        <v>1</v>
      </c>
      <c r="O4" s="108">
        <v>1</v>
      </c>
      <c r="P4" s="108">
        <v>1</v>
      </c>
      <c r="Q4" s="108">
        <v>1</v>
      </c>
      <c r="R4" s="108">
        <v>1</v>
      </c>
      <c r="S4" s="108">
        <v>1</v>
      </c>
      <c r="T4" s="108">
        <v>1</v>
      </c>
      <c r="U4" s="108">
        <v>1</v>
      </c>
      <c r="V4" s="108">
        <v>1</v>
      </c>
      <c r="W4" s="108">
        <v>1</v>
      </c>
      <c r="X4" s="108">
        <v>1</v>
      </c>
      <c r="Y4" s="108">
        <v>1</v>
      </c>
      <c r="Z4" s="108">
        <v>1</v>
      </c>
      <c r="AA4" s="108">
        <v>1</v>
      </c>
      <c r="AB4" s="108">
        <v>1</v>
      </c>
      <c r="AC4" s="108">
        <v>1</v>
      </c>
      <c r="AD4" s="108">
        <v>1</v>
      </c>
      <c r="AE4" s="108">
        <v>1</v>
      </c>
      <c r="AF4" s="108">
        <v>1</v>
      </c>
      <c r="AG4" s="108">
        <v>1</v>
      </c>
      <c r="AH4" s="108">
        <v>1</v>
      </c>
      <c r="AI4" s="108">
        <v>1</v>
      </c>
      <c r="AJ4" s="108">
        <v>1</v>
      </c>
      <c r="AK4" s="107">
        <v>0</v>
      </c>
      <c r="AL4" s="107">
        <v>0</v>
      </c>
      <c r="AM4" s="107">
        <v>0</v>
      </c>
      <c r="AN4" s="107">
        <v>0</v>
      </c>
      <c r="AO4" s="107">
        <v>0</v>
      </c>
      <c r="AP4" s="107">
        <v>0</v>
      </c>
      <c r="AQ4" s="107">
        <v>0</v>
      </c>
      <c r="AR4" s="107">
        <v>0</v>
      </c>
      <c r="AS4" s="107">
        <v>0</v>
      </c>
      <c r="AT4" s="107">
        <v>0</v>
      </c>
      <c r="AU4" s="107">
        <v>0</v>
      </c>
      <c r="AV4" s="107">
        <v>0</v>
      </c>
      <c r="AW4" s="108">
        <v>1</v>
      </c>
      <c r="AX4" s="108">
        <v>1</v>
      </c>
      <c r="AY4" s="108">
        <v>1</v>
      </c>
      <c r="AZ4" s="108">
        <v>1</v>
      </c>
      <c r="BA4" s="108">
        <v>1</v>
      </c>
      <c r="BB4" s="108">
        <v>1</v>
      </c>
      <c r="BC4" s="108">
        <v>1</v>
      </c>
      <c r="BD4" s="108">
        <v>1</v>
      </c>
      <c r="BE4" s="108">
        <v>1</v>
      </c>
      <c r="BF4" s="108">
        <v>1</v>
      </c>
      <c r="BG4" s="108">
        <v>1</v>
      </c>
      <c r="BH4" s="108">
        <v>1</v>
      </c>
      <c r="BI4" s="108">
        <v>1</v>
      </c>
      <c r="BJ4" s="108">
        <v>1</v>
      </c>
      <c r="BK4" s="108">
        <v>1</v>
      </c>
      <c r="BL4" s="108">
        <v>1</v>
      </c>
    </row>
    <row r="5" spans="1:92" ht="50.1" customHeight="1" x14ac:dyDescent="0.2">
      <c r="A5" s="29" t="s">
        <v>158</v>
      </c>
      <c r="B5" s="103"/>
      <c r="C5" s="109"/>
      <c r="D5" s="110"/>
      <c r="E5" s="111"/>
      <c r="F5" s="44">
        <v>0.78749999999999998</v>
      </c>
      <c r="G5" s="45">
        <v>35.563899999999997</v>
      </c>
      <c r="H5" s="45">
        <v>-74.751099999999994</v>
      </c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</row>
    <row r="6" spans="1:92" s="20" customFormat="1" ht="24.95" customHeight="1" x14ac:dyDescent="0.2">
      <c r="D6" s="7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92" ht="50.1" customHeight="1" x14ac:dyDescent="0.2">
      <c r="A7" s="29" t="s">
        <v>157</v>
      </c>
      <c r="B7" s="103" t="s">
        <v>161</v>
      </c>
      <c r="C7" s="109" t="s">
        <v>162</v>
      </c>
      <c r="D7" s="110" t="s">
        <v>184</v>
      </c>
      <c r="E7" s="111">
        <v>41528</v>
      </c>
      <c r="F7" s="46">
        <v>0.66928240740740741</v>
      </c>
      <c r="G7" s="47">
        <v>36.075000000000003</v>
      </c>
      <c r="H7" s="47">
        <v>-74.259699999999995</v>
      </c>
      <c r="I7" s="108">
        <v>1</v>
      </c>
      <c r="J7" s="108">
        <v>1</v>
      </c>
      <c r="K7" s="108">
        <v>1</v>
      </c>
      <c r="L7" s="108">
        <v>1</v>
      </c>
      <c r="M7" s="108">
        <v>1</v>
      </c>
      <c r="N7" s="108">
        <v>1</v>
      </c>
      <c r="O7" s="108">
        <v>1</v>
      </c>
      <c r="P7" s="108">
        <v>1</v>
      </c>
      <c r="Q7" s="107">
        <v>0</v>
      </c>
      <c r="R7" s="107">
        <v>0</v>
      </c>
      <c r="S7" s="107">
        <v>0</v>
      </c>
      <c r="T7" s="107">
        <v>0</v>
      </c>
      <c r="U7" s="108">
        <v>1</v>
      </c>
      <c r="V7" s="108">
        <v>1</v>
      </c>
      <c r="W7" s="108">
        <v>1</v>
      </c>
      <c r="X7" s="108">
        <v>1</v>
      </c>
      <c r="Y7" s="108">
        <v>1</v>
      </c>
      <c r="Z7" s="108">
        <v>1</v>
      </c>
      <c r="AA7" s="108">
        <v>1</v>
      </c>
      <c r="AB7" s="108">
        <v>1</v>
      </c>
      <c r="AC7" s="107">
        <v>0</v>
      </c>
      <c r="AD7" s="107">
        <v>0</v>
      </c>
      <c r="AE7" s="107">
        <v>0</v>
      </c>
      <c r="AF7" s="107">
        <v>0</v>
      </c>
      <c r="AG7" s="107">
        <v>0</v>
      </c>
      <c r="AH7" s="107">
        <v>0</v>
      </c>
      <c r="AI7" s="107">
        <v>0</v>
      </c>
      <c r="AJ7" s="107">
        <v>0</v>
      </c>
      <c r="AK7" s="108">
        <v>1</v>
      </c>
      <c r="AL7" s="108">
        <v>1</v>
      </c>
      <c r="AM7" s="108">
        <v>1</v>
      </c>
      <c r="AN7" s="108">
        <v>1</v>
      </c>
      <c r="AO7" s="108">
        <v>1</v>
      </c>
      <c r="AP7" s="108">
        <v>1</v>
      </c>
      <c r="AQ7" s="107">
        <v>0</v>
      </c>
      <c r="AR7" s="108">
        <v>1</v>
      </c>
      <c r="AS7" s="108">
        <v>1</v>
      </c>
      <c r="AT7" s="108">
        <v>1</v>
      </c>
      <c r="AU7" s="108">
        <v>1</v>
      </c>
      <c r="AV7" s="108">
        <v>1</v>
      </c>
      <c r="AW7" s="108">
        <v>1</v>
      </c>
      <c r="AX7" s="108">
        <v>1</v>
      </c>
      <c r="AY7" s="108">
        <v>1</v>
      </c>
      <c r="AZ7" s="107">
        <v>0</v>
      </c>
      <c r="BA7" s="108">
        <v>1</v>
      </c>
      <c r="BB7" s="108">
        <v>1</v>
      </c>
      <c r="BC7" s="108">
        <v>1</v>
      </c>
      <c r="BD7" s="108">
        <v>1</v>
      </c>
      <c r="BE7" s="108">
        <v>1</v>
      </c>
      <c r="BF7" s="108">
        <v>1</v>
      </c>
      <c r="BG7" s="108">
        <v>1</v>
      </c>
      <c r="BH7" s="107">
        <v>0</v>
      </c>
      <c r="BI7" s="107">
        <v>0</v>
      </c>
      <c r="BJ7" s="107">
        <v>0</v>
      </c>
      <c r="BK7" s="107">
        <v>0</v>
      </c>
      <c r="BL7" s="107">
        <v>0</v>
      </c>
    </row>
    <row r="8" spans="1:92" ht="50.1" customHeight="1" x14ac:dyDescent="0.2">
      <c r="A8" s="29" t="s">
        <v>156</v>
      </c>
      <c r="B8" s="103"/>
      <c r="C8" s="109"/>
      <c r="D8" s="110"/>
      <c r="E8" s="111"/>
      <c r="F8" s="46">
        <v>0.7102546296296296</v>
      </c>
      <c r="G8" s="47">
        <v>35.950299999999999</v>
      </c>
      <c r="H8" s="47">
        <v>-74.346699999999998</v>
      </c>
      <c r="I8" s="108"/>
      <c r="J8" s="108"/>
      <c r="K8" s="108"/>
      <c r="L8" s="108"/>
      <c r="M8" s="108"/>
      <c r="N8" s="108"/>
      <c r="O8" s="108"/>
      <c r="P8" s="108"/>
      <c r="Q8" s="107"/>
      <c r="R8" s="107"/>
      <c r="S8" s="107"/>
      <c r="T8" s="107"/>
      <c r="U8" s="108"/>
      <c r="V8" s="108"/>
      <c r="W8" s="108"/>
      <c r="X8" s="108"/>
      <c r="Y8" s="108"/>
      <c r="Z8" s="108"/>
      <c r="AA8" s="108"/>
      <c r="AB8" s="108"/>
      <c r="AC8" s="107"/>
      <c r="AD8" s="107"/>
      <c r="AE8" s="107"/>
      <c r="AF8" s="107"/>
      <c r="AG8" s="107"/>
      <c r="AH8" s="107"/>
      <c r="AI8" s="107"/>
      <c r="AJ8" s="107"/>
      <c r="AK8" s="108"/>
      <c r="AL8" s="108"/>
      <c r="AM8" s="108"/>
      <c r="AN8" s="108"/>
      <c r="AO8" s="108"/>
      <c r="AP8" s="108"/>
      <c r="AQ8" s="107"/>
      <c r="AR8" s="108"/>
      <c r="AS8" s="108"/>
      <c r="AT8" s="108"/>
      <c r="AU8" s="108"/>
      <c r="AV8" s="108"/>
      <c r="AW8" s="108"/>
      <c r="AX8" s="108"/>
      <c r="AY8" s="108"/>
      <c r="AZ8" s="107"/>
      <c r="BA8" s="108"/>
      <c r="BB8" s="108"/>
      <c r="BC8" s="108"/>
      <c r="BD8" s="108"/>
      <c r="BE8" s="108"/>
      <c r="BF8" s="108"/>
      <c r="BG8" s="108"/>
      <c r="BH8" s="107"/>
      <c r="BI8" s="107"/>
      <c r="BJ8" s="107"/>
      <c r="BK8" s="107"/>
      <c r="BL8" s="107"/>
    </row>
    <row r="9" spans="1:92" s="20" customFormat="1" ht="24.95" customHeight="1" x14ac:dyDescent="0.2">
      <c r="D9" s="7"/>
      <c r="E9" s="8"/>
      <c r="F9" s="9"/>
      <c r="G9" s="10"/>
      <c r="H9" s="10"/>
      <c r="I9" s="33" t="s">
        <v>51</v>
      </c>
      <c r="J9" s="10" t="s">
        <v>53</v>
      </c>
      <c r="K9" s="10" t="s">
        <v>54</v>
      </c>
      <c r="L9" s="10" t="s">
        <v>52</v>
      </c>
      <c r="M9" s="33" t="s">
        <v>51</v>
      </c>
      <c r="N9" s="10" t="s">
        <v>53</v>
      </c>
      <c r="O9" s="10" t="s">
        <v>54</v>
      </c>
      <c r="P9" s="10" t="s">
        <v>52</v>
      </c>
      <c r="Q9" s="33" t="s">
        <v>51</v>
      </c>
      <c r="R9" s="10" t="s">
        <v>53</v>
      </c>
      <c r="S9" s="10" t="s">
        <v>54</v>
      </c>
      <c r="T9" s="10" t="s">
        <v>52</v>
      </c>
      <c r="U9" s="33" t="s">
        <v>51</v>
      </c>
      <c r="V9" s="10" t="s">
        <v>53</v>
      </c>
      <c r="W9" s="10" t="s">
        <v>54</v>
      </c>
      <c r="X9" s="10" t="s">
        <v>52</v>
      </c>
      <c r="Y9" s="33" t="s">
        <v>51</v>
      </c>
      <c r="Z9" s="10" t="s">
        <v>53</v>
      </c>
      <c r="AA9" s="10" t="s">
        <v>54</v>
      </c>
      <c r="AB9" s="10" t="s">
        <v>52</v>
      </c>
      <c r="AC9" s="33" t="s">
        <v>51</v>
      </c>
      <c r="AD9" s="10" t="s">
        <v>53</v>
      </c>
      <c r="AE9" s="10" t="s">
        <v>54</v>
      </c>
      <c r="AF9" s="10" t="s">
        <v>52</v>
      </c>
      <c r="AG9" s="33" t="s">
        <v>51</v>
      </c>
      <c r="AH9" s="10" t="s">
        <v>53</v>
      </c>
      <c r="AI9" s="10" t="s">
        <v>54</v>
      </c>
      <c r="AJ9" s="10" t="s">
        <v>52</v>
      </c>
      <c r="AK9" s="33" t="s">
        <v>51</v>
      </c>
      <c r="AL9" s="10" t="s">
        <v>53</v>
      </c>
      <c r="AM9" s="10" t="s">
        <v>54</v>
      </c>
      <c r="AN9" s="10" t="s">
        <v>52</v>
      </c>
      <c r="AO9" s="33" t="s">
        <v>51</v>
      </c>
      <c r="AP9" s="10" t="s">
        <v>53</v>
      </c>
      <c r="AQ9" s="10" t="s">
        <v>54</v>
      </c>
      <c r="AR9" s="10" t="s">
        <v>52</v>
      </c>
      <c r="AS9" s="33" t="s">
        <v>51</v>
      </c>
      <c r="AT9" s="10" t="s">
        <v>53</v>
      </c>
      <c r="AU9" s="10" t="s">
        <v>54</v>
      </c>
      <c r="AV9" s="10" t="s">
        <v>52</v>
      </c>
      <c r="AW9" s="33" t="s">
        <v>51</v>
      </c>
      <c r="AX9" s="10" t="s">
        <v>53</v>
      </c>
      <c r="AY9" s="10" t="s">
        <v>54</v>
      </c>
      <c r="AZ9" s="10" t="s">
        <v>52</v>
      </c>
      <c r="BA9" s="33" t="s">
        <v>51</v>
      </c>
      <c r="BB9" s="10" t="s">
        <v>53</v>
      </c>
      <c r="BC9" s="10" t="s">
        <v>54</v>
      </c>
      <c r="BD9" s="10" t="s">
        <v>52</v>
      </c>
      <c r="BE9" s="33" t="s">
        <v>51</v>
      </c>
      <c r="BF9" s="10" t="s">
        <v>53</v>
      </c>
      <c r="BG9" s="10" t="s">
        <v>54</v>
      </c>
      <c r="BH9" s="10" t="s">
        <v>52</v>
      </c>
      <c r="BI9" s="33" t="s">
        <v>51</v>
      </c>
      <c r="BJ9" s="10" t="s">
        <v>53</v>
      </c>
      <c r="BK9" s="10" t="s">
        <v>54</v>
      </c>
      <c r="BL9" s="10" t="s">
        <v>52</v>
      </c>
      <c r="BM9" s="33"/>
      <c r="BN9" s="10"/>
      <c r="BO9" s="10"/>
      <c r="BP9" s="10"/>
      <c r="BQ9" s="33"/>
      <c r="BR9" s="10"/>
      <c r="BS9" s="10"/>
      <c r="BT9" s="10"/>
      <c r="BU9" s="33"/>
      <c r="BV9" s="10"/>
      <c r="BW9" s="10"/>
      <c r="BX9" s="10"/>
      <c r="BY9" s="33"/>
      <c r="BZ9" s="10"/>
      <c r="CA9" s="10"/>
      <c r="CB9" s="10"/>
      <c r="CC9" s="33"/>
      <c r="CD9" s="10"/>
      <c r="CE9" s="10"/>
      <c r="CF9" s="10"/>
      <c r="CG9" s="33"/>
      <c r="CH9" s="10"/>
      <c r="CI9" s="10"/>
      <c r="CJ9" s="10"/>
      <c r="CK9" s="33"/>
      <c r="CL9" s="10"/>
      <c r="CM9" s="10"/>
      <c r="CN9" s="10"/>
    </row>
    <row r="10" spans="1:92" ht="19.5" thickBot="1" x14ac:dyDescent="0.25">
      <c r="I10" s="50">
        <f>I4+I7</f>
        <v>2</v>
      </c>
      <c r="J10" s="7">
        <f t="shared" ref="J10:BL10" si="0">J4+J7</f>
        <v>2</v>
      </c>
      <c r="K10" s="7">
        <f t="shared" si="0"/>
        <v>2</v>
      </c>
      <c r="L10" s="7">
        <f t="shared" si="0"/>
        <v>2</v>
      </c>
      <c r="M10" s="50">
        <f t="shared" si="0"/>
        <v>2</v>
      </c>
      <c r="N10" s="7">
        <f t="shared" si="0"/>
        <v>2</v>
      </c>
      <c r="O10" s="7">
        <f t="shared" si="0"/>
        <v>2</v>
      </c>
      <c r="P10" s="7">
        <f t="shared" si="0"/>
        <v>2</v>
      </c>
      <c r="Q10" s="50">
        <f t="shared" si="0"/>
        <v>1</v>
      </c>
      <c r="R10" s="7">
        <f t="shared" si="0"/>
        <v>1</v>
      </c>
      <c r="S10" s="7">
        <f t="shared" si="0"/>
        <v>1</v>
      </c>
      <c r="T10" s="7">
        <f t="shared" si="0"/>
        <v>1</v>
      </c>
      <c r="U10" s="50">
        <f t="shared" si="0"/>
        <v>2</v>
      </c>
      <c r="V10" s="7">
        <f t="shared" si="0"/>
        <v>2</v>
      </c>
      <c r="W10" s="7">
        <f t="shared" si="0"/>
        <v>2</v>
      </c>
      <c r="X10" s="7">
        <f t="shared" si="0"/>
        <v>2</v>
      </c>
      <c r="Y10" s="50">
        <f t="shared" si="0"/>
        <v>2</v>
      </c>
      <c r="Z10" s="7">
        <f t="shared" si="0"/>
        <v>2</v>
      </c>
      <c r="AA10" s="7">
        <f t="shared" si="0"/>
        <v>2</v>
      </c>
      <c r="AB10" s="7">
        <f t="shared" si="0"/>
        <v>2</v>
      </c>
      <c r="AC10" s="50">
        <f t="shared" si="0"/>
        <v>1</v>
      </c>
      <c r="AD10" s="7">
        <f t="shared" si="0"/>
        <v>1</v>
      </c>
      <c r="AE10" s="7">
        <f t="shared" si="0"/>
        <v>1</v>
      </c>
      <c r="AF10" s="7">
        <f t="shared" si="0"/>
        <v>1</v>
      </c>
      <c r="AG10" s="50">
        <f t="shared" si="0"/>
        <v>1</v>
      </c>
      <c r="AH10" s="7">
        <f t="shared" si="0"/>
        <v>1</v>
      </c>
      <c r="AI10" s="7">
        <f t="shared" si="0"/>
        <v>1</v>
      </c>
      <c r="AJ10" s="7">
        <f t="shared" si="0"/>
        <v>1</v>
      </c>
      <c r="AK10" s="50">
        <f t="shared" si="0"/>
        <v>1</v>
      </c>
      <c r="AL10" s="7">
        <f t="shared" si="0"/>
        <v>1</v>
      </c>
      <c r="AM10" s="7">
        <f t="shared" si="0"/>
        <v>1</v>
      </c>
      <c r="AN10" s="7">
        <f t="shared" si="0"/>
        <v>1</v>
      </c>
      <c r="AO10" s="50">
        <f t="shared" si="0"/>
        <v>1</v>
      </c>
      <c r="AP10" s="7">
        <f t="shared" si="0"/>
        <v>1</v>
      </c>
      <c r="AQ10" s="7">
        <f t="shared" si="0"/>
        <v>0</v>
      </c>
      <c r="AR10" s="7">
        <f t="shared" si="0"/>
        <v>1</v>
      </c>
      <c r="AS10" s="50">
        <f t="shared" si="0"/>
        <v>1</v>
      </c>
      <c r="AT10" s="7">
        <f t="shared" si="0"/>
        <v>1</v>
      </c>
      <c r="AU10" s="7">
        <f t="shared" si="0"/>
        <v>1</v>
      </c>
      <c r="AV10" s="7">
        <f t="shared" si="0"/>
        <v>1</v>
      </c>
      <c r="AW10" s="50">
        <f t="shared" si="0"/>
        <v>2</v>
      </c>
      <c r="AX10" s="7">
        <f t="shared" si="0"/>
        <v>2</v>
      </c>
      <c r="AY10" s="7">
        <f t="shared" si="0"/>
        <v>2</v>
      </c>
      <c r="AZ10" s="7">
        <f t="shared" si="0"/>
        <v>1</v>
      </c>
      <c r="BA10" s="50">
        <f t="shared" si="0"/>
        <v>2</v>
      </c>
      <c r="BB10" s="7">
        <f t="shared" si="0"/>
        <v>2</v>
      </c>
      <c r="BC10" s="7">
        <f t="shared" si="0"/>
        <v>2</v>
      </c>
      <c r="BD10" s="7">
        <f t="shared" si="0"/>
        <v>2</v>
      </c>
      <c r="BE10" s="50">
        <f t="shared" si="0"/>
        <v>2</v>
      </c>
      <c r="BF10" s="7">
        <f t="shared" si="0"/>
        <v>2</v>
      </c>
      <c r="BG10" s="7">
        <f t="shared" si="0"/>
        <v>2</v>
      </c>
      <c r="BH10" s="7">
        <f t="shared" si="0"/>
        <v>1</v>
      </c>
      <c r="BI10" s="50">
        <f t="shared" si="0"/>
        <v>1</v>
      </c>
      <c r="BJ10" s="7">
        <f t="shared" si="0"/>
        <v>1</v>
      </c>
      <c r="BK10" s="7">
        <f t="shared" si="0"/>
        <v>1</v>
      </c>
      <c r="BL10" s="7">
        <f t="shared" si="0"/>
        <v>1</v>
      </c>
    </row>
    <row r="11" spans="1:92" ht="53.1" customHeight="1" thickBot="1" x14ac:dyDescent="0.25">
      <c r="A11" s="12" t="s">
        <v>91</v>
      </c>
      <c r="AC11" s="48"/>
      <c r="AD11" s="48"/>
      <c r="AE11" s="48"/>
      <c r="AF11" s="48"/>
      <c r="AG11" s="48"/>
      <c r="AH11" s="48"/>
      <c r="AI11" s="48"/>
      <c r="AJ11" s="48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</row>
    <row r="12" spans="1:92" ht="53.1" customHeight="1" x14ac:dyDescent="0.2">
      <c r="A12" s="18" t="s">
        <v>159</v>
      </c>
      <c r="C12" s="104" t="s">
        <v>92</v>
      </c>
      <c r="D12" s="105"/>
      <c r="E12" s="106"/>
      <c r="U12" s="48"/>
      <c r="V12" s="48"/>
      <c r="W12" s="48"/>
      <c r="X12" s="48"/>
      <c r="Y12" s="48"/>
      <c r="Z12" s="48"/>
      <c r="AA12" s="48"/>
      <c r="AB12" s="48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:92" ht="53.1" customHeight="1" thickBot="1" x14ac:dyDescent="0.25">
      <c r="A13" s="15" t="s">
        <v>163</v>
      </c>
      <c r="C13" s="21" t="s">
        <v>182</v>
      </c>
      <c r="D13" s="22" t="s">
        <v>181</v>
      </c>
      <c r="E13" s="23" t="s">
        <v>183</v>
      </c>
      <c r="U13" s="48"/>
      <c r="V13" s="48"/>
      <c r="W13" s="48"/>
      <c r="X13" s="48"/>
      <c r="Y13" s="48"/>
      <c r="Z13" s="48"/>
      <c r="AA13" s="48"/>
      <c r="AB13" s="48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:92" ht="53.1" customHeight="1" x14ac:dyDescent="0.2">
      <c r="A14" s="14" t="s">
        <v>164</v>
      </c>
      <c r="U14" s="20"/>
      <c r="V14" s="20"/>
      <c r="W14" s="20"/>
      <c r="X14" s="20"/>
      <c r="Y14" s="20"/>
      <c r="Z14" s="20"/>
      <c r="AA14" s="20"/>
      <c r="AB14" s="20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:92" ht="53.1" customHeight="1" x14ac:dyDescent="0.2">
      <c r="A15" s="16" t="s">
        <v>165</v>
      </c>
      <c r="U15" s="20"/>
      <c r="V15" s="20"/>
      <c r="W15" s="20"/>
      <c r="X15" s="20"/>
      <c r="Y15" s="20"/>
      <c r="Z15" s="20"/>
      <c r="AA15" s="20"/>
      <c r="AB15" s="20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</row>
    <row r="16" spans="1:92" ht="53.1" customHeight="1" thickBot="1" x14ac:dyDescent="0.25">
      <c r="A16" s="17" t="s">
        <v>34</v>
      </c>
      <c r="U16" s="48"/>
      <c r="V16" s="48"/>
      <c r="W16" s="48"/>
      <c r="X16" s="48"/>
      <c r="Y16" s="48"/>
      <c r="Z16" s="48"/>
      <c r="AA16" s="48"/>
      <c r="AB16" s="48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</row>
    <row r="17" spans="29:64" x14ac:dyDescent="0.2">
      <c r="AC17" s="49"/>
      <c r="AD17" s="49"/>
      <c r="AE17" s="49"/>
      <c r="AF17" s="49"/>
      <c r="AG17" s="49"/>
      <c r="AH17" s="49"/>
      <c r="AI17" s="49"/>
      <c r="AJ17" s="49"/>
      <c r="BE17" s="27"/>
      <c r="BF17" s="27"/>
      <c r="BG17" s="27"/>
      <c r="BH17" s="27"/>
      <c r="BI17" s="27"/>
      <c r="BJ17" s="27"/>
      <c r="BK17" s="27"/>
      <c r="BL17" s="27"/>
    </row>
    <row r="18" spans="29:64" x14ac:dyDescent="0.2">
      <c r="AC18" s="48"/>
      <c r="AD18" s="48"/>
      <c r="AE18" s="48"/>
      <c r="AF18" s="48"/>
      <c r="AG18" s="48"/>
      <c r="AH18" s="48"/>
      <c r="AI18" s="48"/>
      <c r="AJ18" s="48"/>
      <c r="BE18" s="27"/>
      <c r="BF18" s="27"/>
      <c r="BG18" s="27"/>
      <c r="BH18" s="27"/>
      <c r="BI18" s="27"/>
      <c r="BJ18" s="27"/>
      <c r="BK18" s="27"/>
      <c r="BL18" s="27"/>
    </row>
    <row r="19" spans="29:64" x14ac:dyDescent="0.2">
      <c r="BE19" s="27"/>
      <c r="BF19" s="27"/>
      <c r="BG19" s="27"/>
      <c r="BH19" s="27"/>
      <c r="BI19" s="27"/>
      <c r="BJ19" s="27"/>
      <c r="BK19" s="27"/>
      <c r="BL19" s="27"/>
    </row>
    <row r="20" spans="29:64" x14ac:dyDescent="0.2">
      <c r="BE20" s="27"/>
      <c r="BF20" s="27"/>
      <c r="BG20" s="27"/>
      <c r="BH20" s="27"/>
      <c r="BI20" s="27"/>
      <c r="BJ20" s="27"/>
      <c r="BK20" s="27"/>
      <c r="BL20" s="27"/>
    </row>
    <row r="21" spans="29:64" x14ac:dyDescent="0.2">
      <c r="BE21" s="27"/>
      <c r="BF21" s="27"/>
      <c r="BG21" s="27"/>
      <c r="BH21" s="27"/>
      <c r="BI21" s="27"/>
      <c r="BJ21" s="27"/>
      <c r="BK21" s="27"/>
      <c r="BL21" s="27"/>
    </row>
    <row r="22" spans="29:64" x14ac:dyDescent="0.2">
      <c r="BE22" s="27"/>
      <c r="BF22" s="27"/>
      <c r="BG22" s="27"/>
      <c r="BH22" s="27"/>
      <c r="BI22" s="27"/>
      <c r="BJ22" s="27"/>
      <c r="BK22" s="27"/>
      <c r="BL22" s="27"/>
    </row>
  </sheetData>
  <mergeCells count="137">
    <mergeCell ref="C12:E12"/>
    <mergeCell ref="I1:AV1"/>
    <mergeCell ref="AV7:AV8"/>
    <mergeCell ref="AW7:AW8"/>
    <mergeCell ref="AX7:AX8"/>
    <mergeCell ref="AY7:AY8"/>
    <mergeCell ref="AZ7:AZ8"/>
    <mergeCell ref="Z7:Z8"/>
    <mergeCell ref="AA7:AA8"/>
    <mergeCell ref="AB7:AB8"/>
    <mergeCell ref="AS7:AS8"/>
    <mergeCell ref="AT7:AT8"/>
    <mergeCell ref="AU7:AU8"/>
    <mergeCell ref="T7:T8"/>
    <mergeCell ref="U7:U8"/>
    <mergeCell ref="AV4:AV5"/>
    <mergeCell ref="T4:T5"/>
    <mergeCell ref="U4:U5"/>
    <mergeCell ref="V4:V5"/>
    <mergeCell ref="W4:W5"/>
    <mergeCell ref="X4:X5"/>
    <mergeCell ref="Y4:Y5"/>
    <mergeCell ref="N4:N5"/>
    <mergeCell ref="O4:O5"/>
    <mergeCell ref="B7:B8"/>
    <mergeCell ref="C7:C8"/>
    <mergeCell ref="D7:D8"/>
    <mergeCell ref="E7:E8"/>
    <mergeCell ref="I7:I8"/>
    <mergeCell ref="V7:V8"/>
    <mergeCell ref="W7:W8"/>
    <mergeCell ref="X7:X8"/>
    <mergeCell ref="Y7:Y8"/>
    <mergeCell ref="N7:N8"/>
    <mergeCell ref="O7:O8"/>
    <mergeCell ref="P7:P8"/>
    <mergeCell ref="Q7:Q8"/>
    <mergeCell ref="R7:R8"/>
    <mergeCell ref="S7:S8"/>
    <mergeCell ref="J7:J8"/>
    <mergeCell ref="K7:K8"/>
    <mergeCell ref="L7:L8"/>
    <mergeCell ref="M7:M8"/>
    <mergeCell ref="P4:P5"/>
    <mergeCell ref="Q4:Q5"/>
    <mergeCell ref="R4:R5"/>
    <mergeCell ref="I2:L2"/>
    <mergeCell ref="M2:P2"/>
    <mergeCell ref="Q2:T2"/>
    <mergeCell ref="U2:X2"/>
    <mergeCell ref="Y2:AB2"/>
    <mergeCell ref="S4:S5"/>
    <mergeCell ref="Z4:Z5"/>
    <mergeCell ref="AA4:AA5"/>
    <mergeCell ref="AB4:AB5"/>
    <mergeCell ref="B4:B5"/>
    <mergeCell ref="C4:C5"/>
    <mergeCell ref="D4:D5"/>
    <mergeCell ref="E4:E5"/>
    <mergeCell ref="I4:I5"/>
    <mergeCell ref="J4:J5"/>
    <mergeCell ref="K4:K5"/>
    <mergeCell ref="L4:L5"/>
    <mergeCell ref="M4:M5"/>
    <mergeCell ref="AG2:AJ2"/>
    <mergeCell ref="AG4:AG5"/>
    <mergeCell ref="AH4:AH5"/>
    <mergeCell ref="AI4:AI5"/>
    <mergeCell ref="AJ4:AJ5"/>
    <mergeCell ref="AC2:AF2"/>
    <mergeCell ref="AC4:AC5"/>
    <mergeCell ref="AD4:AD5"/>
    <mergeCell ref="AE4:AE5"/>
    <mergeCell ref="AF4:AF5"/>
    <mergeCell ref="BC4:BC5"/>
    <mergeCell ref="BD4:BD5"/>
    <mergeCell ref="AO2:AR2"/>
    <mergeCell ref="AO4:AO5"/>
    <mergeCell ref="AP4:AP5"/>
    <mergeCell ref="AQ4:AQ5"/>
    <mergeCell ref="AR4:AR5"/>
    <mergeCell ref="AK2:AN2"/>
    <mergeCell ref="AK4:AK5"/>
    <mergeCell ref="AL4:AL5"/>
    <mergeCell ref="AM4:AM5"/>
    <mergeCell ref="AN4:AN5"/>
    <mergeCell ref="AS2:AV2"/>
    <mergeCell ref="AW2:AZ2"/>
    <mergeCell ref="AW4:AW5"/>
    <mergeCell ref="AX4:AX5"/>
    <mergeCell ref="AY4:AY5"/>
    <mergeCell ref="AZ4:AZ5"/>
    <mergeCell ref="AS4:AS5"/>
    <mergeCell ref="AT4:AT5"/>
    <mergeCell ref="AU4:AU5"/>
    <mergeCell ref="BK7:BK8"/>
    <mergeCell ref="BL7:BL8"/>
    <mergeCell ref="AW1:BL1"/>
    <mergeCell ref="BI2:BL2"/>
    <mergeCell ref="BI4:BI5"/>
    <mergeCell ref="BJ4:BJ5"/>
    <mergeCell ref="BK4:BK5"/>
    <mergeCell ref="BL4:BL5"/>
    <mergeCell ref="BA7:BA8"/>
    <mergeCell ref="BB7:BB8"/>
    <mergeCell ref="BC7:BC8"/>
    <mergeCell ref="BD7:BD8"/>
    <mergeCell ref="BE2:BH2"/>
    <mergeCell ref="BE4:BE5"/>
    <mergeCell ref="BF4:BF5"/>
    <mergeCell ref="BG4:BG5"/>
    <mergeCell ref="BH4:BH5"/>
    <mergeCell ref="BE7:BE8"/>
    <mergeCell ref="BF7:BF8"/>
    <mergeCell ref="BG7:BG8"/>
    <mergeCell ref="BH7:BH8"/>
    <mergeCell ref="BA2:BD2"/>
    <mergeCell ref="BA4:BA5"/>
    <mergeCell ref="BB4:BB5"/>
    <mergeCell ref="AP7:AP8"/>
    <mergeCell ref="AQ7:AQ8"/>
    <mergeCell ref="AR7:AR8"/>
    <mergeCell ref="AK7:AK8"/>
    <mergeCell ref="AL7:AL8"/>
    <mergeCell ref="AM7:AM8"/>
    <mergeCell ref="AN7:AN8"/>
    <mergeCell ref="BI7:BI8"/>
    <mergeCell ref="BJ7:BJ8"/>
    <mergeCell ref="AG7:AG8"/>
    <mergeCell ref="AH7:AH8"/>
    <mergeCell ref="AI7:AI8"/>
    <mergeCell ref="AJ7:AJ8"/>
    <mergeCell ref="AC7:AC8"/>
    <mergeCell ref="AD7:AD8"/>
    <mergeCell ref="AE7:AE8"/>
    <mergeCell ref="AF7:AF8"/>
    <mergeCell ref="AO7:A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8F45-C100-234E-BAEE-C73360DC92F7}">
  <dimension ref="A1:BP52"/>
  <sheetViews>
    <sheetView topLeftCell="A8" zoomScale="85" zoomScaleNormal="85" workbookViewId="0">
      <selection activeCell="U2" sqref="U2:X2"/>
    </sheetView>
  </sheetViews>
  <sheetFormatPr defaultColWidth="10.875" defaultRowHeight="18.75" x14ac:dyDescent="0.2"/>
  <cols>
    <col min="1" max="1" width="42.625" style="24" customWidth="1"/>
    <col min="2" max="2" width="19.875" style="24" bestFit="1" customWidth="1"/>
    <col min="3" max="3" width="15.375" style="24" customWidth="1"/>
    <col min="4" max="4" width="19.375" style="1" customWidth="1"/>
    <col min="5" max="5" width="17.375" style="24" customWidth="1"/>
    <col min="6" max="6" width="17" style="2" customWidth="1"/>
    <col min="7" max="7" width="15.375" style="6" customWidth="1"/>
    <col min="8" max="8" width="17" style="6" customWidth="1"/>
    <col min="9" max="10" width="10" style="10" bestFit="1" customWidth="1"/>
    <col min="11" max="11" width="11.125" style="10" bestFit="1" customWidth="1"/>
    <col min="12" max="12" width="9.875" style="10" bestFit="1" customWidth="1"/>
    <col min="13" max="14" width="10" style="10" bestFit="1" customWidth="1"/>
    <col min="15" max="15" width="11.125" style="10" bestFit="1" customWidth="1"/>
    <col min="16" max="16" width="9.875" style="10" bestFit="1" customWidth="1"/>
    <col min="17" max="17" width="10" style="10" bestFit="1" customWidth="1"/>
    <col min="18" max="18" width="9.375" style="10" bestFit="1" customWidth="1"/>
    <col min="19" max="19" width="11.125" style="10" bestFit="1" customWidth="1"/>
    <col min="20" max="20" width="9.875" style="10" bestFit="1" customWidth="1"/>
    <col min="21" max="21" width="10" style="10" bestFit="1" customWidth="1"/>
    <col min="22" max="22" width="9.375" style="10" bestFit="1" customWidth="1"/>
    <col min="23" max="23" width="11.125" style="10" bestFit="1" customWidth="1"/>
    <col min="24" max="24" width="9.875" style="10" bestFit="1" customWidth="1"/>
    <col min="25" max="25" width="10" style="10" bestFit="1" customWidth="1"/>
    <col min="26" max="26" width="9.375" style="10" bestFit="1" customWidth="1"/>
    <col min="27" max="27" width="11.125" style="10" bestFit="1" customWidth="1"/>
    <col min="28" max="28" width="9.875" style="10" bestFit="1" customWidth="1"/>
    <col min="29" max="30" width="10" style="10" bestFit="1" customWidth="1"/>
    <col min="31" max="31" width="11.125" style="10" bestFit="1" customWidth="1"/>
    <col min="32" max="32" width="9.875" style="10" bestFit="1" customWidth="1"/>
    <col min="33" max="33" width="10" style="10" bestFit="1" customWidth="1"/>
    <col min="34" max="34" width="9.375" style="10" bestFit="1" customWidth="1"/>
    <col min="35" max="35" width="11.125" style="10" bestFit="1" customWidth="1"/>
    <col min="36" max="36" width="9.875" style="10" bestFit="1" customWidth="1"/>
    <col min="37" max="37" width="10" style="10" bestFit="1" customWidth="1"/>
    <col min="38" max="38" width="9.375" style="10" bestFit="1" customWidth="1"/>
    <col min="39" max="39" width="11.125" style="10" bestFit="1" customWidth="1"/>
    <col min="40" max="40" width="9.875" style="10" bestFit="1" customWidth="1"/>
    <col min="41" max="41" width="10" style="10" bestFit="1" customWidth="1"/>
    <col min="42" max="42" width="9.375" style="10" bestFit="1" customWidth="1"/>
    <col min="43" max="43" width="11.125" style="10" bestFit="1" customWidth="1"/>
    <col min="44" max="44" width="9.875" style="10" bestFit="1" customWidth="1"/>
    <col min="45" max="45" width="10" style="10" bestFit="1" customWidth="1"/>
    <col min="46" max="46" width="9.375" style="10" bestFit="1" customWidth="1"/>
    <col min="47" max="47" width="11.125" style="10" bestFit="1" customWidth="1"/>
    <col min="48" max="48" width="9.875" style="10" bestFit="1" customWidth="1"/>
    <col min="49" max="49" width="10" style="10" bestFit="1" customWidth="1"/>
    <col min="50" max="50" width="9.375" style="10" bestFit="1" customWidth="1"/>
    <col min="51" max="51" width="11.125" style="10" bestFit="1" customWidth="1"/>
    <col min="52" max="52" width="9.875" style="10" bestFit="1" customWidth="1"/>
    <col min="53" max="53" width="10" style="10" bestFit="1" customWidth="1"/>
    <col min="54" max="54" width="9.375" style="10" bestFit="1" customWidth="1"/>
    <col min="55" max="55" width="11.125" style="10" bestFit="1" customWidth="1"/>
    <col min="56" max="56" width="9.875" style="10" bestFit="1" customWidth="1"/>
    <col min="57" max="57" width="10" style="10" bestFit="1" customWidth="1"/>
    <col min="58" max="58" width="9.375" style="10" bestFit="1" customWidth="1"/>
    <col min="59" max="59" width="11.125" style="10" bestFit="1" customWidth="1"/>
    <col min="60" max="60" width="9.875" style="10" bestFit="1" customWidth="1"/>
    <col min="61" max="61" width="10" style="10" bestFit="1" customWidth="1"/>
    <col min="62" max="62" width="9.375" style="10" bestFit="1" customWidth="1"/>
    <col min="63" max="63" width="11.125" style="10" bestFit="1" customWidth="1"/>
    <col min="64" max="64" width="9.875" style="10" bestFit="1" customWidth="1"/>
    <col min="65" max="65" width="10" style="10" bestFit="1" customWidth="1"/>
    <col min="66" max="66" width="9.375" style="10" bestFit="1" customWidth="1"/>
    <col min="67" max="67" width="11.125" style="10" bestFit="1" customWidth="1"/>
    <col min="68" max="68" width="9.875" style="10" bestFit="1" customWidth="1"/>
    <col min="69" max="16384" width="10.875" style="24"/>
  </cols>
  <sheetData>
    <row r="1" spans="1:68" ht="46.5" x14ac:dyDescent="0.2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 t="s">
        <v>70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</row>
    <row r="2" spans="1:68" ht="48.95" customHeight="1" x14ac:dyDescent="0.2">
      <c r="A2" s="3"/>
      <c r="B2" s="3"/>
      <c r="C2" s="13"/>
      <c r="D2" s="19"/>
      <c r="E2" s="13"/>
      <c r="F2" s="4"/>
      <c r="G2" s="5"/>
      <c r="H2" s="5"/>
      <c r="I2" s="101" t="s">
        <v>60</v>
      </c>
      <c r="J2" s="101"/>
      <c r="K2" s="101"/>
      <c r="L2" s="101"/>
      <c r="M2" s="101" t="s">
        <v>61</v>
      </c>
      <c r="N2" s="101"/>
      <c r="O2" s="101"/>
      <c r="P2" s="101"/>
      <c r="Q2" s="101" t="s">
        <v>55</v>
      </c>
      <c r="R2" s="101"/>
      <c r="S2" s="101"/>
      <c r="T2" s="101"/>
      <c r="U2" s="101" t="s">
        <v>56</v>
      </c>
      <c r="V2" s="101"/>
      <c r="W2" s="101"/>
      <c r="X2" s="101"/>
      <c r="Y2" s="101" t="s">
        <v>58</v>
      </c>
      <c r="Z2" s="101"/>
      <c r="AA2" s="101"/>
      <c r="AB2" s="101"/>
      <c r="AC2" s="101" t="s">
        <v>59</v>
      </c>
      <c r="AD2" s="101"/>
      <c r="AE2" s="101"/>
      <c r="AF2" s="101"/>
      <c r="AG2" s="115" t="s">
        <v>71</v>
      </c>
      <c r="AH2" s="115"/>
      <c r="AI2" s="115"/>
      <c r="AJ2" s="115"/>
      <c r="AK2" s="101" t="s">
        <v>62</v>
      </c>
      <c r="AL2" s="101"/>
      <c r="AM2" s="101"/>
      <c r="AN2" s="101"/>
      <c r="AO2" s="101" t="s">
        <v>63</v>
      </c>
      <c r="AP2" s="101"/>
      <c r="AQ2" s="101"/>
      <c r="AR2" s="101"/>
      <c r="AS2" s="115" t="s">
        <v>72</v>
      </c>
      <c r="AT2" s="115"/>
      <c r="AU2" s="115"/>
      <c r="AV2" s="115"/>
      <c r="AW2" s="101" t="s">
        <v>64</v>
      </c>
      <c r="AX2" s="101"/>
      <c r="AY2" s="101"/>
      <c r="AZ2" s="101"/>
      <c r="BA2" s="101" t="s">
        <v>65</v>
      </c>
      <c r="BB2" s="101"/>
      <c r="BC2" s="101"/>
      <c r="BD2" s="101"/>
      <c r="BE2" s="101" t="s">
        <v>66</v>
      </c>
      <c r="BF2" s="101"/>
      <c r="BG2" s="101"/>
      <c r="BH2" s="101"/>
      <c r="BI2" s="101" t="s">
        <v>67</v>
      </c>
      <c r="BJ2" s="101"/>
      <c r="BK2" s="101"/>
      <c r="BL2" s="101"/>
      <c r="BM2" s="101" t="s">
        <v>68</v>
      </c>
      <c r="BN2" s="101"/>
      <c r="BO2" s="101"/>
      <c r="BP2" s="101"/>
    </row>
    <row r="3" spans="1:68" ht="36.950000000000003" customHeight="1" x14ac:dyDescent="0.2">
      <c r="A3" s="11" t="s">
        <v>9</v>
      </c>
      <c r="I3" s="10" t="s">
        <v>51</v>
      </c>
      <c r="J3" s="10" t="s">
        <v>53</v>
      </c>
      <c r="K3" s="10" t="s">
        <v>54</v>
      </c>
      <c r="L3" s="10" t="s">
        <v>52</v>
      </c>
      <c r="M3" s="10" t="s">
        <v>51</v>
      </c>
      <c r="N3" s="10" t="s">
        <v>53</v>
      </c>
      <c r="O3" s="10" t="s">
        <v>54</v>
      </c>
      <c r="P3" s="10" t="s">
        <v>52</v>
      </c>
      <c r="Q3" s="10" t="s">
        <v>51</v>
      </c>
      <c r="R3" s="10" t="s">
        <v>53</v>
      </c>
      <c r="S3" s="10" t="s">
        <v>54</v>
      </c>
      <c r="T3" s="10" t="s">
        <v>52</v>
      </c>
      <c r="U3" s="10" t="s">
        <v>51</v>
      </c>
      <c r="V3" s="10" t="s">
        <v>53</v>
      </c>
      <c r="W3" s="10" t="s">
        <v>54</v>
      </c>
      <c r="X3" s="10" t="s">
        <v>52</v>
      </c>
      <c r="Y3" s="10" t="s">
        <v>51</v>
      </c>
      <c r="Z3" s="10" t="s">
        <v>53</v>
      </c>
      <c r="AA3" s="10" t="s">
        <v>54</v>
      </c>
      <c r="AB3" s="10" t="s">
        <v>52</v>
      </c>
      <c r="AC3" s="10" t="s">
        <v>51</v>
      </c>
      <c r="AD3" s="10" t="s">
        <v>53</v>
      </c>
      <c r="AE3" s="10" t="s">
        <v>54</v>
      </c>
      <c r="AF3" s="10" t="s">
        <v>52</v>
      </c>
      <c r="AG3" s="10" t="s">
        <v>51</v>
      </c>
      <c r="AH3" s="10" t="s">
        <v>53</v>
      </c>
      <c r="AI3" s="10" t="s">
        <v>54</v>
      </c>
      <c r="AJ3" s="10" t="s">
        <v>52</v>
      </c>
      <c r="AK3" s="10" t="s">
        <v>51</v>
      </c>
      <c r="AL3" s="10" t="s">
        <v>53</v>
      </c>
      <c r="AM3" s="10" t="s">
        <v>54</v>
      </c>
      <c r="AN3" s="10" t="s">
        <v>52</v>
      </c>
      <c r="AO3" s="10" t="s">
        <v>51</v>
      </c>
      <c r="AP3" s="10" t="s">
        <v>53</v>
      </c>
      <c r="AQ3" s="10" t="s">
        <v>54</v>
      </c>
      <c r="AR3" s="10" t="s">
        <v>52</v>
      </c>
      <c r="AS3" s="10" t="s">
        <v>51</v>
      </c>
      <c r="AT3" s="10" t="s">
        <v>53</v>
      </c>
      <c r="AU3" s="10" t="s">
        <v>54</v>
      </c>
      <c r="AV3" s="10" t="s">
        <v>52</v>
      </c>
      <c r="AW3" s="10" t="s">
        <v>51</v>
      </c>
      <c r="AX3" s="10" t="s">
        <v>53</v>
      </c>
      <c r="AY3" s="10" t="s">
        <v>54</v>
      </c>
      <c r="AZ3" s="10" t="s">
        <v>52</v>
      </c>
      <c r="BA3" s="10" t="s">
        <v>51</v>
      </c>
      <c r="BB3" s="10" t="s">
        <v>53</v>
      </c>
      <c r="BC3" s="10" t="s">
        <v>54</v>
      </c>
      <c r="BD3" s="10" t="s">
        <v>52</v>
      </c>
      <c r="BE3" s="10" t="s">
        <v>51</v>
      </c>
      <c r="BF3" s="10" t="s">
        <v>53</v>
      </c>
      <c r="BG3" s="10" t="s">
        <v>54</v>
      </c>
      <c r="BH3" s="10" t="s">
        <v>52</v>
      </c>
      <c r="BI3" s="10" t="s">
        <v>51</v>
      </c>
      <c r="BJ3" s="10" t="s">
        <v>53</v>
      </c>
      <c r="BK3" s="10" t="s">
        <v>54</v>
      </c>
      <c r="BL3" s="10" t="s">
        <v>52</v>
      </c>
      <c r="BM3" s="10" t="s">
        <v>51</v>
      </c>
      <c r="BN3" s="10" t="s">
        <v>53</v>
      </c>
      <c r="BO3" s="10" t="s">
        <v>54</v>
      </c>
      <c r="BP3" s="10" t="s">
        <v>52</v>
      </c>
    </row>
    <row r="4" spans="1:68" ht="50.1" customHeight="1" x14ac:dyDescent="0.2">
      <c r="A4" s="29" t="s">
        <v>10</v>
      </c>
      <c r="B4" s="103" t="s">
        <v>11</v>
      </c>
      <c r="C4" s="109" t="s">
        <v>1</v>
      </c>
      <c r="D4" s="112" t="s">
        <v>12</v>
      </c>
      <c r="E4" s="111">
        <v>41773</v>
      </c>
      <c r="F4" s="30">
        <v>0.59774305555555551</v>
      </c>
      <c r="G4" s="31">
        <v>35.898409999999998</v>
      </c>
      <c r="H4" s="31">
        <v>-74.791690000000003</v>
      </c>
      <c r="I4" s="107">
        <v>0</v>
      </c>
      <c r="J4" s="107">
        <v>0</v>
      </c>
      <c r="K4" s="107">
        <v>0</v>
      </c>
      <c r="L4" s="107">
        <v>0</v>
      </c>
      <c r="M4" s="107">
        <v>0</v>
      </c>
      <c r="N4" s="107">
        <v>0</v>
      </c>
      <c r="O4" s="107">
        <v>0</v>
      </c>
      <c r="P4" s="107">
        <v>0</v>
      </c>
      <c r="Q4" s="108">
        <v>1</v>
      </c>
      <c r="R4" s="108">
        <v>1</v>
      </c>
      <c r="S4" s="108">
        <v>1</v>
      </c>
      <c r="T4" s="108">
        <v>1</v>
      </c>
      <c r="U4" s="107">
        <v>0</v>
      </c>
      <c r="V4" s="107">
        <v>0</v>
      </c>
      <c r="W4" s="107">
        <v>0</v>
      </c>
      <c r="X4" s="107">
        <v>0</v>
      </c>
      <c r="Y4" s="107">
        <v>0</v>
      </c>
      <c r="Z4" s="107">
        <v>0</v>
      </c>
      <c r="AA4" s="107">
        <v>0</v>
      </c>
      <c r="AB4" s="107">
        <v>0</v>
      </c>
      <c r="AC4" s="107">
        <v>0</v>
      </c>
      <c r="AD4" s="107">
        <v>0</v>
      </c>
      <c r="AE4" s="107">
        <v>0</v>
      </c>
      <c r="AF4" s="107">
        <v>0</v>
      </c>
      <c r="AG4" s="107">
        <v>0</v>
      </c>
      <c r="AH4" s="107">
        <v>0</v>
      </c>
      <c r="AI4" s="107">
        <v>0</v>
      </c>
      <c r="AJ4" s="107">
        <v>0</v>
      </c>
      <c r="AK4" s="107">
        <v>0</v>
      </c>
      <c r="AL4" s="107">
        <v>0</v>
      </c>
      <c r="AM4" s="107">
        <v>0</v>
      </c>
      <c r="AN4" s="107">
        <v>0</v>
      </c>
      <c r="AO4" s="107">
        <v>0</v>
      </c>
      <c r="AP4" s="107">
        <v>0</v>
      </c>
      <c r="AQ4" s="107">
        <v>0</v>
      </c>
      <c r="AR4" s="107">
        <v>0</v>
      </c>
      <c r="AS4" s="107">
        <v>0</v>
      </c>
      <c r="AT4" s="107">
        <v>0</v>
      </c>
      <c r="AU4" s="107">
        <v>0</v>
      </c>
      <c r="AV4" s="107">
        <v>0</v>
      </c>
      <c r="AW4" s="107">
        <v>0</v>
      </c>
      <c r="AX4" s="107">
        <v>0</v>
      </c>
      <c r="AY4" s="107">
        <v>0</v>
      </c>
      <c r="AZ4" s="107">
        <v>0</v>
      </c>
      <c r="BA4" s="107">
        <v>0</v>
      </c>
      <c r="BB4" s="107">
        <v>0</v>
      </c>
      <c r="BC4" s="107">
        <v>0</v>
      </c>
      <c r="BD4" s="107">
        <v>0</v>
      </c>
      <c r="BE4" s="107">
        <v>0</v>
      </c>
      <c r="BF4" s="107">
        <v>0</v>
      </c>
      <c r="BG4" s="107">
        <v>0</v>
      </c>
      <c r="BH4" s="107">
        <v>0</v>
      </c>
      <c r="BI4" s="107">
        <v>0</v>
      </c>
      <c r="BJ4" s="107">
        <v>0</v>
      </c>
      <c r="BK4" s="107">
        <v>0</v>
      </c>
      <c r="BL4" s="107">
        <v>0</v>
      </c>
      <c r="BM4" s="107">
        <v>0</v>
      </c>
      <c r="BN4" s="107">
        <v>0</v>
      </c>
      <c r="BO4" s="107">
        <v>0</v>
      </c>
      <c r="BP4" s="107">
        <v>0</v>
      </c>
    </row>
    <row r="5" spans="1:68" ht="50.1" customHeight="1" x14ac:dyDescent="0.2">
      <c r="A5" s="29" t="s">
        <v>13</v>
      </c>
      <c r="B5" s="103"/>
      <c r="C5" s="109"/>
      <c r="D5" s="112"/>
      <c r="E5" s="111"/>
      <c r="F5" s="30">
        <v>0.61857638888888888</v>
      </c>
      <c r="G5" s="31">
        <v>35.905070000000002</v>
      </c>
      <c r="H5" s="31">
        <v>-74.784490000000005</v>
      </c>
      <c r="I5" s="107"/>
      <c r="J5" s="107"/>
      <c r="K5" s="107"/>
      <c r="L5" s="107"/>
      <c r="M5" s="107"/>
      <c r="N5" s="107"/>
      <c r="O5" s="107"/>
      <c r="P5" s="107"/>
      <c r="Q5" s="108"/>
      <c r="R5" s="108"/>
      <c r="S5" s="108"/>
      <c r="T5" s="108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</row>
    <row r="6" spans="1:68" s="20" customFormat="1" ht="24.95" customHeight="1" x14ac:dyDescent="0.2">
      <c r="D6" s="7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</row>
    <row r="7" spans="1:68" ht="50.1" customHeight="1" x14ac:dyDescent="0.2">
      <c r="A7" s="29" t="s">
        <v>15</v>
      </c>
      <c r="B7" s="103" t="s">
        <v>11</v>
      </c>
      <c r="C7" s="109" t="s">
        <v>1</v>
      </c>
      <c r="D7" s="110" t="s">
        <v>17</v>
      </c>
      <c r="E7" s="111">
        <v>41783</v>
      </c>
      <c r="F7" s="30">
        <v>0.68958333333333333</v>
      </c>
      <c r="G7" s="31">
        <v>35.660870000000003</v>
      </c>
      <c r="H7" s="31">
        <v>-74.739239999999995</v>
      </c>
      <c r="I7" s="108">
        <v>1</v>
      </c>
      <c r="J7" s="108">
        <v>1</v>
      </c>
      <c r="K7" s="108">
        <v>1</v>
      </c>
      <c r="L7" s="113" t="s">
        <v>57</v>
      </c>
      <c r="M7" s="108">
        <v>1</v>
      </c>
      <c r="N7" s="108">
        <v>1</v>
      </c>
      <c r="O7" s="108">
        <v>1</v>
      </c>
      <c r="P7" s="113" t="s">
        <v>57</v>
      </c>
      <c r="Q7" s="108">
        <v>1</v>
      </c>
      <c r="R7" s="108">
        <v>1</v>
      </c>
      <c r="S7" s="108">
        <v>1</v>
      </c>
      <c r="T7" s="108">
        <v>1</v>
      </c>
      <c r="U7" s="108">
        <v>1</v>
      </c>
      <c r="V7" s="108">
        <v>1</v>
      </c>
      <c r="W7" s="108">
        <v>1</v>
      </c>
      <c r="X7" s="113" t="s">
        <v>57</v>
      </c>
      <c r="Y7" s="108">
        <v>1</v>
      </c>
      <c r="Z7" s="108">
        <v>1</v>
      </c>
      <c r="AA7" s="108">
        <v>1</v>
      </c>
      <c r="AB7" s="113" t="s">
        <v>57</v>
      </c>
      <c r="AC7" s="108">
        <v>1</v>
      </c>
      <c r="AD7" s="108">
        <v>1</v>
      </c>
      <c r="AE7" s="108">
        <v>1</v>
      </c>
      <c r="AF7" s="113" t="s">
        <v>57</v>
      </c>
      <c r="AG7" s="108">
        <v>1</v>
      </c>
      <c r="AH7" s="108">
        <v>1</v>
      </c>
      <c r="AI7" s="107">
        <v>0</v>
      </c>
      <c r="AJ7" s="108">
        <v>1</v>
      </c>
      <c r="AK7" s="107">
        <v>0</v>
      </c>
      <c r="AL7" s="107">
        <v>0</v>
      </c>
      <c r="AM7" s="107">
        <v>0</v>
      </c>
      <c r="AN7" s="107">
        <v>0</v>
      </c>
      <c r="AO7" s="107">
        <v>0</v>
      </c>
      <c r="AP7" s="107">
        <v>0</v>
      </c>
      <c r="AQ7" s="107">
        <v>0</v>
      </c>
      <c r="AR7" s="107">
        <v>0</v>
      </c>
      <c r="AS7" s="107">
        <v>0</v>
      </c>
      <c r="AT7" s="107">
        <v>0</v>
      </c>
      <c r="AU7" s="107">
        <v>0</v>
      </c>
      <c r="AV7" s="107">
        <v>0</v>
      </c>
      <c r="AW7" s="107">
        <v>0</v>
      </c>
      <c r="AX7" s="107">
        <v>0</v>
      </c>
      <c r="AY7" s="107">
        <v>0</v>
      </c>
      <c r="AZ7" s="107">
        <v>0</v>
      </c>
      <c r="BA7" s="107">
        <v>0</v>
      </c>
      <c r="BB7" s="107">
        <v>0</v>
      </c>
      <c r="BC7" s="107">
        <v>0</v>
      </c>
      <c r="BD7" s="107">
        <v>0</v>
      </c>
      <c r="BE7" s="107">
        <v>0</v>
      </c>
      <c r="BF7" s="107">
        <v>0</v>
      </c>
      <c r="BG7" s="107">
        <v>0</v>
      </c>
      <c r="BH7" s="107">
        <v>0</v>
      </c>
      <c r="BI7" s="107">
        <v>0</v>
      </c>
      <c r="BJ7" s="107">
        <v>0</v>
      </c>
      <c r="BK7" s="107">
        <v>0</v>
      </c>
      <c r="BL7" s="107">
        <v>0</v>
      </c>
      <c r="BM7" s="107">
        <v>0</v>
      </c>
      <c r="BN7" s="107">
        <v>0</v>
      </c>
      <c r="BO7" s="107">
        <v>0</v>
      </c>
      <c r="BP7" s="107">
        <v>0</v>
      </c>
    </row>
    <row r="8" spans="1:68" ht="50.1" customHeight="1" x14ac:dyDescent="0.2">
      <c r="A8" s="29" t="s">
        <v>16</v>
      </c>
      <c r="B8" s="103"/>
      <c r="C8" s="109"/>
      <c r="D8" s="110"/>
      <c r="E8" s="111"/>
      <c r="F8" s="30">
        <v>0.7104166666666667</v>
      </c>
      <c r="G8" s="31">
        <v>35.663930000000001</v>
      </c>
      <c r="H8" s="31">
        <v>-74.737070000000003</v>
      </c>
      <c r="I8" s="108"/>
      <c r="J8" s="108"/>
      <c r="K8" s="108"/>
      <c r="L8" s="113"/>
      <c r="M8" s="108"/>
      <c r="N8" s="108"/>
      <c r="O8" s="108"/>
      <c r="P8" s="113"/>
      <c r="Q8" s="108"/>
      <c r="R8" s="108"/>
      <c r="S8" s="108"/>
      <c r="T8" s="108"/>
      <c r="U8" s="108"/>
      <c r="V8" s="108"/>
      <c r="W8" s="108"/>
      <c r="X8" s="113"/>
      <c r="Y8" s="108"/>
      <c r="Z8" s="108"/>
      <c r="AA8" s="108"/>
      <c r="AB8" s="113"/>
      <c r="AC8" s="108"/>
      <c r="AD8" s="108"/>
      <c r="AE8" s="108"/>
      <c r="AF8" s="113"/>
      <c r="AG8" s="108"/>
      <c r="AH8" s="108"/>
      <c r="AI8" s="107"/>
      <c r="AJ8" s="108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</row>
    <row r="9" spans="1:68" s="20" customFormat="1" ht="24.95" customHeight="1" x14ac:dyDescent="0.2">
      <c r="D9" s="7"/>
      <c r="E9" s="8"/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</row>
    <row r="10" spans="1:68" ht="50.1" customHeight="1" x14ac:dyDescent="0.2">
      <c r="A10" s="29" t="s">
        <v>19</v>
      </c>
      <c r="B10" s="103" t="s">
        <v>11</v>
      </c>
      <c r="C10" s="109" t="s">
        <v>1</v>
      </c>
      <c r="D10" s="112" t="s">
        <v>18</v>
      </c>
      <c r="E10" s="111">
        <v>41788</v>
      </c>
      <c r="F10" s="30">
        <v>0.74236111111111114</v>
      </c>
      <c r="G10" s="31">
        <v>35.877650000000003</v>
      </c>
      <c r="H10" s="31">
        <v>-74.812880000000007</v>
      </c>
      <c r="I10" s="108">
        <v>1</v>
      </c>
      <c r="J10" s="108">
        <v>1</v>
      </c>
      <c r="K10" s="108">
        <v>1</v>
      </c>
      <c r="L10" s="113" t="s">
        <v>57</v>
      </c>
      <c r="M10" s="108">
        <v>1</v>
      </c>
      <c r="N10" s="108">
        <v>1</v>
      </c>
      <c r="O10" s="107">
        <v>0</v>
      </c>
      <c r="P10" s="113" t="s">
        <v>57</v>
      </c>
      <c r="Q10" s="108">
        <v>1</v>
      </c>
      <c r="R10" s="108">
        <v>1</v>
      </c>
      <c r="S10" s="108">
        <v>1</v>
      </c>
      <c r="T10" s="113" t="s">
        <v>57</v>
      </c>
      <c r="U10" s="108">
        <v>1</v>
      </c>
      <c r="V10" s="108">
        <v>1</v>
      </c>
      <c r="W10" s="108">
        <v>1</v>
      </c>
      <c r="X10" s="113" t="s">
        <v>57</v>
      </c>
      <c r="Y10" s="108">
        <v>1</v>
      </c>
      <c r="Z10" s="108">
        <v>1</v>
      </c>
      <c r="AA10" s="108">
        <v>1</v>
      </c>
      <c r="AB10" s="113" t="s">
        <v>57</v>
      </c>
      <c r="AC10" s="108">
        <v>1</v>
      </c>
      <c r="AD10" s="108">
        <v>1</v>
      </c>
      <c r="AE10" s="108">
        <v>1</v>
      </c>
      <c r="AF10" s="113" t="s">
        <v>57</v>
      </c>
      <c r="AG10" s="107">
        <v>0</v>
      </c>
      <c r="AH10" s="107">
        <v>0</v>
      </c>
      <c r="AI10" s="107">
        <v>0</v>
      </c>
      <c r="AJ10" s="107">
        <v>0</v>
      </c>
      <c r="AK10" s="108">
        <v>1</v>
      </c>
      <c r="AL10" s="108">
        <v>1</v>
      </c>
      <c r="AM10" s="108">
        <v>1</v>
      </c>
      <c r="AN10" s="113" t="s">
        <v>57</v>
      </c>
      <c r="AO10" s="107">
        <v>0</v>
      </c>
      <c r="AP10" s="107">
        <v>0</v>
      </c>
      <c r="AQ10" s="107">
        <v>0</v>
      </c>
      <c r="AR10" s="107">
        <v>0</v>
      </c>
      <c r="AS10" s="108">
        <v>1</v>
      </c>
      <c r="AT10" s="108">
        <v>1</v>
      </c>
      <c r="AU10" s="107">
        <v>0</v>
      </c>
      <c r="AV10" s="108">
        <v>1</v>
      </c>
      <c r="AW10" s="107">
        <v>0</v>
      </c>
      <c r="AX10" s="107">
        <v>0</v>
      </c>
      <c r="AY10" s="107">
        <v>0</v>
      </c>
      <c r="AZ10" s="107">
        <v>0</v>
      </c>
      <c r="BA10" s="107">
        <v>0</v>
      </c>
      <c r="BB10" s="107">
        <v>0</v>
      </c>
      <c r="BC10" s="107">
        <v>0</v>
      </c>
      <c r="BD10" s="107">
        <v>0</v>
      </c>
      <c r="BE10" s="107">
        <v>0</v>
      </c>
      <c r="BF10" s="107">
        <v>0</v>
      </c>
      <c r="BG10" s="107">
        <v>0</v>
      </c>
      <c r="BH10" s="107">
        <v>0</v>
      </c>
      <c r="BI10" s="107">
        <v>0</v>
      </c>
      <c r="BJ10" s="107">
        <v>0</v>
      </c>
      <c r="BK10" s="107">
        <v>0</v>
      </c>
      <c r="BL10" s="107">
        <v>0</v>
      </c>
      <c r="BM10" s="107">
        <v>0</v>
      </c>
      <c r="BN10" s="107">
        <v>0</v>
      </c>
      <c r="BO10" s="107">
        <v>0</v>
      </c>
      <c r="BP10" s="107">
        <v>0</v>
      </c>
    </row>
    <row r="11" spans="1:68" ht="50.1" customHeight="1" x14ac:dyDescent="0.2">
      <c r="A11" s="29" t="s">
        <v>20</v>
      </c>
      <c r="B11" s="103"/>
      <c r="C11" s="109"/>
      <c r="D11" s="112"/>
      <c r="E11" s="111"/>
      <c r="F11" s="30">
        <v>0.7631944444444444</v>
      </c>
      <c r="G11" s="31">
        <v>35.884889999999999</v>
      </c>
      <c r="H11" s="31">
        <v>-74.820710000000005</v>
      </c>
      <c r="I11" s="108"/>
      <c r="J11" s="108"/>
      <c r="K11" s="108"/>
      <c r="L11" s="113"/>
      <c r="M11" s="108"/>
      <c r="N11" s="108"/>
      <c r="O11" s="107"/>
      <c r="P11" s="113"/>
      <c r="Q11" s="108"/>
      <c r="R11" s="108"/>
      <c r="S11" s="108"/>
      <c r="T11" s="113"/>
      <c r="U11" s="108"/>
      <c r="V11" s="108"/>
      <c r="W11" s="108"/>
      <c r="X11" s="113"/>
      <c r="Y11" s="108"/>
      <c r="Z11" s="108"/>
      <c r="AA11" s="108"/>
      <c r="AB11" s="113"/>
      <c r="AC11" s="108"/>
      <c r="AD11" s="108"/>
      <c r="AE11" s="108"/>
      <c r="AF11" s="113"/>
      <c r="AG11" s="107"/>
      <c r="AH11" s="107"/>
      <c r="AI11" s="107"/>
      <c r="AJ11" s="107"/>
      <c r="AK11" s="108"/>
      <c r="AL11" s="108"/>
      <c r="AM11" s="108"/>
      <c r="AN11" s="113"/>
      <c r="AO11" s="107"/>
      <c r="AP11" s="107"/>
      <c r="AQ11" s="107"/>
      <c r="AR11" s="107"/>
      <c r="AS11" s="108"/>
      <c r="AT11" s="108"/>
      <c r="AU11" s="107"/>
      <c r="AV11" s="108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</row>
    <row r="12" spans="1:68" s="20" customFormat="1" ht="24.95" customHeight="1" x14ac:dyDescent="0.2">
      <c r="D12" s="7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U12" s="7"/>
      <c r="AV12" s="8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O12" s="7"/>
      <c r="BP12" s="8"/>
    </row>
    <row r="13" spans="1:68" ht="50.1" customHeight="1" x14ac:dyDescent="0.2">
      <c r="A13" s="29" t="s">
        <v>21</v>
      </c>
      <c r="B13" s="103" t="s">
        <v>24</v>
      </c>
      <c r="C13" s="109" t="s">
        <v>23</v>
      </c>
      <c r="D13" s="110" t="s">
        <v>32</v>
      </c>
      <c r="E13" s="111">
        <v>41792</v>
      </c>
      <c r="F13" s="30">
        <v>0.66671296296296301</v>
      </c>
      <c r="G13" s="31">
        <v>35.854050000000001</v>
      </c>
      <c r="H13" s="31">
        <v>-74.36027</v>
      </c>
      <c r="I13" s="108">
        <v>1</v>
      </c>
      <c r="J13" s="108">
        <v>1</v>
      </c>
      <c r="K13" s="108">
        <v>1</v>
      </c>
      <c r="L13" s="108">
        <v>1</v>
      </c>
      <c r="M13" s="108">
        <v>1</v>
      </c>
      <c r="N13" s="108">
        <v>1</v>
      </c>
      <c r="O13" s="108">
        <v>1</v>
      </c>
      <c r="P13" s="108">
        <v>1</v>
      </c>
      <c r="Q13" s="108">
        <v>1</v>
      </c>
      <c r="R13" s="108">
        <v>1</v>
      </c>
      <c r="S13" s="108">
        <v>1</v>
      </c>
      <c r="T13" s="113" t="s">
        <v>57</v>
      </c>
      <c r="U13" s="108">
        <v>1</v>
      </c>
      <c r="V13" s="108">
        <v>1</v>
      </c>
      <c r="W13" s="108">
        <v>1</v>
      </c>
      <c r="X13" s="108">
        <v>1</v>
      </c>
      <c r="Y13" s="107">
        <v>0</v>
      </c>
      <c r="Z13" s="107">
        <v>0</v>
      </c>
      <c r="AA13" s="107">
        <v>0</v>
      </c>
      <c r="AB13" s="107">
        <v>0</v>
      </c>
      <c r="AC13" s="107">
        <v>0</v>
      </c>
      <c r="AD13" s="107">
        <v>0</v>
      </c>
      <c r="AE13" s="107">
        <v>0</v>
      </c>
      <c r="AF13" s="107">
        <v>0</v>
      </c>
      <c r="AG13" s="107">
        <v>0</v>
      </c>
      <c r="AH13" s="107">
        <v>0</v>
      </c>
      <c r="AI13" s="107">
        <v>0</v>
      </c>
      <c r="AJ13" s="107">
        <v>0</v>
      </c>
      <c r="AK13" s="108">
        <v>1</v>
      </c>
      <c r="AL13" s="108">
        <v>1</v>
      </c>
      <c r="AM13" s="108">
        <v>1</v>
      </c>
      <c r="AN13" s="113" t="s">
        <v>57</v>
      </c>
      <c r="AO13" s="108">
        <v>1</v>
      </c>
      <c r="AP13" s="108">
        <v>1</v>
      </c>
      <c r="AQ13" s="108">
        <v>1</v>
      </c>
      <c r="AR13" s="113" t="s">
        <v>57</v>
      </c>
      <c r="AS13" s="107">
        <v>0</v>
      </c>
      <c r="AT13" s="107">
        <v>0</v>
      </c>
      <c r="AU13" s="107">
        <v>0</v>
      </c>
      <c r="AV13" s="107">
        <v>0</v>
      </c>
      <c r="AW13" s="108">
        <v>1</v>
      </c>
      <c r="AX13" s="108">
        <v>1</v>
      </c>
      <c r="AY13" s="108">
        <v>1</v>
      </c>
      <c r="AZ13" s="113" t="s">
        <v>57</v>
      </c>
      <c r="BA13" s="108">
        <v>1</v>
      </c>
      <c r="BB13" s="108">
        <v>1</v>
      </c>
      <c r="BC13" s="108">
        <v>1</v>
      </c>
      <c r="BD13" s="113" t="s">
        <v>57</v>
      </c>
      <c r="BE13" s="108">
        <v>1</v>
      </c>
      <c r="BF13" s="108">
        <v>1</v>
      </c>
      <c r="BG13" s="108">
        <v>1</v>
      </c>
      <c r="BH13" s="113" t="s">
        <v>57</v>
      </c>
      <c r="BI13" s="108">
        <v>1</v>
      </c>
      <c r="BJ13" s="108">
        <v>1</v>
      </c>
      <c r="BK13" s="108">
        <v>1</v>
      </c>
      <c r="BL13" s="113" t="s">
        <v>57</v>
      </c>
      <c r="BM13" s="107">
        <v>0</v>
      </c>
      <c r="BN13" s="107">
        <v>0</v>
      </c>
      <c r="BO13" s="107">
        <v>0</v>
      </c>
      <c r="BP13" s="107">
        <v>0</v>
      </c>
    </row>
    <row r="14" spans="1:68" ht="50.1" customHeight="1" x14ac:dyDescent="0.2">
      <c r="A14" s="29" t="s">
        <v>22</v>
      </c>
      <c r="B14" s="103"/>
      <c r="C14" s="109"/>
      <c r="D14" s="110"/>
      <c r="E14" s="111"/>
      <c r="F14" s="30">
        <v>0.70837962962962964</v>
      </c>
      <c r="G14" s="31">
        <v>35.754170000000002</v>
      </c>
      <c r="H14" s="31">
        <v>-74.423609999999996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13"/>
      <c r="U14" s="108"/>
      <c r="V14" s="108"/>
      <c r="W14" s="108"/>
      <c r="X14" s="108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8"/>
      <c r="AL14" s="108"/>
      <c r="AM14" s="108"/>
      <c r="AN14" s="113"/>
      <c r="AO14" s="108"/>
      <c r="AP14" s="108"/>
      <c r="AQ14" s="108"/>
      <c r="AR14" s="113"/>
      <c r="AS14" s="107"/>
      <c r="AT14" s="107"/>
      <c r="AU14" s="107"/>
      <c r="AV14" s="107"/>
      <c r="AW14" s="108"/>
      <c r="AX14" s="108"/>
      <c r="AY14" s="108"/>
      <c r="AZ14" s="113"/>
      <c r="BA14" s="108"/>
      <c r="BB14" s="108"/>
      <c r="BC14" s="108"/>
      <c r="BD14" s="113"/>
      <c r="BE14" s="108"/>
      <c r="BF14" s="108"/>
      <c r="BG14" s="108"/>
      <c r="BH14" s="113"/>
      <c r="BI14" s="108"/>
      <c r="BJ14" s="108"/>
      <c r="BK14" s="108"/>
      <c r="BL14" s="113"/>
      <c r="BM14" s="107"/>
      <c r="BN14" s="107"/>
      <c r="BO14" s="107"/>
      <c r="BP14" s="107"/>
    </row>
    <row r="15" spans="1:68" s="20" customFormat="1" ht="24.95" customHeight="1" x14ac:dyDescent="0.2">
      <c r="D15" s="7"/>
      <c r="E15" s="8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25"/>
      <c r="AT15" s="26"/>
      <c r="AU15" s="7"/>
      <c r="AV15" s="8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25"/>
      <c r="BN15" s="26"/>
      <c r="BO15" s="7"/>
      <c r="BP15" s="8"/>
    </row>
    <row r="16" spans="1:68" ht="50.1" customHeight="1" x14ac:dyDescent="0.2">
      <c r="A16" s="29" t="s">
        <v>25</v>
      </c>
      <c r="B16" s="114" t="s">
        <v>28</v>
      </c>
      <c r="C16" s="109" t="s">
        <v>27</v>
      </c>
      <c r="D16" s="112" t="s">
        <v>4</v>
      </c>
      <c r="E16" s="111">
        <v>41795</v>
      </c>
      <c r="F16" s="30">
        <v>0.78333333333333333</v>
      </c>
      <c r="G16" s="31">
        <v>35.599187999999998</v>
      </c>
      <c r="H16" s="31">
        <v>-74.768604999999994</v>
      </c>
      <c r="I16" s="108">
        <v>1</v>
      </c>
      <c r="J16" s="108">
        <v>1</v>
      </c>
      <c r="K16" s="108">
        <v>1</v>
      </c>
      <c r="L16" s="113" t="s">
        <v>57</v>
      </c>
      <c r="M16" s="107">
        <v>0</v>
      </c>
      <c r="N16" s="107">
        <v>0</v>
      </c>
      <c r="O16" s="107">
        <v>0</v>
      </c>
      <c r="P16" s="107">
        <v>0</v>
      </c>
      <c r="Q16" s="108">
        <v>1</v>
      </c>
      <c r="R16" s="108">
        <v>1</v>
      </c>
      <c r="S16" s="108">
        <v>1</v>
      </c>
      <c r="T16" s="113" t="s">
        <v>57</v>
      </c>
      <c r="U16" s="108">
        <v>1</v>
      </c>
      <c r="V16" s="108">
        <v>1</v>
      </c>
      <c r="W16" s="108">
        <v>1</v>
      </c>
      <c r="X16" s="113" t="s">
        <v>57</v>
      </c>
      <c r="Y16" s="107">
        <v>0</v>
      </c>
      <c r="Z16" s="107">
        <v>0</v>
      </c>
      <c r="AA16" s="107">
        <v>0</v>
      </c>
      <c r="AB16" s="107">
        <v>0</v>
      </c>
      <c r="AC16" s="107">
        <v>0</v>
      </c>
      <c r="AD16" s="107">
        <v>0</v>
      </c>
      <c r="AE16" s="107">
        <v>0</v>
      </c>
      <c r="AF16" s="107">
        <v>0</v>
      </c>
      <c r="AG16" s="107">
        <v>0</v>
      </c>
      <c r="AH16" s="107">
        <v>0</v>
      </c>
      <c r="AI16" s="107">
        <v>0</v>
      </c>
      <c r="AJ16" s="107">
        <v>0</v>
      </c>
      <c r="AK16" s="108">
        <v>1</v>
      </c>
      <c r="AL16" s="108">
        <v>1</v>
      </c>
      <c r="AM16" s="108">
        <v>1</v>
      </c>
      <c r="AN16" s="113" t="s">
        <v>57</v>
      </c>
      <c r="AO16" s="108">
        <v>1</v>
      </c>
      <c r="AP16" s="108">
        <v>1</v>
      </c>
      <c r="AQ16" s="108">
        <v>1</v>
      </c>
      <c r="AR16" s="113" t="s">
        <v>57</v>
      </c>
      <c r="AS16" s="107">
        <v>0</v>
      </c>
      <c r="AT16" s="107">
        <v>0</v>
      </c>
      <c r="AU16" s="107">
        <v>0</v>
      </c>
      <c r="AV16" s="107">
        <v>0</v>
      </c>
      <c r="AW16" s="108">
        <v>1</v>
      </c>
      <c r="AX16" s="108">
        <v>1</v>
      </c>
      <c r="AY16" s="108">
        <v>1</v>
      </c>
      <c r="AZ16" s="113" t="s">
        <v>57</v>
      </c>
      <c r="BA16" s="108">
        <v>1</v>
      </c>
      <c r="BB16" s="108">
        <v>1</v>
      </c>
      <c r="BC16" s="108">
        <v>1</v>
      </c>
      <c r="BD16" s="113" t="s">
        <v>57</v>
      </c>
      <c r="BE16" s="108">
        <v>1</v>
      </c>
      <c r="BF16" s="108">
        <v>1</v>
      </c>
      <c r="BG16" s="108">
        <v>1</v>
      </c>
      <c r="BH16" s="113" t="s">
        <v>57</v>
      </c>
      <c r="BI16" s="108">
        <v>1</v>
      </c>
      <c r="BJ16" s="108">
        <v>1</v>
      </c>
      <c r="BK16" s="107">
        <v>0</v>
      </c>
      <c r="BL16" s="113" t="s">
        <v>57</v>
      </c>
      <c r="BM16" s="108">
        <v>1</v>
      </c>
      <c r="BN16" s="108">
        <v>1</v>
      </c>
      <c r="BO16" s="108">
        <v>1</v>
      </c>
      <c r="BP16" s="108">
        <v>1</v>
      </c>
    </row>
    <row r="17" spans="1:68" ht="50.1" customHeight="1" x14ac:dyDescent="0.2">
      <c r="A17" s="29" t="s">
        <v>26</v>
      </c>
      <c r="B17" s="114"/>
      <c r="C17" s="109"/>
      <c r="D17" s="112"/>
      <c r="E17" s="111"/>
      <c r="F17" s="30">
        <v>0.8041666666666667</v>
      </c>
      <c r="G17" s="31">
        <v>35.604053299999997</v>
      </c>
      <c r="H17" s="31">
        <v>-74.761561599999993</v>
      </c>
      <c r="I17" s="108"/>
      <c r="J17" s="108"/>
      <c r="K17" s="108"/>
      <c r="L17" s="113"/>
      <c r="M17" s="107"/>
      <c r="N17" s="107"/>
      <c r="O17" s="107"/>
      <c r="P17" s="107"/>
      <c r="Q17" s="108"/>
      <c r="R17" s="108"/>
      <c r="S17" s="108"/>
      <c r="T17" s="113"/>
      <c r="U17" s="108"/>
      <c r="V17" s="108"/>
      <c r="W17" s="108"/>
      <c r="X17" s="113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8"/>
      <c r="AL17" s="108"/>
      <c r="AM17" s="108"/>
      <c r="AN17" s="113"/>
      <c r="AO17" s="108"/>
      <c r="AP17" s="108"/>
      <c r="AQ17" s="108"/>
      <c r="AR17" s="113"/>
      <c r="AS17" s="107"/>
      <c r="AT17" s="107"/>
      <c r="AU17" s="107"/>
      <c r="AV17" s="107"/>
      <c r="AW17" s="108"/>
      <c r="AX17" s="108"/>
      <c r="AY17" s="108"/>
      <c r="AZ17" s="113"/>
      <c r="BA17" s="108"/>
      <c r="BB17" s="108"/>
      <c r="BC17" s="108"/>
      <c r="BD17" s="113"/>
      <c r="BE17" s="108"/>
      <c r="BF17" s="108"/>
      <c r="BG17" s="108"/>
      <c r="BH17" s="113"/>
      <c r="BI17" s="108"/>
      <c r="BJ17" s="108"/>
      <c r="BK17" s="107"/>
      <c r="BL17" s="113"/>
      <c r="BM17" s="108"/>
      <c r="BN17" s="108"/>
      <c r="BO17" s="108"/>
      <c r="BP17" s="108"/>
    </row>
    <row r="18" spans="1:68" s="20" customFormat="1" ht="24.95" customHeight="1" x14ac:dyDescent="0.2">
      <c r="D18" s="7"/>
      <c r="E18" s="8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25"/>
      <c r="AT18" s="26"/>
      <c r="AU18" s="7"/>
      <c r="AV18" s="8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25"/>
      <c r="BN18" s="26"/>
      <c r="BO18" s="7"/>
      <c r="BP18" s="8"/>
    </row>
    <row r="19" spans="1:68" ht="50.1" customHeight="1" x14ac:dyDescent="0.2">
      <c r="A19" s="29" t="s">
        <v>29</v>
      </c>
      <c r="B19" s="103" t="s">
        <v>24</v>
      </c>
      <c r="C19" s="109" t="s">
        <v>31</v>
      </c>
      <c r="D19" s="110" t="s">
        <v>33</v>
      </c>
      <c r="E19" s="111">
        <v>41802</v>
      </c>
      <c r="F19" s="30">
        <v>0.58750000000000002</v>
      </c>
      <c r="G19" s="31">
        <v>35.817999999999998</v>
      </c>
      <c r="H19" s="31">
        <v>-74.736999999999995</v>
      </c>
      <c r="I19" s="108">
        <v>1</v>
      </c>
      <c r="J19" s="108">
        <v>1</v>
      </c>
      <c r="K19" s="107">
        <v>0</v>
      </c>
      <c r="L19" s="113" t="s">
        <v>57</v>
      </c>
      <c r="M19" s="107">
        <v>0</v>
      </c>
      <c r="N19" s="107">
        <v>0</v>
      </c>
      <c r="O19" s="107">
        <v>0</v>
      </c>
      <c r="P19" s="107">
        <v>0</v>
      </c>
      <c r="Q19" s="108">
        <v>1</v>
      </c>
      <c r="R19" s="108">
        <v>1</v>
      </c>
      <c r="S19" s="107">
        <v>0</v>
      </c>
      <c r="T19" s="113" t="s">
        <v>57</v>
      </c>
      <c r="U19" s="108">
        <v>1</v>
      </c>
      <c r="V19" s="108">
        <v>1</v>
      </c>
      <c r="W19" s="107">
        <v>0</v>
      </c>
      <c r="X19" s="113" t="s">
        <v>57</v>
      </c>
      <c r="Y19" s="107">
        <v>0</v>
      </c>
      <c r="Z19" s="107">
        <v>0</v>
      </c>
      <c r="AA19" s="107">
        <v>0</v>
      </c>
      <c r="AB19" s="107">
        <v>0</v>
      </c>
      <c r="AC19" s="107">
        <v>0</v>
      </c>
      <c r="AD19" s="107">
        <v>0</v>
      </c>
      <c r="AE19" s="107">
        <v>0</v>
      </c>
      <c r="AF19" s="107">
        <v>0</v>
      </c>
      <c r="AG19" s="107">
        <v>0</v>
      </c>
      <c r="AH19" s="107">
        <v>0</v>
      </c>
      <c r="AI19" s="107">
        <v>0</v>
      </c>
      <c r="AJ19" s="107">
        <v>0</v>
      </c>
      <c r="AK19" s="108">
        <v>1</v>
      </c>
      <c r="AL19" s="108">
        <v>1</v>
      </c>
      <c r="AM19" s="108">
        <v>1</v>
      </c>
      <c r="AN19" s="113" t="s">
        <v>57</v>
      </c>
      <c r="AO19" s="108">
        <v>1</v>
      </c>
      <c r="AP19" s="108">
        <v>1</v>
      </c>
      <c r="AQ19" s="108">
        <v>1</v>
      </c>
      <c r="AR19" s="113" t="s">
        <v>57</v>
      </c>
      <c r="AS19" s="107">
        <v>0</v>
      </c>
      <c r="AT19" s="107">
        <v>0</v>
      </c>
      <c r="AU19" s="107">
        <v>0</v>
      </c>
      <c r="AV19" s="107">
        <v>0</v>
      </c>
      <c r="AW19" s="108">
        <v>1</v>
      </c>
      <c r="AX19" s="108">
        <v>1</v>
      </c>
      <c r="AY19" s="108">
        <v>1</v>
      </c>
      <c r="AZ19" s="108">
        <v>1</v>
      </c>
      <c r="BA19" s="108">
        <v>1</v>
      </c>
      <c r="BB19" s="108">
        <v>1</v>
      </c>
      <c r="BC19" s="108">
        <v>1</v>
      </c>
      <c r="BD19" s="108">
        <v>1</v>
      </c>
      <c r="BE19" s="108">
        <v>1</v>
      </c>
      <c r="BF19" s="108">
        <v>1</v>
      </c>
      <c r="BG19" s="108">
        <v>1</v>
      </c>
      <c r="BH19" s="108">
        <v>1</v>
      </c>
      <c r="BI19" s="108">
        <v>1</v>
      </c>
      <c r="BJ19" s="108">
        <v>1</v>
      </c>
      <c r="BK19" s="108">
        <v>1</v>
      </c>
      <c r="BL19" s="113" t="s">
        <v>57</v>
      </c>
      <c r="BM19" s="107">
        <v>0</v>
      </c>
      <c r="BN19" s="107">
        <v>0</v>
      </c>
      <c r="BO19" s="107">
        <v>0</v>
      </c>
      <c r="BP19" s="107">
        <v>0</v>
      </c>
    </row>
    <row r="20" spans="1:68" ht="50.1" customHeight="1" x14ac:dyDescent="0.2">
      <c r="A20" s="29" t="s">
        <v>30</v>
      </c>
      <c r="B20" s="103"/>
      <c r="C20" s="109"/>
      <c r="D20" s="110"/>
      <c r="E20" s="111"/>
      <c r="F20" s="30">
        <v>0.62916666666666665</v>
      </c>
      <c r="G20" s="31">
        <v>35.691499999999998</v>
      </c>
      <c r="H20" s="31">
        <v>-74.736000000000004</v>
      </c>
      <c r="I20" s="108"/>
      <c r="J20" s="108"/>
      <c r="K20" s="107"/>
      <c r="L20" s="113"/>
      <c r="M20" s="107"/>
      <c r="N20" s="107"/>
      <c r="O20" s="107"/>
      <c r="P20" s="107"/>
      <c r="Q20" s="108"/>
      <c r="R20" s="108"/>
      <c r="S20" s="107"/>
      <c r="T20" s="113"/>
      <c r="U20" s="108"/>
      <c r="V20" s="108"/>
      <c r="W20" s="107"/>
      <c r="X20" s="113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108"/>
      <c r="AM20" s="108"/>
      <c r="AN20" s="113"/>
      <c r="AO20" s="108"/>
      <c r="AP20" s="108"/>
      <c r="AQ20" s="108"/>
      <c r="AR20" s="113"/>
      <c r="AS20" s="107"/>
      <c r="AT20" s="107"/>
      <c r="AU20" s="107"/>
      <c r="AV20" s="107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13"/>
      <c r="BM20" s="107"/>
      <c r="BN20" s="107"/>
      <c r="BO20" s="107"/>
      <c r="BP20" s="107"/>
    </row>
    <row r="21" spans="1:68" ht="23.25" x14ac:dyDescent="0.2">
      <c r="I21" s="101" t="s">
        <v>60</v>
      </c>
      <c r="J21" s="101"/>
      <c r="K21" s="101"/>
      <c r="L21" s="101"/>
      <c r="M21" s="101" t="s">
        <v>61</v>
      </c>
      <c r="N21" s="101"/>
      <c r="O21" s="101"/>
      <c r="P21" s="101"/>
      <c r="Q21" s="101" t="s">
        <v>55</v>
      </c>
      <c r="R21" s="101"/>
      <c r="S21" s="101"/>
      <c r="T21" s="101"/>
      <c r="U21" s="101" t="s">
        <v>56</v>
      </c>
      <c r="V21" s="101"/>
      <c r="W21" s="101"/>
      <c r="X21" s="101"/>
      <c r="Y21" s="101" t="s">
        <v>58</v>
      </c>
      <c r="Z21" s="101"/>
      <c r="AA21" s="101"/>
      <c r="AB21" s="101"/>
      <c r="AC21" s="101" t="s">
        <v>59</v>
      </c>
      <c r="AD21" s="101"/>
      <c r="AE21" s="101"/>
      <c r="AF21" s="101"/>
      <c r="AG21" s="115" t="s">
        <v>71</v>
      </c>
      <c r="AH21" s="115"/>
      <c r="AI21" s="115"/>
      <c r="AJ21" s="115"/>
      <c r="AK21" s="101" t="s">
        <v>62</v>
      </c>
      <c r="AL21" s="101"/>
      <c r="AM21" s="101"/>
      <c r="AN21" s="101"/>
      <c r="AO21" s="101" t="s">
        <v>63</v>
      </c>
      <c r="AP21" s="101"/>
      <c r="AQ21" s="101"/>
      <c r="AR21" s="101"/>
      <c r="AS21" s="115" t="s">
        <v>72</v>
      </c>
      <c r="AT21" s="115"/>
      <c r="AU21" s="115"/>
      <c r="AV21" s="115"/>
      <c r="AW21" s="101" t="s">
        <v>64</v>
      </c>
      <c r="AX21" s="101"/>
      <c r="AY21" s="101"/>
      <c r="AZ21" s="101"/>
      <c r="BA21" s="101" t="s">
        <v>65</v>
      </c>
      <c r="BB21" s="101"/>
      <c r="BC21" s="101"/>
      <c r="BD21" s="101"/>
      <c r="BE21" s="101" t="s">
        <v>66</v>
      </c>
      <c r="BF21" s="101"/>
      <c r="BG21" s="101"/>
      <c r="BH21" s="101"/>
      <c r="BI21" s="101" t="s">
        <v>67</v>
      </c>
      <c r="BJ21" s="101"/>
      <c r="BK21" s="101"/>
      <c r="BL21" s="101"/>
      <c r="BM21" s="101" t="s">
        <v>68</v>
      </c>
      <c r="BN21" s="101"/>
      <c r="BO21" s="101"/>
      <c r="BP21" s="101"/>
    </row>
    <row r="22" spans="1:68" ht="19.5" thickBot="1" x14ac:dyDescent="0.25">
      <c r="I22" s="33" t="s">
        <v>51</v>
      </c>
      <c r="J22" s="10" t="s">
        <v>53</v>
      </c>
      <c r="K22" s="10" t="s">
        <v>54</v>
      </c>
      <c r="L22" s="10" t="s">
        <v>52</v>
      </c>
      <c r="M22" s="33" t="s">
        <v>51</v>
      </c>
      <c r="N22" s="10" t="s">
        <v>53</v>
      </c>
      <c r="O22" s="10" t="s">
        <v>54</v>
      </c>
      <c r="P22" s="10" t="s">
        <v>52</v>
      </c>
      <c r="Q22" s="33" t="s">
        <v>51</v>
      </c>
      <c r="R22" s="10" t="s">
        <v>53</v>
      </c>
      <c r="S22" s="10" t="s">
        <v>54</v>
      </c>
      <c r="T22" s="10" t="s">
        <v>52</v>
      </c>
      <c r="U22" s="33" t="s">
        <v>51</v>
      </c>
      <c r="V22" s="10" t="s">
        <v>53</v>
      </c>
      <c r="W22" s="10" t="s">
        <v>54</v>
      </c>
      <c r="X22" s="10" t="s">
        <v>52</v>
      </c>
      <c r="Y22" s="33" t="s">
        <v>51</v>
      </c>
      <c r="Z22" s="10" t="s">
        <v>53</v>
      </c>
      <c r="AA22" s="10" t="s">
        <v>54</v>
      </c>
      <c r="AB22" s="10" t="s">
        <v>52</v>
      </c>
      <c r="AC22" s="33" t="s">
        <v>51</v>
      </c>
      <c r="AD22" s="10" t="s">
        <v>53</v>
      </c>
      <c r="AE22" s="10" t="s">
        <v>54</v>
      </c>
      <c r="AF22" s="10" t="s">
        <v>52</v>
      </c>
      <c r="AG22" s="33" t="s">
        <v>51</v>
      </c>
      <c r="AH22" s="10" t="s">
        <v>53</v>
      </c>
      <c r="AI22" s="10" t="s">
        <v>54</v>
      </c>
      <c r="AJ22" s="10" t="s">
        <v>52</v>
      </c>
      <c r="AK22" s="33" t="s">
        <v>51</v>
      </c>
      <c r="AL22" s="10" t="s">
        <v>53</v>
      </c>
      <c r="AM22" s="10" t="s">
        <v>54</v>
      </c>
      <c r="AN22" s="10" t="s">
        <v>52</v>
      </c>
      <c r="AO22" s="33" t="s">
        <v>51</v>
      </c>
      <c r="AP22" s="10" t="s">
        <v>53</v>
      </c>
      <c r="AQ22" s="10" t="s">
        <v>54</v>
      </c>
      <c r="AR22" s="10" t="s">
        <v>52</v>
      </c>
      <c r="AS22" s="33" t="s">
        <v>51</v>
      </c>
      <c r="AT22" s="10" t="s">
        <v>53</v>
      </c>
      <c r="AU22" s="10" t="s">
        <v>54</v>
      </c>
      <c r="AV22" s="10" t="s">
        <v>52</v>
      </c>
      <c r="AW22" s="33" t="s">
        <v>51</v>
      </c>
      <c r="AX22" s="10" t="s">
        <v>53</v>
      </c>
      <c r="AY22" s="10" t="s">
        <v>54</v>
      </c>
      <c r="AZ22" s="10" t="s">
        <v>52</v>
      </c>
      <c r="BA22" s="33" t="s">
        <v>51</v>
      </c>
      <c r="BB22" s="10" t="s">
        <v>53</v>
      </c>
      <c r="BC22" s="10" t="s">
        <v>54</v>
      </c>
      <c r="BD22" s="10" t="s">
        <v>52</v>
      </c>
      <c r="BE22" s="33" t="s">
        <v>51</v>
      </c>
      <c r="BF22" s="10" t="s">
        <v>53</v>
      </c>
      <c r="BG22" s="10" t="s">
        <v>54</v>
      </c>
      <c r="BH22" s="10" t="s">
        <v>52</v>
      </c>
      <c r="BI22" s="33" t="s">
        <v>51</v>
      </c>
      <c r="BJ22" s="10" t="s">
        <v>53</v>
      </c>
      <c r="BK22" s="10" t="s">
        <v>54</v>
      </c>
      <c r="BL22" s="10" t="s">
        <v>52</v>
      </c>
      <c r="BM22" s="33" t="s">
        <v>51</v>
      </c>
      <c r="BN22" s="10" t="s">
        <v>53</v>
      </c>
      <c r="BO22" s="10" t="s">
        <v>54</v>
      </c>
      <c r="BP22" s="10" t="s">
        <v>52</v>
      </c>
    </row>
    <row r="23" spans="1:68" ht="54.95" customHeight="1" thickBot="1" x14ac:dyDescent="0.25">
      <c r="A23" s="12" t="s">
        <v>14</v>
      </c>
      <c r="B23" s="27"/>
      <c r="C23" s="27"/>
      <c r="E23" s="27"/>
      <c r="I23" s="32">
        <f>SUM(I4:I20)</f>
        <v>5</v>
      </c>
      <c r="J23" s="28">
        <f t="shared" ref="J23:BP23" si="0">SUM(J4:J20)</f>
        <v>5</v>
      </c>
      <c r="K23" s="28">
        <f t="shared" si="0"/>
        <v>4</v>
      </c>
      <c r="L23" s="28">
        <f t="shared" si="0"/>
        <v>1</v>
      </c>
      <c r="M23" s="32">
        <f t="shared" si="0"/>
        <v>3</v>
      </c>
      <c r="N23" s="28">
        <f t="shared" si="0"/>
        <v>3</v>
      </c>
      <c r="O23" s="28">
        <f t="shared" si="0"/>
        <v>2</v>
      </c>
      <c r="P23" s="28">
        <f t="shared" si="0"/>
        <v>1</v>
      </c>
      <c r="Q23" s="32">
        <f t="shared" si="0"/>
        <v>6</v>
      </c>
      <c r="R23" s="28">
        <f t="shared" si="0"/>
        <v>6</v>
      </c>
      <c r="S23" s="28">
        <f t="shared" si="0"/>
        <v>5</v>
      </c>
      <c r="T23" s="28">
        <f t="shared" si="0"/>
        <v>2</v>
      </c>
      <c r="U23" s="32">
        <f t="shared" si="0"/>
        <v>5</v>
      </c>
      <c r="V23" s="28">
        <f t="shared" si="0"/>
        <v>5</v>
      </c>
      <c r="W23" s="28">
        <f t="shared" si="0"/>
        <v>4</v>
      </c>
      <c r="X23" s="28">
        <f t="shared" si="0"/>
        <v>1</v>
      </c>
      <c r="Y23" s="32">
        <f t="shared" si="0"/>
        <v>2</v>
      </c>
      <c r="Z23" s="28">
        <f t="shared" si="0"/>
        <v>2</v>
      </c>
      <c r="AA23" s="28">
        <f t="shared" si="0"/>
        <v>2</v>
      </c>
      <c r="AB23" s="28">
        <f t="shared" si="0"/>
        <v>0</v>
      </c>
      <c r="AC23" s="32">
        <f t="shared" si="0"/>
        <v>2</v>
      </c>
      <c r="AD23" s="28">
        <f t="shared" si="0"/>
        <v>2</v>
      </c>
      <c r="AE23" s="28">
        <f t="shared" si="0"/>
        <v>2</v>
      </c>
      <c r="AF23" s="28">
        <f t="shared" si="0"/>
        <v>0</v>
      </c>
      <c r="AG23" s="32">
        <f t="shared" si="0"/>
        <v>1</v>
      </c>
      <c r="AH23" s="28">
        <f t="shared" si="0"/>
        <v>1</v>
      </c>
      <c r="AI23" s="28">
        <f t="shared" si="0"/>
        <v>0</v>
      </c>
      <c r="AJ23" s="28">
        <f t="shared" si="0"/>
        <v>1</v>
      </c>
      <c r="AK23" s="32">
        <f t="shared" si="0"/>
        <v>4</v>
      </c>
      <c r="AL23" s="28">
        <f t="shared" si="0"/>
        <v>4</v>
      </c>
      <c r="AM23" s="28">
        <f t="shared" si="0"/>
        <v>4</v>
      </c>
      <c r="AN23" s="28">
        <f t="shared" si="0"/>
        <v>0</v>
      </c>
      <c r="AO23" s="32">
        <f t="shared" si="0"/>
        <v>3</v>
      </c>
      <c r="AP23" s="28">
        <f t="shared" si="0"/>
        <v>3</v>
      </c>
      <c r="AQ23" s="28">
        <f t="shared" si="0"/>
        <v>3</v>
      </c>
      <c r="AR23" s="28">
        <f t="shared" si="0"/>
        <v>0</v>
      </c>
      <c r="AS23" s="32">
        <f t="shared" si="0"/>
        <v>1</v>
      </c>
      <c r="AT23" s="28">
        <f t="shared" si="0"/>
        <v>1</v>
      </c>
      <c r="AU23" s="28">
        <f t="shared" si="0"/>
        <v>0</v>
      </c>
      <c r="AV23" s="28">
        <f t="shared" si="0"/>
        <v>1</v>
      </c>
      <c r="AW23" s="32">
        <f t="shared" si="0"/>
        <v>3</v>
      </c>
      <c r="AX23" s="28">
        <f t="shared" si="0"/>
        <v>3</v>
      </c>
      <c r="AY23" s="28">
        <f t="shared" si="0"/>
        <v>3</v>
      </c>
      <c r="AZ23" s="28">
        <f t="shared" si="0"/>
        <v>1</v>
      </c>
      <c r="BA23" s="32">
        <f t="shared" si="0"/>
        <v>3</v>
      </c>
      <c r="BB23" s="28">
        <f t="shared" si="0"/>
        <v>3</v>
      </c>
      <c r="BC23" s="28">
        <f t="shared" si="0"/>
        <v>3</v>
      </c>
      <c r="BD23" s="28">
        <f t="shared" si="0"/>
        <v>1</v>
      </c>
      <c r="BE23" s="32">
        <f t="shared" si="0"/>
        <v>3</v>
      </c>
      <c r="BF23" s="28">
        <f t="shared" si="0"/>
        <v>3</v>
      </c>
      <c r="BG23" s="28">
        <f t="shared" si="0"/>
        <v>3</v>
      </c>
      <c r="BH23" s="28">
        <f t="shared" si="0"/>
        <v>1</v>
      </c>
      <c r="BI23" s="32">
        <f t="shared" si="0"/>
        <v>3</v>
      </c>
      <c r="BJ23" s="28">
        <f t="shared" si="0"/>
        <v>3</v>
      </c>
      <c r="BK23" s="28">
        <f t="shared" si="0"/>
        <v>2</v>
      </c>
      <c r="BL23" s="28">
        <f t="shared" si="0"/>
        <v>0</v>
      </c>
      <c r="BM23" s="32">
        <f t="shared" si="0"/>
        <v>1</v>
      </c>
      <c r="BN23" s="28">
        <f t="shared" si="0"/>
        <v>1</v>
      </c>
      <c r="BO23" s="28">
        <f t="shared" si="0"/>
        <v>1</v>
      </c>
      <c r="BP23" s="28">
        <f t="shared" si="0"/>
        <v>1</v>
      </c>
    </row>
    <row r="24" spans="1:68" ht="54.95" customHeight="1" x14ac:dyDescent="0.2">
      <c r="A24" s="18" t="s">
        <v>2</v>
      </c>
      <c r="B24" s="27"/>
      <c r="C24" s="104" t="s">
        <v>280</v>
      </c>
      <c r="D24" s="105"/>
      <c r="E24" s="106"/>
    </row>
    <row r="25" spans="1:68" ht="54.95" customHeight="1" thickBot="1" x14ac:dyDescent="0.25">
      <c r="A25" s="15" t="s">
        <v>3</v>
      </c>
      <c r="B25" s="27"/>
      <c r="C25" s="21" t="s">
        <v>96</v>
      </c>
      <c r="D25" s="22" t="s">
        <v>98</v>
      </c>
      <c r="E25" s="23" t="s">
        <v>97</v>
      </c>
    </row>
    <row r="26" spans="1:68" ht="54.95" customHeight="1" x14ac:dyDescent="0.2">
      <c r="A26" s="14" t="s">
        <v>5</v>
      </c>
      <c r="B26" s="27"/>
      <c r="C26" s="27"/>
      <c r="E26" s="27"/>
    </row>
    <row r="27" spans="1:68" ht="54.95" customHeight="1" x14ac:dyDescent="0.2">
      <c r="A27" s="16" t="s">
        <v>7</v>
      </c>
      <c r="B27" s="27"/>
      <c r="C27" s="27"/>
      <c r="E27" s="27"/>
    </row>
    <row r="28" spans="1:68" ht="54.95" customHeight="1" thickBot="1" x14ac:dyDescent="0.25">
      <c r="A28" s="17" t="s">
        <v>6</v>
      </c>
      <c r="B28" s="27"/>
      <c r="C28" s="27"/>
      <c r="E28" s="27"/>
    </row>
    <row r="29" spans="1:68" ht="24" thickBot="1" x14ac:dyDescent="0.25">
      <c r="B29" s="116" t="s">
        <v>310</v>
      </c>
      <c r="C29" s="117"/>
      <c r="D29" s="118"/>
      <c r="E29" s="65"/>
      <c r="F29" s="116" t="s">
        <v>311</v>
      </c>
      <c r="G29" s="117"/>
      <c r="H29" s="118"/>
    </row>
    <row r="30" spans="1:68" ht="23.25" x14ac:dyDescent="0.2">
      <c r="B30" s="64" t="s">
        <v>246</v>
      </c>
      <c r="C30" s="64" t="s">
        <v>332</v>
      </c>
      <c r="D30" s="64" t="s">
        <v>333</v>
      </c>
      <c r="E30" s="66"/>
      <c r="F30" s="64" t="s">
        <v>246</v>
      </c>
      <c r="G30" s="64" t="s">
        <v>332</v>
      </c>
      <c r="H30" s="64" t="s">
        <v>333</v>
      </c>
    </row>
    <row r="31" spans="1:68" ht="23.25" x14ac:dyDescent="0.2">
      <c r="B31" s="62" t="s">
        <v>313</v>
      </c>
      <c r="C31" s="62">
        <v>1</v>
      </c>
      <c r="D31" s="63">
        <v>1</v>
      </c>
      <c r="E31" s="66"/>
      <c r="F31" s="62" t="s">
        <v>313</v>
      </c>
      <c r="G31" s="62">
        <v>0</v>
      </c>
      <c r="H31" s="63">
        <v>0</v>
      </c>
    </row>
    <row r="32" spans="1:68" ht="23.25" x14ac:dyDescent="0.2">
      <c r="B32" s="62" t="s">
        <v>314</v>
      </c>
      <c r="C32" s="62">
        <v>1</v>
      </c>
      <c r="D32" s="63">
        <v>1</v>
      </c>
      <c r="E32" s="66"/>
      <c r="F32" s="62" t="s">
        <v>314</v>
      </c>
      <c r="G32" s="62">
        <v>1</v>
      </c>
      <c r="H32" s="63">
        <v>0</v>
      </c>
    </row>
    <row r="33" spans="2:8" ht="23.25" x14ac:dyDescent="0.2">
      <c r="B33" s="62" t="s">
        <v>315</v>
      </c>
      <c r="C33" s="62">
        <v>1</v>
      </c>
      <c r="D33" s="63">
        <v>1</v>
      </c>
      <c r="E33" s="66"/>
      <c r="F33" s="62" t="s">
        <v>315</v>
      </c>
      <c r="G33" s="62">
        <v>1</v>
      </c>
      <c r="H33" s="63">
        <v>0</v>
      </c>
    </row>
    <row r="34" spans="2:8" ht="23.25" x14ac:dyDescent="0.2">
      <c r="B34" s="62" t="s">
        <v>316</v>
      </c>
      <c r="C34" s="62">
        <v>0</v>
      </c>
      <c r="D34" s="63">
        <v>0</v>
      </c>
      <c r="E34" s="66"/>
      <c r="F34" s="62" t="s">
        <v>316</v>
      </c>
      <c r="G34" s="62">
        <v>0</v>
      </c>
      <c r="H34" s="63">
        <v>0</v>
      </c>
    </row>
    <row r="35" spans="2:8" ht="23.25" x14ac:dyDescent="0.2">
      <c r="B35" s="62" t="s">
        <v>317</v>
      </c>
      <c r="C35" s="62">
        <v>1</v>
      </c>
      <c r="D35" s="63">
        <v>1</v>
      </c>
      <c r="E35" s="66"/>
      <c r="F35" s="62" t="s">
        <v>317</v>
      </c>
      <c r="G35" s="62">
        <v>1</v>
      </c>
      <c r="H35" s="63">
        <v>0</v>
      </c>
    </row>
    <row r="36" spans="2:8" ht="23.25" x14ac:dyDescent="0.2">
      <c r="B36" s="62" t="s">
        <v>318</v>
      </c>
      <c r="C36" s="62">
        <v>1</v>
      </c>
      <c r="D36" s="63">
        <v>1</v>
      </c>
      <c r="E36" s="66"/>
      <c r="F36" s="62" t="s">
        <v>318</v>
      </c>
      <c r="G36" s="62">
        <v>1</v>
      </c>
      <c r="H36" s="63">
        <v>1</v>
      </c>
    </row>
    <row r="37" spans="2:8" ht="23.25" x14ac:dyDescent="0.2">
      <c r="B37" s="62" t="s">
        <v>319</v>
      </c>
      <c r="C37" s="62">
        <v>1</v>
      </c>
      <c r="D37" s="63">
        <v>0</v>
      </c>
      <c r="E37" s="66"/>
      <c r="F37" s="62" t="s">
        <v>319</v>
      </c>
      <c r="G37" s="62">
        <v>0</v>
      </c>
      <c r="H37" s="63">
        <v>0</v>
      </c>
    </row>
    <row r="38" spans="2:8" ht="23.25" x14ac:dyDescent="0.2">
      <c r="B38" s="62" t="s">
        <v>320</v>
      </c>
      <c r="C38" s="62">
        <v>1</v>
      </c>
      <c r="D38" s="63">
        <v>1</v>
      </c>
      <c r="E38" s="66"/>
      <c r="F38" s="62" t="s">
        <v>320</v>
      </c>
      <c r="G38" s="62">
        <v>1</v>
      </c>
      <c r="H38" s="63">
        <v>1</v>
      </c>
    </row>
    <row r="39" spans="2:8" ht="23.25" x14ac:dyDescent="0.2">
      <c r="B39" s="62" t="s">
        <v>321</v>
      </c>
      <c r="C39" s="62">
        <v>0</v>
      </c>
      <c r="D39" s="63">
        <v>1</v>
      </c>
      <c r="E39" s="66"/>
      <c r="F39" s="62" t="s">
        <v>321</v>
      </c>
      <c r="G39" s="62">
        <v>0</v>
      </c>
      <c r="H39" s="63">
        <v>1</v>
      </c>
    </row>
    <row r="40" spans="2:8" ht="23.25" x14ac:dyDescent="0.2">
      <c r="B40" s="62" t="s">
        <v>322</v>
      </c>
      <c r="C40" s="62">
        <v>1</v>
      </c>
      <c r="D40" s="63">
        <v>0</v>
      </c>
      <c r="E40" s="66"/>
      <c r="F40" s="62" t="s">
        <v>322</v>
      </c>
      <c r="G40" s="62">
        <v>1</v>
      </c>
      <c r="H40" s="63">
        <v>0</v>
      </c>
    </row>
    <row r="41" spans="2:8" ht="23.25" x14ac:dyDescent="0.2">
      <c r="B41" s="62" t="s">
        <v>323</v>
      </c>
      <c r="C41" s="62">
        <v>1</v>
      </c>
      <c r="D41" s="63">
        <v>0</v>
      </c>
      <c r="E41" s="66"/>
      <c r="F41" s="62" t="s">
        <v>323</v>
      </c>
      <c r="G41" s="62">
        <v>1</v>
      </c>
      <c r="H41" s="63">
        <v>0</v>
      </c>
    </row>
    <row r="42" spans="2:8" ht="23.25" x14ac:dyDescent="0.2">
      <c r="B42" s="62" t="s">
        <v>324</v>
      </c>
      <c r="C42" s="62">
        <v>1</v>
      </c>
      <c r="D42" s="63">
        <v>0</v>
      </c>
      <c r="E42" s="66"/>
      <c r="F42" s="62" t="s">
        <v>324</v>
      </c>
      <c r="G42" s="62">
        <v>1</v>
      </c>
      <c r="H42" s="63">
        <v>0</v>
      </c>
    </row>
    <row r="43" spans="2:8" ht="23.25" x14ac:dyDescent="0.2">
      <c r="B43" s="62" t="s">
        <v>325</v>
      </c>
      <c r="C43" s="62">
        <v>0</v>
      </c>
      <c r="D43" s="63">
        <v>0</v>
      </c>
      <c r="E43" s="66"/>
      <c r="F43" s="62" t="s">
        <v>325</v>
      </c>
      <c r="G43" s="62">
        <v>0</v>
      </c>
      <c r="H43" s="63">
        <v>0</v>
      </c>
    </row>
    <row r="44" spans="2:8" ht="23.25" x14ac:dyDescent="0.2">
      <c r="B44" s="62" t="s">
        <v>326</v>
      </c>
      <c r="C44" s="62">
        <v>0</v>
      </c>
      <c r="D44" s="63">
        <v>0</v>
      </c>
      <c r="E44" s="75"/>
      <c r="F44" s="62" t="s">
        <v>326</v>
      </c>
      <c r="G44" s="62">
        <v>0</v>
      </c>
      <c r="H44" s="63">
        <v>0</v>
      </c>
    </row>
    <row r="45" spans="2:8" ht="23.25" x14ac:dyDescent="0.2">
      <c r="B45" s="62" t="s">
        <v>327</v>
      </c>
      <c r="C45" s="62">
        <v>1</v>
      </c>
      <c r="D45" s="63">
        <v>0</v>
      </c>
      <c r="E45" s="75"/>
      <c r="F45" s="62" t="s">
        <v>327</v>
      </c>
      <c r="G45" s="62">
        <v>1</v>
      </c>
      <c r="H45" s="63">
        <v>0</v>
      </c>
    </row>
    <row r="46" spans="2:8" ht="23.25" x14ac:dyDescent="0.2">
      <c r="B46" s="62" t="s">
        <v>328</v>
      </c>
      <c r="C46" s="62">
        <v>1</v>
      </c>
      <c r="D46" s="63">
        <v>0</v>
      </c>
      <c r="E46" s="75"/>
      <c r="F46" s="62" t="s">
        <v>328</v>
      </c>
      <c r="G46" s="62">
        <v>1</v>
      </c>
      <c r="H46" s="63">
        <v>0</v>
      </c>
    </row>
    <row r="47" spans="2:8" ht="23.25" x14ac:dyDescent="0.2">
      <c r="B47" s="62" t="s">
        <v>38</v>
      </c>
      <c r="C47" s="62">
        <v>1</v>
      </c>
      <c r="D47" s="63">
        <v>0</v>
      </c>
      <c r="E47" s="75"/>
      <c r="F47" s="62" t="s">
        <v>38</v>
      </c>
      <c r="G47" s="62">
        <v>1</v>
      </c>
      <c r="H47" s="63">
        <v>0</v>
      </c>
    </row>
    <row r="48" spans="2:8" ht="23.25" x14ac:dyDescent="0.2">
      <c r="B48" s="62" t="s">
        <v>329</v>
      </c>
      <c r="C48" s="62">
        <v>0</v>
      </c>
      <c r="D48" s="63">
        <v>1</v>
      </c>
      <c r="E48" s="75"/>
      <c r="F48" s="62" t="s">
        <v>329</v>
      </c>
      <c r="G48" s="62">
        <v>0</v>
      </c>
      <c r="H48" s="63">
        <v>0</v>
      </c>
    </row>
    <row r="49" spans="2:8" ht="23.25" x14ac:dyDescent="0.2">
      <c r="B49" s="62" t="s">
        <v>330</v>
      </c>
      <c r="C49" s="62">
        <v>0</v>
      </c>
      <c r="D49" s="63">
        <v>1</v>
      </c>
      <c r="E49" s="75"/>
      <c r="F49" s="62" t="s">
        <v>330</v>
      </c>
      <c r="G49" s="62">
        <v>0</v>
      </c>
      <c r="H49" s="63">
        <v>0</v>
      </c>
    </row>
    <row r="50" spans="2:8" ht="23.25" x14ac:dyDescent="0.2">
      <c r="B50" s="62" t="s">
        <v>331</v>
      </c>
      <c r="C50" s="62">
        <v>0</v>
      </c>
      <c r="D50" s="63">
        <v>1</v>
      </c>
      <c r="E50" s="75"/>
      <c r="F50" s="62" t="s">
        <v>331</v>
      </c>
      <c r="G50" s="62">
        <v>0</v>
      </c>
      <c r="H50" s="63">
        <v>0</v>
      </c>
    </row>
    <row r="51" spans="2:8" ht="23.25" x14ac:dyDescent="0.2">
      <c r="B51" s="62" t="s">
        <v>39</v>
      </c>
      <c r="C51" s="62">
        <v>0</v>
      </c>
      <c r="D51" s="63">
        <v>1</v>
      </c>
      <c r="E51" s="75"/>
      <c r="F51" s="62" t="s">
        <v>39</v>
      </c>
      <c r="G51" s="62">
        <v>0</v>
      </c>
      <c r="H51" s="63">
        <v>1</v>
      </c>
    </row>
    <row r="52" spans="2:8" ht="23.25" x14ac:dyDescent="0.2">
      <c r="B52" s="62" t="s">
        <v>266</v>
      </c>
      <c r="C52" s="62">
        <f>SUM(C31:C51)</f>
        <v>13</v>
      </c>
      <c r="D52" s="63">
        <f>SUM(D31:D47)</f>
        <v>7</v>
      </c>
      <c r="E52" s="20"/>
      <c r="F52" s="62" t="s">
        <v>266</v>
      </c>
      <c r="G52" s="62">
        <f>SUM(G31:G47)</f>
        <v>11</v>
      </c>
      <c r="H52" s="63">
        <f>SUM(H31:H47)</f>
        <v>3</v>
      </c>
    </row>
  </sheetData>
  <mergeCells count="419">
    <mergeCell ref="B29:D29"/>
    <mergeCell ref="F29:H29"/>
    <mergeCell ref="BM21:BP21"/>
    <mergeCell ref="BI19:BI20"/>
    <mergeCell ref="BJ19:BJ20"/>
    <mergeCell ref="AW19:AW20"/>
    <mergeCell ref="AX19:AX20"/>
    <mergeCell ref="AY19:AY20"/>
    <mergeCell ref="C24:E24"/>
    <mergeCell ref="I21:L21"/>
    <mergeCell ref="M21:P21"/>
    <mergeCell ref="Q21:T21"/>
    <mergeCell ref="U21:X21"/>
    <mergeCell ref="Y21:AB21"/>
    <mergeCell ref="AC21:AF21"/>
    <mergeCell ref="AG21:AJ21"/>
    <mergeCell ref="AK21:AN21"/>
    <mergeCell ref="AO21:AR21"/>
    <mergeCell ref="AS21:AV21"/>
    <mergeCell ref="AW21:AZ21"/>
    <mergeCell ref="BA21:BD21"/>
    <mergeCell ref="BE21:BH21"/>
    <mergeCell ref="BI21:BL21"/>
    <mergeCell ref="AZ19:AZ20"/>
    <mergeCell ref="BB19:BB20"/>
    <mergeCell ref="BC19:BC20"/>
    <mergeCell ref="BD19:BD20"/>
    <mergeCell ref="BF19:BF20"/>
    <mergeCell ref="BG19:BG20"/>
    <mergeCell ref="AL19:AL20"/>
    <mergeCell ref="AM19:AM20"/>
    <mergeCell ref="AN19:AN20"/>
    <mergeCell ref="AP19:AP20"/>
    <mergeCell ref="AQ19:AQ20"/>
    <mergeCell ref="AR19:AR20"/>
    <mergeCell ref="AS19:AS20"/>
    <mergeCell ref="AT19:AT20"/>
    <mergeCell ref="AU19:AU20"/>
    <mergeCell ref="AV19:AV20"/>
    <mergeCell ref="BC13:BC14"/>
    <mergeCell ref="BD13:BD14"/>
    <mergeCell ref="BF13:BF14"/>
    <mergeCell ref="AM16:AM17"/>
    <mergeCell ref="AN16:AN17"/>
    <mergeCell ref="AP16:AP17"/>
    <mergeCell ref="AQ16:AQ17"/>
    <mergeCell ref="AR16:AR17"/>
    <mergeCell ref="AX16:AX17"/>
    <mergeCell ref="AV13:AV14"/>
    <mergeCell ref="AS16:AS17"/>
    <mergeCell ref="AT16:AT17"/>
    <mergeCell ref="AU16:AU17"/>
    <mergeCell ref="AV16:AV17"/>
    <mergeCell ref="AT13:AT14"/>
    <mergeCell ref="AU13:AU14"/>
    <mergeCell ref="AW16:AW17"/>
    <mergeCell ref="AY16:AY17"/>
    <mergeCell ref="AZ16:AZ17"/>
    <mergeCell ref="U10:U11"/>
    <mergeCell ref="V10:V11"/>
    <mergeCell ref="W10:W11"/>
    <mergeCell ref="X10:X11"/>
    <mergeCell ref="Y10:Y11"/>
    <mergeCell ref="Z10:Z11"/>
    <mergeCell ref="BD10:BD11"/>
    <mergeCell ref="BE10:BE11"/>
    <mergeCell ref="BF10:BF11"/>
    <mergeCell ref="AS10:AS11"/>
    <mergeCell ref="AT10:AT11"/>
    <mergeCell ref="AU10:AU11"/>
    <mergeCell ref="AV10:AV11"/>
    <mergeCell ref="AW10:AW11"/>
    <mergeCell ref="AX10:AX11"/>
    <mergeCell ref="AR10:AR11"/>
    <mergeCell ref="AC10:AC11"/>
    <mergeCell ref="AD10:AD11"/>
    <mergeCell ref="AE10:AE11"/>
    <mergeCell ref="AF10:AF11"/>
    <mergeCell ref="AH10:AH11"/>
    <mergeCell ref="AI10:AI11"/>
    <mergeCell ref="AJ10:AJ11"/>
    <mergeCell ref="BM19:BM20"/>
    <mergeCell ref="BN19:BN20"/>
    <mergeCell ref="BO19:BO20"/>
    <mergeCell ref="BP19:BP20"/>
    <mergeCell ref="BM16:BM17"/>
    <mergeCell ref="BM7:BM8"/>
    <mergeCell ref="BN7:BN8"/>
    <mergeCell ref="BO7:BO8"/>
    <mergeCell ref="BP7:BP8"/>
    <mergeCell ref="BM10:BM11"/>
    <mergeCell ref="BN10:BN11"/>
    <mergeCell ref="BO10:BO11"/>
    <mergeCell ref="BP10:BP11"/>
    <mergeCell ref="BM13:BM14"/>
    <mergeCell ref="BN13:BN14"/>
    <mergeCell ref="BO13:BO14"/>
    <mergeCell ref="BM2:BP2"/>
    <mergeCell ref="BM4:BM5"/>
    <mergeCell ref="BN4:BN5"/>
    <mergeCell ref="BO4:BO5"/>
    <mergeCell ref="BP4:BP5"/>
    <mergeCell ref="Q1:BP1"/>
    <mergeCell ref="BN16:BN17"/>
    <mergeCell ref="BO16:BO17"/>
    <mergeCell ref="BP16:BP17"/>
    <mergeCell ref="BP13:BP14"/>
    <mergeCell ref="BI16:BI17"/>
    <mergeCell ref="BJ16:BJ17"/>
    <mergeCell ref="BK16:BK17"/>
    <mergeCell ref="BL16:BL17"/>
    <mergeCell ref="BI7:BI8"/>
    <mergeCell ref="BJ7:BJ8"/>
    <mergeCell ref="BK7:BK8"/>
    <mergeCell ref="BL7:BL8"/>
    <mergeCell ref="BI13:BI14"/>
    <mergeCell ref="BJ10:BJ11"/>
    <mergeCell ref="BK10:BK11"/>
    <mergeCell ref="BL10:BL11"/>
    <mergeCell ref="BI2:BL2"/>
    <mergeCell ref="BI4:BI5"/>
    <mergeCell ref="BJ4:BJ5"/>
    <mergeCell ref="BK4:BK5"/>
    <mergeCell ref="BL4:BL5"/>
    <mergeCell ref="BE16:BE17"/>
    <mergeCell ref="BE19:BE20"/>
    <mergeCell ref="BF16:BF17"/>
    <mergeCell ref="BG16:BG17"/>
    <mergeCell ref="BH16:BH17"/>
    <mergeCell ref="BH19:BH20"/>
    <mergeCell ref="BE7:BE8"/>
    <mergeCell ref="BF7:BF8"/>
    <mergeCell ref="BG7:BG8"/>
    <mergeCell ref="BH7:BH8"/>
    <mergeCell ref="BE13:BE14"/>
    <mergeCell ref="BG13:BG14"/>
    <mergeCell ref="BH13:BH14"/>
    <mergeCell ref="BG10:BG11"/>
    <mergeCell ref="BH10:BH11"/>
    <mergeCell ref="BI10:BI11"/>
    <mergeCell ref="BJ13:BJ14"/>
    <mergeCell ref="BK13:BK14"/>
    <mergeCell ref="BL13:BL14"/>
    <mergeCell ref="BK19:BK20"/>
    <mergeCell ref="BL19:BL20"/>
    <mergeCell ref="BE2:BH2"/>
    <mergeCell ref="BE4:BE5"/>
    <mergeCell ref="BF4:BF5"/>
    <mergeCell ref="BG4:BG5"/>
    <mergeCell ref="BH4:BH5"/>
    <mergeCell ref="BA16:BA17"/>
    <mergeCell ref="BA19:BA20"/>
    <mergeCell ref="BB16:BB17"/>
    <mergeCell ref="BC16:BC17"/>
    <mergeCell ref="BD16:BD17"/>
    <mergeCell ref="BA7:BA8"/>
    <mergeCell ref="BB7:BB8"/>
    <mergeCell ref="BC7:BC8"/>
    <mergeCell ref="BD7:BD8"/>
    <mergeCell ref="BA13:BA14"/>
    <mergeCell ref="BA10:BA11"/>
    <mergeCell ref="BB10:BB11"/>
    <mergeCell ref="BC10:BC11"/>
    <mergeCell ref="BA2:BD2"/>
    <mergeCell ref="BA4:BA5"/>
    <mergeCell ref="BB4:BB5"/>
    <mergeCell ref="BC4:BC5"/>
    <mergeCell ref="BD4:BD5"/>
    <mergeCell ref="BB13:BB14"/>
    <mergeCell ref="AW7:AW8"/>
    <mergeCell ref="AX7:AX8"/>
    <mergeCell ref="AY7:AY8"/>
    <mergeCell ref="AZ7:AZ8"/>
    <mergeCell ref="AW13:AW14"/>
    <mergeCell ref="AY10:AY11"/>
    <mergeCell ref="AZ10:AZ11"/>
    <mergeCell ref="AX13:AX14"/>
    <mergeCell ref="AW2:AZ2"/>
    <mergeCell ref="AW4:AW5"/>
    <mergeCell ref="AX4:AX5"/>
    <mergeCell ref="AY4:AY5"/>
    <mergeCell ref="AZ4:AZ5"/>
    <mergeCell ref="AY13:AY14"/>
    <mergeCell ref="AZ13:AZ14"/>
    <mergeCell ref="AN7:AN8"/>
    <mergeCell ref="AP7:AP8"/>
    <mergeCell ref="AQ7:AQ8"/>
    <mergeCell ref="AR7:AR8"/>
    <mergeCell ref="AV7:AV8"/>
    <mergeCell ref="AS7:AS8"/>
    <mergeCell ref="AO19:AO20"/>
    <mergeCell ref="AL16:AL17"/>
    <mergeCell ref="AS13:AS14"/>
    <mergeCell ref="AL13:AL14"/>
    <mergeCell ref="AM13:AM14"/>
    <mergeCell ref="AN13:AN14"/>
    <mergeCell ref="AP13:AP14"/>
    <mergeCell ref="AQ13:AQ14"/>
    <mergeCell ref="AR13:AR14"/>
    <mergeCell ref="AS2:AV2"/>
    <mergeCell ref="AS4:AS5"/>
    <mergeCell ref="AT4:AT5"/>
    <mergeCell ref="AU4:AU5"/>
    <mergeCell ref="AV4:AV5"/>
    <mergeCell ref="AO7:AO8"/>
    <mergeCell ref="AO13:AO14"/>
    <mergeCell ref="AO16:AO17"/>
    <mergeCell ref="AO10:AO11"/>
    <mergeCell ref="AP10:AP11"/>
    <mergeCell ref="AQ10:AQ11"/>
    <mergeCell ref="AT7:AT8"/>
    <mergeCell ref="AU7:AU8"/>
    <mergeCell ref="M19:M20"/>
    <mergeCell ref="N19:N20"/>
    <mergeCell ref="O19:O20"/>
    <mergeCell ref="P19:P20"/>
    <mergeCell ref="AO2:AR2"/>
    <mergeCell ref="AO4:AO5"/>
    <mergeCell ref="AP4:AP5"/>
    <mergeCell ref="AQ4:AQ5"/>
    <mergeCell ref="AR4:AR5"/>
    <mergeCell ref="M13:M14"/>
    <mergeCell ref="N13:N14"/>
    <mergeCell ref="O13:O14"/>
    <mergeCell ref="P13:P14"/>
    <mergeCell ref="M16:M17"/>
    <mergeCell ref="N16:N17"/>
    <mergeCell ref="O16:O17"/>
    <mergeCell ref="P16:P17"/>
    <mergeCell ref="M7:M8"/>
    <mergeCell ref="N7:N8"/>
    <mergeCell ref="O7:O8"/>
    <mergeCell ref="P7:P8"/>
    <mergeCell ref="M10:M11"/>
    <mergeCell ref="N10:N11"/>
    <mergeCell ref="O10:O11"/>
    <mergeCell ref="P10:P11"/>
    <mergeCell ref="M2:P2"/>
    <mergeCell ref="M4:M5"/>
    <mergeCell ref="N4:N5"/>
    <mergeCell ref="O4:O5"/>
    <mergeCell ref="P4:P5"/>
    <mergeCell ref="I1:P1"/>
    <mergeCell ref="Q16:Q17"/>
    <mergeCell ref="R16:R17"/>
    <mergeCell ref="L7:L8"/>
    <mergeCell ref="I10:I11"/>
    <mergeCell ref="J10:J11"/>
    <mergeCell ref="K10:K11"/>
    <mergeCell ref="L10:L11"/>
    <mergeCell ref="I2:L2"/>
    <mergeCell ref="I4:I5"/>
    <mergeCell ref="J4:J5"/>
    <mergeCell ref="K4:K5"/>
    <mergeCell ref="L4:L5"/>
    <mergeCell ref="I7:I8"/>
    <mergeCell ref="J7:J8"/>
    <mergeCell ref="K7:K8"/>
    <mergeCell ref="I13:I14"/>
    <mergeCell ref="J13:J14"/>
    <mergeCell ref="S16:S17"/>
    <mergeCell ref="T16:T17"/>
    <mergeCell ref="Q19:Q20"/>
    <mergeCell ref="R19:R20"/>
    <mergeCell ref="S19:S20"/>
    <mergeCell ref="T19:T20"/>
    <mergeCell ref="Q10:Q11"/>
    <mergeCell ref="R10:R11"/>
    <mergeCell ref="S10:S11"/>
    <mergeCell ref="T10:T11"/>
    <mergeCell ref="Q13:Q14"/>
    <mergeCell ref="R13:R14"/>
    <mergeCell ref="S13:S14"/>
    <mergeCell ref="T13:T14"/>
    <mergeCell ref="AK19:AK20"/>
    <mergeCell ref="Q2:T2"/>
    <mergeCell ref="Q4:Q5"/>
    <mergeCell ref="R4:R5"/>
    <mergeCell ref="S4:S5"/>
    <mergeCell ref="T4:T5"/>
    <mergeCell ref="Q7:Q8"/>
    <mergeCell ref="R7:R8"/>
    <mergeCell ref="S7:S8"/>
    <mergeCell ref="AK2:AN2"/>
    <mergeCell ref="AN4:AN5"/>
    <mergeCell ref="AK7:AK8"/>
    <mergeCell ref="AK13:AK14"/>
    <mergeCell ref="AK16:AK17"/>
    <mergeCell ref="AK10:AK11"/>
    <mergeCell ref="AL10:AL11"/>
    <mergeCell ref="AM10:AM11"/>
    <mergeCell ref="AN10:AN11"/>
    <mergeCell ref="AG16:AG17"/>
    <mergeCell ref="AH16:AH17"/>
    <mergeCell ref="AI16:AI17"/>
    <mergeCell ref="AJ16:AJ17"/>
    <mergeCell ref="AG19:AG20"/>
    <mergeCell ref="AH19:AH20"/>
    <mergeCell ref="AI19:AI20"/>
    <mergeCell ref="AJ19:AJ20"/>
    <mergeCell ref="AI4:AI5"/>
    <mergeCell ref="AG7:AG8"/>
    <mergeCell ref="AH7:AH8"/>
    <mergeCell ref="AI7:AI8"/>
    <mergeCell ref="AJ7:AJ8"/>
    <mergeCell ref="AG13:AG14"/>
    <mergeCell ref="AH13:AH14"/>
    <mergeCell ref="AI13:AI14"/>
    <mergeCell ref="AJ13:AJ14"/>
    <mergeCell ref="AG10:AG11"/>
    <mergeCell ref="AC19:AC20"/>
    <mergeCell ref="AD19:AD20"/>
    <mergeCell ref="AE19:AE20"/>
    <mergeCell ref="AF19:AF20"/>
    <mergeCell ref="AC7:AC8"/>
    <mergeCell ref="AD7:AD8"/>
    <mergeCell ref="AE7:AE8"/>
    <mergeCell ref="AF7:AF8"/>
    <mergeCell ref="AC13:AC14"/>
    <mergeCell ref="AD13:AD14"/>
    <mergeCell ref="AE13:AE14"/>
    <mergeCell ref="AF13:AF14"/>
    <mergeCell ref="AC16:AC17"/>
    <mergeCell ref="AD16:AD17"/>
    <mergeCell ref="AE16:AE17"/>
    <mergeCell ref="AF16:AF17"/>
    <mergeCell ref="AB19:AB20"/>
    <mergeCell ref="Y7:Y8"/>
    <mergeCell ref="Z7:Z8"/>
    <mergeCell ref="AA7:AA8"/>
    <mergeCell ref="AB7:AB8"/>
    <mergeCell ref="Y13:Y14"/>
    <mergeCell ref="Z13:Z14"/>
    <mergeCell ref="AA13:AA14"/>
    <mergeCell ref="AB13:AB14"/>
    <mergeCell ref="AA10:AA11"/>
    <mergeCell ref="AB10:AB11"/>
    <mergeCell ref="Y16:Y17"/>
    <mergeCell ref="Z16:Z17"/>
    <mergeCell ref="AA16:AA17"/>
    <mergeCell ref="AB16:AB17"/>
    <mergeCell ref="U19:U20"/>
    <mergeCell ref="V19:V20"/>
    <mergeCell ref="W19:W20"/>
    <mergeCell ref="X19:X20"/>
    <mergeCell ref="Y2:AB2"/>
    <mergeCell ref="Y4:Y5"/>
    <mergeCell ref="Z4:Z5"/>
    <mergeCell ref="AA4:AA5"/>
    <mergeCell ref="AB4:AB5"/>
    <mergeCell ref="U13:U14"/>
    <mergeCell ref="V13:V14"/>
    <mergeCell ref="W13:W14"/>
    <mergeCell ref="X13:X14"/>
    <mergeCell ref="U16:U17"/>
    <mergeCell ref="V16:V17"/>
    <mergeCell ref="W16:W17"/>
    <mergeCell ref="X16:X17"/>
    <mergeCell ref="U7:U8"/>
    <mergeCell ref="V7:V8"/>
    <mergeCell ref="W7:W8"/>
    <mergeCell ref="X7:X8"/>
    <mergeCell ref="Y19:Y20"/>
    <mergeCell ref="Z19:Z20"/>
    <mergeCell ref="AA19:AA20"/>
    <mergeCell ref="T7:T8"/>
    <mergeCell ref="AJ4:AJ5"/>
    <mergeCell ref="AK4:AK5"/>
    <mergeCell ref="AL4:AL5"/>
    <mergeCell ref="AM4:AM5"/>
    <mergeCell ref="AG2:AJ2"/>
    <mergeCell ref="AG4:AG5"/>
    <mergeCell ref="AH4:AH5"/>
    <mergeCell ref="U2:X2"/>
    <mergeCell ref="U4:U5"/>
    <mergeCell ref="V4:V5"/>
    <mergeCell ref="W4:W5"/>
    <mergeCell ref="X4:X5"/>
    <mergeCell ref="AC2:AF2"/>
    <mergeCell ref="AC4:AC5"/>
    <mergeCell ref="AD4:AD5"/>
    <mergeCell ref="AE4:AE5"/>
    <mergeCell ref="AF4:AF5"/>
    <mergeCell ref="AL7:AL8"/>
    <mergeCell ref="AM7:AM8"/>
    <mergeCell ref="K13:K14"/>
    <mergeCell ref="L13:L14"/>
    <mergeCell ref="B10:B11"/>
    <mergeCell ref="C10:C11"/>
    <mergeCell ref="D10:D11"/>
    <mergeCell ref="E10:E11"/>
    <mergeCell ref="B19:B20"/>
    <mergeCell ref="C19:C20"/>
    <mergeCell ref="D19:D20"/>
    <mergeCell ref="E19:E20"/>
    <mergeCell ref="I19:I20"/>
    <mergeCell ref="J19:J20"/>
    <mergeCell ref="K19:K20"/>
    <mergeCell ref="L19:L20"/>
    <mergeCell ref="B16:B17"/>
    <mergeCell ref="C16:C17"/>
    <mergeCell ref="D16:D17"/>
    <mergeCell ref="E16:E17"/>
    <mergeCell ref="I16:I17"/>
    <mergeCell ref="J16:J17"/>
    <mergeCell ref="K16:K17"/>
    <mergeCell ref="L16:L17"/>
    <mergeCell ref="B4:B5"/>
    <mergeCell ref="C4:C5"/>
    <mergeCell ref="D4:D5"/>
    <mergeCell ref="E4:E5"/>
    <mergeCell ref="B7:B8"/>
    <mergeCell ref="C7:C8"/>
    <mergeCell ref="D7:D8"/>
    <mergeCell ref="E7:E8"/>
    <mergeCell ref="B13:B14"/>
    <mergeCell ref="C13:C14"/>
    <mergeCell ref="D13:D14"/>
    <mergeCell ref="E13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65E8-49A6-8747-8A0D-CD730593C939}">
  <dimension ref="A1:CN41"/>
  <sheetViews>
    <sheetView topLeftCell="A3" workbookViewId="0">
      <selection activeCell="CK2" sqref="I2:CN2"/>
    </sheetView>
  </sheetViews>
  <sheetFormatPr defaultColWidth="10.875" defaultRowHeight="18.75" x14ac:dyDescent="0.2"/>
  <cols>
    <col min="1" max="1" width="42.625" style="27" customWidth="1"/>
    <col min="2" max="2" width="19.875" style="27" bestFit="1" customWidth="1"/>
    <col min="3" max="3" width="17.5" style="27" customWidth="1"/>
    <col min="4" max="4" width="19.375" style="1" customWidth="1"/>
    <col min="5" max="5" width="17.375" style="27" customWidth="1"/>
    <col min="6" max="6" width="17" style="2" customWidth="1"/>
    <col min="7" max="7" width="18.375" style="6" customWidth="1"/>
    <col min="8" max="8" width="17" style="6" customWidth="1"/>
    <col min="9" max="9" width="16.125" style="10" customWidth="1"/>
    <col min="10" max="10" width="11.875" style="10" bestFit="1" customWidth="1"/>
    <col min="11" max="11" width="11.125" style="10" bestFit="1" customWidth="1"/>
    <col min="12" max="12" width="9.875" style="10" bestFit="1" customWidth="1"/>
    <col min="13" max="68" width="9.875" style="10" customWidth="1"/>
    <col min="69" max="69" width="10" style="10" bestFit="1" customWidth="1"/>
    <col min="70" max="70" width="9.375" style="10" bestFit="1" customWidth="1"/>
    <col min="71" max="71" width="11.125" style="10" bestFit="1" customWidth="1"/>
    <col min="72" max="72" width="9.875" style="10" bestFit="1" customWidth="1"/>
    <col min="73" max="16384" width="10.875" style="27"/>
  </cols>
  <sheetData>
    <row r="1" spans="1:92" ht="46.5" x14ac:dyDescent="0.2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 t="s">
        <v>88</v>
      </c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</row>
    <row r="2" spans="1:92" ht="48.95" customHeight="1" x14ac:dyDescent="0.2">
      <c r="A2" s="3"/>
      <c r="B2" s="3"/>
      <c r="C2" s="13"/>
      <c r="D2" s="19"/>
      <c r="E2" s="13"/>
      <c r="F2" s="4"/>
      <c r="G2" s="5"/>
      <c r="H2" s="5"/>
      <c r="I2" s="101" t="s">
        <v>99</v>
      </c>
      <c r="J2" s="101"/>
      <c r="K2" s="101"/>
      <c r="L2" s="101"/>
      <c r="M2" s="101" t="s">
        <v>101</v>
      </c>
      <c r="N2" s="101"/>
      <c r="O2" s="101"/>
      <c r="P2" s="101"/>
      <c r="Q2" s="101" t="s">
        <v>100</v>
      </c>
      <c r="R2" s="101"/>
      <c r="S2" s="101"/>
      <c r="T2" s="101"/>
      <c r="U2" s="101" t="s">
        <v>102</v>
      </c>
      <c r="V2" s="101"/>
      <c r="W2" s="101"/>
      <c r="X2" s="101"/>
      <c r="Y2" s="101" t="s">
        <v>103</v>
      </c>
      <c r="Z2" s="101"/>
      <c r="AA2" s="101"/>
      <c r="AB2" s="101"/>
      <c r="AC2" s="101" t="s">
        <v>104</v>
      </c>
      <c r="AD2" s="101"/>
      <c r="AE2" s="101"/>
      <c r="AF2" s="101"/>
      <c r="AG2" s="101" t="s">
        <v>105</v>
      </c>
      <c r="AH2" s="101"/>
      <c r="AI2" s="101"/>
      <c r="AJ2" s="101"/>
      <c r="AK2" s="101" t="s">
        <v>106</v>
      </c>
      <c r="AL2" s="101"/>
      <c r="AM2" s="101"/>
      <c r="AN2" s="101"/>
      <c r="AO2" s="101" t="s">
        <v>107</v>
      </c>
      <c r="AP2" s="101"/>
      <c r="AQ2" s="101"/>
      <c r="AR2" s="101"/>
      <c r="AS2" s="101" t="s">
        <v>108</v>
      </c>
      <c r="AT2" s="101"/>
      <c r="AU2" s="101"/>
      <c r="AV2" s="101"/>
      <c r="AW2" s="101" t="s">
        <v>312</v>
      </c>
      <c r="AX2" s="101"/>
      <c r="AY2" s="101"/>
      <c r="AZ2" s="101"/>
      <c r="BA2" s="101" t="s">
        <v>130</v>
      </c>
      <c r="BB2" s="101"/>
      <c r="BC2" s="101"/>
      <c r="BD2" s="101"/>
      <c r="BE2" s="101" t="s">
        <v>131</v>
      </c>
      <c r="BF2" s="101"/>
      <c r="BG2" s="101"/>
      <c r="BH2" s="101"/>
      <c r="BI2" s="101" t="s">
        <v>109</v>
      </c>
      <c r="BJ2" s="101"/>
      <c r="BK2" s="101"/>
      <c r="BL2" s="101"/>
      <c r="BM2" s="101" t="s">
        <v>110</v>
      </c>
      <c r="BN2" s="101"/>
      <c r="BO2" s="101"/>
      <c r="BP2" s="101"/>
      <c r="BQ2" s="101" t="s">
        <v>111</v>
      </c>
      <c r="BR2" s="101"/>
      <c r="BS2" s="101"/>
      <c r="BT2" s="101"/>
      <c r="BU2" s="101" t="s">
        <v>112</v>
      </c>
      <c r="BV2" s="101"/>
      <c r="BW2" s="101"/>
      <c r="BX2" s="101"/>
      <c r="BY2" s="101" t="s">
        <v>113</v>
      </c>
      <c r="BZ2" s="101"/>
      <c r="CA2" s="101"/>
      <c r="CB2" s="101"/>
      <c r="CC2" s="101" t="s">
        <v>114</v>
      </c>
      <c r="CD2" s="101"/>
      <c r="CE2" s="101"/>
      <c r="CF2" s="101"/>
      <c r="CG2" s="101" t="s">
        <v>115</v>
      </c>
      <c r="CH2" s="101"/>
      <c r="CI2" s="101"/>
      <c r="CJ2" s="101"/>
      <c r="CK2" s="101" t="s">
        <v>116</v>
      </c>
      <c r="CL2" s="101"/>
      <c r="CM2" s="101"/>
      <c r="CN2" s="101"/>
    </row>
    <row r="3" spans="1:92" ht="36.950000000000003" customHeight="1" x14ac:dyDescent="0.2">
      <c r="A3" s="11" t="s">
        <v>8</v>
      </c>
      <c r="I3" s="10" t="s">
        <v>51</v>
      </c>
      <c r="J3" s="10" t="s">
        <v>53</v>
      </c>
      <c r="K3" s="10" t="s">
        <v>54</v>
      </c>
      <c r="L3" s="10" t="s">
        <v>52</v>
      </c>
      <c r="M3" s="10" t="s">
        <v>51</v>
      </c>
      <c r="N3" s="10" t="s">
        <v>53</v>
      </c>
      <c r="O3" s="10" t="s">
        <v>54</v>
      </c>
      <c r="P3" s="10" t="s">
        <v>52</v>
      </c>
      <c r="Q3" s="10" t="s">
        <v>51</v>
      </c>
      <c r="R3" s="10" t="s">
        <v>53</v>
      </c>
      <c r="S3" s="10" t="s">
        <v>54</v>
      </c>
      <c r="T3" s="10" t="s">
        <v>52</v>
      </c>
      <c r="U3" s="10" t="s">
        <v>51</v>
      </c>
      <c r="V3" s="10" t="s">
        <v>53</v>
      </c>
      <c r="W3" s="10" t="s">
        <v>54</v>
      </c>
      <c r="X3" s="10" t="s">
        <v>52</v>
      </c>
      <c r="Y3" s="10" t="s">
        <v>51</v>
      </c>
      <c r="Z3" s="10" t="s">
        <v>53</v>
      </c>
      <c r="AA3" s="10" t="s">
        <v>54</v>
      </c>
      <c r="AB3" s="10" t="s">
        <v>52</v>
      </c>
      <c r="AC3" s="10" t="s">
        <v>51</v>
      </c>
      <c r="AD3" s="10" t="s">
        <v>53</v>
      </c>
      <c r="AE3" s="10" t="s">
        <v>54</v>
      </c>
      <c r="AF3" s="10" t="s">
        <v>52</v>
      </c>
      <c r="AG3" s="10" t="s">
        <v>51</v>
      </c>
      <c r="AH3" s="10" t="s">
        <v>53</v>
      </c>
      <c r="AI3" s="10" t="s">
        <v>54</v>
      </c>
      <c r="AJ3" s="10" t="s">
        <v>52</v>
      </c>
      <c r="AK3" s="10" t="s">
        <v>51</v>
      </c>
      <c r="AL3" s="10" t="s">
        <v>53</v>
      </c>
      <c r="AM3" s="10" t="s">
        <v>54</v>
      </c>
      <c r="AN3" s="10" t="s">
        <v>52</v>
      </c>
      <c r="AO3" s="10" t="s">
        <v>51</v>
      </c>
      <c r="AP3" s="10" t="s">
        <v>53</v>
      </c>
      <c r="AQ3" s="10" t="s">
        <v>54</v>
      </c>
      <c r="AR3" s="10" t="s">
        <v>52</v>
      </c>
      <c r="AS3" s="10" t="s">
        <v>51</v>
      </c>
      <c r="AT3" s="10" t="s">
        <v>53</v>
      </c>
      <c r="AU3" s="10" t="s">
        <v>54</v>
      </c>
      <c r="AV3" s="10" t="s">
        <v>52</v>
      </c>
      <c r="AW3" s="10" t="s">
        <v>51</v>
      </c>
      <c r="AX3" s="10" t="s">
        <v>53</v>
      </c>
      <c r="AY3" s="10" t="s">
        <v>54</v>
      </c>
      <c r="AZ3" s="10" t="s">
        <v>52</v>
      </c>
      <c r="BA3" s="10" t="s">
        <v>51</v>
      </c>
      <c r="BB3" s="10" t="s">
        <v>53</v>
      </c>
      <c r="BC3" s="10" t="s">
        <v>54</v>
      </c>
      <c r="BD3" s="10" t="s">
        <v>52</v>
      </c>
      <c r="BE3" s="10" t="s">
        <v>51</v>
      </c>
      <c r="BF3" s="10" t="s">
        <v>53</v>
      </c>
      <c r="BG3" s="10" t="s">
        <v>54</v>
      </c>
      <c r="BH3" s="10" t="s">
        <v>52</v>
      </c>
      <c r="BI3" s="10" t="s">
        <v>51</v>
      </c>
      <c r="BJ3" s="10" t="s">
        <v>53</v>
      </c>
      <c r="BK3" s="10" t="s">
        <v>54</v>
      </c>
      <c r="BL3" s="10" t="s">
        <v>52</v>
      </c>
      <c r="BM3" s="10" t="s">
        <v>51</v>
      </c>
      <c r="BN3" s="10" t="s">
        <v>53</v>
      </c>
      <c r="BO3" s="10" t="s">
        <v>54</v>
      </c>
      <c r="BP3" s="10" t="s">
        <v>52</v>
      </c>
      <c r="BQ3" s="10" t="s">
        <v>51</v>
      </c>
      <c r="BR3" s="10" t="s">
        <v>53</v>
      </c>
      <c r="BS3" s="10" t="s">
        <v>54</v>
      </c>
      <c r="BT3" s="10" t="s">
        <v>52</v>
      </c>
      <c r="BU3" s="10" t="s">
        <v>51</v>
      </c>
      <c r="BV3" s="10" t="s">
        <v>53</v>
      </c>
      <c r="BW3" s="10" t="s">
        <v>54</v>
      </c>
      <c r="BX3" s="10" t="s">
        <v>52</v>
      </c>
      <c r="BY3" s="10" t="s">
        <v>51</v>
      </c>
      <c r="BZ3" s="10" t="s">
        <v>53</v>
      </c>
      <c r="CA3" s="10" t="s">
        <v>54</v>
      </c>
      <c r="CB3" s="10" t="s">
        <v>52</v>
      </c>
      <c r="CC3" s="10" t="s">
        <v>51</v>
      </c>
      <c r="CD3" s="10" t="s">
        <v>53</v>
      </c>
      <c r="CE3" s="10" t="s">
        <v>54</v>
      </c>
      <c r="CF3" s="10" t="s">
        <v>52</v>
      </c>
      <c r="CG3" s="10" t="s">
        <v>51</v>
      </c>
      <c r="CH3" s="10" t="s">
        <v>53</v>
      </c>
      <c r="CI3" s="10" t="s">
        <v>54</v>
      </c>
      <c r="CJ3" s="10" t="s">
        <v>52</v>
      </c>
      <c r="CK3" s="10" t="s">
        <v>51</v>
      </c>
      <c r="CL3" s="10" t="s">
        <v>53</v>
      </c>
      <c r="CM3" s="10" t="s">
        <v>54</v>
      </c>
      <c r="CN3" s="10" t="s">
        <v>52</v>
      </c>
    </row>
    <row r="4" spans="1:92" ht="50.1" customHeight="1" x14ac:dyDescent="0.2">
      <c r="A4" s="29" t="s">
        <v>36</v>
      </c>
      <c r="B4" s="114" t="s">
        <v>129</v>
      </c>
      <c r="C4" s="109" t="s">
        <v>1</v>
      </c>
      <c r="D4" s="112" t="s">
        <v>38</v>
      </c>
      <c r="E4" s="111">
        <v>41865</v>
      </c>
      <c r="F4" s="30">
        <v>0.66666666666666663</v>
      </c>
      <c r="G4" s="31">
        <v>35.750985</v>
      </c>
      <c r="H4" s="31">
        <v>-74.795325000000005</v>
      </c>
      <c r="I4" s="108">
        <v>1</v>
      </c>
      <c r="J4" s="108">
        <v>1</v>
      </c>
      <c r="K4" s="107">
        <v>0</v>
      </c>
      <c r="L4" s="108">
        <v>1</v>
      </c>
      <c r="M4" s="108">
        <v>1</v>
      </c>
      <c r="N4" s="108">
        <v>1</v>
      </c>
      <c r="O4" s="108">
        <v>1</v>
      </c>
      <c r="P4" s="108">
        <v>1</v>
      </c>
      <c r="Q4" s="108">
        <v>1</v>
      </c>
      <c r="R4" s="108">
        <v>1</v>
      </c>
      <c r="S4" s="108">
        <v>1</v>
      </c>
      <c r="T4" s="108">
        <v>1</v>
      </c>
      <c r="U4" s="107">
        <v>0</v>
      </c>
      <c r="V4" s="107">
        <v>0</v>
      </c>
      <c r="W4" s="107">
        <v>0</v>
      </c>
      <c r="X4" s="107">
        <v>0</v>
      </c>
      <c r="Y4" s="108">
        <v>1</v>
      </c>
      <c r="Z4" s="108">
        <v>1</v>
      </c>
      <c r="AA4" s="108">
        <v>1</v>
      </c>
      <c r="AB4" s="108">
        <v>1</v>
      </c>
      <c r="AC4" s="108">
        <v>1</v>
      </c>
      <c r="AD4" s="108">
        <v>1</v>
      </c>
      <c r="AE4" s="108">
        <v>1</v>
      </c>
      <c r="AF4" s="108">
        <v>1</v>
      </c>
      <c r="AG4" s="108">
        <v>1</v>
      </c>
      <c r="AH4" s="108">
        <v>1</v>
      </c>
      <c r="AI4" s="107">
        <v>0</v>
      </c>
      <c r="AJ4" s="108">
        <v>1</v>
      </c>
      <c r="AK4" s="108">
        <v>1</v>
      </c>
      <c r="AL4" s="108">
        <v>1</v>
      </c>
      <c r="AM4" s="108">
        <v>1</v>
      </c>
      <c r="AN4" s="108">
        <v>1</v>
      </c>
      <c r="AO4" s="108">
        <v>1</v>
      </c>
      <c r="AP4" s="107">
        <v>0</v>
      </c>
      <c r="AQ4" s="107">
        <v>0</v>
      </c>
      <c r="AR4" s="107">
        <v>0</v>
      </c>
      <c r="AS4" s="108">
        <v>1</v>
      </c>
      <c r="AT4" s="108">
        <v>1</v>
      </c>
      <c r="AU4" s="108">
        <v>1</v>
      </c>
      <c r="AV4" s="108">
        <v>1</v>
      </c>
      <c r="AW4" s="108">
        <v>1</v>
      </c>
      <c r="AX4" s="108">
        <v>1</v>
      </c>
      <c r="AY4" s="108">
        <v>1</v>
      </c>
      <c r="AZ4" s="108">
        <v>1</v>
      </c>
      <c r="BA4" s="108">
        <v>1</v>
      </c>
      <c r="BB4" s="108">
        <v>1</v>
      </c>
      <c r="BC4" s="108">
        <v>1</v>
      </c>
      <c r="BD4" s="108">
        <v>1</v>
      </c>
      <c r="BE4" s="108">
        <v>1</v>
      </c>
      <c r="BF4" s="107">
        <v>0</v>
      </c>
      <c r="BG4" s="107">
        <v>0</v>
      </c>
      <c r="BH4" s="107">
        <v>0</v>
      </c>
      <c r="BI4" s="107">
        <v>0</v>
      </c>
      <c r="BJ4" s="107">
        <v>0</v>
      </c>
      <c r="BK4" s="107">
        <v>0</v>
      </c>
      <c r="BL4" s="107">
        <v>0</v>
      </c>
      <c r="BM4" s="108">
        <v>1</v>
      </c>
      <c r="BN4" s="108">
        <v>1</v>
      </c>
      <c r="BO4" s="108">
        <v>1</v>
      </c>
      <c r="BP4" s="108">
        <v>1</v>
      </c>
      <c r="BQ4" s="108">
        <v>1</v>
      </c>
      <c r="BR4" s="108">
        <v>1</v>
      </c>
      <c r="BS4" s="108">
        <v>1</v>
      </c>
      <c r="BT4" s="108">
        <v>1</v>
      </c>
      <c r="BU4" s="108">
        <v>1</v>
      </c>
      <c r="BV4" s="108">
        <v>1</v>
      </c>
      <c r="BW4" s="108">
        <v>1</v>
      </c>
      <c r="BX4" s="108">
        <v>1</v>
      </c>
      <c r="BY4" s="107">
        <v>0</v>
      </c>
      <c r="BZ4" s="107">
        <v>0</v>
      </c>
      <c r="CA4" s="107">
        <v>0</v>
      </c>
      <c r="CB4" s="107">
        <v>0</v>
      </c>
      <c r="CC4" s="107">
        <v>0</v>
      </c>
      <c r="CD4" s="107">
        <v>0</v>
      </c>
      <c r="CE4" s="107">
        <v>0</v>
      </c>
      <c r="CF4" s="107">
        <v>0</v>
      </c>
      <c r="CG4" s="107">
        <v>0</v>
      </c>
      <c r="CH4" s="107">
        <v>0</v>
      </c>
      <c r="CI4" s="107">
        <v>0</v>
      </c>
      <c r="CJ4" s="107">
        <v>0</v>
      </c>
      <c r="CK4" s="107">
        <v>0</v>
      </c>
      <c r="CL4" s="107">
        <v>0</v>
      </c>
      <c r="CM4" s="107">
        <v>0</v>
      </c>
      <c r="CN4" s="107">
        <v>0</v>
      </c>
    </row>
    <row r="5" spans="1:92" ht="50.1" customHeight="1" x14ac:dyDescent="0.2">
      <c r="A5" s="29" t="s">
        <v>37</v>
      </c>
      <c r="B5" s="114"/>
      <c r="C5" s="109"/>
      <c r="D5" s="112"/>
      <c r="E5" s="111"/>
      <c r="F5" s="30">
        <v>0.6875</v>
      </c>
      <c r="G5" s="31">
        <v>35.759157999999999</v>
      </c>
      <c r="H5" s="31">
        <v>-74.796617999999995</v>
      </c>
      <c r="I5" s="108"/>
      <c r="J5" s="108"/>
      <c r="K5" s="107"/>
      <c r="L5" s="108"/>
      <c r="M5" s="108"/>
      <c r="N5" s="108"/>
      <c r="O5" s="108"/>
      <c r="P5" s="108"/>
      <c r="Q5" s="108"/>
      <c r="R5" s="108"/>
      <c r="S5" s="108"/>
      <c r="T5" s="108"/>
      <c r="U5" s="107"/>
      <c r="V5" s="107"/>
      <c r="W5" s="107"/>
      <c r="X5" s="107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7"/>
      <c r="AJ5" s="108"/>
      <c r="AK5" s="108"/>
      <c r="AL5" s="108"/>
      <c r="AM5" s="108"/>
      <c r="AN5" s="108"/>
      <c r="AO5" s="108"/>
      <c r="AP5" s="107"/>
      <c r="AQ5" s="107"/>
      <c r="AR5" s="107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7"/>
      <c r="BG5" s="107"/>
      <c r="BH5" s="107"/>
      <c r="BI5" s="107"/>
      <c r="BJ5" s="107"/>
      <c r="BK5" s="107"/>
      <c r="BL5" s="107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</row>
    <row r="6" spans="1:92" s="20" customFormat="1" ht="24.95" customHeight="1" x14ac:dyDescent="0.2">
      <c r="D6" s="7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spans="1:92" ht="50.1" customHeight="1" x14ac:dyDescent="0.2">
      <c r="A7" s="29" t="s">
        <v>42</v>
      </c>
      <c r="B7" s="103" t="s">
        <v>11</v>
      </c>
      <c r="C7" s="109" t="s">
        <v>1</v>
      </c>
      <c r="D7" s="110" t="s">
        <v>39</v>
      </c>
      <c r="E7" s="111">
        <v>41877</v>
      </c>
      <c r="F7" s="30">
        <v>0.78888888888888886</v>
      </c>
      <c r="G7" s="31">
        <v>35.848087</v>
      </c>
      <c r="H7" s="31">
        <v>-74.786848000000006</v>
      </c>
      <c r="I7" s="108">
        <v>1</v>
      </c>
      <c r="J7" s="108">
        <v>1</v>
      </c>
      <c r="K7" s="107">
        <v>0</v>
      </c>
      <c r="L7" s="119" t="s">
        <v>57</v>
      </c>
      <c r="M7" s="108">
        <v>1</v>
      </c>
      <c r="N7" s="108">
        <v>1</v>
      </c>
      <c r="O7" s="107">
        <v>0</v>
      </c>
      <c r="P7" s="119" t="s">
        <v>57</v>
      </c>
      <c r="Q7" s="108">
        <v>1</v>
      </c>
      <c r="R7" s="108">
        <v>1</v>
      </c>
      <c r="S7" s="107">
        <v>0</v>
      </c>
      <c r="T7" s="119" t="s">
        <v>57</v>
      </c>
      <c r="U7" s="107">
        <v>0</v>
      </c>
      <c r="V7" s="107">
        <v>0</v>
      </c>
      <c r="W7" s="107">
        <v>0</v>
      </c>
      <c r="X7" s="107">
        <v>0</v>
      </c>
      <c r="Y7" s="108">
        <v>1</v>
      </c>
      <c r="Z7" s="108">
        <v>1</v>
      </c>
      <c r="AA7" s="107">
        <v>0</v>
      </c>
      <c r="AB7" s="119" t="s">
        <v>57</v>
      </c>
      <c r="AC7" s="108">
        <v>1</v>
      </c>
      <c r="AD7" s="108">
        <v>1</v>
      </c>
      <c r="AE7" s="108">
        <v>1</v>
      </c>
      <c r="AF7" s="119" t="s">
        <v>57</v>
      </c>
      <c r="AG7" s="108">
        <v>1</v>
      </c>
      <c r="AH7" s="107">
        <v>0</v>
      </c>
      <c r="AI7" s="107">
        <v>0</v>
      </c>
      <c r="AJ7" s="119" t="s">
        <v>57</v>
      </c>
      <c r="AK7" s="108">
        <v>1</v>
      </c>
      <c r="AL7" s="108">
        <v>1</v>
      </c>
      <c r="AM7" s="108">
        <v>1</v>
      </c>
      <c r="AN7" s="113" t="s">
        <v>57</v>
      </c>
      <c r="AO7" s="108">
        <v>1</v>
      </c>
      <c r="AP7" s="108">
        <v>1</v>
      </c>
      <c r="AQ7" s="108">
        <v>1</v>
      </c>
      <c r="AR7" s="113" t="s">
        <v>57</v>
      </c>
      <c r="AS7" s="108">
        <v>1</v>
      </c>
      <c r="AT7" s="107">
        <v>0</v>
      </c>
      <c r="AU7" s="107">
        <v>0</v>
      </c>
      <c r="AV7" s="113" t="s">
        <v>57</v>
      </c>
      <c r="AW7" s="108">
        <v>1</v>
      </c>
      <c r="AX7" s="107">
        <v>0</v>
      </c>
      <c r="AY7" s="107">
        <v>0</v>
      </c>
      <c r="AZ7" s="113" t="s">
        <v>57</v>
      </c>
      <c r="BA7" s="107">
        <v>0</v>
      </c>
      <c r="BB7" s="107">
        <v>0</v>
      </c>
      <c r="BC7" s="107">
        <v>0</v>
      </c>
      <c r="BD7" s="107">
        <v>0</v>
      </c>
      <c r="BE7" s="107">
        <v>0</v>
      </c>
      <c r="BF7" s="107">
        <v>0</v>
      </c>
      <c r="BG7" s="107">
        <v>0</v>
      </c>
      <c r="BH7" s="107">
        <v>0</v>
      </c>
      <c r="BI7" s="107">
        <v>0</v>
      </c>
      <c r="BJ7" s="107">
        <v>0</v>
      </c>
      <c r="BK7" s="107">
        <v>0</v>
      </c>
      <c r="BL7" s="107">
        <v>0</v>
      </c>
      <c r="BM7" s="108">
        <v>1</v>
      </c>
      <c r="BN7" s="107">
        <v>0</v>
      </c>
      <c r="BO7" s="107">
        <v>0</v>
      </c>
      <c r="BP7" s="113" t="s">
        <v>57</v>
      </c>
      <c r="BQ7" s="107">
        <v>0</v>
      </c>
      <c r="BR7" s="107">
        <v>0</v>
      </c>
      <c r="BS7" s="107">
        <v>0</v>
      </c>
      <c r="BT7" s="107">
        <v>0</v>
      </c>
      <c r="BU7" s="107">
        <v>0</v>
      </c>
      <c r="BV7" s="107">
        <v>0</v>
      </c>
      <c r="BW7" s="107">
        <v>0</v>
      </c>
      <c r="BX7" s="107">
        <v>0</v>
      </c>
      <c r="BY7" s="108">
        <v>1</v>
      </c>
      <c r="BZ7" s="108">
        <v>1</v>
      </c>
      <c r="CA7" s="108">
        <v>1</v>
      </c>
      <c r="CB7" s="113" t="s">
        <v>57</v>
      </c>
      <c r="CC7" s="108">
        <v>1</v>
      </c>
      <c r="CD7" s="108">
        <v>1</v>
      </c>
      <c r="CE7" s="108">
        <v>1</v>
      </c>
      <c r="CF7" s="113" t="s">
        <v>57</v>
      </c>
      <c r="CG7" s="108">
        <v>1</v>
      </c>
      <c r="CH7" s="108">
        <v>1</v>
      </c>
      <c r="CI7" s="108">
        <v>1</v>
      </c>
      <c r="CJ7" s="113" t="s">
        <v>57</v>
      </c>
      <c r="CK7" s="108">
        <v>1</v>
      </c>
      <c r="CL7" s="108">
        <v>1</v>
      </c>
      <c r="CM7" s="108">
        <v>1</v>
      </c>
      <c r="CN7" s="108">
        <v>1</v>
      </c>
    </row>
    <row r="8" spans="1:92" ht="50.1" customHeight="1" x14ac:dyDescent="0.2">
      <c r="A8" s="29" t="s">
        <v>43</v>
      </c>
      <c r="B8" s="103"/>
      <c r="C8" s="109"/>
      <c r="D8" s="110"/>
      <c r="E8" s="111"/>
      <c r="F8" s="30">
        <v>0.80972222222222223</v>
      </c>
      <c r="G8" s="31">
        <v>35.854292000000001</v>
      </c>
      <c r="H8" s="31">
        <v>-74.778644999999997</v>
      </c>
      <c r="I8" s="108"/>
      <c r="J8" s="108"/>
      <c r="K8" s="107"/>
      <c r="L8" s="119"/>
      <c r="M8" s="108"/>
      <c r="N8" s="108"/>
      <c r="O8" s="107"/>
      <c r="P8" s="119"/>
      <c r="Q8" s="108"/>
      <c r="R8" s="108"/>
      <c r="S8" s="107"/>
      <c r="T8" s="119"/>
      <c r="U8" s="107"/>
      <c r="V8" s="107"/>
      <c r="W8" s="107"/>
      <c r="X8" s="107"/>
      <c r="Y8" s="108"/>
      <c r="Z8" s="108"/>
      <c r="AA8" s="107"/>
      <c r="AB8" s="119"/>
      <c r="AC8" s="108"/>
      <c r="AD8" s="108"/>
      <c r="AE8" s="108"/>
      <c r="AF8" s="119"/>
      <c r="AG8" s="108"/>
      <c r="AH8" s="107"/>
      <c r="AI8" s="107"/>
      <c r="AJ8" s="119"/>
      <c r="AK8" s="108"/>
      <c r="AL8" s="108"/>
      <c r="AM8" s="108"/>
      <c r="AN8" s="113"/>
      <c r="AO8" s="108"/>
      <c r="AP8" s="108"/>
      <c r="AQ8" s="108"/>
      <c r="AR8" s="113"/>
      <c r="AS8" s="108"/>
      <c r="AT8" s="107"/>
      <c r="AU8" s="107"/>
      <c r="AV8" s="113"/>
      <c r="AW8" s="108"/>
      <c r="AX8" s="107"/>
      <c r="AY8" s="107"/>
      <c r="AZ8" s="113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8"/>
      <c r="BN8" s="107"/>
      <c r="BO8" s="107"/>
      <c r="BP8" s="113"/>
      <c r="BQ8" s="107"/>
      <c r="BR8" s="107"/>
      <c r="BS8" s="107"/>
      <c r="BT8" s="107"/>
      <c r="BU8" s="107"/>
      <c r="BV8" s="107"/>
      <c r="BW8" s="107"/>
      <c r="BX8" s="107"/>
      <c r="BY8" s="108"/>
      <c r="BZ8" s="108"/>
      <c r="CA8" s="108"/>
      <c r="CB8" s="113"/>
      <c r="CC8" s="108"/>
      <c r="CD8" s="108"/>
      <c r="CE8" s="108"/>
      <c r="CF8" s="113"/>
      <c r="CG8" s="108"/>
      <c r="CH8" s="108"/>
      <c r="CI8" s="108"/>
      <c r="CJ8" s="113"/>
      <c r="CK8" s="108"/>
      <c r="CL8" s="108"/>
      <c r="CM8" s="108"/>
      <c r="CN8" s="108"/>
    </row>
    <row r="9" spans="1:92" s="20" customFormat="1" ht="24.95" customHeight="1" x14ac:dyDescent="0.2">
      <c r="D9" s="7"/>
      <c r="E9" s="8"/>
      <c r="F9" s="9"/>
      <c r="G9" s="10"/>
      <c r="H9" s="10"/>
      <c r="I9" s="33" t="s">
        <v>51</v>
      </c>
      <c r="J9" s="10" t="s">
        <v>53</v>
      </c>
      <c r="K9" s="10" t="s">
        <v>54</v>
      </c>
      <c r="L9" s="10" t="s">
        <v>52</v>
      </c>
      <c r="M9" s="33" t="s">
        <v>51</v>
      </c>
      <c r="N9" s="10" t="s">
        <v>53</v>
      </c>
      <c r="O9" s="10" t="s">
        <v>54</v>
      </c>
      <c r="P9" s="10" t="s">
        <v>52</v>
      </c>
      <c r="Q9" s="33" t="s">
        <v>51</v>
      </c>
      <c r="R9" s="10" t="s">
        <v>53</v>
      </c>
      <c r="S9" s="10" t="s">
        <v>54</v>
      </c>
      <c r="T9" s="10" t="s">
        <v>52</v>
      </c>
      <c r="U9" s="33" t="s">
        <v>51</v>
      </c>
      <c r="V9" s="10" t="s">
        <v>53</v>
      </c>
      <c r="W9" s="10" t="s">
        <v>54</v>
      </c>
      <c r="X9" s="10" t="s">
        <v>52</v>
      </c>
      <c r="Y9" s="33" t="s">
        <v>51</v>
      </c>
      <c r="Z9" s="10" t="s">
        <v>53</v>
      </c>
      <c r="AA9" s="10" t="s">
        <v>54</v>
      </c>
      <c r="AB9" s="10" t="s">
        <v>52</v>
      </c>
      <c r="AC9" s="33" t="s">
        <v>51</v>
      </c>
      <c r="AD9" s="10" t="s">
        <v>53</v>
      </c>
      <c r="AE9" s="10" t="s">
        <v>54</v>
      </c>
      <c r="AF9" s="10" t="s">
        <v>52</v>
      </c>
      <c r="AG9" s="33" t="s">
        <v>51</v>
      </c>
      <c r="AH9" s="10" t="s">
        <v>53</v>
      </c>
      <c r="AI9" s="10" t="s">
        <v>54</v>
      </c>
      <c r="AJ9" s="10" t="s">
        <v>52</v>
      </c>
      <c r="AK9" s="33" t="s">
        <v>51</v>
      </c>
      <c r="AL9" s="10" t="s">
        <v>53</v>
      </c>
      <c r="AM9" s="10" t="s">
        <v>54</v>
      </c>
      <c r="AN9" s="10" t="s">
        <v>52</v>
      </c>
      <c r="AO9" s="33" t="s">
        <v>51</v>
      </c>
      <c r="AP9" s="10" t="s">
        <v>53</v>
      </c>
      <c r="AQ9" s="10" t="s">
        <v>54</v>
      </c>
      <c r="AR9" s="10" t="s">
        <v>52</v>
      </c>
      <c r="AS9" s="33" t="s">
        <v>51</v>
      </c>
      <c r="AT9" s="10" t="s">
        <v>53</v>
      </c>
      <c r="AU9" s="10" t="s">
        <v>54</v>
      </c>
      <c r="AV9" s="10" t="s">
        <v>52</v>
      </c>
      <c r="AW9" s="33" t="s">
        <v>51</v>
      </c>
      <c r="AX9" s="10" t="s">
        <v>53</v>
      </c>
      <c r="AY9" s="10" t="s">
        <v>54</v>
      </c>
      <c r="AZ9" s="10" t="s">
        <v>52</v>
      </c>
      <c r="BA9" s="33" t="s">
        <v>51</v>
      </c>
      <c r="BB9" s="10" t="s">
        <v>53</v>
      </c>
      <c r="BC9" s="10" t="s">
        <v>54</v>
      </c>
      <c r="BD9" s="10" t="s">
        <v>52</v>
      </c>
      <c r="BE9" s="33" t="s">
        <v>51</v>
      </c>
      <c r="BF9" s="10" t="s">
        <v>53</v>
      </c>
      <c r="BG9" s="10" t="s">
        <v>54</v>
      </c>
      <c r="BH9" s="10" t="s">
        <v>52</v>
      </c>
      <c r="BI9" s="33" t="s">
        <v>51</v>
      </c>
      <c r="BJ9" s="10" t="s">
        <v>53</v>
      </c>
      <c r="BK9" s="10" t="s">
        <v>54</v>
      </c>
      <c r="BL9" s="10" t="s">
        <v>52</v>
      </c>
      <c r="BM9" s="33" t="s">
        <v>51</v>
      </c>
      <c r="BN9" s="10" t="s">
        <v>53</v>
      </c>
      <c r="BO9" s="10" t="s">
        <v>54</v>
      </c>
      <c r="BP9" s="10" t="s">
        <v>52</v>
      </c>
      <c r="BQ9" s="33" t="s">
        <v>51</v>
      </c>
      <c r="BR9" s="10" t="s">
        <v>53</v>
      </c>
      <c r="BS9" s="10" t="s">
        <v>54</v>
      </c>
      <c r="BT9" s="10" t="s">
        <v>52</v>
      </c>
      <c r="BU9" s="33" t="s">
        <v>51</v>
      </c>
      <c r="BV9" s="10" t="s">
        <v>53</v>
      </c>
      <c r="BW9" s="10" t="s">
        <v>54</v>
      </c>
      <c r="BX9" s="10" t="s">
        <v>52</v>
      </c>
      <c r="BY9" s="33" t="s">
        <v>51</v>
      </c>
      <c r="BZ9" s="10" t="s">
        <v>53</v>
      </c>
      <c r="CA9" s="10" t="s">
        <v>54</v>
      </c>
      <c r="CB9" s="10" t="s">
        <v>52</v>
      </c>
      <c r="CC9" s="33" t="s">
        <v>51</v>
      </c>
      <c r="CD9" s="10" t="s">
        <v>53</v>
      </c>
      <c r="CE9" s="10" t="s">
        <v>54</v>
      </c>
      <c r="CF9" s="10" t="s">
        <v>52</v>
      </c>
      <c r="CG9" s="33" t="s">
        <v>51</v>
      </c>
      <c r="CH9" s="10" t="s">
        <v>53</v>
      </c>
      <c r="CI9" s="10" t="s">
        <v>54</v>
      </c>
      <c r="CJ9" s="10" t="s">
        <v>52</v>
      </c>
      <c r="CK9" s="33" t="s">
        <v>51</v>
      </c>
      <c r="CL9" s="10" t="s">
        <v>53</v>
      </c>
      <c r="CM9" s="10" t="s">
        <v>54</v>
      </c>
      <c r="CN9" s="10" t="s">
        <v>52</v>
      </c>
    </row>
    <row r="10" spans="1:92" ht="19.5" thickBot="1" x14ac:dyDescent="0.25">
      <c r="I10" s="32">
        <f>I4+I7</f>
        <v>2</v>
      </c>
      <c r="J10" s="32">
        <f t="shared" ref="J10:CC10" si="0">J4+J7</f>
        <v>2</v>
      </c>
      <c r="K10" s="32">
        <f t="shared" si="0"/>
        <v>0</v>
      </c>
      <c r="L10" s="32" t="e">
        <f t="shared" si="0"/>
        <v>#VALUE!</v>
      </c>
      <c r="M10" s="32">
        <f t="shared" si="0"/>
        <v>2</v>
      </c>
      <c r="N10" s="32">
        <f t="shared" si="0"/>
        <v>2</v>
      </c>
      <c r="O10" s="32">
        <f t="shared" si="0"/>
        <v>1</v>
      </c>
      <c r="P10" s="32" t="e">
        <f t="shared" si="0"/>
        <v>#VALUE!</v>
      </c>
      <c r="Q10" s="32">
        <f t="shared" si="0"/>
        <v>2</v>
      </c>
      <c r="R10" s="32">
        <f t="shared" si="0"/>
        <v>2</v>
      </c>
      <c r="S10" s="32">
        <f t="shared" si="0"/>
        <v>1</v>
      </c>
      <c r="T10" s="32" t="e">
        <f t="shared" si="0"/>
        <v>#VALUE!</v>
      </c>
      <c r="U10" s="32">
        <f t="shared" si="0"/>
        <v>0</v>
      </c>
      <c r="V10" s="32">
        <f t="shared" si="0"/>
        <v>0</v>
      </c>
      <c r="W10" s="32">
        <f t="shared" si="0"/>
        <v>0</v>
      </c>
      <c r="X10" s="32">
        <f t="shared" si="0"/>
        <v>0</v>
      </c>
      <c r="Y10" s="32">
        <f t="shared" si="0"/>
        <v>2</v>
      </c>
      <c r="Z10" s="32">
        <f t="shared" si="0"/>
        <v>2</v>
      </c>
      <c r="AA10" s="32">
        <f t="shared" si="0"/>
        <v>1</v>
      </c>
      <c r="AB10" s="32" t="e">
        <f t="shared" si="0"/>
        <v>#VALUE!</v>
      </c>
      <c r="AC10" s="32">
        <f t="shared" si="0"/>
        <v>2</v>
      </c>
      <c r="AD10" s="32">
        <f t="shared" si="0"/>
        <v>2</v>
      </c>
      <c r="AE10" s="32">
        <f t="shared" si="0"/>
        <v>2</v>
      </c>
      <c r="AF10" s="32" t="e">
        <f t="shared" si="0"/>
        <v>#VALUE!</v>
      </c>
      <c r="AG10" s="32">
        <f t="shared" si="0"/>
        <v>2</v>
      </c>
      <c r="AH10" s="32">
        <f t="shared" si="0"/>
        <v>1</v>
      </c>
      <c r="AI10" s="32">
        <f t="shared" si="0"/>
        <v>0</v>
      </c>
      <c r="AJ10" s="32" t="e">
        <f t="shared" si="0"/>
        <v>#VALUE!</v>
      </c>
      <c r="AK10" s="32">
        <f t="shared" si="0"/>
        <v>2</v>
      </c>
      <c r="AL10" s="32">
        <f t="shared" si="0"/>
        <v>2</v>
      </c>
      <c r="AM10" s="32">
        <f t="shared" si="0"/>
        <v>2</v>
      </c>
      <c r="AN10" s="32" t="e">
        <f t="shared" si="0"/>
        <v>#VALUE!</v>
      </c>
      <c r="AO10" s="32">
        <f t="shared" si="0"/>
        <v>2</v>
      </c>
      <c r="AP10" s="32">
        <f t="shared" si="0"/>
        <v>1</v>
      </c>
      <c r="AQ10" s="32">
        <f t="shared" si="0"/>
        <v>1</v>
      </c>
      <c r="AR10" s="32" t="e">
        <f t="shared" si="0"/>
        <v>#VALUE!</v>
      </c>
      <c r="AS10" s="32">
        <f t="shared" si="0"/>
        <v>2</v>
      </c>
      <c r="AT10" s="32">
        <f t="shared" si="0"/>
        <v>1</v>
      </c>
      <c r="AU10" s="32">
        <f t="shared" si="0"/>
        <v>1</v>
      </c>
      <c r="AV10" s="32" t="e">
        <f t="shared" si="0"/>
        <v>#VALUE!</v>
      </c>
      <c r="AW10" s="32">
        <f t="shared" si="0"/>
        <v>2</v>
      </c>
      <c r="AX10" s="32">
        <f t="shared" si="0"/>
        <v>1</v>
      </c>
      <c r="AY10" s="32">
        <f t="shared" si="0"/>
        <v>1</v>
      </c>
      <c r="AZ10" s="32" t="e">
        <f t="shared" si="0"/>
        <v>#VALUE!</v>
      </c>
      <c r="BA10" s="32">
        <f t="shared" ref="BA10:BH10" si="1">BA4+BA7</f>
        <v>1</v>
      </c>
      <c r="BB10" s="32">
        <f t="shared" si="1"/>
        <v>1</v>
      </c>
      <c r="BC10" s="32">
        <f t="shared" si="1"/>
        <v>1</v>
      </c>
      <c r="BD10" s="32">
        <f t="shared" si="1"/>
        <v>1</v>
      </c>
      <c r="BE10" s="32">
        <f t="shared" si="1"/>
        <v>1</v>
      </c>
      <c r="BF10" s="32">
        <f t="shared" si="1"/>
        <v>0</v>
      </c>
      <c r="BG10" s="32">
        <f t="shared" si="1"/>
        <v>0</v>
      </c>
      <c r="BH10" s="32">
        <f t="shared" si="1"/>
        <v>0</v>
      </c>
      <c r="BI10" s="32">
        <f t="shared" si="0"/>
        <v>0</v>
      </c>
      <c r="BJ10" s="32">
        <f t="shared" si="0"/>
        <v>0</v>
      </c>
      <c r="BK10" s="32">
        <f t="shared" si="0"/>
        <v>0</v>
      </c>
      <c r="BL10" s="32">
        <f t="shared" si="0"/>
        <v>0</v>
      </c>
      <c r="BM10" s="32">
        <f t="shared" si="0"/>
        <v>2</v>
      </c>
      <c r="BN10" s="32">
        <f t="shared" si="0"/>
        <v>1</v>
      </c>
      <c r="BO10" s="32">
        <f t="shared" si="0"/>
        <v>1</v>
      </c>
      <c r="BP10" s="32" t="e">
        <f t="shared" si="0"/>
        <v>#VALUE!</v>
      </c>
      <c r="BQ10" s="32">
        <f t="shared" si="0"/>
        <v>1</v>
      </c>
      <c r="BR10" s="32">
        <f t="shared" si="0"/>
        <v>1</v>
      </c>
      <c r="BS10" s="32">
        <f t="shared" si="0"/>
        <v>1</v>
      </c>
      <c r="BT10" s="32">
        <f t="shared" si="0"/>
        <v>1</v>
      </c>
      <c r="BU10" s="32">
        <f t="shared" si="0"/>
        <v>1</v>
      </c>
      <c r="BV10" s="32">
        <f t="shared" si="0"/>
        <v>1</v>
      </c>
      <c r="BW10" s="32">
        <f t="shared" si="0"/>
        <v>1</v>
      </c>
      <c r="BX10" s="32">
        <f t="shared" si="0"/>
        <v>1</v>
      </c>
      <c r="BY10" s="32">
        <f t="shared" si="0"/>
        <v>1</v>
      </c>
      <c r="BZ10" s="32">
        <f t="shared" si="0"/>
        <v>1</v>
      </c>
      <c r="CA10" s="32">
        <f t="shared" si="0"/>
        <v>1</v>
      </c>
      <c r="CB10" s="32" t="e">
        <f t="shared" si="0"/>
        <v>#VALUE!</v>
      </c>
      <c r="CC10" s="32">
        <f t="shared" si="0"/>
        <v>1</v>
      </c>
      <c r="CD10" s="32">
        <f t="shared" ref="CD10:CN10" si="2">CD4+CD7</f>
        <v>1</v>
      </c>
      <c r="CE10" s="32">
        <f t="shared" si="2"/>
        <v>1</v>
      </c>
      <c r="CF10" s="32" t="e">
        <f t="shared" si="2"/>
        <v>#VALUE!</v>
      </c>
      <c r="CG10" s="32">
        <f t="shared" si="2"/>
        <v>1</v>
      </c>
      <c r="CH10" s="32">
        <f t="shared" si="2"/>
        <v>1</v>
      </c>
      <c r="CI10" s="32">
        <f t="shared" si="2"/>
        <v>1</v>
      </c>
      <c r="CJ10" s="32" t="e">
        <f t="shared" si="2"/>
        <v>#VALUE!</v>
      </c>
      <c r="CK10" s="32">
        <f t="shared" si="2"/>
        <v>1</v>
      </c>
      <c r="CL10" s="32">
        <f t="shared" si="2"/>
        <v>1</v>
      </c>
      <c r="CM10" s="32">
        <f t="shared" si="2"/>
        <v>1</v>
      </c>
      <c r="CN10" s="32">
        <f t="shared" si="2"/>
        <v>1</v>
      </c>
    </row>
    <row r="11" spans="1:92" ht="75" customHeight="1" thickBot="1" x14ac:dyDescent="0.25">
      <c r="A11" s="40" t="s">
        <v>14</v>
      </c>
      <c r="D11" s="116" t="s">
        <v>35</v>
      </c>
      <c r="E11" s="118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</row>
    <row r="12" spans="1:92" ht="53.1" customHeight="1" x14ac:dyDescent="0.2">
      <c r="A12" s="18" t="s">
        <v>44</v>
      </c>
      <c r="D12" s="37" t="s">
        <v>126</v>
      </c>
      <c r="E12" s="41">
        <f>I10+M10+Q10+U10+Y10+AC10+AG10+AK10+AO10+AS10+AW10</f>
        <v>20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</row>
    <row r="13" spans="1:92" ht="53.1" customHeight="1" thickBot="1" x14ac:dyDescent="0.25">
      <c r="A13" s="15" t="s">
        <v>41</v>
      </c>
      <c r="D13" s="38" t="s">
        <v>127</v>
      </c>
      <c r="E13" s="42">
        <f>BI10+BM10+BQ10+BU10+BY10+CC10+CG10+CK10+BE10+BA10</f>
        <v>10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</row>
    <row r="14" spans="1:92" ht="53.1" customHeight="1" thickBot="1" x14ac:dyDescent="0.25">
      <c r="A14" s="14" t="s">
        <v>5</v>
      </c>
      <c r="D14" s="39" t="s">
        <v>128</v>
      </c>
      <c r="E14" s="43">
        <f>E12+E13</f>
        <v>30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</row>
    <row r="15" spans="1:92" ht="53.1" customHeight="1" x14ac:dyDescent="0.2">
      <c r="A15" s="16" t="s">
        <v>40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</row>
    <row r="16" spans="1:92" ht="53.1" customHeight="1" thickBot="1" x14ac:dyDescent="0.25">
      <c r="A16" s="17" t="s">
        <v>34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</row>
    <row r="17" spans="3:72" ht="19.5" thickBot="1" x14ac:dyDescent="0.25"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</row>
    <row r="18" spans="3:72" ht="24" thickBot="1" x14ac:dyDescent="0.25">
      <c r="C18" s="116" t="s">
        <v>310</v>
      </c>
      <c r="D18" s="117"/>
      <c r="E18" s="118"/>
      <c r="F18" s="65"/>
      <c r="G18" s="116" t="s">
        <v>311</v>
      </c>
      <c r="H18" s="117"/>
      <c r="I18" s="118"/>
    </row>
    <row r="19" spans="3:72" ht="23.25" x14ac:dyDescent="0.2">
      <c r="C19" s="64" t="s">
        <v>246</v>
      </c>
      <c r="D19" s="64" t="s">
        <v>332</v>
      </c>
      <c r="E19" s="64" t="s">
        <v>333</v>
      </c>
      <c r="F19" s="66"/>
      <c r="G19" s="64" t="s">
        <v>246</v>
      </c>
      <c r="H19" s="64" t="s">
        <v>332</v>
      </c>
      <c r="I19" s="64" t="s">
        <v>333</v>
      </c>
    </row>
    <row r="20" spans="3:72" ht="23.25" x14ac:dyDescent="0.2">
      <c r="C20" s="62" t="s">
        <v>313</v>
      </c>
      <c r="D20" s="62">
        <v>1</v>
      </c>
      <c r="E20" s="63">
        <v>1</v>
      </c>
      <c r="F20" s="66"/>
      <c r="G20" s="62" t="s">
        <v>313</v>
      </c>
      <c r="H20" s="62">
        <v>0</v>
      </c>
      <c r="I20" s="63">
        <v>0</v>
      </c>
    </row>
    <row r="21" spans="3:72" ht="23.25" x14ac:dyDescent="0.2">
      <c r="C21" s="62" t="s">
        <v>314</v>
      </c>
      <c r="D21" s="62">
        <v>1</v>
      </c>
      <c r="E21" s="63">
        <v>1</v>
      </c>
      <c r="F21" s="66"/>
      <c r="G21" s="62" t="s">
        <v>314</v>
      </c>
      <c r="H21" s="62">
        <v>1</v>
      </c>
      <c r="I21" s="63">
        <v>0</v>
      </c>
    </row>
    <row r="22" spans="3:72" ht="23.25" x14ac:dyDescent="0.2">
      <c r="C22" s="62" t="s">
        <v>315</v>
      </c>
      <c r="D22" s="62">
        <v>1</v>
      </c>
      <c r="E22" s="63">
        <v>1</v>
      </c>
      <c r="F22" s="66"/>
      <c r="G22" s="62" t="s">
        <v>315</v>
      </c>
      <c r="H22" s="62">
        <v>1</v>
      </c>
      <c r="I22" s="63">
        <v>0</v>
      </c>
    </row>
    <row r="23" spans="3:72" ht="23.25" x14ac:dyDescent="0.2">
      <c r="C23" s="62" t="s">
        <v>316</v>
      </c>
      <c r="D23" s="62">
        <v>0</v>
      </c>
      <c r="E23" s="63">
        <v>0</v>
      </c>
      <c r="F23" s="66"/>
      <c r="G23" s="62" t="s">
        <v>316</v>
      </c>
      <c r="H23" s="62">
        <v>0</v>
      </c>
      <c r="I23" s="63">
        <v>0</v>
      </c>
    </row>
    <row r="24" spans="3:72" ht="23.25" x14ac:dyDescent="0.2">
      <c r="C24" s="62" t="s">
        <v>317</v>
      </c>
      <c r="D24" s="62">
        <v>1</v>
      </c>
      <c r="E24" s="63">
        <v>1</v>
      </c>
      <c r="F24" s="66"/>
      <c r="G24" s="62" t="s">
        <v>317</v>
      </c>
      <c r="H24" s="62">
        <v>1</v>
      </c>
      <c r="I24" s="63">
        <v>0</v>
      </c>
    </row>
    <row r="25" spans="3:72" ht="23.25" x14ac:dyDescent="0.2">
      <c r="C25" s="62" t="s">
        <v>318</v>
      </c>
      <c r="D25" s="62">
        <v>1</v>
      </c>
      <c r="E25" s="63">
        <v>1</v>
      </c>
      <c r="F25" s="66"/>
      <c r="G25" s="62" t="s">
        <v>318</v>
      </c>
      <c r="H25" s="62">
        <v>1</v>
      </c>
      <c r="I25" s="63">
        <v>1</v>
      </c>
    </row>
    <row r="26" spans="3:72" ht="23.25" x14ac:dyDescent="0.2">
      <c r="C26" s="62" t="s">
        <v>319</v>
      </c>
      <c r="D26" s="62">
        <v>1</v>
      </c>
      <c r="E26" s="63">
        <v>0</v>
      </c>
      <c r="F26" s="66"/>
      <c r="G26" s="62" t="s">
        <v>319</v>
      </c>
      <c r="H26" s="62">
        <v>0</v>
      </c>
      <c r="I26" s="63">
        <v>0</v>
      </c>
    </row>
    <row r="27" spans="3:72" ht="23.25" x14ac:dyDescent="0.2">
      <c r="C27" s="62" t="s">
        <v>320</v>
      </c>
      <c r="D27" s="62">
        <v>1</v>
      </c>
      <c r="E27" s="63">
        <v>1</v>
      </c>
      <c r="F27" s="66"/>
      <c r="G27" s="62" t="s">
        <v>320</v>
      </c>
      <c r="H27" s="62">
        <v>1</v>
      </c>
      <c r="I27" s="63">
        <v>1</v>
      </c>
    </row>
    <row r="28" spans="3:72" ht="23.25" x14ac:dyDescent="0.2">
      <c r="C28" s="62" t="s">
        <v>321</v>
      </c>
      <c r="D28" s="62">
        <v>0</v>
      </c>
      <c r="E28" s="63">
        <v>1</v>
      </c>
      <c r="F28" s="66"/>
      <c r="G28" s="62" t="s">
        <v>321</v>
      </c>
      <c r="H28" s="62">
        <v>0</v>
      </c>
      <c r="I28" s="63">
        <v>1</v>
      </c>
    </row>
    <row r="29" spans="3:72" ht="23.25" x14ac:dyDescent="0.2">
      <c r="C29" s="62" t="s">
        <v>322</v>
      </c>
      <c r="D29" s="62">
        <v>1</v>
      </c>
      <c r="E29" s="63">
        <v>0</v>
      </c>
      <c r="F29" s="66"/>
      <c r="G29" s="62" t="s">
        <v>322</v>
      </c>
      <c r="H29" s="62">
        <v>1</v>
      </c>
      <c r="I29" s="63">
        <v>0</v>
      </c>
    </row>
    <row r="30" spans="3:72" ht="23.25" x14ac:dyDescent="0.2">
      <c r="C30" s="62" t="s">
        <v>323</v>
      </c>
      <c r="D30" s="62">
        <v>1</v>
      </c>
      <c r="E30" s="63">
        <v>0</v>
      </c>
      <c r="F30" s="66"/>
      <c r="G30" s="62" t="s">
        <v>323</v>
      </c>
      <c r="H30" s="62">
        <v>1</v>
      </c>
      <c r="I30" s="63">
        <v>0</v>
      </c>
    </row>
    <row r="31" spans="3:72" ht="23.25" x14ac:dyDescent="0.2">
      <c r="C31" s="62" t="s">
        <v>324</v>
      </c>
      <c r="D31" s="62">
        <v>1</v>
      </c>
      <c r="E31" s="63">
        <v>0</v>
      </c>
      <c r="F31" s="66"/>
      <c r="G31" s="62" t="s">
        <v>324</v>
      </c>
      <c r="H31" s="62">
        <v>1</v>
      </c>
      <c r="I31" s="63">
        <v>0</v>
      </c>
    </row>
    <row r="32" spans="3:72" ht="23.25" x14ac:dyDescent="0.2">
      <c r="C32" s="62" t="s">
        <v>325</v>
      </c>
      <c r="D32" s="62">
        <v>0</v>
      </c>
      <c r="E32" s="63">
        <v>0</v>
      </c>
      <c r="F32" s="66"/>
      <c r="G32" s="62" t="s">
        <v>325</v>
      </c>
      <c r="H32" s="62">
        <v>0</v>
      </c>
      <c r="I32" s="63">
        <v>0</v>
      </c>
    </row>
    <row r="33" spans="3:9" ht="23.25" x14ac:dyDescent="0.2">
      <c r="C33" s="62" t="s">
        <v>326</v>
      </c>
      <c r="D33" s="62">
        <v>0</v>
      </c>
      <c r="E33" s="63">
        <v>0</v>
      </c>
      <c r="F33" s="75"/>
      <c r="G33" s="62" t="s">
        <v>326</v>
      </c>
      <c r="H33" s="62">
        <v>0</v>
      </c>
      <c r="I33" s="63">
        <v>0</v>
      </c>
    </row>
    <row r="34" spans="3:9" ht="23.25" x14ac:dyDescent="0.2">
      <c r="C34" s="62" t="s">
        <v>327</v>
      </c>
      <c r="D34" s="62">
        <v>1</v>
      </c>
      <c r="E34" s="63">
        <v>0</v>
      </c>
      <c r="F34" s="75"/>
      <c r="G34" s="62" t="s">
        <v>327</v>
      </c>
      <c r="H34" s="62">
        <v>1</v>
      </c>
      <c r="I34" s="63">
        <v>0</v>
      </c>
    </row>
    <row r="35" spans="3:9" ht="23.25" x14ac:dyDescent="0.2">
      <c r="C35" s="62" t="s">
        <v>328</v>
      </c>
      <c r="D35" s="62">
        <v>1</v>
      </c>
      <c r="E35" s="63">
        <v>0</v>
      </c>
      <c r="F35" s="75"/>
      <c r="G35" s="62" t="s">
        <v>328</v>
      </c>
      <c r="H35" s="62">
        <v>1</v>
      </c>
      <c r="I35" s="63">
        <v>0</v>
      </c>
    </row>
    <row r="36" spans="3:9" ht="23.25" x14ac:dyDescent="0.2">
      <c r="C36" s="62" t="s">
        <v>38</v>
      </c>
      <c r="D36" s="62">
        <v>1</v>
      </c>
      <c r="E36" s="63">
        <v>0</v>
      </c>
      <c r="F36" s="75"/>
      <c r="G36" s="62" t="s">
        <v>38</v>
      </c>
      <c r="H36" s="62">
        <v>1</v>
      </c>
      <c r="I36" s="63">
        <v>0</v>
      </c>
    </row>
    <row r="37" spans="3:9" ht="23.25" x14ac:dyDescent="0.2">
      <c r="C37" s="62" t="s">
        <v>329</v>
      </c>
      <c r="D37" s="62">
        <v>0</v>
      </c>
      <c r="E37" s="63">
        <v>1</v>
      </c>
      <c r="F37" s="75"/>
      <c r="G37" s="62" t="s">
        <v>329</v>
      </c>
      <c r="H37" s="62">
        <v>0</v>
      </c>
      <c r="I37" s="63">
        <v>0</v>
      </c>
    </row>
    <row r="38" spans="3:9" ht="23.25" x14ac:dyDescent="0.2">
      <c r="C38" s="62" t="s">
        <v>330</v>
      </c>
      <c r="D38" s="62">
        <v>0</v>
      </c>
      <c r="E38" s="63">
        <v>1</v>
      </c>
      <c r="F38" s="75"/>
      <c r="G38" s="62" t="s">
        <v>330</v>
      </c>
      <c r="H38" s="62">
        <v>0</v>
      </c>
      <c r="I38" s="63">
        <v>0</v>
      </c>
    </row>
    <row r="39" spans="3:9" ht="23.25" x14ac:dyDescent="0.2">
      <c r="C39" s="62" t="s">
        <v>331</v>
      </c>
      <c r="D39" s="62">
        <v>0</v>
      </c>
      <c r="E39" s="63">
        <v>1</v>
      </c>
      <c r="F39" s="75"/>
      <c r="G39" s="62" t="s">
        <v>331</v>
      </c>
      <c r="H39" s="62">
        <v>0</v>
      </c>
      <c r="I39" s="63">
        <v>0</v>
      </c>
    </row>
    <row r="40" spans="3:9" ht="23.25" x14ac:dyDescent="0.2">
      <c r="C40" s="62" t="s">
        <v>39</v>
      </c>
      <c r="D40" s="62">
        <v>0</v>
      </c>
      <c r="E40" s="63">
        <v>1</v>
      </c>
      <c r="F40" s="75"/>
      <c r="G40" s="62" t="s">
        <v>39</v>
      </c>
      <c r="H40" s="62">
        <v>0</v>
      </c>
      <c r="I40" s="63">
        <v>1</v>
      </c>
    </row>
    <row r="41" spans="3:9" ht="23.25" x14ac:dyDescent="0.2">
      <c r="C41" s="62" t="s">
        <v>266</v>
      </c>
      <c r="D41" s="62">
        <f>SUM(D20:D40)</f>
        <v>13</v>
      </c>
      <c r="E41" s="63">
        <f>SUM(E20:E36)</f>
        <v>7</v>
      </c>
      <c r="F41" s="20"/>
      <c r="G41" s="62" t="s">
        <v>266</v>
      </c>
      <c r="H41" s="62">
        <f>SUM(H20:H36)</f>
        <v>11</v>
      </c>
      <c r="I41" s="63">
        <f>SUM(I20:I36)</f>
        <v>3</v>
      </c>
    </row>
  </sheetData>
  <mergeCells count="202">
    <mergeCell ref="CG7:CG8"/>
    <mergeCell ref="CH7:CH8"/>
    <mergeCell ref="CI7:CI8"/>
    <mergeCell ref="CJ7:CJ8"/>
    <mergeCell ref="CC7:CC8"/>
    <mergeCell ref="CD7:CD8"/>
    <mergeCell ref="CE7:CE8"/>
    <mergeCell ref="CF7:CF8"/>
    <mergeCell ref="CC4:CC5"/>
    <mergeCell ref="CD4:CD5"/>
    <mergeCell ref="CE4:CE5"/>
    <mergeCell ref="CF4:CF5"/>
    <mergeCell ref="CG4:CG5"/>
    <mergeCell ref="CH4:CH5"/>
    <mergeCell ref="CI4:CI5"/>
    <mergeCell ref="CJ4:CJ5"/>
    <mergeCell ref="BU4:BU5"/>
    <mergeCell ref="BV4:BV5"/>
    <mergeCell ref="BW4:BW5"/>
    <mergeCell ref="BX4:BX5"/>
    <mergeCell ref="BY4:BY5"/>
    <mergeCell ref="BZ4:BZ5"/>
    <mergeCell ref="BY7:BY8"/>
    <mergeCell ref="BZ7:BZ8"/>
    <mergeCell ref="BY2:CB2"/>
    <mergeCell ref="BX7:BX8"/>
    <mergeCell ref="BU7:BU8"/>
    <mergeCell ref="BV7:BV8"/>
    <mergeCell ref="BW7:BW8"/>
    <mergeCell ref="CK2:CN2"/>
    <mergeCell ref="I1:AZ1"/>
    <mergeCell ref="BM4:BM5"/>
    <mergeCell ref="BL4:BL5"/>
    <mergeCell ref="AG7:AG8"/>
    <mergeCell ref="AH7:AH8"/>
    <mergeCell ref="AI7:AI8"/>
    <mergeCell ref="AJ7:AJ8"/>
    <mergeCell ref="CA4:CA5"/>
    <mergeCell ref="CB4:CB5"/>
    <mergeCell ref="CA7:CA8"/>
    <mergeCell ref="CB7:CB8"/>
    <mergeCell ref="CK4:CK5"/>
    <mergeCell ref="CL4:CL5"/>
    <mergeCell ref="CM4:CM5"/>
    <mergeCell ref="CN4:CN5"/>
    <mergeCell ref="CK7:CK8"/>
    <mergeCell ref="CL7:CL8"/>
    <mergeCell ref="CM7:CM8"/>
    <mergeCell ref="CN7:CN8"/>
    <mergeCell ref="CC2:CF2"/>
    <mergeCell ref="CG2:CJ2"/>
    <mergeCell ref="AG2:AJ2"/>
    <mergeCell ref="AG4:AG5"/>
    <mergeCell ref="D11:E11"/>
    <mergeCell ref="I2:L2"/>
    <mergeCell ref="M2:P2"/>
    <mergeCell ref="Q2:T2"/>
    <mergeCell ref="U2:X2"/>
    <mergeCell ref="Y2:AB2"/>
    <mergeCell ref="AC2:AF2"/>
    <mergeCell ref="N4:N5"/>
    <mergeCell ref="O4:O5"/>
    <mergeCell ref="P4:P5"/>
    <mergeCell ref="Q4:Q5"/>
    <mergeCell ref="R4:R5"/>
    <mergeCell ref="S4:S5"/>
    <mergeCell ref="X7:X8"/>
    <mergeCell ref="Y7:Y8"/>
    <mergeCell ref="BQ2:BT2"/>
    <mergeCell ref="AK2:AN2"/>
    <mergeCell ref="BA2:BD2"/>
    <mergeCell ref="BE2:BH2"/>
    <mergeCell ref="BA1:CN1"/>
    <mergeCell ref="BU2:BX2"/>
    <mergeCell ref="B4:B5"/>
    <mergeCell ref="C4:C5"/>
    <mergeCell ref="D4:D5"/>
    <mergeCell ref="E4:E5"/>
    <mergeCell ref="I4:I5"/>
    <mergeCell ref="J4:J5"/>
    <mergeCell ref="K4:K5"/>
    <mergeCell ref="L4:L5"/>
    <mergeCell ref="M4:M5"/>
    <mergeCell ref="AO2:AR2"/>
    <mergeCell ref="AS2:AV2"/>
    <mergeCell ref="AW2:AZ2"/>
    <mergeCell ref="BI2:BL2"/>
    <mergeCell ref="BM2:BP2"/>
    <mergeCell ref="BA4:BA5"/>
    <mergeCell ref="BB4:BB5"/>
    <mergeCell ref="BC4:BC5"/>
    <mergeCell ref="BD4:BD5"/>
    <mergeCell ref="BE4:BE5"/>
    <mergeCell ref="BF4:BF5"/>
    <mergeCell ref="BG4:BG5"/>
    <mergeCell ref="BH4:BH5"/>
    <mergeCell ref="T4:T5"/>
    <mergeCell ref="U4:U5"/>
    <mergeCell ref="V4:V5"/>
    <mergeCell ref="W4:W5"/>
    <mergeCell ref="X4:X5"/>
    <mergeCell ref="Y4:Y5"/>
    <mergeCell ref="AF4:AF5"/>
    <mergeCell ref="AH4:AH5"/>
    <mergeCell ref="AI4:AI5"/>
    <mergeCell ref="AJ4:AJ5"/>
    <mergeCell ref="BQ4:BQ5"/>
    <mergeCell ref="BR4:BR5"/>
    <mergeCell ref="BS4:BS5"/>
    <mergeCell ref="BT4:BT5"/>
    <mergeCell ref="AK4:AK5"/>
    <mergeCell ref="Z4:Z5"/>
    <mergeCell ref="AA4:AA5"/>
    <mergeCell ref="AB4:AB5"/>
    <mergeCell ref="AC4:AC5"/>
    <mergeCell ref="AD4:AD5"/>
    <mergeCell ref="AE4:A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  <mergeCell ref="AQ4:AQ5"/>
    <mergeCell ref="BN4:BN5"/>
    <mergeCell ref="BO4:BO5"/>
    <mergeCell ref="BP4:BP5"/>
    <mergeCell ref="AX4:AX5"/>
    <mergeCell ref="AY4:AY5"/>
    <mergeCell ref="AZ4:AZ5"/>
    <mergeCell ref="BI4:BI5"/>
    <mergeCell ref="BJ4:BJ5"/>
    <mergeCell ref="BK4:BK5"/>
    <mergeCell ref="N7:N8"/>
    <mergeCell ref="O7:O8"/>
    <mergeCell ref="P7:P8"/>
    <mergeCell ref="Q7:Q8"/>
    <mergeCell ref="R7:R8"/>
    <mergeCell ref="S7:S8"/>
    <mergeCell ref="Z7:Z8"/>
    <mergeCell ref="AA7:AA8"/>
    <mergeCell ref="AB7:AB8"/>
    <mergeCell ref="AC7:AC8"/>
    <mergeCell ref="AD7:AD8"/>
    <mergeCell ref="AE7:AE8"/>
    <mergeCell ref="T7:T8"/>
    <mergeCell ref="U7:U8"/>
    <mergeCell ref="V7:V8"/>
    <mergeCell ref="W7:W8"/>
    <mergeCell ref="BQ7:BQ8"/>
    <mergeCell ref="BR7:BR8"/>
    <mergeCell ref="BO7:BO8"/>
    <mergeCell ref="BP7:BP8"/>
    <mergeCell ref="AX7:AX8"/>
    <mergeCell ref="AY7:AY8"/>
    <mergeCell ref="B7:B8"/>
    <mergeCell ref="C7:C8"/>
    <mergeCell ref="D7:D8"/>
    <mergeCell ref="E7:E8"/>
    <mergeCell ref="I7:I8"/>
    <mergeCell ref="J7:J8"/>
    <mergeCell ref="K7:K8"/>
    <mergeCell ref="L7:L8"/>
    <mergeCell ref="M7:M8"/>
    <mergeCell ref="BM7:BM8"/>
    <mergeCell ref="BN7:BN8"/>
    <mergeCell ref="AL7:AL8"/>
    <mergeCell ref="AM7:AM8"/>
    <mergeCell ref="AN7:AN8"/>
    <mergeCell ref="AO7:AO8"/>
    <mergeCell ref="AP7:AP8"/>
    <mergeCell ref="AQ7:AQ8"/>
    <mergeCell ref="AF7:AF8"/>
    <mergeCell ref="C18:E18"/>
    <mergeCell ref="G18:I18"/>
    <mergeCell ref="BS7:BS8"/>
    <mergeCell ref="BT7:BT8"/>
    <mergeCell ref="AK7:AK8"/>
    <mergeCell ref="BA7:BA8"/>
    <mergeCell ref="BB7:BB8"/>
    <mergeCell ref="BC7:BC8"/>
    <mergeCell ref="BD7:BD8"/>
    <mergeCell ref="BE7:BE8"/>
    <mergeCell ref="BF7:BF8"/>
    <mergeCell ref="BG7:BG8"/>
    <mergeCell ref="BH7:BH8"/>
    <mergeCell ref="AZ7:AZ8"/>
    <mergeCell ref="BI7:BI8"/>
    <mergeCell ref="BJ7:BJ8"/>
    <mergeCell ref="BK7:BK8"/>
    <mergeCell ref="AR7:AR8"/>
    <mergeCell ref="AS7:AS8"/>
    <mergeCell ref="AT7:AT8"/>
    <mergeCell ref="AU7:AU8"/>
    <mergeCell ref="AV7:AV8"/>
    <mergeCell ref="AW7:AW8"/>
    <mergeCell ref="BL7:B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31AA-ED9D-9A44-912A-216BE21F41E7}">
  <dimension ref="A1:AR29"/>
  <sheetViews>
    <sheetView workbookViewId="0">
      <selection activeCell="H8" sqref="H8"/>
    </sheetView>
  </sheetViews>
  <sheetFormatPr defaultColWidth="10.875" defaultRowHeight="18.75" x14ac:dyDescent="0.2"/>
  <cols>
    <col min="1" max="1" width="42.625" style="27" customWidth="1"/>
    <col min="2" max="2" width="19.875" style="27" bestFit="1" customWidth="1"/>
    <col min="3" max="3" width="15.375" style="27" customWidth="1"/>
    <col min="4" max="4" width="19.375" style="1" customWidth="1"/>
    <col min="5" max="5" width="17.375" style="27" customWidth="1"/>
    <col min="6" max="6" width="17" style="2" customWidth="1"/>
    <col min="7" max="7" width="15.375" style="6" customWidth="1"/>
    <col min="8" max="8" width="17" style="6" customWidth="1"/>
    <col min="9" max="10" width="10" style="10" bestFit="1" customWidth="1"/>
    <col min="11" max="11" width="11.125" style="10" bestFit="1" customWidth="1"/>
    <col min="12" max="12" width="9.875" style="10" bestFit="1" customWidth="1"/>
    <col min="13" max="36" width="9.875" style="10" customWidth="1"/>
    <col min="37" max="38" width="10" style="10" bestFit="1" customWidth="1"/>
    <col min="39" max="39" width="11.125" style="10" bestFit="1" customWidth="1"/>
    <col min="40" max="40" width="9.875" style="10" bestFit="1" customWidth="1"/>
    <col min="41" max="41" width="10" style="10" bestFit="1" customWidth="1"/>
    <col min="42" max="42" width="9.375" style="10" bestFit="1" customWidth="1"/>
    <col min="43" max="43" width="11.125" style="10" bestFit="1" customWidth="1"/>
    <col min="44" max="44" width="9.875" style="10" bestFit="1" customWidth="1"/>
    <col min="45" max="16384" width="10.875" style="27"/>
  </cols>
  <sheetData>
    <row r="1" spans="1:44" ht="46.5" x14ac:dyDescent="0.2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 t="s">
        <v>88</v>
      </c>
      <c r="AP1" s="101"/>
      <c r="AQ1" s="101"/>
      <c r="AR1" s="101"/>
    </row>
    <row r="2" spans="1:44" ht="48.95" customHeight="1" x14ac:dyDescent="0.2">
      <c r="A2" s="3"/>
      <c r="B2" s="3"/>
      <c r="C2" s="13"/>
      <c r="D2" s="19"/>
      <c r="E2" s="13"/>
      <c r="F2" s="4"/>
      <c r="G2" s="5"/>
      <c r="H2" s="5"/>
      <c r="I2" s="101" t="s">
        <v>117</v>
      </c>
      <c r="J2" s="101"/>
      <c r="K2" s="101"/>
      <c r="L2" s="101"/>
      <c r="M2" s="101" t="s">
        <v>118</v>
      </c>
      <c r="N2" s="101"/>
      <c r="O2" s="101"/>
      <c r="P2" s="101"/>
      <c r="Q2" s="101" t="s">
        <v>119</v>
      </c>
      <c r="R2" s="101"/>
      <c r="S2" s="101"/>
      <c r="T2" s="101"/>
      <c r="U2" s="101" t="s">
        <v>120</v>
      </c>
      <c r="V2" s="101"/>
      <c r="W2" s="101"/>
      <c r="X2" s="101"/>
      <c r="Y2" s="101" t="s">
        <v>121</v>
      </c>
      <c r="Z2" s="101"/>
      <c r="AA2" s="101"/>
      <c r="AB2" s="101"/>
      <c r="AC2" s="101" t="s">
        <v>122</v>
      </c>
      <c r="AD2" s="101"/>
      <c r="AE2" s="101"/>
      <c r="AF2" s="101"/>
      <c r="AG2" s="101" t="s">
        <v>123</v>
      </c>
      <c r="AH2" s="101"/>
      <c r="AI2" s="101"/>
      <c r="AJ2" s="101"/>
      <c r="AK2" s="101" t="s">
        <v>124</v>
      </c>
      <c r="AL2" s="101"/>
      <c r="AM2" s="101"/>
      <c r="AN2" s="101"/>
      <c r="AO2" s="101" t="s">
        <v>125</v>
      </c>
      <c r="AP2" s="101"/>
      <c r="AQ2" s="101"/>
      <c r="AR2" s="101"/>
    </row>
    <row r="3" spans="1:44" ht="36.950000000000003" customHeight="1" x14ac:dyDescent="0.2">
      <c r="A3" s="11" t="s">
        <v>73</v>
      </c>
      <c r="I3" s="10" t="s">
        <v>51</v>
      </c>
      <c r="J3" s="10" t="s">
        <v>53</v>
      </c>
      <c r="K3" s="10" t="s">
        <v>54</v>
      </c>
      <c r="L3" s="10" t="s">
        <v>52</v>
      </c>
      <c r="M3" s="10" t="s">
        <v>51</v>
      </c>
      <c r="N3" s="10" t="s">
        <v>53</v>
      </c>
      <c r="O3" s="10" t="s">
        <v>54</v>
      </c>
      <c r="P3" s="10" t="s">
        <v>52</v>
      </c>
      <c r="Q3" s="10" t="s">
        <v>51</v>
      </c>
      <c r="R3" s="10" t="s">
        <v>53</v>
      </c>
      <c r="S3" s="10" t="s">
        <v>54</v>
      </c>
      <c r="T3" s="10" t="s">
        <v>52</v>
      </c>
      <c r="U3" s="10" t="s">
        <v>51</v>
      </c>
      <c r="V3" s="10" t="s">
        <v>53</v>
      </c>
      <c r="W3" s="10" t="s">
        <v>54</v>
      </c>
      <c r="X3" s="10" t="s">
        <v>52</v>
      </c>
      <c r="Y3" s="10" t="s">
        <v>51</v>
      </c>
      <c r="Z3" s="10" t="s">
        <v>53</v>
      </c>
      <c r="AA3" s="10" t="s">
        <v>54</v>
      </c>
      <c r="AB3" s="10" t="s">
        <v>52</v>
      </c>
      <c r="AC3" s="10" t="s">
        <v>51</v>
      </c>
      <c r="AD3" s="10" t="s">
        <v>53</v>
      </c>
      <c r="AE3" s="10" t="s">
        <v>54</v>
      </c>
      <c r="AF3" s="10" t="s">
        <v>52</v>
      </c>
      <c r="AG3" s="10" t="s">
        <v>51</v>
      </c>
      <c r="AH3" s="10" t="s">
        <v>53</v>
      </c>
      <c r="AI3" s="10" t="s">
        <v>54</v>
      </c>
      <c r="AJ3" s="10" t="s">
        <v>52</v>
      </c>
      <c r="AK3" s="10" t="s">
        <v>51</v>
      </c>
      <c r="AL3" s="10" t="s">
        <v>53</v>
      </c>
      <c r="AM3" s="10" t="s">
        <v>54</v>
      </c>
      <c r="AN3" s="10" t="s">
        <v>52</v>
      </c>
      <c r="AO3" s="10" t="s">
        <v>51</v>
      </c>
      <c r="AP3" s="10" t="s">
        <v>53</v>
      </c>
      <c r="AQ3" s="10" t="s">
        <v>54</v>
      </c>
      <c r="AR3" s="10" t="s">
        <v>52</v>
      </c>
    </row>
    <row r="4" spans="1:44" ht="50.1" customHeight="1" x14ac:dyDescent="0.2">
      <c r="A4" s="29" t="s">
        <v>74</v>
      </c>
      <c r="B4" s="103" t="s">
        <v>11</v>
      </c>
      <c r="C4" s="109" t="s">
        <v>81</v>
      </c>
      <c r="D4" s="112" t="s">
        <v>83</v>
      </c>
      <c r="E4" s="111">
        <v>42144</v>
      </c>
      <c r="F4" s="30">
        <v>0.62835648148148149</v>
      </c>
      <c r="G4" s="31">
        <v>35.402470000000001</v>
      </c>
      <c r="H4" s="31">
        <v>-74.755902000000006</v>
      </c>
      <c r="I4" s="108">
        <v>1</v>
      </c>
      <c r="J4" s="108">
        <v>1</v>
      </c>
      <c r="K4" s="108">
        <v>1</v>
      </c>
      <c r="L4" s="108">
        <v>1</v>
      </c>
      <c r="M4" s="108">
        <v>1</v>
      </c>
      <c r="N4" s="108">
        <v>1</v>
      </c>
      <c r="O4" s="108">
        <v>1</v>
      </c>
      <c r="P4" s="108">
        <v>1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07">
        <v>0</v>
      </c>
      <c r="W4" s="107">
        <v>0</v>
      </c>
      <c r="X4" s="107">
        <v>0</v>
      </c>
      <c r="Y4" s="107">
        <v>0</v>
      </c>
      <c r="Z4" s="107">
        <v>0</v>
      </c>
      <c r="AA4" s="107">
        <v>0</v>
      </c>
      <c r="AB4" s="107">
        <v>0</v>
      </c>
      <c r="AC4" s="107">
        <v>0</v>
      </c>
      <c r="AD4" s="107">
        <v>0</v>
      </c>
      <c r="AE4" s="107">
        <v>0</v>
      </c>
      <c r="AF4" s="107">
        <v>0</v>
      </c>
      <c r="AG4" s="107">
        <v>0</v>
      </c>
      <c r="AH4" s="107">
        <v>0</v>
      </c>
      <c r="AI4" s="107">
        <v>0</v>
      </c>
      <c r="AJ4" s="107">
        <v>0</v>
      </c>
      <c r="AK4" s="107">
        <v>0</v>
      </c>
      <c r="AL4" s="107">
        <v>0</v>
      </c>
      <c r="AM4" s="107">
        <v>0</v>
      </c>
      <c r="AN4" s="107">
        <v>0</v>
      </c>
      <c r="AO4" s="107">
        <v>0</v>
      </c>
      <c r="AP4" s="107">
        <v>0</v>
      </c>
      <c r="AQ4" s="107">
        <v>0</v>
      </c>
      <c r="AR4" s="107">
        <v>0</v>
      </c>
    </row>
    <row r="5" spans="1:44" ht="50.1" customHeight="1" x14ac:dyDescent="0.2">
      <c r="A5" s="29" t="s">
        <v>75</v>
      </c>
      <c r="B5" s="103"/>
      <c r="C5" s="109"/>
      <c r="D5" s="112"/>
      <c r="E5" s="111"/>
      <c r="F5" s="30">
        <v>0.6328125</v>
      </c>
      <c r="G5" s="31">
        <v>35.406880000000001</v>
      </c>
      <c r="H5" s="31">
        <v>-74.748435000000001</v>
      </c>
      <c r="I5" s="108"/>
      <c r="J5" s="108"/>
      <c r="K5" s="108"/>
      <c r="L5" s="108"/>
      <c r="M5" s="108"/>
      <c r="N5" s="108"/>
      <c r="O5" s="108"/>
      <c r="P5" s="108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</row>
    <row r="6" spans="1:44" s="20" customFormat="1" ht="24.95" customHeight="1" x14ac:dyDescent="0.2">
      <c r="D6" s="7"/>
      <c r="E6" s="8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7" t="s">
        <v>279</v>
      </c>
      <c r="V6" s="67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50.1" customHeight="1" x14ac:dyDescent="0.2">
      <c r="A7" s="29" t="s">
        <v>79</v>
      </c>
      <c r="B7" s="103" t="s">
        <v>11</v>
      </c>
      <c r="C7" s="109" t="s">
        <v>1</v>
      </c>
      <c r="D7" s="110" t="s">
        <v>82</v>
      </c>
      <c r="E7" s="111">
        <v>42161</v>
      </c>
      <c r="F7" s="30">
        <v>0.63413194444444443</v>
      </c>
      <c r="G7" s="31">
        <v>35.423071999999998</v>
      </c>
      <c r="H7" s="31">
        <v>-74.806143000000006</v>
      </c>
      <c r="I7" s="108">
        <v>1</v>
      </c>
      <c r="J7" s="108">
        <v>1</v>
      </c>
      <c r="K7" s="107">
        <v>0</v>
      </c>
      <c r="L7" s="113" t="s">
        <v>57</v>
      </c>
      <c r="M7" s="108">
        <v>1</v>
      </c>
      <c r="N7" s="108">
        <v>1</v>
      </c>
      <c r="O7" s="107">
        <v>0</v>
      </c>
      <c r="P7" s="113" t="s">
        <v>57</v>
      </c>
      <c r="Q7" s="108">
        <v>1</v>
      </c>
      <c r="R7" s="108">
        <v>1</v>
      </c>
      <c r="S7" s="107">
        <v>0</v>
      </c>
      <c r="T7" s="120" t="s">
        <v>57</v>
      </c>
      <c r="U7" s="108">
        <v>1</v>
      </c>
      <c r="V7" s="108">
        <v>1</v>
      </c>
      <c r="W7" s="108">
        <v>1</v>
      </c>
      <c r="X7" s="120" t="s">
        <v>57</v>
      </c>
      <c r="Y7" s="108">
        <v>1</v>
      </c>
      <c r="Z7" s="108">
        <v>1</v>
      </c>
      <c r="AA7" s="108">
        <v>1</v>
      </c>
      <c r="AB7" s="108">
        <v>1</v>
      </c>
      <c r="AC7" s="108">
        <v>1</v>
      </c>
      <c r="AD7" s="108">
        <v>1</v>
      </c>
      <c r="AE7" s="108">
        <v>1</v>
      </c>
      <c r="AF7" s="120" t="s">
        <v>57</v>
      </c>
      <c r="AG7" s="108">
        <v>1</v>
      </c>
      <c r="AH7" s="108">
        <v>1</v>
      </c>
      <c r="AI7" s="121">
        <v>1</v>
      </c>
      <c r="AJ7" s="120" t="s">
        <v>57</v>
      </c>
      <c r="AK7" s="108">
        <v>1</v>
      </c>
      <c r="AL7" s="108">
        <v>1</v>
      </c>
      <c r="AM7" s="108">
        <v>1</v>
      </c>
      <c r="AN7" s="108">
        <v>1</v>
      </c>
      <c r="AO7" s="107">
        <v>0</v>
      </c>
      <c r="AP7" s="107">
        <v>0</v>
      </c>
      <c r="AQ7" s="107">
        <v>0</v>
      </c>
      <c r="AR7" s="107">
        <v>0</v>
      </c>
    </row>
    <row r="8" spans="1:44" ht="50.1" customHeight="1" x14ac:dyDescent="0.2">
      <c r="A8" s="29" t="s">
        <v>80</v>
      </c>
      <c r="B8" s="103"/>
      <c r="C8" s="109"/>
      <c r="D8" s="110"/>
      <c r="E8" s="111"/>
      <c r="F8" s="30">
        <v>0.6549652777777778</v>
      </c>
      <c r="G8" s="31">
        <v>35.498130000000003</v>
      </c>
      <c r="H8" s="31">
        <v>-74.776072999999997</v>
      </c>
      <c r="I8" s="108"/>
      <c r="J8" s="108"/>
      <c r="K8" s="107"/>
      <c r="L8" s="113"/>
      <c r="M8" s="108"/>
      <c r="N8" s="108"/>
      <c r="O8" s="107"/>
      <c r="P8" s="113"/>
      <c r="Q8" s="108"/>
      <c r="R8" s="108"/>
      <c r="S8" s="107"/>
      <c r="T8" s="120"/>
      <c r="U8" s="108"/>
      <c r="V8" s="108"/>
      <c r="W8" s="108"/>
      <c r="X8" s="120"/>
      <c r="Y8" s="108"/>
      <c r="Z8" s="108"/>
      <c r="AA8" s="108"/>
      <c r="AB8" s="108"/>
      <c r="AC8" s="108"/>
      <c r="AD8" s="108"/>
      <c r="AE8" s="108"/>
      <c r="AF8" s="120"/>
      <c r="AG8" s="108"/>
      <c r="AH8" s="108"/>
      <c r="AI8" s="121"/>
      <c r="AJ8" s="120"/>
      <c r="AK8" s="108"/>
      <c r="AL8" s="108"/>
      <c r="AM8" s="108"/>
      <c r="AN8" s="108"/>
      <c r="AO8" s="107"/>
      <c r="AP8" s="107"/>
      <c r="AQ8" s="107"/>
      <c r="AR8" s="107"/>
    </row>
    <row r="9" spans="1:44" s="20" customFormat="1" ht="24.95" customHeight="1" x14ac:dyDescent="0.2">
      <c r="D9" s="7"/>
      <c r="E9" s="8"/>
      <c r="F9" s="9"/>
      <c r="G9" s="10"/>
      <c r="H9" s="10"/>
      <c r="I9" s="32">
        <f>SUM(I4:I8)</f>
        <v>2</v>
      </c>
      <c r="J9" s="28">
        <f t="shared" ref="J9:AR9" si="0">SUM(J4:J8)</f>
        <v>2</v>
      </c>
      <c r="K9" s="28">
        <f t="shared" si="0"/>
        <v>1</v>
      </c>
      <c r="L9" s="28">
        <f t="shared" si="0"/>
        <v>1</v>
      </c>
      <c r="M9" s="32">
        <f t="shared" si="0"/>
        <v>2</v>
      </c>
      <c r="N9" s="28">
        <f t="shared" si="0"/>
        <v>2</v>
      </c>
      <c r="O9" s="28">
        <f t="shared" si="0"/>
        <v>1</v>
      </c>
      <c r="P9" s="28">
        <f t="shared" si="0"/>
        <v>1</v>
      </c>
      <c r="Q9" s="32">
        <f t="shared" si="0"/>
        <v>1</v>
      </c>
      <c r="R9" s="28">
        <f t="shared" si="0"/>
        <v>1</v>
      </c>
      <c r="S9" s="28">
        <f t="shared" si="0"/>
        <v>0</v>
      </c>
      <c r="T9" s="28">
        <f t="shared" si="0"/>
        <v>0</v>
      </c>
      <c r="U9" s="32">
        <f t="shared" si="0"/>
        <v>1</v>
      </c>
      <c r="V9" s="28">
        <f t="shared" si="0"/>
        <v>1</v>
      </c>
      <c r="W9" s="28">
        <f t="shared" si="0"/>
        <v>1</v>
      </c>
      <c r="X9" s="28">
        <f t="shared" si="0"/>
        <v>0</v>
      </c>
      <c r="Y9" s="32">
        <f t="shared" si="0"/>
        <v>1</v>
      </c>
      <c r="Z9" s="28">
        <f t="shared" si="0"/>
        <v>1</v>
      </c>
      <c r="AA9" s="28">
        <f t="shared" si="0"/>
        <v>1</v>
      </c>
      <c r="AB9" s="28">
        <f t="shared" si="0"/>
        <v>1</v>
      </c>
      <c r="AC9" s="32">
        <f t="shared" si="0"/>
        <v>1</v>
      </c>
      <c r="AD9" s="28">
        <f t="shared" si="0"/>
        <v>1</v>
      </c>
      <c r="AE9" s="28">
        <f t="shared" si="0"/>
        <v>1</v>
      </c>
      <c r="AF9" s="28">
        <f t="shared" si="0"/>
        <v>0</v>
      </c>
      <c r="AG9" s="32">
        <f t="shared" si="0"/>
        <v>1</v>
      </c>
      <c r="AH9" s="28">
        <f t="shared" si="0"/>
        <v>1</v>
      </c>
      <c r="AI9" s="28">
        <f t="shared" si="0"/>
        <v>1</v>
      </c>
      <c r="AJ9" s="28">
        <f t="shared" si="0"/>
        <v>0</v>
      </c>
      <c r="AK9" s="32">
        <f t="shared" si="0"/>
        <v>1</v>
      </c>
      <c r="AL9" s="28">
        <f t="shared" si="0"/>
        <v>1</v>
      </c>
      <c r="AM9" s="28">
        <f t="shared" si="0"/>
        <v>1</v>
      </c>
      <c r="AN9" s="28">
        <f t="shared" si="0"/>
        <v>1</v>
      </c>
      <c r="AO9" s="32">
        <f t="shared" si="0"/>
        <v>0</v>
      </c>
      <c r="AP9" s="28">
        <f t="shared" si="0"/>
        <v>0</v>
      </c>
      <c r="AQ9" s="28">
        <f t="shared" si="0"/>
        <v>0</v>
      </c>
      <c r="AR9" s="28">
        <f t="shared" si="0"/>
        <v>0</v>
      </c>
    </row>
    <row r="10" spans="1:44" ht="19.5" thickBot="1" x14ac:dyDescent="0.25">
      <c r="I10" s="33" t="s">
        <v>51</v>
      </c>
      <c r="J10" s="10" t="s">
        <v>53</v>
      </c>
      <c r="K10" s="10" t="s">
        <v>54</v>
      </c>
      <c r="L10" s="10" t="s">
        <v>52</v>
      </c>
      <c r="M10" s="33" t="s">
        <v>51</v>
      </c>
      <c r="N10" s="10" t="s">
        <v>53</v>
      </c>
      <c r="O10" s="10" t="s">
        <v>54</v>
      </c>
      <c r="P10" s="10" t="s">
        <v>52</v>
      </c>
      <c r="Q10" s="33" t="s">
        <v>51</v>
      </c>
      <c r="R10" s="10" t="s">
        <v>53</v>
      </c>
      <c r="S10" s="10" t="s">
        <v>54</v>
      </c>
      <c r="T10" s="10" t="s">
        <v>52</v>
      </c>
      <c r="U10" s="33" t="s">
        <v>51</v>
      </c>
      <c r="V10" s="10" t="s">
        <v>53</v>
      </c>
      <c r="W10" s="10" t="s">
        <v>54</v>
      </c>
      <c r="X10" s="10" t="s">
        <v>52</v>
      </c>
      <c r="Y10" s="33" t="s">
        <v>51</v>
      </c>
      <c r="Z10" s="10" t="s">
        <v>53</v>
      </c>
      <c r="AA10" s="10" t="s">
        <v>54</v>
      </c>
      <c r="AB10" s="10" t="s">
        <v>52</v>
      </c>
      <c r="AC10" s="33" t="s">
        <v>51</v>
      </c>
      <c r="AD10" s="10" t="s">
        <v>53</v>
      </c>
      <c r="AE10" s="10" t="s">
        <v>54</v>
      </c>
      <c r="AF10" s="10" t="s">
        <v>52</v>
      </c>
      <c r="AG10" s="33" t="s">
        <v>51</v>
      </c>
      <c r="AH10" s="10" t="s">
        <v>53</v>
      </c>
      <c r="AI10" s="10" t="s">
        <v>54</v>
      </c>
      <c r="AJ10" s="10" t="s">
        <v>52</v>
      </c>
      <c r="AK10" s="33" t="s">
        <v>51</v>
      </c>
      <c r="AL10" s="10" t="s">
        <v>53</v>
      </c>
      <c r="AM10" s="10" t="s">
        <v>54</v>
      </c>
      <c r="AN10" s="10" t="s">
        <v>52</v>
      </c>
      <c r="AO10" s="33" t="s">
        <v>51</v>
      </c>
      <c r="AP10" s="10" t="s">
        <v>53</v>
      </c>
      <c r="AQ10" s="10" t="s">
        <v>54</v>
      </c>
      <c r="AR10" s="10" t="s">
        <v>52</v>
      </c>
    </row>
    <row r="11" spans="1:44" ht="71.099999999999994" customHeight="1" thickBot="1" x14ac:dyDescent="0.25">
      <c r="A11" s="40" t="s">
        <v>86</v>
      </c>
      <c r="C11" s="116" t="s">
        <v>87</v>
      </c>
      <c r="D11" s="118"/>
      <c r="E11" s="34"/>
    </row>
    <row r="12" spans="1:44" ht="53.1" customHeight="1" x14ac:dyDescent="0.2">
      <c r="A12" s="18" t="s">
        <v>77</v>
      </c>
      <c r="C12" s="37" t="s">
        <v>126</v>
      </c>
      <c r="D12" s="41">
        <f>I9+M9+Q9+U9+Y9+AC9+AG9+AK9</f>
        <v>10</v>
      </c>
      <c r="E12" s="35"/>
      <c r="I12"/>
      <c r="J12"/>
      <c r="K12"/>
      <c r="L12"/>
      <c r="M12"/>
      <c r="N12"/>
    </row>
    <row r="13" spans="1:44" ht="53.1" customHeight="1" thickBot="1" x14ac:dyDescent="0.25">
      <c r="A13" s="15" t="s">
        <v>78</v>
      </c>
      <c r="C13" s="38" t="s">
        <v>127</v>
      </c>
      <c r="D13" s="42">
        <f>AO9</f>
        <v>0</v>
      </c>
      <c r="E13" s="34"/>
      <c r="I13"/>
      <c r="J13"/>
      <c r="K13"/>
      <c r="L13"/>
      <c r="M13"/>
      <c r="N13"/>
    </row>
    <row r="14" spans="1:44" ht="53.1" customHeight="1" thickBot="1" x14ac:dyDescent="0.25">
      <c r="A14" s="14" t="s">
        <v>5</v>
      </c>
      <c r="C14" s="39" t="s">
        <v>128</v>
      </c>
      <c r="D14" s="43">
        <f>D12+D13</f>
        <v>10</v>
      </c>
      <c r="E14" s="34"/>
      <c r="I14"/>
      <c r="J14"/>
      <c r="K14"/>
      <c r="L14"/>
      <c r="M14"/>
      <c r="N14"/>
    </row>
    <row r="15" spans="1:44" ht="53.1" customHeight="1" x14ac:dyDescent="0.2">
      <c r="A15" s="16" t="s">
        <v>76</v>
      </c>
      <c r="I15"/>
      <c r="J15"/>
      <c r="K15"/>
      <c r="L15"/>
      <c r="M15"/>
      <c r="N15"/>
    </row>
    <row r="16" spans="1:44" ht="53.1" customHeight="1" thickBot="1" x14ac:dyDescent="0.25">
      <c r="A16" s="36" t="s">
        <v>34</v>
      </c>
      <c r="I16"/>
      <c r="J16"/>
      <c r="K16"/>
      <c r="L16"/>
      <c r="M16"/>
      <c r="N16"/>
    </row>
    <row r="17" spans="2:8" ht="19.5" thickBot="1" x14ac:dyDescent="0.25"/>
    <row r="18" spans="2:8" ht="24" thickBot="1" x14ac:dyDescent="0.25">
      <c r="B18" s="116" t="s">
        <v>298</v>
      </c>
      <c r="C18" s="117"/>
      <c r="D18" s="118"/>
      <c r="E18" s="65"/>
      <c r="F18" s="116" t="s">
        <v>299</v>
      </c>
      <c r="G18" s="117"/>
      <c r="H18" s="118"/>
    </row>
    <row r="19" spans="2:8" ht="23.25" x14ac:dyDescent="0.2">
      <c r="B19" s="64" t="s">
        <v>246</v>
      </c>
      <c r="C19" s="64" t="s">
        <v>276</v>
      </c>
      <c r="D19" s="64" t="s">
        <v>277</v>
      </c>
      <c r="E19" s="66"/>
      <c r="F19" s="64" t="s">
        <v>246</v>
      </c>
      <c r="G19" s="64" t="s">
        <v>276</v>
      </c>
      <c r="H19" s="64" t="s">
        <v>277</v>
      </c>
    </row>
    <row r="20" spans="2:8" ht="23.25" x14ac:dyDescent="0.2">
      <c r="B20" s="62" t="s">
        <v>269</v>
      </c>
      <c r="C20" s="62">
        <v>1</v>
      </c>
      <c r="D20" s="63">
        <v>1</v>
      </c>
      <c r="E20" s="66"/>
      <c r="F20" s="62" t="s">
        <v>269</v>
      </c>
      <c r="G20" s="62">
        <v>1</v>
      </c>
      <c r="H20" s="63">
        <v>0</v>
      </c>
    </row>
    <row r="21" spans="2:8" ht="23.25" x14ac:dyDescent="0.2">
      <c r="B21" s="62" t="s">
        <v>211</v>
      </c>
      <c r="C21" s="62">
        <v>1</v>
      </c>
      <c r="D21" s="63">
        <v>1</v>
      </c>
      <c r="E21" s="66"/>
      <c r="F21" s="62" t="s">
        <v>211</v>
      </c>
      <c r="G21" s="62">
        <v>1</v>
      </c>
      <c r="H21" s="63">
        <v>0</v>
      </c>
    </row>
    <row r="22" spans="2:8" ht="23.25" x14ac:dyDescent="0.2">
      <c r="B22" s="62" t="s">
        <v>270</v>
      </c>
      <c r="C22" s="62">
        <v>0</v>
      </c>
      <c r="D22" s="63">
        <v>1</v>
      </c>
      <c r="E22" s="66"/>
      <c r="F22" s="62" t="s">
        <v>270</v>
      </c>
      <c r="G22" s="62">
        <v>0</v>
      </c>
      <c r="H22" s="63">
        <v>0</v>
      </c>
    </row>
    <row r="23" spans="2:8" ht="23.25" x14ac:dyDescent="0.2">
      <c r="B23" s="62" t="s">
        <v>271</v>
      </c>
      <c r="C23" s="62">
        <v>0</v>
      </c>
      <c r="D23" s="63">
        <v>1</v>
      </c>
      <c r="E23" s="66"/>
      <c r="F23" s="62" t="s">
        <v>271</v>
      </c>
      <c r="G23" s="62">
        <v>0</v>
      </c>
      <c r="H23" s="63">
        <v>1</v>
      </c>
    </row>
    <row r="24" spans="2:8" ht="23.25" x14ac:dyDescent="0.2">
      <c r="B24" s="62" t="s">
        <v>212</v>
      </c>
      <c r="C24" s="62">
        <v>0</v>
      </c>
      <c r="D24" s="63">
        <v>1</v>
      </c>
      <c r="E24" s="66"/>
      <c r="F24" s="62" t="s">
        <v>212</v>
      </c>
      <c r="G24" s="62">
        <v>0</v>
      </c>
      <c r="H24" s="63">
        <v>1</v>
      </c>
    </row>
    <row r="25" spans="2:8" ht="23.25" x14ac:dyDescent="0.2">
      <c r="B25" s="62" t="s">
        <v>273</v>
      </c>
      <c r="C25" s="62">
        <v>0</v>
      </c>
      <c r="D25" s="63">
        <v>1</v>
      </c>
      <c r="E25" s="66"/>
      <c r="F25" s="62" t="s">
        <v>273</v>
      </c>
      <c r="G25" s="62">
        <v>0</v>
      </c>
      <c r="H25" s="63">
        <v>1</v>
      </c>
    </row>
    <row r="26" spans="2:8" ht="23.25" x14ac:dyDescent="0.2">
      <c r="B26" s="62" t="s">
        <v>272</v>
      </c>
      <c r="C26" s="62">
        <v>0</v>
      </c>
      <c r="D26" s="63">
        <v>1</v>
      </c>
      <c r="E26" s="66"/>
      <c r="F26" s="62" t="s">
        <v>272</v>
      </c>
      <c r="G26" s="62">
        <v>0</v>
      </c>
      <c r="H26" s="63">
        <v>1</v>
      </c>
    </row>
    <row r="27" spans="2:8" ht="23.25" x14ac:dyDescent="0.2">
      <c r="B27" s="62" t="s">
        <v>274</v>
      </c>
      <c r="C27" s="62">
        <v>0</v>
      </c>
      <c r="D27" s="63">
        <v>1</v>
      </c>
      <c r="E27" s="66"/>
      <c r="F27" s="62" t="s">
        <v>274</v>
      </c>
      <c r="G27" s="62">
        <v>0</v>
      </c>
      <c r="H27" s="63">
        <v>1</v>
      </c>
    </row>
    <row r="28" spans="2:8" ht="23.25" x14ac:dyDescent="0.2">
      <c r="B28" s="62" t="s">
        <v>275</v>
      </c>
      <c r="C28" s="62">
        <v>0</v>
      </c>
      <c r="D28" s="63">
        <v>0</v>
      </c>
      <c r="E28" s="66"/>
      <c r="F28" s="62" t="s">
        <v>275</v>
      </c>
      <c r="G28" s="62">
        <v>0</v>
      </c>
      <c r="H28" s="63">
        <v>0</v>
      </c>
    </row>
    <row r="29" spans="2:8" ht="23.25" x14ac:dyDescent="0.2">
      <c r="B29" s="62" t="s">
        <v>266</v>
      </c>
      <c r="C29" s="62">
        <f>SUM(C20:C28)</f>
        <v>2</v>
      </c>
      <c r="D29" s="63">
        <f>SUM(D20:D28)</f>
        <v>8</v>
      </c>
      <c r="E29" s="20"/>
      <c r="F29" s="62" t="s">
        <v>266</v>
      </c>
      <c r="G29" s="62">
        <f>SUM(G20:G28)</f>
        <v>2</v>
      </c>
      <c r="H29" s="63">
        <f>SUM(H20:H28)</f>
        <v>5</v>
      </c>
    </row>
  </sheetData>
  <mergeCells count="94">
    <mergeCell ref="C11:D11"/>
    <mergeCell ref="N7:N8"/>
    <mergeCell ref="M7:M8"/>
    <mergeCell ref="O7:O8"/>
    <mergeCell ref="P7:P8"/>
    <mergeCell ref="J7:J8"/>
    <mergeCell ref="K7:K8"/>
    <mergeCell ref="L7:L8"/>
    <mergeCell ref="AG7:AG8"/>
    <mergeCell ref="Q7:Q8"/>
    <mergeCell ref="R7:R8"/>
    <mergeCell ref="M2:P2"/>
    <mergeCell ref="AG2:AJ2"/>
    <mergeCell ref="M4:M5"/>
    <mergeCell ref="N4:N5"/>
    <mergeCell ref="O4:O5"/>
    <mergeCell ref="P4:P5"/>
    <mergeCell ref="Q4:Q5"/>
    <mergeCell ref="R4:R5"/>
    <mergeCell ref="U7:U8"/>
    <mergeCell ref="V7:V8"/>
    <mergeCell ref="W7:W8"/>
    <mergeCell ref="X7:X8"/>
    <mergeCell ref="Y7:Y8"/>
    <mergeCell ref="AR7:AR8"/>
    <mergeCell ref="S7:S8"/>
    <mergeCell ref="AH7:AH8"/>
    <mergeCell ref="AI7:AI8"/>
    <mergeCell ref="AJ7:AJ8"/>
    <mergeCell ref="AL7:AL8"/>
    <mergeCell ref="AM7:AM8"/>
    <mergeCell ref="AK7:AK8"/>
    <mergeCell ref="AA7:AA8"/>
    <mergeCell ref="T7:T8"/>
    <mergeCell ref="AO7:AO8"/>
    <mergeCell ref="AP7:AP8"/>
    <mergeCell ref="AQ7:AQ8"/>
    <mergeCell ref="AN7:AN8"/>
    <mergeCell ref="AB7:AB8"/>
    <mergeCell ref="AC7:AC8"/>
    <mergeCell ref="AD7:AD8"/>
    <mergeCell ref="AE7:AE8"/>
    <mergeCell ref="AF7:AF8"/>
    <mergeCell ref="Z7:Z8"/>
    <mergeCell ref="Y4:Y5"/>
    <mergeCell ref="Z4:Z5"/>
    <mergeCell ref="AA4:AA5"/>
    <mergeCell ref="AB4:AB5"/>
    <mergeCell ref="AC4:AC5"/>
    <mergeCell ref="AD4:AD5"/>
    <mergeCell ref="AE4:AE5"/>
    <mergeCell ref="AF4:AF5"/>
    <mergeCell ref="B7:B8"/>
    <mergeCell ref="C7:C8"/>
    <mergeCell ref="D7:D8"/>
    <mergeCell ref="E7:E8"/>
    <mergeCell ref="I7:I8"/>
    <mergeCell ref="AO4:AO5"/>
    <mergeCell ref="AP4:AP5"/>
    <mergeCell ref="AQ4:AQ5"/>
    <mergeCell ref="AR4:AR5"/>
    <mergeCell ref="AM4:AM5"/>
    <mergeCell ref="AN4:AN5"/>
    <mergeCell ref="B4:B5"/>
    <mergeCell ref="C4:C5"/>
    <mergeCell ref="D4:D5"/>
    <mergeCell ref="E4:E5"/>
    <mergeCell ref="I4:I5"/>
    <mergeCell ref="AH4:AH5"/>
    <mergeCell ref="AI4:AI5"/>
    <mergeCell ref="AJ4:AJ5"/>
    <mergeCell ref="AL4:AL5"/>
    <mergeCell ref="T4:T5"/>
    <mergeCell ref="U4:U5"/>
    <mergeCell ref="AG4:AG5"/>
    <mergeCell ref="V4:V5"/>
    <mergeCell ref="W4:W5"/>
    <mergeCell ref="X4:X5"/>
    <mergeCell ref="B18:D18"/>
    <mergeCell ref="F18:H18"/>
    <mergeCell ref="AO1:AR1"/>
    <mergeCell ref="I2:L2"/>
    <mergeCell ref="AK2:AN2"/>
    <mergeCell ref="Q2:T2"/>
    <mergeCell ref="AO2:AR2"/>
    <mergeCell ref="U2:X2"/>
    <mergeCell ref="Y2:AB2"/>
    <mergeCell ref="AC2:AF2"/>
    <mergeCell ref="J4:J5"/>
    <mergeCell ref="K4:K5"/>
    <mergeCell ref="L4:L5"/>
    <mergeCell ref="AK4:AK5"/>
    <mergeCell ref="I1:AN1"/>
    <mergeCell ref="S4: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DBFB-B8E7-5B41-A91A-957BB8A3FB0A}">
  <dimension ref="A1:BH32"/>
  <sheetViews>
    <sheetView zoomScale="90" zoomScaleNormal="90" workbookViewId="0">
      <selection activeCell="P4" sqref="P4:P5"/>
    </sheetView>
  </sheetViews>
  <sheetFormatPr defaultColWidth="10.875" defaultRowHeight="18.75" x14ac:dyDescent="0.2"/>
  <cols>
    <col min="1" max="1" width="42.625" style="27" customWidth="1"/>
    <col min="2" max="2" width="19.875" style="27" bestFit="1" customWidth="1"/>
    <col min="3" max="3" width="15.375" style="27" customWidth="1"/>
    <col min="4" max="4" width="19.375" style="1" customWidth="1"/>
    <col min="5" max="5" width="17.375" style="27" customWidth="1"/>
    <col min="6" max="6" width="17" style="2" customWidth="1"/>
    <col min="7" max="7" width="15.375" style="6" customWidth="1"/>
    <col min="8" max="8" width="17" style="6" customWidth="1"/>
    <col min="9" max="10" width="10" style="10" bestFit="1" customWidth="1"/>
    <col min="11" max="11" width="11.125" style="10" bestFit="1" customWidth="1"/>
    <col min="12" max="12" width="9.875" style="10" bestFit="1" customWidth="1"/>
    <col min="13" max="44" width="9.875" style="10" customWidth="1"/>
    <col min="45" max="45" width="10" style="10" bestFit="1" customWidth="1"/>
    <col min="46" max="46" width="9.375" style="10" bestFit="1" customWidth="1"/>
    <col min="47" max="47" width="11.125" style="10" bestFit="1" customWidth="1"/>
    <col min="48" max="48" width="9.875" style="10" bestFit="1" customWidth="1"/>
    <col min="49" max="49" width="10" style="10" bestFit="1" customWidth="1"/>
    <col min="50" max="50" width="9.375" style="10" bestFit="1" customWidth="1"/>
    <col min="51" max="51" width="11.125" style="10" bestFit="1" customWidth="1"/>
    <col min="52" max="52" width="9.875" style="10" bestFit="1" customWidth="1"/>
    <col min="53" max="53" width="10" style="10" bestFit="1" customWidth="1"/>
    <col min="54" max="54" width="9.375" style="10" bestFit="1" customWidth="1"/>
    <col min="55" max="55" width="11.125" style="10" bestFit="1" customWidth="1"/>
    <col min="56" max="56" width="9.875" style="10" bestFit="1" customWidth="1"/>
    <col min="57" max="57" width="10" style="10" bestFit="1" customWidth="1"/>
    <col min="58" max="58" width="9.375" style="10" bestFit="1" customWidth="1"/>
    <col min="59" max="59" width="11.125" style="10" bestFit="1" customWidth="1"/>
    <col min="60" max="60" width="9.875" style="10" bestFit="1" customWidth="1"/>
    <col min="61" max="16384" width="10.875" style="27"/>
  </cols>
  <sheetData>
    <row r="1" spans="1:60" ht="47.25" thickBot="1" x14ac:dyDescent="0.25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 t="s">
        <v>88</v>
      </c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</row>
    <row r="2" spans="1:60" ht="48.95" customHeight="1" x14ac:dyDescent="0.2">
      <c r="A2" s="3"/>
      <c r="B2" s="3"/>
      <c r="C2" s="13"/>
      <c r="D2" s="19"/>
      <c r="E2" s="13"/>
      <c r="F2" s="4"/>
      <c r="G2" s="5"/>
      <c r="H2" s="5"/>
      <c r="I2" s="126" t="s">
        <v>228</v>
      </c>
      <c r="J2" s="127"/>
      <c r="K2" s="127"/>
      <c r="L2" s="128"/>
      <c r="M2" s="126" t="s">
        <v>229</v>
      </c>
      <c r="N2" s="127"/>
      <c r="O2" s="127"/>
      <c r="P2" s="128"/>
      <c r="Q2" s="126" t="s">
        <v>230</v>
      </c>
      <c r="R2" s="127"/>
      <c r="S2" s="127"/>
      <c r="T2" s="128"/>
      <c r="U2" s="126" t="s">
        <v>231</v>
      </c>
      <c r="V2" s="127"/>
      <c r="W2" s="127"/>
      <c r="X2" s="128"/>
      <c r="Y2" s="126" t="s">
        <v>232</v>
      </c>
      <c r="Z2" s="127"/>
      <c r="AA2" s="127"/>
      <c r="AB2" s="128"/>
      <c r="AC2" s="126" t="s">
        <v>233</v>
      </c>
      <c r="AD2" s="127"/>
      <c r="AE2" s="127"/>
      <c r="AF2" s="128"/>
      <c r="AG2" s="126" t="s">
        <v>242</v>
      </c>
      <c r="AH2" s="127"/>
      <c r="AI2" s="127"/>
      <c r="AJ2" s="128"/>
      <c r="AK2" s="126" t="s">
        <v>243</v>
      </c>
      <c r="AL2" s="127"/>
      <c r="AM2" s="127"/>
      <c r="AN2" s="128"/>
      <c r="AO2" s="126" t="s">
        <v>244</v>
      </c>
      <c r="AP2" s="127"/>
      <c r="AQ2" s="127"/>
      <c r="AR2" s="128"/>
      <c r="AS2" s="126" t="s">
        <v>234</v>
      </c>
      <c r="AT2" s="127"/>
      <c r="AU2" s="127"/>
      <c r="AV2" s="128"/>
      <c r="AW2" s="126" t="s">
        <v>235</v>
      </c>
      <c r="AX2" s="127"/>
      <c r="AY2" s="127"/>
      <c r="AZ2" s="128"/>
      <c r="BA2" s="126" t="s">
        <v>236</v>
      </c>
      <c r="BB2" s="127"/>
      <c r="BC2" s="127"/>
      <c r="BD2" s="128"/>
      <c r="BE2" s="126" t="s">
        <v>237</v>
      </c>
      <c r="BF2" s="127"/>
      <c r="BG2" s="127"/>
      <c r="BH2" s="128"/>
    </row>
    <row r="3" spans="1:60" ht="36.950000000000003" customHeight="1" x14ac:dyDescent="0.2">
      <c r="A3" s="11" t="s">
        <v>89</v>
      </c>
      <c r="I3" s="59" t="s">
        <v>51</v>
      </c>
      <c r="J3" s="60" t="s">
        <v>53</v>
      </c>
      <c r="K3" s="60" t="s">
        <v>54</v>
      </c>
      <c r="L3" s="61" t="s">
        <v>52</v>
      </c>
      <c r="M3" s="59" t="s">
        <v>51</v>
      </c>
      <c r="N3" s="60" t="s">
        <v>53</v>
      </c>
      <c r="O3" s="60" t="s">
        <v>54</v>
      </c>
      <c r="P3" s="61" t="s">
        <v>52</v>
      </c>
      <c r="Q3" s="59" t="s">
        <v>51</v>
      </c>
      <c r="R3" s="60" t="s">
        <v>53</v>
      </c>
      <c r="S3" s="60" t="s">
        <v>54</v>
      </c>
      <c r="T3" s="61" t="s">
        <v>52</v>
      </c>
      <c r="U3" s="59" t="s">
        <v>51</v>
      </c>
      <c r="V3" s="60" t="s">
        <v>53</v>
      </c>
      <c r="W3" s="60" t="s">
        <v>54</v>
      </c>
      <c r="X3" s="61" t="s">
        <v>52</v>
      </c>
      <c r="Y3" s="59" t="s">
        <v>51</v>
      </c>
      <c r="Z3" s="60" t="s">
        <v>53</v>
      </c>
      <c r="AA3" s="60" t="s">
        <v>54</v>
      </c>
      <c r="AB3" s="61" t="s">
        <v>52</v>
      </c>
      <c r="AC3" s="59" t="s">
        <v>51</v>
      </c>
      <c r="AD3" s="60" t="s">
        <v>53</v>
      </c>
      <c r="AE3" s="60" t="s">
        <v>54</v>
      </c>
      <c r="AF3" s="61" t="s">
        <v>52</v>
      </c>
      <c r="AG3" s="59" t="s">
        <v>51</v>
      </c>
      <c r="AH3" s="60" t="s">
        <v>53</v>
      </c>
      <c r="AI3" s="60" t="s">
        <v>54</v>
      </c>
      <c r="AJ3" s="61" t="s">
        <v>52</v>
      </c>
      <c r="AK3" s="59" t="s">
        <v>51</v>
      </c>
      <c r="AL3" s="60" t="s">
        <v>53</v>
      </c>
      <c r="AM3" s="60" t="s">
        <v>54</v>
      </c>
      <c r="AN3" s="61" t="s">
        <v>52</v>
      </c>
      <c r="AO3" s="59" t="s">
        <v>51</v>
      </c>
      <c r="AP3" s="60" t="s">
        <v>53</v>
      </c>
      <c r="AQ3" s="60" t="s">
        <v>54</v>
      </c>
      <c r="AR3" s="61" t="s">
        <v>52</v>
      </c>
      <c r="AS3" s="59" t="s">
        <v>51</v>
      </c>
      <c r="AT3" s="60" t="s">
        <v>53</v>
      </c>
      <c r="AU3" s="60" t="s">
        <v>54</v>
      </c>
      <c r="AV3" s="61" t="s">
        <v>52</v>
      </c>
      <c r="AW3" s="59" t="s">
        <v>51</v>
      </c>
      <c r="AX3" s="60" t="s">
        <v>53</v>
      </c>
      <c r="AY3" s="60" t="s">
        <v>54</v>
      </c>
      <c r="AZ3" s="61" t="s">
        <v>52</v>
      </c>
      <c r="BA3" s="59" t="s">
        <v>51</v>
      </c>
      <c r="BB3" s="60" t="s">
        <v>53</v>
      </c>
      <c r="BC3" s="60" t="s">
        <v>54</v>
      </c>
      <c r="BD3" s="61" t="s">
        <v>52</v>
      </c>
      <c r="BE3" s="59" t="s">
        <v>51</v>
      </c>
      <c r="BF3" s="60" t="s">
        <v>53</v>
      </c>
      <c r="BG3" s="60" t="s">
        <v>54</v>
      </c>
      <c r="BH3" s="61" t="s">
        <v>52</v>
      </c>
    </row>
    <row r="4" spans="1:60" ht="50.1" customHeight="1" x14ac:dyDescent="0.2">
      <c r="A4" s="29" t="s">
        <v>248</v>
      </c>
      <c r="B4" s="114" t="s">
        <v>226</v>
      </c>
      <c r="C4" s="109" t="s">
        <v>1</v>
      </c>
      <c r="D4" s="110" t="s">
        <v>227</v>
      </c>
      <c r="E4" s="111">
        <v>42221</v>
      </c>
      <c r="F4" s="30">
        <v>0.73452546296296306</v>
      </c>
      <c r="G4" s="31">
        <v>35.597299999999997</v>
      </c>
      <c r="H4" s="31">
        <v>-74.760180000000005</v>
      </c>
      <c r="I4" s="135">
        <v>1</v>
      </c>
      <c r="J4" s="122">
        <v>1</v>
      </c>
      <c r="K4" s="122">
        <v>1</v>
      </c>
      <c r="L4" s="124">
        <v>1</v>
      </c>
      <c r="M4" s="135">
        <v>1</v>
      </c>
      <c r="N4" s="122">
        <v>1</v>
      </c>
      <c r="O4" s="131">
        <v>0</v>
      </c>
      <c r="P4" s="137" t="s">
        <v>57</v>
      </c>
      <c r="Q4" s="135">
        <v>1</v>
      </c>
      <c r="R4" s="122">
        <v>1</v>
      </c>
      <c r="S4" s="131">
        <v>0</v>
      </c>
      <c r="T4" s="137" t="s">
        <v>57</v>
      </c>
      <c r="U4" s="135">
        <v>1</v>
      </c>
      <c r="V4" s="122">
        <v>1</v>
      </c>
      <c r="W4" s="122">
        <v>1</v>
      </c>
      <c r="X4" s="137" t="s">
        <v>57</v>
      </c>
      <c r="Y4" s="135">
        <v>1</v>
      </c>
      <c r="Z4" s="122">
        <v>1</v>
      </c>
      <c r="AA4" s="122">
        <v>1</v>
      </c>
      <c r="AB4" s="124">
        <v>1</v>
      </c>
      <c r="AC4" s="129">
        <v>0</v>
      </c>
      <c r="AD4" s="131">
        <v>0</v>
      </c>
      <c r="AE4" s="131">
        <v>0</v>
      </c>
      <c r="AF4" s="133">
        <v>0</v>
      </c>
      <c r="AG4" s="129">
        <v>0</v>
      </c>
      <c r="AH4" s="131">
        <v>0</v>
      </c>
      <c r="AI4" s="131">
        <v>0</v>
      </c>
      <c r="AJ4" s="133">
        <v>0</v>
      </c>
      <c r="AK4" s="129">
        <v>0</v>
      </c>
      <c r="AL4" s="131">
        <v>0</v>
      </c>
      <c r="AM4" s="131">
        <v>0</v>
      </c>
      <c r="AN4" s="133">
        <v>0</v>
      </c>
      <c r="AO4" s="129">
        <v>0</v>
      </c>
      <c r="AP4" s="131">
        <v>0</v>
      </c>
      <c r="AQ4" s="131">
        <v>0</v>
      </c>
      <c r="AR4" s="133">
        <v>0</v>
      </c>
      <c r="AS4" s="135">
        <v>1</v>
      </c>
      <c r="AT4" s="122">
        <v>1</v>
      </c>
      <c r="AU4" s="122">
        <v>1</v>
      </c>
      <c r="AV4" s="137" t="s">
        <v>57</v>
      </c>
      <c r="AW4" s="135">
        <v>1</v>
      </c>
      <c r="AX4" s="122">
        <v>1</v>
      </c>
      <c r="AY4" s="122">
        <v>1</v>
      </c>
      <c r="AZ4" s="137" t="s">
        <v>57</v>
      </c>
      <c r="BA4" s="135">
        <v>1</v>
      </c>
      <c r="BB4" s="122">
        <v>1</v>
      </c>
      <c r="BC4" s="122">
        <v>1</v>
      </c>
      <c r="BD4" s="137" t="s">
        <v>57</v>
      </c>
      <c r="BE4" s="135">
        <v>1</v>
      </c>
      <c r="BF4" s="122">
        <v>1</v>
      </c>
      <c r="BG4" s="131">
        <v>0</v>
      </c>
      <c r="BH4" s="137" t="s">
        <v>57</v>
      </c>
    </row>
    <row r="5" spans="1:60" ht="50.1" customHeight="1" x14ac:dyDescent="0.2">
      <c r="A5" s="29" t="s">
        <v>249</v>
      </c>
      <c r="B5" s="114"/>
      <c r="C5" s="109"/>
      <c r="D5" s="110"/>
      <c r="E5" s="111"/>
      <c r="F5" s="30">
        <v>0.75535879629629632</v>
      </c>
      <c r="G5" s="31">
        <v>35.609549999999999</v>
      </c>
      <c r="H5" s="31">
        <v>-74.750630000000001</v>
      </c>
      <c r="I5" s="135"/>
      <c r="J5" s="122"/>
      <c r="K5" s="122"/>
      <c r="L5" s="124"/>
      <c r="M5" s="135"/>
      <c r="N5" s="122"/>
      <c r="O5" s="131"/>
      <c r="P5" s="137"/>
      <c r="Q5" s="135"/>
      <c r="R5" s="122"/>
      <c r="S5" s="131"/>
      <c r="T5" s="137"/>
      <c r="U5" s="135"/>
      <c r="V5" s="122"/>
      <c r="W5" s="122"/>
      <c r="X5" s="137"/>
      <c r="Y5" s="135"/>
      <c r="Z5" s="122"/>
      <c r="AA5" s="122"/>
      <c r="AB5" s="124"/>
      <c r="AC5" s="129"/>
      <c r="AD5" s="131"/>
      <c r="AE5" s="131"/>
      <c r="AF5" s="133"/>
      <c r="AG5" s="129"/>
      <c r="AH5" s="131"/>
      <c r="AI5" s="131"/>
      <c r="AJ5" s="133"/>
      <c r="AK5" s="129"/>
      <c r="AL5" s="131"/>
      <c r="AM5" s="131"/>
      <c r="AN5" s="133"/>
      <c r="AO5" s="129"/>
      <c r="AP5" s="131"/>
      <c r="AQ5" s="131"/>
      <c r="AR5" s="133"/>
      <c r="AS5" s="135"/>
      <c r="AT5" s="122"/>
      <c r="AU5" s="122"/>
      <c r="AV5" s="137"/>
      <c r="AW5" s="135"/>
      <c r="AX5" s="122"/>
      <c r="AY5" s="122"/>
      <c r="AZ5" s="137"/>
      <c r="BA5" s="135"/>
      <c r="BB5" s="122"/>
      <c r="BC5" s="122"/>
      <c r="BD5" s="137"/>
      <c r="BE5" s="135"/>
      <c r="BF5" s="122"/>
      <c r="BG5" s="131"/>
      <c r="BH5" s="137"/>
    </row>
    <row r="6" spans="1:60" s="20" customFormat="1" ht="24.95" customHeight="1" x14ac:dyDescent="0.2">
      <c r="D6" s="7"/>
      <c r="E6" s="8"/>
      <c r="F6" s="9"/>
      <c r="G6" s="10"/>
      <c r="H6" s="10"/>
      <c r="I6" s="59"/>
      <c r="J6" s="60"/>
      <c r="K6" s="60"/>
      <c r="L6" s="61"/>
      <c r="M6" s="59"/>
      <c r="N6" s="60"/>
      <c r="O6" s="60"/>
      <c r="P6" s="61"/>
      <c r="Q6" s="59"/>
      <c r="R6" s="60"/>
      <c r="S6" s="60"/>
      <c r="T6" s="61"/>
      <c r="U6" s="59"/>
      <c r="V6" s="60"/>
      <c r="W6" s="60"/>
      <c r="X6" s="61"/>
      <c r="Y6" s="59"/>
      <c r="Z6" s="60"/>
      <c r="AA6" s="60"/>
      <c r="AB6" s="61"/>
      <c r="AC6" s="59"/>
      <c r="AD6" s="60"/>
      <c r="AE6" s="60"/>
      <c r="AF6" s="61"/>
      <c r="AG6" s="59"/>
      <c r="AH6" s="60"/>
      <c r="AI6" s="60"/>
      <c r="AJ6" s="61"/>
      <c r="AK6" s="59"/>
      <c r="AL6" s="60"/>
      <c r="AM6" s="60"/>
      <c r="AN6" s="61"/>
      <c r="AO6" s="59"/>
      <c r="AP6" s="60"/>
      <c r="AQ6" s="60"/>
      <c r="AR6" s="61"/>
      <c r="AS6" s="59"/>
      <c r="AT6" s="60"/>
      <c r="AU6" s="60"/>
      <c r="AV6" s="61"/>
      <c r="AW6" s="59"/>
      <c r="AX6" s="60"/>
      <c r="AY6" s="60"/>
      <c r="AZ6" s="61"/>
      <c r="BA6" s="59"/>
      <c r="BB6" s="60"/>
      <c r="BC6" s="60"/>
      <c r="BD6" s="61"/>
      <c r="BE6" s="59"/>
      <c r="BF6" s="60"/>
      <c r="BG6" s="60"/>
      <c r="BH6" s="61"/>
    </row>
    <row r="7" spans="1:60" ht="50.1" customHeight="1" x14ac:dyDescent="0.2">
      <c r="A7" s="29" t="s">
        <v>250</v>
      </c>
      <c r="B7" s="114" t="s">
        <v>226</v>
      </c>
      <c r="C7" s="109" t="s">
        <v>1</v>
      </c>
      <c r="D7" s="110" t="s">
        <v>241</v>
      </c>
      <c r="E7" s="111">
        <v>42234</v>
      </c>
      <c r="F7" s="30">
        <v>0.7993055555555556</v>
      </c>
      <c r="G7" s="31">
        <v>35.787979999999997</v>
      </c>
      <c r="H7" s="31">
        <v>-74.775750000000002</v>
      </c>
      <c r="I7" s="129">
        <v>0</v>
      </c>
      <c r="J7" s="131">
        <v>0</v>
      </c>
      <c r="K7" s="131">
        <v>0</v>
      </c>
      <c r="L7" s="133">
        <v>0</v>
      </c>
      <c r="M7" s="129">
        <v>0</v>
      </c>
      <c r="N7" s="131">
        <v>0</v>
      </c>
      <c r="O7" s="131">
        <v>0</v>
      </c>
      <c r="P7" s="133">
        <v>0</v>
      </c>
      <c r="Q7" s="129">
        <v>0</v>
      </c>
      <c r="R7" s="131">
        <v>0</v>
      </c>
      <c r="S7" s="131">
        <v>0</v>
      </c>
      <c r="T7" s="133">
        <v>0</v>
      </c>
      <c r="U7" s="135">
        <v>1</v>
      </c>
      <c r="V7" s="122">
        <v>1</v>
      </c>
      <c r="W7" s="131">
        <v>0</v>
      </c>
      <c r="X7" s="137" t="s">
        <v>57</v>
      </c>
      <c r="Y7" s="135">
        <v>1</v>
      </c>
      <c r="Z7" s="122">
        <v>1</v>
      </c>
      <c r="AA7" s="131">
        <v>0</v>
      </c>
      <c r="AB7" s="137" t="s">
        <v>57</v>
      </c>
      <c r="AC7" s="129">
        <v>0</v>
      </c>
      <c r="AD7" s="131">
        <v>0</v>
      </c>
      <c r="AE7" s="131">
        <v>0</v>
      </c>
      <c r="AF7" s="133">
        <v>0</v>
      </c>
      <c r="AG7" s="135">
        <v>1</v>
      </c>
      <c r="AH7" s="122">
        <v>1</v>
      </c>
      <c r="AI7" s="122">
        <v>1</v>
      </c>
      <c r="AJ7" s="124">
        <v>1</v>
      </c>
      <c r="AK7" s="135">
        <v>1</v>
      </c>
      <c r="AL7" s="122">
        <v>1</v>
      </c>
      <c r="AM7" s="122">
        <v>1</v>
      </c>
      <c r="AN7" s="124">
        <v>1</v>
      </c>
      <c r="AO7" s="135">
        <v>1</v>
      </c>
      <c r="AP7" s="122">
        <v>1</v>
      </c>
      <c r="AQ7" s="122">
        <v>1</v>
      </c>
      <c r="AR7" s="124">
        <v>1</v>
      </c>
      <c r="AS7" s="135">
        <v>1</v>
      </c>
      <c r="AT7" s="122">
        <v>1</v>
      </c>
      <c r="AU7" s="122">
        <v>1</v>
      </c>
      <c r="AV7" s="124">
        <v>1</v>
      </c>
      <c r="AW7" s="129">
        <v>0</v>
      </c>
      <c r="AX7" s="131">
        <v>0</v>
      </c>
      <c r="AY7" s="131">
        <v>0</v>
      </c>
      <c r="AZ7" s="133">
        <v>0</v>
      </c>
      <c r="BA7" s="135">
        <v>1</v>
      </c>
      <c r="BB7" s="122">
        <v>1</v>
      </c>
      <c r="BC7" s="122">
        <v>1</v>
      </c>
      <c r="BD7" s="137" t="s">
        <v>57</v>
      </c>
      <c r="BE7" s="129">
        <v>0</v>
      </c>
      <c r="BF7" s="131">
        <v>0</v>
      </c>
      <c r="BG7" s="131">
        <v>0</v>
      </c>
      <c r="BH7" s="133">
        <v>0</v>
      </c>
    </row>
    <row r="8" spans="1:60" ht="50.1" customHeight="1" thickBot="1" x14ac:dyDescent="0.25">
      <c r="A8" s="29" t="s">
        <v>251</v>
      </c>
      <c r="B8" s="114"/>
      <c r="C8" s="109"/>
      <c r="D8" s="110"/>
      <c r="E8" s="111"/>
      <c r="F8" s="30">
        <v>0.82013888888888886</v>
      </c>
      <c r="G8" s="31">
        <v>35.801729999999999</v>
      </c>
      <c r="H8" s="31">
        <v>-74.763426999999993</v>
      </c>
      <c r="I8" s="130"/>
      <c r="J8" s="132"/>
      <c r="K8" s="132"/>
      <c r="L8" s="134"/>
      <c r="M8" s="130"/>
      <c r="N8" s="132"/>
      <c r="O8" s="132"/>
      <c r="P8" s="134"/>
      <c r="Q8" s="130"/>
      <c r="R8" s="132"/>
      <c r="S8" s="132"/>
      <c r="T8" s="134"/>
      <c r="U8" s="135"/>
      <c r="V8" s="122"/>
      <c r="W8" s="131"/>
      <c r="X8" s="137"/>
      <c r="Y8" s="135"/>
      <c r="Z8" s="122"/>
      <c r="AA8" s="131"/>
      <c r="AB8" s="137"/>
      <c r="AC8" s="130"/>
      <c r="AD8" s="132"/>
      <c r="AE8" s="132"/>
      <c r="AF8" s="134"/>
      <c r="AG8" s="136"/>
      <c r="AH8" s="123"/>
      <c r="AI8" s="123"/>
      <c r="AJ8" s="125"/>
      <c r="AK8" s="136"/>
      <c r="AL8" s="123"/>
      <c r="AM8" s="123"/>
      <c r="AN8" s="125"/>
      <c r="AO8" s="136"/>
      <c r="AP8" s="123"/>
      <c r="AQ8" s="123"/>
      <c r="AR8" s="125"/>
      <c r="AS8" s="136"/>
      <c r="AT8" s="123"/>
      <c r="AU8" s="123"/>
      <c r="AV8" s="125"/>
      <c r="AW8" s="129"/>
      <c r="AX8" s="131"/>
      <c r="AY8" s="131"/>
      <c r="AZ8" s="133"/>
      <c r="BA8" s="135"/>
      <c r="BB8" s="122"/>
      <c r="BC8" s="122"/>
      <c r="BD8" s="137"/>
      <c r="BE8" s="129"/>
      <c r="BF8" s="131"/>
      <c r="BG8" s="131"/>
      <c r="BH8" s="133"/>
    </row>
    <row r="9" spans="1:60" s="20" customFormat="1" ht="24.95" customHeight="1" x14ac:dyDescent="0.2">
      <c r="D9" s="7"/>
      <c r="E9" s="8"/>
      <c r="F9" s="9"/>
      <c r="G9" s="10"/>
      <c r="H9" s="10"/>
      <c r="I9" s="32">
        <f>I4+I7</f>
        <v>1</v>
      </c>
      <c r="J9" s="32">
        <f t="shared" ref="J9:BH9" si="0">J4+J7</f>
        <v>1</v>
      </c>
      <c r="K9" s="32">
        <f t="shared" si="0"/>
        <v>1</v>
      </c>
      <c r="L9" s="32">
        <f t="shared" si="0"/>
        <v>1</v>
      </c>
      <c r="M9" s="32">
        <f t="shared" si="0"/>
        <v>1</v>
      </c>
      <c r="N9" s="32">
        <f t="shared" si="0"/>
        <v>1</v>
      </c>
      <c r="O9" s="32">
        <f t="shared" si="0"/>
        <v>0</v>
      </c>
      <c r="P9" s="32" t="e">
        <f t="shared" si="0"/>
        <v>#VALUE!</v>
      </c>
      <c r="Q9" s="32">
        <f t="shared" si="0"/>
        <v>1</v>
      </c>
      <c r="R9" s="32">
        <f t="shared" si="0"/>
        <v>1</v>
      </c>
      <c r="S9" s="32">
        <f t="shared" si="0"/>
        <v>0</v>
      </c>
      <c r="T9" s="32" t="e">
        <f t="shared" si="0"/>
        <v>#VALUE!</v>
      </c>
      <c r="U9" s="32">
        <f t="shared" si="0"/>
        <v>2</v>
      </c>
      <c r="V9" s="32">
        <f t="shared" si="0"/>
        <v>2</v>
      </c>
      <c r="W9" s="32">
        <f t="shared" si="0"/>
        <v>1</v>
      </c>
      <c r="X9" s="32" t="e">
        <f t="shared" si="0"/>
        <v>#VALUE!</v>
      </c>
      <c r="Y9" s="32">
        <f t="shared" si="0"/>
        <v>2</v>
      </c>
      <c r="Z9" s="32">
        <f t="shared" si="0"/>
        <v>2</v>
      </c>
      <c r="AA9" s="32">
        <f t="shared" si="0"/>
        <v>1</v>
      </c>
      <c r="AB9" s="32" t="e">
        <f t="shared" si="0"/>
        <v>#VALUE!</v>
      </c>
      <c r="AC9" s="32">
        <f t="shared" ref="AC9:AF9" si="1">AC4+AC7</f>
        <v>0</v>
      </c>
      <c r="AD9" s="32">
        <f t="shared" si="1"/>
        <v>0</v>
      </c>
      <c r="AE9" s="32">
        <f t="shared" si="1"/>
        <v>0</v>
      </c>
      <c r="AF9" s="32">
        <f t="shared" si="1"/>
        <v>0</v>
      </c>
      <c r="AG9" s="32">
        <f t="shared" si="0"/>
        <v>1</v>
      </c>
      <c r="AH9" s="32">
        <f t="shared" si="0"/>
        <v>1</v>
      </c>
      <c r="AI9" s="32">
        <f t="shared" si="0"/>
        <v>1</v>
      </c>
      <c r="AJ9" s="32">
        <f t="shared" si="0"/>
        <v>1</v>
      </c>
      <c r="AK9" s="32">
        <f t="shared" si="0"/>
        <v>1</v>
      </c>
      <c r="AL9" s="32">
        <f t="shared" si="0"/>
        <v>1</v>
      </c>
      <c r="AM9" s="32">
        <f t="shared" si="0"/>
        <v>1</v>
      </c>
      <c r="AN9" s="32">
        <f t="shared" si="0"/>
        <v>1</v>
      </c>
      <c r="AO9" s="32">
        <f t="shared" si="0"/>
        <v>1</v>
      </c>
      <c r="AP9" s="32">
        <f t="shared" si="0"/>
        <v>1</v>
      </c>
      <c r="AQ9" s="32">
        <f t="shared" si="0"/>
        <v>1</v>
      </c>
      <c r="AR9" s="32">
        <f t="shared" si="0"/>
        <v>1</v>
      </c>
      <c r="AS9" s="32">
        <f t="shared" si="0"/>
        <v>2</v>
      </c>
      <c r="AT9" s="32">
        <f t="shared" si="0"/>
        <v>2</v>
      </c>
      <c r="AU9" s="32">
        <f t="shared" si="0"/>
        <v>2</v>
      </c>
      <c r="AV9" s="32" t="e">
        <f t="shared" si="0"/>
        <v>#VALUE!</v>
      </c>
      <c r="AW9" s="32">
        <f t="shared" si="0"/>
        <v>1</v>
      </c>
      <c r="AX9" s="32">
        <f t="shared" si="0"/>
        <v>1</v>
      </c>
      <c r="AY9" s="32">
        <f t="shared" si="0"/>
        <v>1</v>
      </c>
      <c r="AZ9" s="32" t="e">
        <f t="shared" si="0"/>
        <v>#VALUE!</v>
      </c>
      <c r="BA9" s="32">
        <f t="shared" si="0"/>
        <v>2</v>
      </c>
      <c r="BB9" s="32">
        <f t="shared" si="0"/>
        <v>2</v>
      </c>
      <c r="BC9" s="32">
        <f t="shared" si="0"/>
        <v>2</v>
      </c>
      <c r="BD9" s="32" t="e">
        <f t="shared" si="0"/>
        <v>#VALUE!</v>
      </c>
      <c r="BE9" s="32">
        <f t="shared" si="0"/>
        <v>1</v>
      </c>
      <c r="BF9" s="32">
        <f t="shared" si="0"/>
        <v>1</v>
      </c>
      <c r="BG9" s="32">
        <f t="shared" si="0"/>
        <v>0</v>
      </c>
      <c r="BH9" s="32" t="e">
        <f t="shared" si="0"/>
        <v>#VALUE!</v>
      </c>
    </row>
    <row r="10" spans="1:60" ht="19.5" thickBot="1" x14ac:dyDescent="0.25">
      <c r="I10" s="33" t="s">
        <v>51</v>
      </c>
      <c r="J10" s="10" t="s">
        <v>53</v>
      </c>
      <c r="K10" s="10" t="s">
        <v>54</v>
      </c>
      <c r="L10" s="10" t="s">
        <v>52</v>
      </c>
      <c r="M10" s="33" t="s">
        <v>51</v>
      </c>
      <c r="N10" s="10" t="s">
        <v>53</v>
      </c>
      <c r="O10" s="10" t="s">
        <v>54</v>
      </c>
      <c r="P10" s="10" t="s">
        <v>52</v>
      </c>
      <c r="Q10" s="33" t="s">
        <v>51</v>
      </c>
      <c r="R10" s="10" t="s">
        <v>53</v>
      </c>
      <c r="S10" s="10" t="s">
        <v>54</v>
      </c>
      <c r="T10" s="10" t="s">
        <v>52</v>
      </c>
      <c r="U10" s="33" t="s">
        <v>51</v>
      </c>
      <c r="V10" s="10" t="s">
        <v>53</v>
      </c>
      <c r="W10" s="10" t="s">
        <v>54</v>
      </c>
      <c r="X10" s="10" t="s">
        <v>52</v>
      </c>
      <c r="Y10" s="33" t="s">
        <v>51</v>
      </c>
      <c r="Z10" s="10" t="s">
        <v>53</v>
      </c>
      <c r="AA10" s="10" t="s">
        <v>54</v>
      </c>
      <c r="AB10" s="10" t="s">
        <v>52</v>
      </c>
      <c r="AC10" s="33" t="s">
        <v>51</v>
      </c>
      <c r="AD10" s="10" t="s">
        <v>53</v>
      </c>
      <c r="AE10" s="10" t="s">
        <v>54</v>
      </c>
      <c r="AF10" s="10" t="s">
        <v>52</v>
      </c>
      <c r="AG10" s="33" t="s">
        <v>51</v>
      </c>
      <c r="AH10" s="10" t="s">
        <v>53</v>
      </c>
      <c r="AI10" s="10" t="s">
        <v>54</v>
      </c>
      <c r="AJ10" s="10" t="s">
        <v>52</v>
      </c>
      <c r="AK10" s="33" t="s">
        <v>51</v>
      </c>
      <c r="AL10" s="10" t="s">
        <v>53</v>
      </c>
      <c r="AM10" s="10" t="s">
        <v>54</v>
      </c>
      <c r="AN10" s="10" t="s">
        <v>52</v>
      </c>
      <c r="AO10" s="33" t="s">
        <v>51</v>
      </c>
      <c r="AP10" s="10" t="s">
        <v>53</v>
      </c>
      <c r="AQ10" s="10" t="s">
        <v>54</v>
      </c>
      <c r="AR10" s="10" t="s">
        <v>52</v>
      </c>
      <c r="AS10" s="33" t="s">
        <v>51</v>
      </c>
      <c r="AT10" s="10" t="s">
        <v>53</v>
      </c>
      <c r="AU10" s="10" t="s">
        <v>54</v>
      </c>
      <c r="AV10" s="10" t="s">
        <v>52</v>
      </c>
      <c r="AW10" s="33" t="s">
        <v>51</v>
      </c>
      <c r="AX10" s="10" t="s">
        <v>53</v>
      </c>
      <c r="AY10" s="10" t="s">
        <v>54</v>
      </c>
      <c r="AZ10" s="10" t="s">
        <v>52</v>
      </c>
      <c r="BA10" s="33" t="s">
        <v>51</v>
      </c>
      <c r="BB10" s="10" t="s">
        <v>53</v>
      </c>
      <c r="BC10" s="10" t="s">
        <v>54</v>
      </c>
      <c r="BD10" s="10" t="s">
        <v>52</v>
      </c>
      <c r="BE10" s="33" t="s">
        <v>51</v>
      </c>
      <c r="BF10" s="10" t="s">
        <v>53</v>
      </c>
      <c r="BG10" s="10" t="s">
        <v>54</v>
      </c>
      <c r="BH10" s="10" t="s">
        <v>52</v>
      </c>
    </row>
    <row r="11" spans="1:60" ht="69.95" customHeight="1" thickBot="1" x14ac:dyDescent="0.25">
      <c r="A11" s="40" t="s">
        <v>84</v>
      </c>
      <c r="C11" s="116" t="s">
        <v>85</v>
      </c>
      <c r="D11" s="118"/>
    </row>
    <row r="12" spans="1:60" ht="45" customHeight="1" x14ac:dyDescent="0.2">
      <c r="A12" s="18" t="s">
        <v>77</v>
      </c>
      <c r="C12" s="37" t="s">
        <v>126</v>
      </c>
      <c r="D12" s="41">
        <f>I9+M9+Q9+U9+Y9+AC9+AG9+AK9+AO9</f>
        <v>10</v>
      </c>
      <c r="F12" s="10"/>
      <c r="G12" s="10"/>
      <c r="H12" s="10"/>
      <c r="BF12" s="27"/>
      <c r="BG12" s="27"/>
      <c r="BH12" s="27"/>
    </row>
    <row r="13" spans="1:60" ht="45" customHeight="1" thickBot="1" x14ac:dyDescent="0.25">
      <c r="A13" s="15" t="s">
        <v>238</v>
      </c>
      <c r="C13" s="38" t="s">
        <v>127</v>
      </c>
      <c r="D13" s="42">
        <f>AS9+AW9+BA9+BE9</f>
        <v>6</v>
      </c>
      <c r="F13" s="10"/>
      <c r="G13" s="10"/>
      <c r="H13" s="10"/>
      <c r="BF13" s="27"/>
      <c r="BG13" s="27"/>
      <c r="BH13" s="27"/>
    </row>
    <row r="14" spans="1:60" ht="45" customHeight="1" thickBot="1" x14ac:dyDescent="0.25">
      <c r="A14" s="14" t="s">
        <v>268</v>
      </c>
      <c r="C14" s="39" t="s">
        <v>128</v>
      </c>
      <c r="D14" s="43">
        <f>D12+D13</f>
        <v>16</v>
      </c>
      <c r="F14" s="10"/>
      <c r="G14" s="10"/>
      <c r="H14" s="10"/>
      <c r="BF14" s="27"/>
      <c r="BG14" s="27"/>
      <c r="BH14" s="27"/>
    </row>
    <row r="15" spans="1:60" ht="45" customHeight="1" x14ac:dyDescent="0.2">
      <c r="A15" s="16" t="s">
        <v>76</v>
      </c>
      <c r="F15" s="10"/>
      <c r="G15" s="10"/>
      <c r="H15" s="10"/>
      <c r="BF15" s="27"/>
      <c r="BG15" s="27"/>
      <c r="BH15" s="27"/>
    </row>
    <row r="16" spans="1:60" ht="45" customHeight="1" thickBot="1" x14ac:dyDescent="0.25">
      <c r="A16" s="17" t="s">
        <v>34</v>
      </c>
      <c r="C16" s="10"/>
      <c r="D16" s="10"/>
      <c r="E16" s="10"/>
      <c r="F16" s="10"/>
      <c r="G16" s="10"/>
      <c r="H16" s="10"/>
      <c r="BC16" s="27"/>
      <c r="BD16" s="27"/>
      <c r="BE16" s="27"/>
      <c r="BF16" s="27"/>
      <c r="BG16" s="27"/>
      <c r="BH16" s="27"/>
    </row>
    <row r="17" spans="1:8" ht="39.950000000000003" customHeight="1" thickBot="1" x14ac:dyDescent="0.25">
      <c r="B17" s="116" t="s">
        <v>245</v>
      </c>
      <c r="C17" s="117"/>
      <c r="D17" s="118"/>
      <c r="E17" s="65"/>
      <c r="F17" s="116" t="s">
        <v>267</v>
      </c>
      <c r="G17" s="117"/>
      <c r="H17" s="118"/>
    </row>
    <row r="18" spans="1:8" ht="39.950000000000003" customHeight="1" x14ac:dyDescent="0.2">
      <c r="B18" s="64" t="s">
        <v>246</v>
      </c>
      <c r="C18" s="64" t="s">
        <v>247</v>
      </c>
      <c r="D18" s="64" t="s">
        <v>265</v>
      </c>
      <c r="E18" s="66"/>
      <c r="F18" s="64" t="s">
        <v>246</v>
      </c>
      <c r="G18" s="64" t="s">
        <v>247</v>
      </c>
      <c r="H18" s="64" t="s">
        <v>265</v>
      </c>
    </row>
    <row r="19" spans="1:8" ht="39.950000000000003" customHeight="1" x14ac:dyDescent="0.2">
      <c r="B19" s="62" t="s">
        <v>252</v>
      </c>
      <c r="C19" s="62">
        <v>1</v>
      </c>
      <c r="D19" s="63">
        <v>0</v>
      </c>
      <c r="E19" s="66"/>
      <c r="F19" s="62" t="s">
        <v>252</v>
      </c>
      <c r="G19" s="62">
        <v>1</v>
      </c>
      <c r="H19" s="63">
        <v>0</v>
      </c>
    </row>
    <row r="20" spans="1:8" ht="39.950000000000003" customHeight="1" x14ac:dyDescent="0.2">
      <c r="B20" s="62" t="s">
        <v>253</v>
      </c>
      <c r="C20" s="62">
        <v>1</v>
      </c>
      <c r="D20" s="63">
        <v>0</v>
      </c>
      <c r="E20" s="66"/>
      <c r="F20" s="62" t="s">
        <v>253</v>
      </c>
      <c r="G20" s="62">
        <v>0</v>
      </c>
      <c r="H20" s="63">
        <v>0</v>
      </c>
    </row>
    <row r="21" spans="1:8" ht="39.950000000000003" customHeight="1" x14ac:dyDescent="0.2">
      <c r="B21" s="62" t="s">
        <v>254</v>
      </c>
      <c r="C21" s="62">
        <v>1</v>
      </c>
      <c r="D21" s="63">
        <v>0</v>
      </c>
      <c r="E21" s="66"/>
      <c r="F21" s="62" t="s">
        <v>254</v>
      </c>
      <c r="G21" s="62">
        <v>0</v>
      </c>
      <c r="H21" s="63">
        <v>0</v>
      </c>
    </row>
    <row r="22" spans="1:8" ht="39.950000000000003" customHeight="1" x14ac:dyDescent="0.2">
      <c r="B22" s="62" t="s">
        <v>255</v>
      </c>
      <c r="C22" s="62">
        <v>1</v>
      </c>
      <c r="D22" s="63">
        <v>1</v>
      </c>
      <c r="E22" s="66"/>
      <c r="F22" s="62" t="s">
        <v>255</v>
      </c>
      <c r="G22" s="62">
        <v>1</v>
      </c>
      <c r="H22" s="63">
        <v>0</v>
      </c>
    </row>
    <row r="23" spans="1:8" ht="39.950000000000003" customHeight="1" x14ac:dyDescent="0.2">
      <c r="A23" s="27" t="s">
        <v>278</v>
      </c>
      <c r="B23" s="62" t="s">
        <v>256</v>
      </c>
      <c r="C23" s="62">
        <v>1</v>
      </c>
      <c r="D23" s="63">
        <v>1</v>
      </c>
      <c r="E23" s="66"/>
      <c r="F23" s="62" t="s">
        <v>256</v>
      </c>
      <c r="G23" s="62">
        <v>1</v>
      </c>
      <c r="H23" s="63">
        <v>0</v>
      </c>
    </row>
    <row r="24" spans="1:8" ht="39.950000000000003" customHeight="1" x14ac:dyDescent="0.2">
      <c r="B24" s="62" t="s">
        <v>257</v>
      </c>
      <c r="C24" s="62">
        <v>0</v>
      </c>
      <c r="D24" s="63">
        <v>0</v>
      </c>
      <c r="E24" s="66"/>
      <c r="F24" s="62" t="s">
        <v>257</v>
      </c>
      <c r="G24" s="62">
        <v>0</v>
      </c>
      <c r="H24" s="63">
        <v>0</v>
      </c>
    </row>
    <row r="25" spans="1:8" ht="39.950000000000003" customHeight="1" x14ac:dyDescent="0.2">
      <c r="B25" s="62" t="s">
        <v>258</v>
      </c>
      <c r="C25" s="62">
        <v>0</v>
      </c>
      <c r="D25" s="63">
        <v>1</v>
      </c>
      <c r="E25" s="66"/>
      <c r="F25" s="62" t="s">
        <v>258</v>
      </c>
      <c r="G25" s="62">
        <v>0</v>
      </c>
      <c r="H25" s="63">
        <v>1</v>
      </c>
    </row>
    <row r="26" spans="1:8" ht="39.950000000000003" customHeight="1" x14ac:dyDescent="0.2">
      <c r="B26" s="62" t="s">
        <v>259</v>
      </c>
      <c r="C26" s="62">
        <v>0</v>
      </c>
      <c r="D26" s="63">
        <v>1</v>
      </c>
      <c r="E26" s="66"/>
      <c r="F26" s="62" t="s">
        <v>259</v>
      </c>
      <c r="G26" s="62">
        <v>0</v>
      </c>
      <c r="H26" s="63">
        <v>1</v>
      </c>
    </row>
    <row r="27" spans="1:8" ht="39.950000000000003" customHeight="1" x14ac:dyDescent="0.2">
      <c r="B27" s="62" t="s">
        <v>260</v>
      </c>
      <c r="C27" s="62">
        <v>0</v>
      </c>
      <c r="D27" s="63">
        <v>1</v>
      </c>
      <c r="E27" s="66"/>
      <c r="F27" s="62" t="s">
        <v>260</v>
      </c>
      <c r="G27" s="62">
        <v>0</v>
      </c>
      <c r="H27" s="63">
        <v>1</v>
      </c>
    </row>
    <row r="28" spans="1:8" ht="39.950000000000003" customHeight="1" x14ac:dyDescent="0.2">
      <c r="B28" s="62" t="s">
        <v>261</v>
      </c>
      <c r="C28" s="62">
        <v>1</v>
      </c>
      <c r="D28" s="63">
        <v>1</v>
      </c>
      <c r="E28" s="66"/>
      <c r="F28" s="62" t="s">
        <v>261</v>
      </c>
      <c r="G28" s="62">
        <v>1</v>
      </c>
      <c r="H28" s="63">
        <v>1</v>
      </c>
    </row>
    <row r="29" spans="1:8" ht="39.950000000000003" customHeight="1" x14ac:dyDescent="0.2">
      <c r="B29" s="62" t="s">
        <v>262</v>
      </c>
      <c r="C29" s="62">
        <v>1</v>
      </c>
      <c r="D29" s="63">
        <v>0</v>
      </c>
      <c r="E29" s="66"/>
      <c r="F29" s="62" t="s">
        <v>262</v>
      </c>
      <c r="G29" s="62">
        <v>1</v>
      </c>
      <c r="H29" s="63">
        <v>0</v>
      </c>
    </row>
    <row r="30" spans="1:8" ht="39.950000000000003" customHeight="1" x14ac:dyDescent="0.2">
      <c r="B30" s="62" t="s">
        <v>263</v>
      </c>
      <c r="C30" s="62">
        <v>1</v>
      </c>
      <c r="D30" s="63">
        <v>1</v>
      </c>
      <c r="E30" s="66"/>
      <c r="F30" s="62" t="s">
        <v>263</v>
      </c>
      <c r="G30" s="62">
        <v>1</v>
      </c>
      <c r="H30" s="63">
        <v>1</v>
      </c>
    </row>
    <row r="31" spans="1:8" ht="39.950000000000003" customHeight="1" x14ac:dyDescent="0.2">
      <c r="B31" s="62" t="s">
        <v>264</v>
      </c>
      <c r="C31" s="62">
        <v>1</v>
      </c>
      <c r="D31" s="63">
        <v>0</v>
      </c>
      <c r="E31" s="66"/>
      <c r="F31" s="62" t="s">
        <v>264</v>
      </c>
      <c r="G31" s="62">
        <v>0</v>
      </c>
      <c r="H31" s="63">
        <v>0</v>
      </c>
    </row>
    <row r="32" spans="1:8" ht="39.950000000000003" customHeight="1" x14ac:dyDescent="0.2">
      <c r="B32" s="62" t="s">
        <v>266</v>
      </c>
      <c r="C32" s="62">
        <f>SUM(C19:C31)</f>
        <v>9</v>
      </c>
      <c r="D32" s="63">
        <f>SUM(D19:D31)</f>
        <v>7</v>
      </c>
      <c r="E32" s="20"/>
      <c r="F32" s="62" t="s">
        <v>266</v>
      </c>
      <c r="G32" s="62">
        <f>SUM(G19:G31)</f>
        <v>6</v>
      </c>
      <c r="H32" s="63">
        <f>SUM(H19:H31)</f>
        <v>5</v>
      </c>
    </row>
  </sheetData>
  <mergeCells count="130">
    <mergeCell ref="I1:AR1"/>
    <mergeCell ref="C11:D11"/>
    <mergeCell ref="AV7:AV8"/>
    <mergeCell ref="AS7:AS8"/>
    <mergeCell ref="AT7:AT8"/>
    <mergeCell ref="AU7:AU8"/>
    <mergeCell ref="AR7:AR8"/>
    <mergeCell ref="Z7:Z8"/>
    <mergeCell ref="AA7:AA8"/>
    <mergeCell ref="AB7:AB8"/>
    <mergeCell ref="AO7:AO8"/>
    <mergeCell ref="AP7:AP8"/>
    <mergeCell ref="AQ7:AQ8"/>
    <mergeCell ref="T7:T8"/>
    <mergeCell ref="U7:U8"/>
    <mergeCell ref="AV4:AV5"/>
    <mergeCell ref="AS4:AS5"/>
    <mergeCell ref="AT4:AT5"/>
    <mergeCell ref="AU4:AU5"/>
    <mergeCell ref="AR4:AR5"/>
    <mergeCell ref="Z4:Z5"/>
    <mergeCell ref="AA4:AA5"/>
    <mergeCell ref="AB4:AB5"/>
    <mergeCell ref="AO4:AO5"/>
    <mergeCell ref="E7:E8"/>
    <mergeCell ref="I7:I8"/>
    <mergeCell ref="V7:V8"/>
    <mergeCell ref="W7:W8"/>
    <mergeCell ref="X7:X8"/>
    <mergeCell ref="Y7:Y8"/>
    <mergeCell ref="N7:N8"/>
    <mergeCell ref="O7:O8"/>
    <mergeCell ref="P7:P8"/>
    <mergeCell ref="Q7:Q8"/>
    <mergeCell ref="R7:R8"/>
    <mergeCell ref="S7:S8"/>
    <mergeCell ref="J7:J8"/>
    <mergeCell ref="K7:K8"/>
    <mergeCell ref="L7:L8"/>
    <mergeCell ref="M7:M8"/>
    <mergeCell ref="AP4:AP5"/>
    <mergeCell ref="AQ4:AQ5"/>
    <mergeCell ref="T4:T5"/>
    <mergeCell ref="B4:B5"/>
    <mergeCell ref="C4:C5"/>
    <mergeCell ref="D4:D5"/>
    <mergeCell ref="E4:E5"/>
    <mergeCell ref="I4:I5"/>
    <mergeCell ref="J4:J5"/>
    <mergeCell ref="K4:K5"/>
    <mergeCell ref="L4:L5"/>
    <mergeCell ref="M4:M5"/>
    <mergeCell ref="AD4:AD5"/>
    <mergeCell ref="AE4:AE5"/>
    <mergeCell ref="AF4:AF5"/>
    <mergeCell ref="AL4:AL5"/>
    <mergeCell ref="AM4:AM5"/>
    <mergeCell ref="AN4:AN5"/>
    <mergeCell ref="AW4:AW5"/>
    <mergeCell ref="AX4:AX5"/>
    <mergeCell ref="AY4:AY5"/>
    <mergeCell ref="AZ4:AZ5"/>
    <mergeCell ref="AS2:AV2"/>
    <mergeCell ref="I2:L2"/>
    <mergeCell ref="M2:P2"/>
    <mergeCell ref="Q2:T2"/>
    <mergeCell ref="U2:X2"/>
    <mergeCell ref="Y2:AB2"/>
    <mergeCell ref="AO2:AR2"/>
    <mergeCell ref="S4:S5"/>
    <mergeCell ref="N4:N5"/>
    <mergeCell ref="O4:O5"/>
    <mergeCell ref="P4:P5"/>
    <mergeCell ref="Q4:Q5"/>
    <mergeCell ref="R4:R5"/>
    <mergeCell ref="U4:U5"/>
    <mergeCell ref="V4:V5"/>
    <mergeCell ref="W4:W5"/>
    <mergeCell ref="X4:X5"/>
    <mergeCell ref="Y4:Y5"/>
    <mergeCell ref="AC2:AF2"/>
    <mergeCell ref="AC4:AC5"/>
    <mergeCell ref="BE7:BE8"/>
    <mergeCell ref="BF7:BF8"/>
    <mergeCell ref="BG7:BG8"/>
    <mergeCell ref="BH7:BH8"/>
    <mergeCell ref="AS1:BH1"/>
    <mergeCell ref="BE2:BH2"/>
    <mergeCell ref="BE4:BE5"/>
    <mergeCell ref="BF4:BF5"/>
    <mergeCell ref="BG4:BG5"/>
    <mergeCell ref="BH4:BH5"/>
    <mergeCell ref="AW7:AW8"/>
    <mergeCell ref="AX7:AX8"/>
    <mergeCell ref="AY7:AY8"/>
    <mergeCell ref="AZ7:AZ8"/>
    <mergeCell ref="BA2:BD2"/>
    <mergeCell ref="BA4:BA5"/>
    <mergeCell ref="BB4:BB5"/>
    <mergeCell ref="BC4:BC5"/>
    <mergeCell ref="BD4:BD5"/>
    <mergeCell ref="BA7:BA8"/>
    <mergeCell ref="BB7:BB8"/>
    <mergeCell ref="BC7:BC8"/>
    <mergeCell ref="BD7:BD8"/>
    <mergeCell ref="AW2:AZ2"/>
    <mergeCell ref="B17:D17"/>
    <mergeCell ref="F17:H17"/>
    <mergeCell ref="AL7:AL8"/>
    <mergeCell ref="AM7:AM8"/>
    <mergeCell ref="AN7:AN8"/>
    <mergeCell ref="AG2:AJ2"/>
    <mergeCell ref="AK2:AN2"/>
    <mergeCell ref="AC7:AC8"/>
    <mergeCell ref="AD7:AD8"/>
    <mergeCell ref="AE7:AE8"/>
    <mergeCell ref="AF7:AF8"/>
    <mergeCell ref="AG4:AG5"/>
    <mergeCell ref="AH4:AH5"/>
    <mergeCell ref="AI4:AI5"/>
    <mergeCell ref="AJ4:AJ5"/>
    <mergeCell ref="AK4:AK5"/>
    <mergeCell ref="AG7:AG8"/>
    <mergeCell ref="AH7:AH8"/>
    <mergeCell ref="AI7:AI8"/>
    <mergeCell ref="AJ7:AJ8"/>
    <mergeCell ref="AK7:AK8"/>
    <mergeCell ref="B7:B8"/>
    <mergeCell ref="C7:C8"/>
    <mergeCell ref="D7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BFC9-7593-BE44-96DF-88F62E56EFB3}">
  <dimension ref="A1:BZ39"/>
  <sheetViews>
    <sheetView workbookViewId="0">
      <selection sqref="A1:XFD1048576"/>
    </sheetView>
  </sheetViews>
  <sheetFormatPr defaultColWidth="10.875" defaultRowHeight="18.75" x14ac:dyDescent="0.2"/>
  <cols>
    <col min="1" max="1" width="42.625" style="27" customWidth="1"/>
    <col min="2" max="3" width="16.625" style="27" customWidth="1"/>
    <col min="4" max="4" width="16.625" style="1" customWidth="1"/>
    <col min="5" max="5" width="16.625" style="27" customWidth="1"/>
    <col min="6" max="6" width="17" style="2" customWidth="1"/>
    <col min="7" max="8" width="16.625" style="6" customWidth="1"/>
    <col min="9" max="10" width="16.625" style="10" customWidth="1"/>
    <col min="11" max="11" width="11.125" style="10" bestFit="1" customWidth="1"/>
    <col min="12" max="12" width="9.875" style="10" bestFit="1" customWidth="1"/>
    <col min="13" max="72" width="9.875" style="10" customWidth="1"/>
    <col min="73" max="73" width="10" style="10" bestFit="1" customWidth="1"/>
    <col min="74" max="74" width="9.375" style="10" bestFit="1" customWidth="1"/>
    <col min="75" max="75" width="11.125" style="10" bestFit="1" customWidth="1"/>
    <col min="76" max="76" width="9.875" style="10" bestFit="1" customWidth="1"/>
    <col min="77" max="16384" width="10.875" style="27"/>
  </cols>
  <sheetData>
    <row r="1" spans="1:76" ht="47.25" thickBot="1" x14ac:dyDescent="0.25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41" t="s">
        <v>88</v>
      </c>
      <c r="BV1" s="142"/>
      <c r="BW1" s="142"/>
      <c r="BX1" s="143"/>
    </row>
    <row r="2" spans="1:76" ht="48.95" customHeight="1" x14ac:dyDescent="0.2">
      <c r="A2" s="3"/>
      <c r="B2" s="3"/>
      <c r="C2" s="13"/>
      <c r="D2" s="19"/>
      <c r="E2" s="13"/>
      <c r="F2" s="4"/>
      <c r="G2" s="5"/>
      <c r="H2" s="5"/>
      <c r="I2" s="126" t="s">
        <v>395</v>
      </c>
      <c r="J2" s="127"/>
      <c r="K2" s="127"/>
      <c r="L2" s="128"/>
      <c r="M2" s="126" t="s">
        <v>418</v>
      </c>
      <c r="N2" s="127"/>
      <c r="O2" s="127"/>
      <c r="P2" s="128"/>
      <c r="Q2" s="126" t="s">
        <v>419</v>
      </c>
      <c r="R2" s="127"/>
      <c r="S2" s="127"/>
      <c r="T2" s="128"/>
      <c r="U2" s="126" t="s">
        <v>420</v>
      </c>
      <c r="V2" s="127"/>
      <c r="W2" s="127"/>
      <c r="X2" s="128"/>
      <c r="Y2" s="126" t="s">
        <v>430</v>
      </c>
      <c r="Z2" s="127"/>
      <c r="AA2" s="127"/>
      <c r="AB2" s="128"/>
      <c r="AC2" s="126" t="s">
        <v>431</v>
      </c>
      <c r="AD2" s="127"/>
      <c r="AE2" s="127"/>
      <c r="AF2" s="128"/>
      <c r="AG2" s="138" t="s">
        <v>432</v>
      </c>
      <c r="AH2" s="139"/>
      <c r="AI2" s="139"/>
      <c r="AJ2" s="140"/>
      <c r="AK2" s="126" t="s">
        <v>433</v>
      </c>
      <c r="AL2" s="127"/>
      <c r="AM2" s="127"/>
      <c r="AN2" s="128"/>
      <c r="AO2" s="126" t="s">
        <v>434</v>
      </c>
      <c r="AP2" s="127"/>
      <c r="AQ2" s="127"/>
      <c r="AR2" s="128"/>
      <c r="AS2" s="126" t="s">
        <v>435</v>
      </c>
      <c r="AT2" s="127"/>
      <c r="AU2" s="127"/>
      <c r="AV2" s="128"/>
      <c r="AW2" s="126" t="s">
        <v>436</v>
      </c>
      <c r="AX2" s="127"/>
      <c r="AY2" s="127"/>
      <c r="AZ2" s="128"/>
      <c r="BA2" s="126" t="s">
        <v>437</v>
      </c>
      <c r="BB2" s="127"/>
      <c r="BC2" s="127"/>
      <c r="BD2" s="128"/>
      <c r="BE2" s="126" t="s">
        <v>438</v>
      </c>
      <c r="BF2" s="127"/>
      <c r="BG2" s="127"/>
      <c r="BH2" s="128"/>
      <c r="BI2" s="126" t="s">
        <v>439</v>
      </c>
      <c r="BJ2" s="127"/>
      <c r="BK2" s="127"/>
      <c r="BL2" s="128"/>
      <c r="BM2" s="126" t="s">
        <v>426</v>
      </c>
      <c r="BN2" s="127"/>
      <c r="BO2" s="127"/>
      <c r="BP2" s="128"/>
      <c r="BQ2" s="126" t="s">
        <v>427</v>
      </c>
      <c r="BR2" s="127"/>
      <c r="BS2" s="127"/>
      <c r="BT2" s="128"/>
      <c r="BU2" s="126" t="s">
        <v>396</v>
      </c>
      <c r="BV2" s="127"/>
      <c r="BW2" s="127"/>
      <c r="BX2" s="128"/>
    </row>
    <row r="3" spans="1:76" ht="36.950000000000003" customHeight="1" x14ac:dyDescent="0.2">
      <c r="A3" s="11" t="s">
        <v>381</v>
      </c>
      <c r="I3" s="59" t="s">
        <v>51</v>
      </c>
      <c r="J3" s="60" t="s">
        <v>53</v>
      </c>
      <c r="K3" s="60" t="s">
        <v>54</v>
      </c>
      <c r="L3" s="61" t="s">
        <v>52</v>
      </c>
      <c r="M3" s="59" t="s">
        <v>51</v>
      </c>
      <c r="N3" s="60" t="s">
        <v>53</v>
      </c>
      <c r="O3" s="60" t="s">
        <v>54</v>
      </c>
      <c r="P3" s="61" t="s">
        <v>52</v>
      </c>
      <c r="Q3" s="59" t="s">
        <v>51</v>
      </c>
      <c r="R3" s="60" t="s">
        <v>53</v>
      </c>
      <c r="S3" s="60" t="s">
        <v>54</v>
      </c>
      <c r="T3" s="61" t="s">
        <v>52</v>
      </c>
      <c r="U3" s="59" t="s">
        <v>51</v>
      </c>
      <c r="V3" s="60" t="s">
        <v>53</v>
      </c>
      <c r="W3" s="60" t="s">
        <v>54</v>
      </c>
      <c r="X3" s="61" t="s">
        <v>52</v>
      </c>
      <c r="Y3" s="59" t="s">
        <v>51</v>
      </c>
      <c r="Z3" s="60" t="s">
        <v>53</v>
      </c>
      <c r="AA3" s="60" t="s">
        <v>54</v>
      </c>
      <c r="AB3" s="61" t="s">
        <v>52</v>
      </c>
      <c r="AC3" s="59" t="s">
        <v>51</v>
      </c>
      <c r="AD3" s="60" t="s">
        <v>53</v>
      </c>
      <c r="AE3" s="60" t="s">
        <v>54</v>
      </c>
      <c r="AF3" s="61" t="s">
        <v>52</v>
      </c>
      <c r="AG3" s="59" t="s">
        <v>51</v>
      </c>
      <c r="AH3" s="60" t="s">
        <v>53</v>
      </c>
      <c r="AI3" s="60" t="s">
        <v>54</v>
      </c>
      <c r="AJ3" s="61" t="s">
        <v>52</v>
      </c>
      <c r="AK3" s="59" t="s">
        <v>51</v>
      </c>
      <c r="AL3" s="60" t="s">
        <v>53</v>
      </c>
      <c r="AM3" s="60" t="s">
        <v>54</v>
      </c>
      <c r="AN3" s="61" t="s">
        <v>52</v>
      </c>
      <c r="AO3" s="59" t="s">
        <v>51</v>
      </c>
      <c r="AP3" s="60" t="s">
        <v>53</v>
      </c>
      <c r="AQ3" s="60" t="s">
        <v>54</v>
      </c>
      <c r="AR3" s="61" t="s">
        <v>52</v>
      </c>
      <c r="AS3" s="59" t="s">
        <v>51</v>
      </c>
      <c r="AT3" s="60" t="s">
        <v>53</v>
      </c>
      <c r="AU3" s="60" t="s">
        <v>54</v>
      </c>
      <c r="AV3" s="61" t="s">
        <v>52</v>
      </c>
      <c r="AW3" s="59" t="s">
        <v>51</v>
      </c>
      <c r="AX3" s="60" t="s">
        <v>53</v>
      </c>
      <c r="AY3" s="60" t="s">
        <v>54</v>
      </c>
      <c r="AZ3" s="61" t="s">
        <v>52</v>
      </c>
      <c r="BA3" s="59" t="s">
        <v>51</v>
      </c>
      <c r="BB3" s="60" t="s">
        <v>53</v>
      </c>
      <c r="BC3" s="60" t="s">
        <v>54</v>
      </c>
      <c r="BD3" s="61" t="s">
        <v>52</v>
      </c>
      <c r="BE3" s="59" t="s">
        <v>51</v>
      </c>
      <c r="BF3" s="60" t="s">
        <v>53</v>
      </c>
      <c r="BG3" s="60" t="s">
        <v>54</v>
      </c>
      <c r="BH3" s="61" t="s">
        <v>52</v>
      </c>
      <c r="BI3" s="59" t="s">
        <v>51</v>
      </c>
      <c r="BJ3" s="60" t="s">
        <v>53</v>
      </c>
      <c r="BK3" s="60" t="s">
        <v>54</v>
      </c>
      <c r="BL3" s="61" t="s">
        <v>52</v>
      </c>
      <c r="BM3" s="59" t="s">
        <v>51</v>
      </c>
      <c r="BN3" s="60" t="s">
        <v>53</v>
      </c>
      <c r="BO3" s="60" t="s">
        <v>54</v>
      </c>
      <c r="BP3" s="61" t="s">
        <v>52</v>
      </c>
      <c r="BQ3" s="59" t="s">
        <v>51</v>
      </c>
      <c r="BR3" s="60" t="s">
        <v>53</v>
      </c>
      <c r="BS3" s="60" t="s">
        <v>54</v>
      </c>
      <c r="BT3" s="61" t="s">
        <v>52</v>
      </c>
      <c r="BU3" s="59" t="s">
        <v>51</v>
      </c>
      <c r="BV3" s="60" t="s">
        <v>53</v>
      </c>
      <c r="BW3" s="60" t="s">
        <v>54</v>
      </c>
      <c r="BX3" s="61" t="s">
        <v>52</v>
      </c>
    </row>
    <row r="4" spans="1:76" ht="50.1" customHeight="1" x14ac:dyDescent="0.2">
      <c r="A4" s="85" t="s">
        <v>382</v>
      </c>
      <c r="B4" s="114" t="s">
        <v>398</v>
      </c>
      <c r="C4" s="109" t="s">
        <v>397</v>
      </c>
      <c r="D4" s="110" t="s">
        <v>421</v>
      </c>
      <c r="E4" s="111">
        <v>42565</v>
      </c>
      <c r="F4" s="30">
        <v>0.62708333333333333</v>
      </c>
      <c r="G4" s="86">
        <v>36.101999999999997</v>
      </c>
      <c r="H4" s="86">
        <v>-74.718000000000004</v>
      </c>
      <c r="I4" s="135">
        <v>1</v>
      </c>
      <c r="J4" s="122">
        <v>1</v>
      </c>
      <c r="K4" s="122">
        <v>1</v>
      </c>
      <c r="L4" s="124">
        <v>1</v>
      </c>
      <c r="M4" s="129">
        <v>0</v>
      </c>
      <c r="N4" s="131">
        <v>0</v>
      </c>
      <c r="O4" s="131">
        <v>0</v>
      </c>
      <c r="P4" s="133">
        <v>0</v>
      </c>
      <c r="Q4" s="129">
        <v>0</v>
      </c>
      <c r="R4" s="131">
        <v>0</v>
      </c>
      <c r="S4" s="131">
        <v>0</v>
      </c>
      <c r="T4" s="133">
        <v>0</v>
      </c>
      <c r="U4" s="129">
        <v>0</v>
      </c>
      <c r="V4" s="131">
        <v>0</v>
      </c>
      <c r="W4" s="131">
        <v>0</v>
      </c>
      <c r="X4" s="133">
        <v>0</v>
      </c>
      <c r="Y4" s="129">
        <v>0</v>
      </c>
      <c r="Z4" s="131">
        <v>0</v>
      </c>
      <c r="AA4" s="131">
        <v>0</v>
      </c>
      <c r="AB4" s="133">
        <v>0</v>
      </c>
      <c r="AC4" s="129">
        <v>0</v>
      </c>
      <c r="AD4" s="131">
        <v>0</v>
      </c>
      <c r="AE4" s="131">
        <v>0</v>
      </c>
      <c r="AF4" s="133">
        <v>0</v>
      </c>
      <c r="AG4" s="129">
        <v>0</v>
      </c>
      <c r="AH4" s="131">
        <v>0</v>
      </c>
      <c r="AI4" s="131">
        <v>0</v>
      </c>
      <c r="AJ4" s="133">
        <v>0</v>
      </c>
      <c r="AK4" s="129">
        <v>0</v>
      </c>
      <c r="AL4" s="131">
        <v>0</v>
      </c>
      <c r="AM4" s="131">
        <v>0</v>
      </c>
      <c r="AN4" s="133">
        <v>0</v>
      </c>
      <c r="AO4" s="129">
        <v>0</v>
      </c>
      <c r="AP4" s="131">
        <v>0</v>
      </c>
      <c r="AQ4" s="131">
        <v>0</v>
      </c>
      <c r="AR4" s="133">
        <v>0</v>
      </c>
      <c r="AS4" s="129">
        <v>0</v>
      </c>
      <c r="AT4" s="131">
        <v>0</v>
      </c>
      <c r="AU4" s="131">
        <v>0</v>
      </c>
      <c r="AV4" s="133">
        <v>0</v>
      </c>
      <c r="AW4" s="129">
        <v>0</v>
      </c>
      <c r="AX4" s="131">
        <v>0</v>
      </c>
      <c r="AY4" s="131">
        <v>0</v>
      </c>
      <c r="AZ4" s="133">
        <v>0</v>
      </c>
      <c r="BA4" s="129">
        <v>0</v>
      </c>
      <c r="BB4" s="131">
        <v>0</v>
      </c>
      <c r="BC4" s="131">
        <v>0</v>
      </c>
      <c r="BD4" s="133">
        <v>0</v>
      </c>
      <c r="BE4" s="129">
        <v>0</v>
      </c>
      <c r="BF4" s="131">
        <v>0</v>
      </c>
      <c r="BG4" s="131">
        <v>0</v>
      </c>
      <c r="BH4" s="133">
        <v>0</v>
      </c>
      <c r="BI4" s="129">
        <v>0</v>
      </c>
      <c r="BJ4" s="131">
        <v>0</v>
      </c>
      <c r="BK4" s="131">
        <v>0</v>
      </c>
      <c r="BL4" s="133">
        <v>0</v>
      </c>
      <c r="BM4" s="129">
        <v>0</v>
      </c>
      <c r="BN4" s="131">
        <v>0</v>
      </c>
      <c r="BO4" s="131">
        <v>0</v>
      </c>
      <c r="BP4" s="133">
        <v>0</v>
      </c>
      <c r="BQ4" s="129">
        <v>0</v>
      </c>
      <c r="BR4" s="131">
        <v>0</v>
      </c>
      <c r="BS4" s="131">
        <v>0</v>
      </c>
      <c r="BT4" s="133">
        <v>0</v>
      </c>
      <c r="BU4" s="135">
        <v>1</v>
      </c>
      <c r="BV4" s="122">
        <v>1</v>
      </c>
      <c r="BW4" s="122">
        <v>1</v>
      </c>
      <c r="BX4" s="122">
        <v>1</v>
      </c>
    </row>
    <row r="5" spans="1:76" ht="50.1" customHeight="1" thickBot="1" x14ac:dyDescent="0.25">
      <c r="A5" s="85" t="s">
        <v>383</v>
      </c>
      <c r="B5" s="114"/>
      <c r="C5" s="109"/>
      <c r="D5" s="110"/>
      <c r="E5" s="111"/>
      <c r="F5" s="30">
        <v>0.66875000000000007</v>
      </c>
      <c r="G5" s="86">
        <v>35.982999999999997</v>
      </c>
      <c r="H5" s="86">
        <v>-74.655000000000001</v>
      </c>
      <c r="I5" s="135"/>
      <c r="J5" s="122"/>
      <c r="K5" s="122"/>
      <c r="L5" s="124"/>
      <c r="M5" s="130"/>
      <c r="N5" s="132"/>
      <c r="O5" s="132"/>
      <c r="P5" s="134"/>
      <c r="Q5" s="130"/>
      <c r="R5" s="132"/>
      <c r="S5" s="132"/>
      <c r="T5" s="134"/>
      <c r="U5" s="130"/>
      <c r="V5" s="132"/>
      <c r="W5" s="132"/>
      <c r="X5" s="134"/>
      <c r="Y5" s="130"/>
      <c r="Z5" s="132"/>
      <c r="AA5" s="132"/>
      <c r="AB5" s="134"/>
      <c r="AC5" s="129"/>
      <c r="AD5" s="131"/>
      <c r="AE5" s="131"/>
      <c r="AF5" s="133"/>
      <c r="AG5" s="129"/>
      <c r="AH5" s="131"/>
      <c r="AI5" s="131"/>
      <c r="AJ5" s="133"/>
      <c r="AK5" s="129"/>
      <c r="AL5" s="131"/>
      <c r="AM5" s="131"/>
      <c r="AN5" s="133"/>
      <c r="AO5" s="129"/>
      <c r="AP5" s="131"/>
      <c r="AQ5" s="131"/>
      <c r="AR5" s="133"/>
      <c r="AS5" s="129"/>
      <c r="AT5" s="131"/>
      <c r="AU5" s="131"/>
      <c r="AV5" s="133"/>
      <c r="AW5" s="129"/>
      <c r="AX5" s="131"/>
      <c r="AY5" s="131"/>
      <c r="AZ5" s="133"/>
      <c r="BA5" s="129"/>
      <c r="BB5" s="131"/>
      <c r="BC5" s="131"/>
      <c r="BD5" s="133"/>
      <c r="BE5" s="129"/>
      <c r="BF5" s="131"/>
      <c r="BG5" s="131"/>
      <c r="BH5" s="133"/>
      <c r="BI5" s="129"/>
      <c r="BJ5" s="131"/>
      <c r="BK5" s="131"/>
      <c r="BL5" s="133"/>
      <c r="BM5" s="129"/>
      <c r="BN5" s="131"/>
      <c r="BO5" s="131"/>
      <c r="BP5" s="133"/>
      <c r="BQ5" s="129"/>
      <c r="BR5" s="131"/>
      <c r="BS5" s="131"/>
      <c r="BT5" s="133"/>
      <c r="BU5" s="135"/>
      <c r="BV5" s="122"/>
      <c r="BW5" s="122"/>
      <c r="BX5" s="122"/>
    </row>
    <row r="6" spans="1:76" ht="36.950000000000003" customHeight="1" x14ac:dyDescent="0.2">
      <c r="A6" s="11"/>
      <c r="G6" s="87"/>
      <c r="H6" s="87"/>
      <c r="I6" s="59"/>
      <c r="J6" s="60"/>
      <c r="K6" s="60"/>
      <c r="L6" s="61"/>
      <c r="M6" s="59"/>
      <c r="N6" s="60"/>
      <c r="O6" s="60"/>
      <c r="P6" s="61"/>
      <c r="Q6" s="59"/>
      <c r="R6" s="60"/>
      <c r="S6" s="60"/>
      <c r="T6" s="61"/>
      <c r="U6" s="59"/>
      <c r="V6" s="60"/>
      <c r="W6" s="60"/>
      <c r="X6" s="61"/>
      <c r="Y6" s="59"/>
      <c r="Z6" s="60"/>
      <c r="AA6" s="60"/>
      <c r="AB6" s="61"/>
      <c r="AC6" s="59"/>
      <c r="AD6" s="60"/>
      <c r="AE6" s="60"/>
      <c r="AF6" s="61"/>
      <c r="AG6" s="59"/>
      <c r="AH6" s="60"/>
      <c r="AI6" s="60"/>
      <c r="AJ6" s="61"/>
      <c r="AK6" s="59"/>
      <c r="AL6" s="60"/>
      <c r="AM6" s="60"/>
      <c r="AN6" s="61"/>
      <c r="AO6" s="59"/>
      <c r="AP6" s="60"/>
      <c r="AQ6" s="60"/>
      <c r="AR6" s="61"/>
      <c r="AS6" s="59"/>
      <c r="AT6" s="60"/>
      <c r="AU6" s="60"/>
      <c r="AV6" s="61"/>
      <c r="AW6" s="59"/>
      <c r="AX6" s="60"/>
      <c r="AY6" s="60"/>
      <c r="AZ6" s="61"/>
      <c r="BA6" s="59"/>
      <c r="BB6" s="60"/>
      <c r="BC6" s="60"/>
      <c r="BD6" s="61"/>
      <c r="BE6" s="59"/>
      <c r="BF6" s="60"/>
      <c r="BG6" s="60"/>
      <c r="BH6" s="61"/>
      <c r="BI6" s="59"/>
      <c r="BJ6" s="60"/>
      <c r="BK6" s="60"/>
      <c r="BL6" s="61"/>
      <c r="BM6" s="59"/>
      <c r="BN6" s="60"/>
      <c r="BO6" s="60"/>
      <c r="BP6" s="61"/>
      <c r="BQ6" s="59"/>
      <c r="BR6" s="60"/>
      <c r="BS6" s="60"/>
      <c r="BT6" s="61"/>
      <c r="BU6" s="59"/>
      <c r="BV6" s="60"/>
      <c r="BW6" s="60"/>
      <c r="BX6" s="61"/>
    </row>
    <row r="7" spans="1:76" ht="50.1" customHeight="1" x14ac:dyDescent="0.2">
      <c r="A7" s="84" t="s">
        <v>384</v>
      </c>
      <c r="B7" s="114" t="s">
        <v>398</v>
      </c>
      <c r="C7" s="109" t="s">
        <v>402</v>
      </c>
      <c r="D7" s="110" t="s">
        <v>422</v>
      </c>
      <c r="E7" s="111">
        <v>42580</v>
      </c>
      <c r="F7" s="30">
        <v>0.45763888888888887</v>
      </c>
      <c r="G7" s="86">
        <v>35.9499</v>
      </c>
      <c r="H7" s="86">
        <v>-74.449200000000005</v>
      </c>
      <c r="I7" s="135">
        <v>1</v>
      </c>
      <c r="J7" s="122">
        <v>1</v>
      </c>
      <c r="K7" s="131">
        <v>0</v>
      </c>
      <c r="L7" s="124">
        <v>1</v>
      </c>
      <c r="M7" s="135">
        <v>1</v>
      </c>
      <c r="N7" s="122">
        <v>1</v>
      </c>
      <c r="O7" s="122">
        <v>1</v>
      </c>
      <c r="P7" s="124">
        <v>1</v>
      </c>
      <c r="Q7" s="135">
        <v>1</v>
      </c>
      <c r="R7" s="122">
        <v>1</v>
      </c>
      <c r="S7" s="122">
        <v>1</v>
      </c>
      <c r="T7" s="124">
        <v>1</v>
      </c>
      <c r="U7" s="129">
        <v>0</v>
      </c>
      <c r="V7" s="131">
        <v>0</v>
      </c>
      <c r="W7" s="131">
        <v>0</v>
      </c>
      <c r="X7" s="133">
        <v>0</v>
      </c>
      <c r="Y7" s="129">
        <v>0</v>
      </c>
      <c r="Z7" s="131">
        <v>0</v>
      </c>
      <c r="AA7" s="131">
        <v>0</v>
      </c>
      <c r="AB7" s="133">
        <v>0</v>
      </c>
      <c r="AC7" s="129">
        <v>0</v>
      </c>
      <c r="AD7" s="131">
        <v>0</v>
      </c>
      <c r="AE7" s="131">
        <v>0</v>
      </c>
      <c r="AF7" s="133">
        <v>0</v>
      </c>
      <c r="AG7" s="129">
        <v>0</v>
      </c>
      <c r="AH7" s="131">
        <v>0</v>
      </c>
      <c r="AI7" s="131">
        <v>0</v>
      </c>
      <c r="AJ7" s="133">
        <v>0</v>
      </c>
      <c r="AK7" s="129">
        <v>0</v>
      </c>
      <c r="AL7" s="131">
        <v>0</v>
      </c>
      <c r="AM7" s="131">
        <v>0</v>
      </c>
      <c r="AN7" s="133">
        <v>0</v>
      </c>
      <c r="AO7" s="129">
        <v>0</v>
      </c>
      <c r="AP7" s="131">
        <v>0</v>
      </c>
      <c r="AQ7" s="131">
        <v>0</v>
      </c>
      <c r="AR7" s="133">
        <v>0</v>
      </c>
      <c r="AS7" s="129">
        <v>0</v>
      </c>
      <c r="AT7" s="131">
        <v>0</v>
      </c>
      <c r="AU7" s="131">
        <v>0</v>
      </c>
      <c r="AV7" s="133">
        <v>0</v>
      </c>
      <c r="AW7" s="129">
        <v>0</v>
      </c>
      <c r="AX7" s="131">
        <v>0</v>
      </c>
      <c r="AY7" s="131">
        <v>0</v>
      </c>
      <c r="AZ7" s="133">
        <v>0</v>
      </c>
      <c r="BA7" s="129">
        <v>0</v>
      </c>
      <c r="BB7" s="131">
        <v>0</v>
      </c>
      <c r="BC7" s="131">
        <v>0</v>
      </c>
      <c r="BD7" s="133">
        <v>0</v>
      </c>
      <c r="BE7" s="129">
        <v>0</v>
      </c>
      <c r="BF7" s="131">
        <v>0</v>
      </c>
      <c r="BG7" s="131">
        <v>0</v>
      </c>
      <c r="BH7" s="133">
        <v>0</v>
      </c>
      <c r="BI7" s="129">
        <v>0</v>
      </c>
      <c r="BJ7" s="131">
        <v>0</v>
      </c>
      <c r="BK7" s="131">
        <v>0</v>
      </c>
      <c r="BL7" s="133">
        <v>0</v>
      </c>
      <c r="BM7" s="129">
        <v>0</v>
      </c>
      <c r="BN7" s="131">
        <v>0</v>
      </c>
      <c r="BO7" s="131">
        <v>0</v>
      </c>
      <c r="BP7" s="133">
        <v>0</v>
      </c>
      <c r="BQ7" s="129">
        <v>0</v>
      </c>
      <c r="BR7" s="131">
        <v>0</v>
      </c>
      <c r="BS7" s="131">
        <v>0</v>
      </c>
      <c r="BT7" s="133">
        <v>0</v>
      </c>
      <c r="BU7" s="135">
        <v>1</v>
      </c>
      <c r="BV7" s="122">
        <v>1</v>
      </c>
      <c r="BW7" s="122">
        <v>1</v>
      </c>
      <c r="BX7" s="133">
        <v>0</v>
      </c>
    </row>
    <row r="8" spans="1:76" ht="50.1" customHeight="1" thickBot="1" x14ac:dyDescent="0.25">
      <c r="A8" s="84" t="s">
        <v>385</v>
      </c>
      <c r="B8" s="114"/>
      <c r="C8" s="109"/>
      <c r="D8" s="110"/>
      <c r="E8" s="111"/>
      <c r="F8" s="30">
        <v>0.4993055555555555</v>
      </c>
      <c r="G8" s="86">
        <v>35.815800000000003</v>
      </c>
      <c r="H8" s="86">
        <v>-74.466800000000006</v>
      </c>
      <c r="I8" s="135"/>
      <c r="J8" s="122"/>
      <c r="K8" s="132"/>
      <c r="L8" s="124"/>
      <c r="M8" s="135"/>
      <c r="N8" s="122"/>
      <c r="O8" s="122"/>
      <c r="P8" s="124"/>
      <c r="Q8" s="135"/>
      <c r="R8" s="122"/>
      <c r="S8" s="122"/>
      <c r="T8" s="124"/>
      <c r="U8" s="130"/>
      <c r="V8" s="132"/>
      <c r="W8" s="132"/>
      <c r="X8" s="134"/>
      <c r="Y8" s="130"/>
      <c r="Z8" s="132"/>
      <c r="AA8" s="132"/>
      <c r="AB8" s="134"/>
      <c r="AC8" s="129"/>
      <c r="AD8" s="131"/>
      <c r="AE8" s="131"/>
      <c r="AF8" s="133"/>
      <c r="AG8" s="129"/>
      <c r="AH8" s="131"/>
      <c r="AI8" s="131"/>
      <c r="AJ8" s="133"/>
      <c r="AK8" s="129"/>
      <c r="AL8" s="131"/>
      <c r="AM8" s="131"/>
      <c r="AN8" s="133"/>
      <c r="AO8" s="129"/>
      <c r="AP8" s="131"/>
      <c r="AQ8" s="131"/>
      <c r="AR8" s="133"/>
      <c r="AS8" s="129"/>
      <c r="AT8" s="131"/>
      <c r="AU8" s="131"/>
      <c r="AV8" s="133"/>
      <c r="AW8" s="129"/>
      <c r="AX8" s="131"/>
      <c r="AY8" s="131"/>
      <c r="AZ8" s="133"/>
      <c r="BA8" s="129"/>
      <c r="BB8" s="131"/>
      <c r="BC8" s="131"/>
      <c r="BD8" s="133"/>
      <c r="BE8" s="129"/>
      <c r="BF8" s="131"/>
      <c r="BG8" s="131"/>
      <c r="BH8" s="133"/>
      <c r="BI8" s="129"/>
      <c r="BJ8" s="131"/>
      <c r="BK8" s="131"/>
      <c r="BL8" s="133"/>
      <c r="BM8" s="129"/>
      <c r="BN8" s="131"/>
      <c r="BO8" s="131"/>
      <c r="BP8" s="133"/>
      <c r="BQ8" s="129"/>
      <c r="BR8" s="131"/>
      <c r="BS8" s="131"/>
      <c r="BT8" s="133"/>
      <c r="BU8" s="135"/>
      <c r="BV8" s="122"/>
      <c r="BW8" s="122"/>
      <c r="BX8" s="133"/>
    </row>
    <row r="9" spans="1:76" s="20" customFormat="1" ht="24.95" customHeight="1" x14ac:dyDescent="0.2">
      <c r="D9" s="7"/>
      <c r="E9" s="8"/>
      <c r="F9" s="9"/>
      <c r="G9" s="88"/>
      <c r="H9" s="88"/>
      <c r="I9" s="59"/>
      <c r="J9" s="60"/>
      <c r="K9" s="60"/>
      <c r="L9" s="61"/>
      <c r="M9" s="59"/>
      <c r="N9" s="60"/>
      <c r="O9" s="60"/>
      <c r="P9" s="61"/>
      <c r="Q9" s="59"/>
      <c r="R9" s="60"/>
      <c r="S9" s="60"/>
      <c r="T9" s="61"/>
      <c r="U9" s="59"/>
      <c r="V9" s="60"/>
      <c r="W9" s="60"/>
      <c r="X9" s="61"/>
      <c r="Y9" s="59"/>
      <c r="Z9" s="60"/>
      <c r="AA9" s="60"/>
      <c r="AB9" s="61"/>
      <c r="AC9" s="59"/>
      <c r="AD9" s="60"/>
      <c r="AE9" s="60"/>
      <c r="AF9" s="61"/>
      <c r="AG9" s="59"/>
      <c r="AH9" s="60"/>
      <c r="AI9" s="60"/>
      <c r="AJ9" s="61"/>
      <c r="AK9" s="59"/>
      <c r="AL9" s="60"/>
      <c r="AM9" s="60"/>
      <c r="AN9" s="61"/>
      <c r="AO9" s="59"/>
      <c r="AP9" s="60"/>
      <c r="AQ9" s="60"/>
      <c r="AR9" s="61"/>
      <c r="AS9" s="59"/>
      <c r="AT9" s="60"/>
      <c r="AU9" s="60"/>
      <c r="AV9" s="61"/>
      <c r="AW9" s="59"/>
      <c r="AX9" s="60"/>
      <c r="AY9" s="60"/>
      <c r="AZ9" s="61"/>
      <c r="BA9" s="59"/>
      <c r="BB9" s="60"/>
      <c r="BC9" s="60"/>
      <c r="BD9" s="61"/>
      <c r="BE9" s="59"/>
      <c r="BF9" s="60"/>
      <c r="BG9" s="60"/>
      <c r="BH9" s="61"/>
      <c r="BI9" s="59"/>
      <c r="BJ9" s="60"/>
      <c r="BK9" s="60"/>
      <c r="BL9" s="61"/>
      <c r="BM9" s="59"/>
      <c r="BN9" s="60"/>
      <c r="BO9" s="60"/>
      <c r="BP9" s="61"/>
      <c r="BQ9" s="59"/>
      <c r="BR9" s="60"/>
      <c r="BS9" s="60"/>
      <c r="BT9" s="61"/>
      <c r="BU9" s="59"/>
      <c r="BV9" s="60"/>
      <c r="BW9" s="60"/>
      <c r="BX9" s="61"/>
    </row>
    <row r="10" spans="1:76" ht="50.1" customHeight="1" x14ac:dyDescent="0.2">
      <c r="A10" s="84" t="s">
        <v>386</v>
      </c>
      <c r="B10" s="114" t="s">
        <v>400</v>
      </c>
      <c r="C10" s="144" t="s">
        <v>401</v>
      </c>
      <c r="D10" s="110" t="s">
        <v>425</v>
      </c>
      <c r="E10" s="111">
        <v>42600</v>
      </c>
      <c r="F10" s="30">
        <v>0.73846064814814805</v>
      </c>
      <c r="G10" s="86">
        <v>35.484299999999998</v>
      </c>
      <c r="H10" s="86">
        <v>-74.656999999999996</v>
      </c>
      <c r="I10" s="135">
        <v>1</v>
      </c>
      <c r="J10" s="122">
        <v>1</v>
      </c>
      <c r="K10" s="131">
        <v>0</v>
      </c>
      <c r="L10" s="124">
        <v>1</v>
      </c>
      <c r="M10" s="129">
        <v>0</v>
      </c>
      <c r="N10" s="131">
        <v>0</v>
      </c>
      <c r="O10" s="131">
        <v>0</v>
      </c>
      <c r="P10" s="133">
        <v>0</v>
      </c>
      <c r="Q10" s="129">
        <v>0</v>
      </c>
      <c r="R10" s="131">
        <v>0</v>
      </c>
      <c r="S10" s="131">
        <v>0</v>
      </c>
      <c r="T10" s="133">
        <v>0</v>
      </c>
      <c r="U10" s="135">
        <v>1</v>
      </c>
      <c r="V10" s="122">
        <v>1</v>
      </c>
      <c r="W10" s="122">
        <v>1</v>
      </c>
      <c r="X10" s="137" t="s">
        <v>57</v>
      </c>
      <c r="Y10" s="135">
        <v>1</v>
      </c>
      <c r="Z10" s="122">
        <v>1</v>
      </c>
      <c r="AA10" s="122">
        <v>1</v>
      </c>
      <c r="AB10" s="137" t="s">
        <v>57</v>
      </c>
      <c r="AC10" s="135">
        <v>1</v>
      </c>
      <c r="AD10" s="122">
        <v>1</v>
      </c>
      <c r="AE10" s="122">
        <v>1</v>
      </c>
      <c r="AF10" s="137" t="s">
        <v>57</v>
      </c>
      <c r="AG10" s="129">
        <v>0</v>
      </c>
      <c r="AH10" s="131">
        <v>0</v>
      </c>
      <c r="AI10" s="131">
        <v>0</v>
      </c>
      <c r="AJ10" s="133">
        <v>0</v>
      </c>
      <c r="AK10" s="135">
        <v>1</v>
      </c>
      <c r="AL10" s="122">
        <v>1</v>
      </c>
      <c r="AM10" s="122">
        <v>1</v>
      </c>
      <c r="AN10" s="124">
        <v>1</v>
      </c>
      <c r="AO10" s="135">
        <v>1</v>
      </c>
      <c r="AP10" s="122">
        <v>1</v>
      </c>
      <c r="AQ10" s="122">
        <v>1</v>
      </c>
      <c r="AR10" s="137" t="s">
        <v>57</v>
      </c>
      <c r="AS10" s="135">
        <v>1</v>
      </c>
      <c r="AT10" s="122">
        <v>1</v>
      </c>
      <c r="AU10" s="122">
        <v>1</v>
      </c>
      <c r="AV10" s="137" t="s">
        <v>57</v>
      </c>
      <c r="AW10" s="135">
        <v>1</v>
      </c>
      <c r="AX10" s="122">
        <v>1</v>
      </c>
      <c r="AY10" s="122">
        <v>1</v>
      </c>
      <c r="AZ10" s="124">
        <v>1</v>
      </c>
      <c r="BA10" s="135">
        <v>1</v>
      </c>
      <c r="BB10" s="122">
        <v>1</v>
      </c>
      <c r="BC10" s="122">
        <v>1</v>
      </c>
      <c r="BD10" s="137" t="s">
        <v>57</v>
      </c>
      <c r="BE10" s="135">
        <v>1</v>
      </c>
      <c r="BF10" s="122">
        <v>1</v>
      </c>
      <c r="BG10" s="122">
        <v>1</v>
      </c>
      <c r="BH10" s="124">
        <v>1</v>
      </c>
      <c r="BI10" s="135">
        <v>1</v>
      </c>
      <c r="BJ10" s="122">
        <v>1</v>
      </c>
      <c r="BK10" s="122">
        <v>1</v>
      </c>
      <c r="BL10" s="137" t="s">
        <v>57</v>
      </c>
      <c r="BM10" s="129">
        <v>0</v>
      </c>
      <c r="BN10" s="131">
        <v>0</v>
      </c>
      <c r="BO10" s="131">
        <v>0</v>
      </c>
      <c r="BP10" s="133">
        <v>0</v>
      </c>
      <c r="BQ10" s="135">
        <v>1</v>
      </c>
      <c r="BR10" s="122">
        <v>1</v>
      </c>
      <c r="BS10" s="122">
        <v>1</v>
      </c>
      <c r="BT10" s="124">
        <v>1</v>
      </c>
      <c r="BU10" s="129">
        <v>0</v>
      </c>
      <c r="BV10" s="131">
        <v>0</v>
      </c>
      <c r="BW10" s="131">
        <v>0</v>
      </c>
      <c r="BX10" s="133">
        <v>0</v>
      </c>
    </row>
    <row r="11" spans="1:76" ht="50.1" customHeight="1" thickBot="1" x14ac:dyDescent="0.25">
      <c r="A11" s="84" t="s">
        <v>387</v>
      </c>
      <c r="B11" s="114"/>
      <c r="C11" s="144"/>
      <c r="D11" s="110"/>
      <c r="E11" s="111"/>
      <c r="F11" s="30">
        <v>0.75928240740740749</v>
      </c>
      <c r="G11" s="86">
        <v>35.520200000000003</v>
      </c>
      <c r="H11" s="86">
        <v>-74.633099999999999</v>
      </c>
      <c r="I11" s="136"/>
      <c r="J11" s="123"/>
      <c r="K11" s="132"/>
      <c r="L11" s="124"/>
      <c r="M11" s="130"/>
      <c r="N11" s="132"/>
      <c r="O11" s="132"/>
      <c r="P11" s="134"/>
      <c r="Q11" s="130"/>
      <c r="R11" s="132"/>
      <c r="S11" s="132"/>
      <c r="T11" s="134"/>
      <c r="U11" s="136"/>
      <c r="V11" s="123"/>
      <c r="W11" s="123"/>
      <c r="X11" s="145"/>
      <c r="Y11" s="136"/>
      <c r="Z11" s="123"/>
      <c r="AA11" s="123"/>
      <c r="AB11" s="145"/>
      <c r="AC11" s="136"/>
      <c r="AD11" s="123"/>
      <c r="AE11" s="123"/>
      <c r="AF11" s="145"/>
      <c r="AG11" s="130"/>
      <c r="AH11" s="132"/>
      <c r="AI11" s="132"/>
      <c r="AJ11" s="134"/>
      <c r="AK11" s="136"/>
      <c r="AL11" s="123"/>
      <c r="AM11" s="123"/>
      <c r="AN11" s="125"/>
      <c r="AO11" s="136"/>
      <c r="AP11" s="123"/>
      <c r="AQ11" s="123"/>
      <c r="AR11" s="145"/>
      <c r="AS11" s="136"/>
      <c r="AT11" s="123"/>
      <c r="AU11" s="123"/>
      <c r="AV11" s="145"/>
      <c r="AW11" s="136"/>
      <c r="AX11" s="123"/>
      <c r="AY11" s="123"/>
      <c r="AZ11" s="125"/>
      <c r="BA11" s="136"/>
      <c r="BB11" s="123"/>
      <c r="BC11" s="123"/>
      <c r="BD11" s="145"/>
      <c r="BE11" s="136"/>
      <c r="BF11" s="123"/>
      <c r="BG11" s="123"/>
      <c r="BH11" s="125"/>
      <c r="BI11" s="136"/>
      <c r="BJ11" s="123"/>
      <c r="BK11" s="123"/>
      <c r="BL11" s="145"/>
      <c r="BM11" s="130"/>
      <c r="BN11" s="132"/>
      <c r="BO11" s="132"/>
      <c r="BP11" s="134"/>
      <c r="BQ11" s="136"/>
      <c r="BR11" s="123"/>
      <c r="BS11" s="123"/>
      <c r="BT11" s="125"/>
      <c r="BU11" s="130"/>
      <c r="BV11" s="132"/>
      <c r="BW11" s="132"/>
      <c r="BX11" s="134"/>
    </row>
    <row r="12" spans="1:76" s="20" customFormat="1" ht="24.95" customHeight="1" x14ac:dyDescent="0.2">
      <c r="D12" s="7"/>
      <c r="E12" s="8"/>
      <c r="F12" s="9"/>
      <c r="G12" s="10"/>
      <c r="H12" s="10"/>
      <c r="I12" s="32">
        <f>I7+I10+I4</f>
        <v>3</v>
      </c>
      <c r="J12" s="32">
        <f t="shared" ref="J12:BU12" si="0">J7+J10+J4</f>
        <v>3</v>
      </c>
      <c r="K12" s="32">
        <f t="shared" si="0"/>
        <v>1</v>
      </c>
      <c r="L12" s="32">
        <f t="shared" si="0"/>
        <v>3</v>
      </c>
      <c r="M12" s="32">
        <f t="shared" si="0"/>
        <v>1</v>
      </c>
      <c r="N12" s="32">
        <f t="shared" si="0"/>
        <v>1</v>
      </c>
      <c r="O12" s="32">
        <f t="shared" si="0"/>
        <v>1</v>
      </c>
      <c r="P12" s="32">
        <f t="shared" si="0"/>
        <v>1</v>
      </c>
      <c r="Q12" s="32">
        <f t="shared" si="0"/>
        <v>1</v>
      </c>
      <c r="R12" s="32">
        <f t="shared" si="0"/>
        <v>1</v>
      </c>
      <c r="S12" s="32">
        <f t="shared" si="0"/>
        <v>1</v>
      </c>
      <c r="T12" s="32">
        <f t="shared" si="0"/>
        <v>1</v>
      </c>
      <c r="U12" s="32">
        <f t="shared" si="0"/>
        <v>1</v>
      </c>
      <c r="V12" s="32">
        <f t="shared" si="0"/>
        <v>1</v>
      </c>
      <c r="W12" s="32">
        <f t="shared" si="0"/>
        <v>1</v>
      </c>
      <c r="X12" s="32" t="e">
        <f t="shared" si="0"/>
        <v>#VALUE!</v>
      </c>
      <c r="Y12" s="32">
        <f t="shared" si="0"/>
        <v>1</v>
      </c>
      <c r="Z12" s="32">
        <f t="shared" si="0"/>
        <v>1</v>
      </c>
      <c r="AA12" s="32">
        <f t="shared" si="0"/>
        <v>1</v>
      </c>
      <c r="AB12" s="32" t="e">
        <f t="shared" si="0"/>
        <v>#VALUE!</v>
      </c>
      <c r="AC12" s="32">
        <f t="shared" si="0"/>
        <v>1</v>
      </c>
      <c r="AD12" s="32">
        <f t="shared" si="0"/>
        <v>1</v>
      </c>
      <c r="AE12" s="32">
        <f t="shared" si="0"/>
        <v>1</v>
      </c>
      <c r="AF12" s="32" t="e">
        <f t="shared" si="0"/>
        <v>#VALUE!</v>
      </c>
      <c r="AG12" s="32">
        <f t="shared" si="0"/>
        <v>0</v>
      </c>
      <c r="AH12" s="32">
        <f t="shared" si="0"/>
        <v>0</v>
      </c>
      <c r="AI12" s="32">
        <f t="shared" si="0"/>
        <v>0</v>
      </c>
      <c r="AJ12" s="32">
        <f t="shared" si="0"/>
        <v>0</v>
      </c>
      <c r="AK12" s="32">
        <f t="shared" si="0"/>
        <v>1</v>
      </c>
      <c r="AL12" s="32">
        <f t="shared" si="0"/>
        <v>1</v>
      </c>
      <c r="AM12" s="32">
        <f t="shared" si="0"/>
        <v>1</v>
      </c>
      <c r="AN12" s="32">
        <f t="shared" si="0"/>
        <v>1</v>
      </c>
      <c r="AO12" s="32">
        <f t="shared" si="0"/>
        <v>1</v>
      </c>
      <c r="AP12" s="32">
        <f t="shared" si="0"/>
        <v>1</v>
      </c>
      <c r="AQ12" s="32">
        <f t="shared" si="0"/>
        <v>1</v>
      </c>
      <c r="AR12" s="32" t="e">
        <f t="shared" si="0"/>
        <v>#VALUE!</v>
      </c>
      <c r="AS12" s="32">
        <f t="shared" si="0"/>
        <v>1</v>
      </c>
      <c r="AT12" s="32">
        <f t="shared" si="0"/>
        <v>1</v>
      </c>
      <c r="AU12" s="32">
        <f t="shared" si="0"/>
        <v>1</v>
      </c>
      <c r="AV12" s="32" t="e">
        <f t="shared" si="0"/>
        <v>#VALUE!</v>
      </c>
      <c r="AW12" s="32">
        <f t="shared" si="0"/>
        <v>1</v>
      </c>
      <c r="AX12" s="32">
        <f t="shared" si="0"/>
        <v>1</v>
      </c>
      <c r="AY12" s="32">
        <f t="shared" si="0"/>
        <v>1</v>
      </c>
      <c r="AZ12" s="32">
        <f t="shared" si="0"/>
        <v>1</v>
      </c>
      <c r="BA12" s="32">
        <f t="shared" si="0"/>
        <v>1</v>
      </c>
      <c r="BB12" s="32">
        <f t="shared" si="0"/>
        <v>1</v>
      </c>
      <c r="BC12" s="32">
        <f t="shared" si="0"/>
        <v>1</v>
      </c>
      <c r="BD12" s="32" t="e">
        <f t="shared" si="0"/>
        <v>#VALUE!</v>
      </c>
      <c r="BE12" s="32">
        <f t="shared" si="0"/>
        <v>1</v>
      </c>
      <c r="BF12" s="32">
        <f t="shared" si="0"/>
        <v>1</v>
      </c>
      <c r="BG12" s="32">
        <f t="shared" si="0"/>
        <v>1</v>
      </c>
      <c r="BH12" s="32">
        <f t="shared" si="0"/>
        <v>1</v>
      </c>
      <c r="BI12" s="32">
        <f t="shared" si="0"/>
        <v>1</v>
      </c>
      <c r="BJ12" s="32">
        <f t="shared" si="0"/>
        <v>1</v>
      </c>
      <c r="BK12" s="32">
        <f t="shared" si="0"/>
        <v>1</v>
      </c>
      <c r="BL12" s="32" t="e">
        <f t="shared" si="0"/>
        <v>#VALUE!</v>
      </c>
      <c r="BM12" s="32">
        <f t="shared" si="0"/>
        <v>0</v>
      </c>
      <c r="BN12" s="32">
        <f t="shared" si="0"/>
        <v>0</v>
      </c>
      <c r="BO12" s="32">
        <f t="shared" si="0"/>
        <v>0</v>
      </c>
      <c r="BP12" s="32">
        <f t="shared" si="0"/>
        <v>0</v>
      </c>
      <c r="BQ12" s="32">
        <f t="shared" si="0"/>
        <v>1</v>
      </c>
      <c r="BR12" s="32">
        <f t="shared" si="0"/>
        <v>1</v>
      </c>
      <c r="BS12" s="32">
        <f t="shared" si="0"/>
        <v>1</v>
      </c>
      <c r="BT12" s="32">
        <f t="shared" si="0"/>
        <v>1</v>
      </c>
      <c r="BU12" s="32">
        <f t="shared" si="0"/>
        <v>2</v>
      </c>
      <c r="BV12" s="32">
        <f t="shared" ref="BV12:BX12" si="1">BV7+BV10+BV4</f>
        <v>2</v>
      </c>
      <c r="BW12" s="32">
        <f t="shared" si="1"/>
        <v>2</v>
      </c>
      <c r="BX12" s="32">
        <f t="shared" si="1"/>
        <v>1</v>
      </c>
    </row>
    <row r="13" spans="1:76" ht="19.5" thickBot="1" x14ac:dyDescent="0.25">
      <c r="I13" s="33" t="s">
        <v>51</v>
      </c>
      <c r="J13" s="10" t="s">
        <v>53</v>
      </c>
      <c r="K13" s="10" t="s">
        <v>54</v>
      </c>
      <c r="L13" s="10" t="s">
        <v>52</v>
      </c>
      <c r="M13" s="33" t="s">
        <v>51</v>
      </c>
      <c r="N13" s="10" t="s">
        <v>53</v>
      </c>
      <c r="O13" s="10" t="s">
        <v>54</v>
      </c>
      <c r="P13" s="10" t="s">
        <v>52</v>
      </c>
      <c r="Q13" s="33" t="s">
        <v>51</v>
      </c>
      <c r="R13" s="10" t="s">
        <v>53</v>
      </c>
      <c r="S13" s="10" t="s">
        <v>54</v>
      </c>
      <c r="T13" s="10" t="s">
        <v>52</v>
      </c>
      <c r="U13" s="33" t="s">
        <v>51</v>
      </c>
      <c r="V13" s="10" t="s">
        <v>53</v>
      </c>
      <c r="W13" s="10" t="s">
        <v>54</v>
      </c>
      <c r="X13" s="10" t="s">
        <v>52</v>
      </c>
      <c r="Y13" s="33" t="s">
        <v>51</v>
      </c>
      <c r="Z13" s="10" t="s">
        <v>53</v>
      </c>
      <c r="AA13" s="10" t="s">
        <v>54</v>
      </c>
      <c r="AB13" s="10" t="s">
        <v>52</v>
      </c>
      <c r="AC13" s="33" t="s">
        <v>51</v>
      </c>
      <c r="AD13" s="10" t="s">
        <v>53</v>
      </c>
      <c r="AE13" s="10" t="s">
        <v>54</v>
      </c>
      <c r="AF13" s="10" t="s">
        <v>52</v>
      </c>
      <c r="AG13" s="33" t="s">
        <v>51</v>
      </c>
      <c r="AH13" s="10" t="s">
        <v>53</v>
      </c>
      <c r="AI13" s="10" t="s">
        <v>54</v>
      </c>
      <c r="AJ13" s="10" t="s">
        <v>52</v>
      </c>
      <c r="AK13" s="33" t="s">
        <v>51</v>
      </c>
      <c r="AL13" s="10" t="s">
        <v>53</v>
      </c>
      <c r="AM13" s="10" t="s">
        <v>54</v>
      </c>
      <c r="AN13" s="10" t="s">
        <v>52</v>
      </c>
      <c r="AO13" s="33" t="s">
        <v>51</v>
      </c>
      <c r="AP13" s="10" t="s">
        <v>53</v>
      </c>
      <c r="AQ13" s="10" t="s">
        <v>54</v>
      </c>
      <c r="AR13" s="10" t="s">
        <v>52</v>
      </c>
      <c r="AS13" s="33" t="s">
        <v>51</v>
      </c>
      <c r="AT13" s="10" t="s">
        <v>53</v>
      </c>
      <c r="AU13" s="10" t="s">
        <v>54</v>
      </c>
      <c r="AV13" s="10" t="s">
        <v>52</v>
      </c>
      <c r="AW13" s="33" t="s">
        <v>51</v>
      </c>
      <c r="AX13" s="10" t="s">
        <v>53</v>
      </c>
      <c r="AY13" s="10" t="s">
        <v>54</v>
      </c>
      <c r="AZ13" s="10" t="s">
        <v>52</v>
      </c>
      <c r="BA13" s="33" t="s">
        <v>51</v>
      </c>
      <c r="BB13" s="10" t="s">
        <v>53</v>
      </c>
      <c r="BC13" s="10" t="s">
        <v>54</v>
      </c>
      <c r="BD13" s="10" t="s">
        <v>52</v>
      </c>
      <c r="BE13" s="33" t="s">
        <v>51</v>
      </c>
      <c r="BF13" s="10" t="s">
        <v>53</v>
      </c>
      <c r="BG13" s="10" t="s">
        <v>54</v>
      </c>
      <c r="BH13" s="10" t="s">
        <v>52</v>
      </c>
      <c r="BI13" s="33" t="s">
        <v>51</v>
      </c>
      <c r="BJ13" s="10" t="s">
        <v>53</v>
      </c>
      <c r="BK13" s="10" t="s">
        <v>54</v>
      </c>
      <c r="BL13" s="10" t="s">
        <v>52</v>
      </c>
      <c r="BM13" s="33" t="s">
        <v>51</v>
      </c>
      <c r="BN13" s="10" t="s">
        <v>53</v>
      </c>
      <c r="BO13" s="10" t="s">
        <v>54</v>
      </c>
      <c r="BP13" s="10" t="s">
        <v>52</v>
      </c>
      <c r="BQ13" s="33" t="s">
        <v>51</v>
      </c>
      <c r="BR13" s="10" t="s">
        <v>53</v>
      </c>
      <c r="BS13" s="10" t="s">
        <v>54</v>
      </c>
      <c r="BT13" s="10" t="s">
        <v>52</v>
      </c>
      <c r="BU13" s="33" t="s">
        <v>51</v>
      </c>
      <c r="BV13" s="10" t="s">
        <v>53</v>
      </c>
      <c r="BW13" s="10" t="s">
        <v>54</v>
      </c>
      <c r="BX13" s="10" t="s">
        <v>52</v>
      </c>
    </row>
    <row r="14" spans="1:76" ht="69.95" customHeight="1" thickBot="1" x14ac:dyDescent="0.25">
      <c r="A14" s="40" t="s">
        <v>388</v>
      </c>
      <c r="C14" s="116" t="s">
        <v>85</v>
      </c>
      <c r="D14" s="118"/>
    </row>
    <row r="15" spans="1:76" ht="45" customHeight="1" x14ac:dyDescent="0.2">
      <c r="A15" s="18" t="s">
        <v>428</v>
      </c>
      <c r="C15" s="37" t="s">
        <v>126</v>
      </c>
      <c r="D15" s="41">
        <v>16</v>
      </c>
      <c r="F15" s="33" t="s">
        <v>423</v>
      </c>
      <c r="G15" s="10"/>
      <c r="H15" s="10"/>
    </row>
    <row r="16" spans="1:76" ht="45" customHeight="1" thickBot="1" x14ac:dyDescent="0.25">
      <c r="A16" s="15" t="s">
        <v>78</v>
      </c>
      <c r="C16" s="38" t="s">
        <v>127</v>
      </c>
      <c r="D16" s="42">
        <v>2</v>
      </c>
      <c r="F16" s="33" t="s">
        <v>424</v>
      </c>
      <c r="G16" s="10"/>
      <c r="H16" s="10"/>
    </row>
    <row r="17" spans="1:78" ht="45" customHeight="1" thickBot="1" x14ac:dyDescent="0.25">
      <c r="A17" s="14" t="s">
        <v>268</v>
      </c>
      <c r="C17" s="39" t="s">
        <v>128</v>
      </c>
      <c r="D17" s="43">
        <f>D15+D16</f>
        <v>18</v>
      </c>
      <c r="F17" s="33" t="s">
        <v>440</v>
      </c>
      <c r="G17" s="10"/>
      <c r="H17" s="10"/>
    </row>
    <row r="18" spans="1:78" ht="45" customHeight="1" x14ac:dyDescent="0.2">
      <c r="A18" s="16" t="s">
        <v>76</v>
      </c>
      <c r="F18" s="10"/>
      <c r="G18" s="10"/>
      <c r="H18" s="10"/>
    </row>
    <row r="19" spans="1:78" ht="45" customHeight="1" thickBot="1" x14ac:dyDescent="0.25">
      <c r="A19" s="17" t="s">
        <v>429</v>
      </c>
      <c r="C19" s="10"/>
      <c r="D19" s="10"/>
      <c r="E19" s="10"/>
      <c r="F19" s="10"/>
      <c r="G19" s="10"/>
      <c r="H19" s="10"/>
    </row>
    <row r="20" spans="1:78" ht="39.950000000000003" customHeight="1" thickBot="1" x14ac:dyDescent="0.25">
      <c r="B20" s="116" t="s">
        <v>389</v>
      </c>
      <c r="C20" s="117"/>
      <c r="D20" s="117"/>
      <c r="E20" s="118"/>
      <c r="F20" s="10"/>
      <c r="G20" s="116" t="s">
        <v>390</v>
      </c>
      <c r="H20" s="117"/>
      <c r="I20" s="117"/>
      <c r="J20" s="118"/>
    </row>
    <row r="21" spans="1:78" ht="39.950000000000003" customHeight="1" x14ac:dyDescent="0.2">
      <c r="B21" s="64" t="s">
        <v>246</v>
      </c>
      <c r="C21" s="64" t="s">
        <v>392</v>
      </c>
      <c r="D21" s="64" t="s">
        <v>391</v>
      </c>
      <c r="E21" s="64" t="s">
        <v>393</v>
      </c>
      <c r="F21" s="66"/>
      <c r="G21" s="64" t="s">
        <v>246</v>
      </c>
      <c r="H21" s="64" t="s">
        <v>392</v>
      </c>
      <c r="I21" s="64" t="s">
        <v>391</v>
      </c>
      <c r="J21" s="64" t="s">
        <v>393</v>
      </c>
      <c r="BY21" s="10"/>
      <c r="BZ21" s="10"/>
    </row>
    <row r="22" spans="1:78" ht="39.950000000000003" customHeight="1" x14ac:dyDescent="0.2">
      <c r="B22" s="62" t="s">
        <v>394</v>
      </c>
      <c r="C22" s="62">
        <v>1</v>
      </c>
      <c r="D22" s="62">
        <v>1</v>
      </c>
      <c r="E22" s="63">
        <v>1</v>
      </c>
      <c r="F22" s="66"/>
      <c r="G22" s="62" t="s">
        <v>394</v>
      </c>
      <c r="H22" s="62">
        <v>1</v>
      </c>
      <c r="I22" s="62">
        <v>0</v>
      </c>
      <c r="J22" s="63">
        <v>0</v>
      </c>
      <c r="BY22" s="10"/>
      <c r="BZ22" s="10"/>
    </row>
    <row r="23" spans="1:78" ht="39.950000000000003" customHeight="1" x14ac:dyDescent="0.2">
      <c r="B23" s="62" t="s">
        <v>403</v>
      </c>
      <c r="C23" s="62">
        <v>0</v>
      </c>
      <c r="D23" s="62">
        <v>1</v>
      </c>
      <c r="E23" s="63">
        <v>0</v>
      </c>
      <c r="F23" s="66"/>
      <c r="G23" s="62" t="s">
        <v>403</v>
      </c>
      <c r="H23" s="62">
        <v>0</v>
      </c>
      <c r="I23" s="62">
        <v>1</v>
      </c>
      <c r="J23" s="63">
        <v>0</v>
      </c>
    </row>
    <row r="24" spans="1:78" ht="39.950000000000003" customHeight="1" x14ac:dyDescent="0.2">
      <c r="B24" s="62" t="s">
        <v>404</v>
      </c>
      <c r="C24" s="62">
        <v>0</v>
      </c>
      <c r="D24" s="62">
        <v>1</v>
      </c>
      <c r="E24" s="63">
        <v>0</v>
      </c>
      <c r="F24" s="66"/>
      <c r="G24" s="62" t="s">
        <v>404</v>
      </c>
      <c r="H24" s="62">
        <v>0</v>
      </c>
      <c r="I24" s="62">
        <v>1</v>
      </c>
      <c r="J24" s="63">
        <v>0</v>
      </c>
      <c r="BY24" s="10"/>
      <c r="BZ24" s="10"/>
    </row>
    <row r="25" spans="1:78" ht="39.950000000000003" customHeight="1" x14ac:dyDescent="0.2">
      <c r="B25" s="62" t="s">
        <v>405</v>
      </c>
      <c r="C25" s="62">
        <v>0</v>
      </c>
      <c r="D25" s="62">
        <v>0</v>
      </c>
      <c r="E25" s="63">
        <v>1</v>
      </c>
      <c r="F25" s="66"/>
      <c r="G25" s="62" t="s">
        <v>405</v>
      </c>
      <c r="H25" s="62">
        <v>0</v>
      </c>
      <c r="I25" s="62">
        <v>0</v>
      </c>
      <c r="J25" s="63">
        <v>1</v>
      </c>
      <c r="BY25" s="10"/>
      <c r="BZ25" s="10"/>
    </row>
    <row r="26" spans="1:78" ht="39.950000000000003" customHeight="1" x14ac:dyDescent="0.2">
      <c r="A26" s="27" t="s">
        <v>278</v>
      </c>
      <c r="B26" s="62" t="s">
        <v>406</v>
      </c>
      <c r="C26" s="62">
        <v>0</v>
      </c>
      <c r="D26" s="62">
        <v>0</v>
      </c>
      <c r="E26" s="63">
        <v>1</v>
      </c>
      <c r="F26" s="66"/>
      <c r="G26" s="62" t="s">
        <v>406</v>
      </c>
      <c r="H26" s="62">
        <v>0</v>
      </c>
      <c r="I26" s="62">
        <v>0</v>
      </c>
      <c r="J26" s="63">
        <v>1</v>
      </c>
      <c r="BY26" s="10"/>
      <c r="BZ26" s="10"/>
    </row>
    <row r="27" spans="1:78" ht="39.950000000000003" customHeight="1" x14ac:dyDescent="0.2">
      <c r="B27" s="62" t="s">
        <v>407</v>
      </c>
      <c r="C27" s="62">
        <v>0</v>
      </c>
      <c r="D27" s="62">
        <v>0</v>
      </c>
      <c r="E27" s="63">
        <v>1</v>
      </c>
      <c r="F27" s="66"/>
      <c r="G27" s="62" t="s">
        <v>407</v>
      </c>
      <c r="H27" s="62">
        <v>0</v>
      </c>
      <c r="I27" s="62">
        <v>0</v>
      </c>
      <c r="J27" s="63">
        <v>1</v>
      </c>
      <c r="BY27" s="10"/>
      <c r="BZ27" s="10"/>
    </row>
    <row r="28" spans="1:78" ht="39.950000000000003" customHeight="1" x14ac:dyDescent="0.2">
      <c r="B28" s="62" t="s">
        <v>408</v>
      </c>
      <c r="C28" s="62">
        <v>0</v>
      </c>
      <c r="D28" s="62">
        <v>0</v>
      </c>
      <c r="E28" s="63">
        <v>0</v>
      </c>
      <c r="F28" s="66"/>
      <c r="G28" s="62" t="s">
        <v>408</v>
      </c>
      <c r="H28" s="62">
        <v>0</v>
      </c>
      <c r="I28" s="62">
        <v>0</v>
      </c>
      <c r="J28" s="63">
        <v>0</v>
      </c>
      <c r="BY28" s="10"/>
      <c r="BZ28" s="10"/>
    </row>
    <row r="29" spans="1:78" ht="39.950000000000003" customHeight="1" x14ac:dyDescent="0.2">
      <c r="B29" s="62" t="s">
        <v>409</v>
      </c>
      <c r="C29" s="62">
        <v>0</v>
      </c>
      <c r="D29" s="62">
        <v>0</v>
      </c>
      <c r="E29" s="63">
        <v>1</v>
      </c>
      <c r="F29" s="66"/>
      <c r="G29" s="62" t="s">
        <v>409</v>
      </c>
      <c r="H29" s="62">
        <v>0</v>
      </c>
      <c r="I29" s="62">
        <v>0</v>
      </c>
      <c r="J29" s="63">
        <v>1</v>
      </c>
      <c r="BY29" s="10"/>
      <c r="BZ29" s="10"/>
    </row>
    <row r="30" spans="1:78" ht="39.950000000000003" customHeight="1" x14ac:dyDescent="0.2">
      <c r="B30" s="62" t="s">
        <v>410</v>
      </c>
      <c r="C30" s="62">
        <v>0</v>
      </c>
      <c r="D30" s="62">
        <v>0</v>
      </c>
      <c r="E30" s="63">
        <v>1</v>
      </c>
      <c r="F30" s="66"/>
      <c r="G30" s="62" t="s">
        <v>410</v>
      </c>
      <c r="H30" s="62">
        <v>0</v>
      </c>
      <c r="I30" s="62">
        <v>0</v>
      </c>
      <c r="J30" s="63">
        <v>1</v>
      </c>
      <c r="BY30" s="10"/>
      <c r="BZ30" s="10"/>
    </row>
    <row r="31" spans="1:78" ht="39.950000000000003" customHeight="1" x14ac:dyDescent="0.2">
      <c r="B31" s="62" t="s">
        <v>411</v>
      </c>
      <c r="C31" s="62">
        <v>0</v>
      </c>
      <c r="D31" s="62">
        <v>0</v>
      </c>
      <c r="E31" s="63">
        <v>1</v>
      </c>
      <c r="F31" s="66"/>
      <c r="G31" s="62" t="s">
        <v>411</v>
      </c>
      <c r="H31" s="62">
        <v>0</v>
      </c>
      <c r="I31" s="62">
        <v>0</v>
      </c>
      <c r="J31" s="63">
        <v>1</v>
      </c>
      <c r="BY31" s="10"/>
      <c r="BZ31" s="10"/>
    </row>
    <row r="32" spans="1:78" ht="39.950000000000003" customHeight="1" x14ac:dyDescent="0.2">
      <c r="B32" s="62" t="s">
        <v>412</v>
      </c>
      <c r="C32" s="62">
        <v>0</v>
      </c>
      <c r="D32" s="62">
        <v>0</v>
      </c>
      <c r="E32" s="63">
        <v>1</v>
      </c>
      <c r="F32" s="66"/>
      <c r="G32" s="62" t="s">
        <v>412</v>
      </c>
      <c r="H32" s="62">
        <v>0</v>
      </c>
      <c r="I32" s="62">
        <v>0</v>
      </c>
      <c r="J32" s="63">
        <v>1</v>
      </c>
      <c r="BY32" s="10"/>
      <c r="BZ32" s="10"/>
    </row>
    <row r="33" spans="2:78" ht="39.950000000000003" customHeight="1" x14ac:dyDescent="0.2">
      <c r="B33" s="62" t="s">
        <v>413</v>
      </c>
      <c r="C33" s="62">
        <v>0</v>
      </c>
      <c r="D33" s="62">
        <v>0</v>
      </c>
      <c r="E33" s="63">
        <v>1</v>
      </c>
      <c r="F33" s="66"/>
      <c r="G33" s="62" t="s">
        <v>413</v>
      </c>
      <c r="H33" s="62">
        <v>0</v>
      </c>
      <c r="I33" s="62">
        <v>0</v>
      </c>
      <c r="J33" s="63">
        <v>1</v>
      </c>
      <c r="BY33" s="10"/>
      <c r="BZ33" s="10"/>
    </row>
    <row r="34" spans="2:78" ht="39.950000000000003" customHeight="1" x14ac:dyDescent="0.2">
      <c r="B34" s="62" t="s">
        <v>415</v>
      </c>
      <c r="C34" s="62">
        <v>0</v>
      </c>
      <c r="D34" s="62">
        <v>0</v>
      </c>
      <c r="E34" s="63">
        <v>1</v>
      </c>
      <c r="F34" s="66"/>
      <c r="G34" s="62" t="s">
        <v>415</v>
      </c>
      <c r="H34" s="62">
        <v>0</v>
      </c>
      <c r="I34" s="62">
        <v>0</v>
      </c>
      <c r="J34" s="63">
        <v>1</v>
      </c>
      <c r="BY34" s="10"/>
      <c r="BZ34" s="10"/>
    </row>
    <row r="35" spans="2:78" ht="39.950000000000003" customHeight="1" x14ac:dyDescent="0.2">
      <c r="B35" s="62" t="s">
        <v>414</v>
      </c>
      <c r="C35" s="62">
        <v>0</v>
      </c>
      <c r="D35" s="62">
        <v>0</v>
      </c>
      <c r="E35" s="63">
        <v>1</v>
      </c>
      <c r="F35" s="66"/>
      <c r="G35" s="62" t="s">
        <v>414</v>
      </c>
      <c r="H35" s="62">
        <v>0</v>
      </c>
      <c r="I35" s="62">
        <v>0</v>
      </c>
      <c r="J35" s="63">
        <v>1</v>
      </c>
      <c r="BY35" s="10"/>
      <c r="BZ35" s="10"/>
    </row>
    <row r="36" spans="2:78" ht="39.950000000000003" customHeight="1" x14ac:dyDescent="0.2">
      <c r="B36" s="62" t="s">
        <v>416</v>
      </c>
      <c r="C36" s="62">
        <v>0</v>
      </c>
      <c r="D36" s="62">
        <v>0</v>
      </c>
      <c r="E36" s="63">
        <v>0</v>
      </c>
      <c r="F36" s="66"/>
      <c r="G36" s="62" t="s">
        <v>416</v>
      </c>
      <c r="H36" s="62">
        <v>0</v>
      </c>
      <c r="I36" s="62">
        <v>0</v>
      </c>
      <c r="J36" s="63">
        <v>0</v>
      </c>
      <c r="BY36" s="10"/>
      <c r="BZ36" s="10"/>
    </row>
    <row r="37" spans="2:78" ht="39.950000000000003" customHeight="1" x14ac:dyDescent="0.2">
      <c r="B37" s="62" t="s">
        <v>417</v>
      </c>
      <c r="C37" s="62">
        <v>0</v>
      </c>
      <c r="D37" s="62">
        <v>0</v>
      </c>
      <c r="E37" s="63">
        <v>1</v>
      </c>
      <c r="F37" s="66"/>
      <c r="G37" s="62" t="s">
        <v>417</v>
      </c>
      <c r="H37" s="62">
        <v>0</v>
      </c>
      <c r="I37" s="62">
        <v>0</v>
      </c>
      <c r="J37" s="63">
        <v>1</v>
      </c>
      <c r="BY37" s="10"/>
      <c r="BZ37" s="10"/>
    </row>
    <row r="38" spans="2:78" ht="39.950000000000003" customHeight="1" x14ac:dyDescent="0.2">
      <c r="B38" s="62" t="s">
        <v>399</v>
      </c>
      <c r="C38" s="62">
        <v>1</v>
      </c>
      <c r="D38" s="62">
        <v>0</v>
      </c>
      <c r="E38" s="63">
        <v>0</v>
      </c>
      <c r="F38" s="66"/>
      <c r="G38" s="62" t="s">
        <v>399</v>
      </c>
      <c r="H38" s="62">
        <v>1</v>
      </c>
      <c r="I38" s="62">
        <v>0</v>
      </c>
      <c r="J38" s="63">
        <v>0</v>
      </c>
      <c r="BY38" s="10"/>
      <c r="BZ38" s="10"/>
    </row>
    <row r="39" spans="2:78" ht="39.950000000000003" customHeight="1" x14ac:dyDescent="0.2">
      <c r="B39" s="62" t="s">
        <v>266</v>
      </c>
      <c r="C39" s="62">
        <f>SUM(C22:C38)</f>
        <v>2</v>
      </c>
      <c r="D39" s="62">
        <f>SUM(D22:D38)</f>
        <v>3</v>
      </c>
      <c r="E39" s="63">
        <f>SUM(E22:E38)</f>
        <v>12</v>
      </c>
      <c r="F39" s="20"/>
      <c r="G39" s="62" t="s">
        <v>266</v>
      </c>
      <c r="H39" s="62">
        <f>SUM(H22:H38)</f>
        <v>2</v>
      </c>
      <c r="I39" s="62">
        <f>SUM(I22:I38)</f>
        <v>2</v>
      </c>
      <c r="J39" s="63">
        <f>SUM(J22:J38)</f>
        <v>11</v>
      </c>
      <c r="BY39" s="10"/>
      <c r="BZ39" s="10"/>
    </row>
  </sheetData>
  <mergeCells count="238">
    <mergeCell ref="BK7:BK8"/>
    <mergeCell ref="BL7:BL8"/>
    <mergeCell ref="BI10:BI11"/>
    <mergeCell ref="BJ10:BJ11"/>
    <mergeCell ref="BK10:BK11"/>
    <mergeCell ref="BL10:BL11"/>
    <mergeCell ref="C14:D14"/>
    <mergeCell ref="BX10:BX11"/>
    <mergeCell ref="AW10:AW11"/>
    <mergeCell ref="AX10:AX11"/>
    <mergeCell ref="AY10:AY11"/>
    <mergeCell ref="AZ10:AZ11"/>
    <mergeCell ref="BR10:BR11"/>
    <mergeCell ref="BS10:BS11"/>
    <mergeCell ref="BT10:BT11"/>
    <mergeCell ref="BU10:BU11"/>
    <mergeCell ref="BV10:BV11"/>
    <mergeCell ref="BW10:BW11"/>
    <mergeCell ref="BD10:BD11"/>
    <mergeCell ref="BE10:BE11"/>
    <mergeCell ref="BM10:BM11"/>
    <mergeCell ref="BN10:BN11"/>
    <mergeCell ref="BO10:BO11"/>
    <mergeCell ref="BP10:BP11"/>
    <mergeCell ref="BF10:BF11"/>
    <mergeCell ref="BG10:BG11"/>
    <mergeCell ref="BH10:BH11"/>
    <mergeCell ref="BQ10:BQ11"/>
    <mergeCell ref="AD10:AD11"/>
    <mergeCell ref="AE10:AE11"/>
    <mergeCell ref="AF10:AF11"/>
    <mergeCell ref="BA10:BA11"/>
    <mergeCell ref="BB10:BB11"/>
    <mergeCell ref="BC10:BC11"/>
    <mergeCell ref="AK10:AK11"/>
    <mergeCell ref="AL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AU10:AU11"/>
    <mergeCell ref="AV10:AV11"/>
    <mergeCell ref="Z10:Z11"/>
    <mergeCell ref="AA10:AA11"/>
    <mergeCell ref="AB10:AB11"/>
    <mergeCell ref="AC10:AC11"/>
    <mergeCell ref="R10:R11"/>
    <mergeCell ref="S10:S11"/>
    <mergeCell ref="T10:T11"/>
    <mergeCell ref="U10:U11"/>
    <mergeCell ref="V10:V11"/>
    <mergeCell ref="W10:W11"/>
    <mergeCell ref="BW7:BW8"/>
    <mergeCell ref="BX7:BX8"/>
    <mergeCell ref="AW7:AW8"/>
    <mergeCell ref="AX7:AX8"/>
    <mergeCell ref="AY7:AY8"/>
    <mergeCell ref="BH7:BH8"/>
    <mergeCell ref="BQ7:BQ8"/>
    <mergeCell ref="BR7:BR8"/>
    <mergeCell ref="BS7:BS8"/>
    <mergeCell ref="BT7:BT8"/>
    <mergeCell ref="BU7:BU8"/>
    <mergeCell ref="BB7:BB8"/>
    <mergeCell ref="BC7:BC8"/>
    <mergeCell ref="BD7:BD8"/>
    <mergeCell ref="BE7:BE8"/>
    <mergeCell ref="BF7:BF8"/>
    <mergeCell ref="BG7:BG8"/>
    <mergeCell ref="BA7:BA8"/>
    <mergeCell ref="BM7:BM8"/>
    <mergeCell ref="BN7:BN8"/>
    <mergeCell ref="BO7:BO8"/>
    <mergeCell ref="BP7:BP8"/>
    <mergeCell ref="BI7:BI8"/>
    <mergeCell ref="BJ7:BJ8"/>
    <mergeCell ref="B10:B11"/>
    <mergeCell ref="C10:C11"/>
    <mergeCell ref="D10:D11"/>
    <mergeCell ref="E10:E11"/>
    <mergeCell ref="I10:I11"/>
    <mergeCell ref="J10:J11"/>
    <mergeCell ref="K10:K11"/>
    <mergeCell ref="AZ7:AZ8"/>
    <mergeCell ref="BV7:BV8"/>
    <mergeCell ref="L10:L11"/>
    <mergeCell ref="M10:M11"/>
    <mergeCell ref="N10:N11"/>
    <mergeCell ref="O10:O11"/>
    <mergeCell ref="P10:P11"/>
    <mergeCell ref="Q10:Q11"/>
    <mergeCell ref="AB7:AB8"/>
    <mergeCell ref="AC7:AC8"/>
    <mergeCell ref="AD7:AD8"/>
    <mergeCell ref="AE7:AE8"/>
    <mergeCell ref="AF7:AF8"/>
    <mergeCell ref="V7:V8"/>
    <mergeCell ref="W7:W8"/>
    <mergeCell ref="X10:X11"/>
    <mergeCell ref="Y10:Y11"/>
    <mergeCell ref="W4:W5"/>
    <mergeCell ref="X4:X5"/>
    <mergeCell ref="Y4:Y5"/>
    <mergeCell ref="Z4:Z5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I1:BT1"/>
    <mergeCell ref="BU1:BX1"/>
    <mergeCell ref="I2:L2"/>
    <mergeCell ref="M2:P2"/>
    <mergeCell ref="Q2:T2"/>
    <mergeCell ref="U2:X2"/>
    <mergeCell ref="Y2:AB2"/>
    <mergeCell ref="AC2:AF2"/>
    <mergeCell ref="BA2:BD2"/>
    <mergeCell ref="BE2:BH2"/>
    <mergeCell ref="BQ2:BT2"/>
    <mergeCell ref="BU2:BX2"/>
    <mergeCell ref="AW2:AZ2"/>
    <mergeCell ref="BI2:BL2"/>
    <mergeCell ref="BM2:BP2"/>
    <mergeCell ref="AK2:AN2"/>
    <mergeCell ref="AS2:AV2"/>
    <mergeCell ref="AO2:AR2"/>
    <mergeCell ref="BA4:BA5"/>
    <mergeCell ref="BB4:BB5"/>
    <mergeCell ref="BC4:BC5"/>
    <mergeCell ref="AW4:AW5"/>
    <mergeCell ref="AX4:AX5"/>
    <mergeCell ref="AY4:AY5"/>
    <mergeCell ref="AZ4:AZ5"/>
    <mergeCell ref="B7:B8"/>
    <mergeCell ref="C7:C8"/>
    <mergeCell ref="D7:D8"/>
    <mergeCell ref="E7:E8"/>
    <mergeCell ref="I7:I8"/>
    <mergeCell ref="B4:B5"/>
    <mergeCell ref="C4:C5"/>
    <mergeCell ref="D4:D5"/>
    <mergeCell ref="E4:E5"/>
    <mergeCell ref="I4:I5"/>
    <mergeCell ref="J4:J5"/>
    <mergeCell ref="K4:K5"/>
    <mergeCell ref="J7:J8"/>
    <mergeCell ref="K7:K8"/>
    <mergeCell ref="L7:L8"/>
    <mergeCell ref="M7:M8"/>
    <mergeCell ref="N7:N8"/>
    <mergeCell ref="BU4:BU5"/>
    <mergeCell ref="BV4:BV5"/>
    <mergeCell ref="BW4:BW5"/>
    <mergeCell ref="BX4:BX5"/>
    <mergeCell ref="BD4:BD5"/>
    <mergeCell ref="BE4:BE5"/>
    <mergeCell ref="BF4:BF5"/>
    <mergeCell ref="BG4:BG5"/>
    <mergeCell ref="BH4:BH5"/>
    <mergeCell ref="BQ4:BQ5"/>
    <mergeCell ref="BR4:BR5"/>
    <mergeCell ref="BS4:BS5"/>
    <mergeCell ref="BT4:BT5"/>
    <mergeCell ref="BM4:BM5"/>
    <mergeCell ref="BN4:BN5"/>
    <mergeCell ref="BO4:BO5"/>
    <mergeCell ref="BP4:BP5"/>
    <mergeCell ref="BI4:BI5"/>
    <mergeCell ref="BJ4:BJ5"/>
    <mergeCell ref="BK4:BK5"/>
    <mergeCell ref="BL4:BL5"/>
    <mergeCell ref="B20:E20"/>
    <mergeCell ref="G20:J20"/>
    <mergeCell ref="AG2:AJ2"/>
    <mergeCell ref="AG4:AG5"/>
    <mergeCell ref="AH4:AH5"/>
    <mergeCell ref="AI4:AI5"/>
    <mergeCell ref="AJ4:AJ5"/>
    <mergeCell ref="AG7:AG8"/>
    <mergeCell ref="AH7:AH8"/>
    <mergeCell ref="AI7:AI8"/>
    <mergeCell ref="AJ7:AJ8"/>
    <mergeCell ref="AG10:AG11"/>
    <mergeCell ref="AH10:AH11"/>
    <mergeCell ref="AI10:AI11"/>
    <mergeCell ref="AJ10:AJ11"/>
    <mergeCell ref="AA4:AA5"/>
    <mergeCell ref="AB4:AB5"/>
    <mergeCell ref="AC4:AC5"/>
    <mergeCell ref="AD4:AD5"/>
    <mergeCell ref="AE4:AE5"/>
    <mergeCell ref="AF4:AF5"/>
    <mergeCell ref="O7:O8"/>
    <mergeCell ref="L4:L5"/>
    <mergeCell ref="M4:M5"/>
    <mergeCell ref="AT4:AT5"/>
    <mergeCell ref="AU4:AU5"/>
    <mergeCell ref="AV4:AV5"/>
    <mergeCell ref="AS7:AS8"/>
    <mergeCell ref="AT7:AT8"/>
    <mergeCell ref="AU7:AU8"/>
    <mergeCell ref="AV7:AV8"/>
    <mergeCell ref="AK4:AK5"/>
    <mergeCell ref="AL4:AL5"/>
    <mergeCell ref="AM4:AM5"/>
    <mergeCell ref="AN4:AN5"/>
    <mergeCell ref="AK7:AK8"/>
    <mergeCell ref="AL7:AL8"/>
    <mergeCell ref="AM7:AM8"/>
    <mergeCell ref="AN7:AN8"/>
    <mergeCell ref="AO4:AO5"/>
    <mergeCell ref="AP4:AP5"/>
    <mergeCell ref="AQ4:AQ5"/>
    <mergeCell ref="AR4:AR5"/>
    <mergeCell ref="AO7:AO8"/>
    <mergeCell ref="AP7:AP8"/>
    <mergeCell ref="AQ7:AQ8"/>
    <mergeCell ref="AR7:AR8"/>
    <mergeCell ref="AS4:A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4824-01B7-254D-B0EA-636EC0C42FC7}">
  <dimension ref="A1:BT36"/>
  <sheetViews>
    <sheetView tabSelected="1" workbookViewId="0">
      <selection activeCell="E9" sqref="E9"/>
    </sheetView>
  </sheetViews>
  <sheetFormatPr defaultColWidth="10.875" defaultRowHeight="18.75" x14ac:dyDescent="0.2"/>
  <cols>
    <col min="1" max="1" width="42.625" style="27" customWidth="1"/>
    <col min="2" max="3" width="16.625" style="27" customWidth="1"/>
    <col min="4" max="4" width="16.625" style="1" customWidth="1"/>
    <col min="5" max="5" width="16.625" style="27" customWidth="1"/>
    <col min="6" max="6" width="17" style="2" customWidth="1"/>
    <col min="7" max="8" width="16.625" style="6" customWidth="1"/>
    <col min="9" max="72" width="10.125" style="10" customWidth="1"/>
    <col min="73" max="16384" width="10.875" style="27"/>
  </cols>
  <sheetData>
    <row r="1" spans="1:72" ht="47.25" thickBot="1" x14ac:dyDescent="0.25">
      <c r="A1" s="3" t="s">
        <v>45</v>
      </c>
      <c r="B1" s="3" t="s">
        <v>46</v>
      </c>
      <c r="C1" s="13" t="s">
        <v>47</v>
      </c>
      <c r="D1" s="19" t="s">
        <v>48</v>
      </c>
      <c r="E1" s="13" t="s">
        <v>49</v>
      </c>
      <c r="F1" s="4" t="s">
        <v>50</v>
      </c>
      <c r="G1" s="5" t="s">
        <v>0</v>
      </c>
      <c r="H1" s="5" t="s">
        <v>239</v>
      </c>
      <c r="I1" s="101" t="s">
        <v>69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</row>
    <row r="2" spans="1:72" ht="48.95" customHeight="1" x14ac:dyDescent="0.2">
      <c r="A2" s="3"/>
      <c r="B2" s="3"/>
      <c r="C2" s="13"/>
      <c r="D2" s="19"/>
      <c r="E2" s="13"/>
      <c r="F2" s="4"/>
      <c r="G2" s="5"/>
      <c r="H2" s="5"/>
      <c r="I2" s="126" t="s">
        <v>456</v>
      </c>
      <c r="J2" s="127"/>
      <c r="K2" s="127"/>
      <c r="L2" s="128"/>
      <c r="M2" s="126" t="s">
        <v>457</v>
      </c>
      <c r="N2" s="127"/>
      <c r="O2" s="127"/>
      <c r="P2" s="128"/>
      <c r="Q2" s="126" t="s">
        <v>458</v>
      </c>
      <c r="R2" s="127"/>
      <c r="S2" s="127"/>
      <c r="T2" s="128"/>
      <c r="U2" s="126" t="s">
        <v>459</v>
      </c>
      <c r="V2" s="127"/>
      <c r="W2" s="127"/>
      <c r="X2" s="128"/>
      <c r="Y2" s="126" t="s">
        <v>460</v>
      </c>
      <c r="Z2" s="127"/>
      <c r="AA2" s="127"/>
      <c r="AB2" s="128"/>
      <c r="AC2" s="126" t="s">
        <v>461</v>
      </c>
      <c r="AD2" s="127"/>
      <c r="AE2" s="127"/>
      <c r="AF2" s="128"/>
      <c r="AG2" s="126" t="s">
        <v>462</v>
      </c>
      <c r="AH2" s="127"/>
      <c r="AI2" s="127"/>
      <c r="AJ2" s="128"/>
      <c r="AK2" s="126" t="s">
        <v>463</v>
      </c>
      <c r="AL2" s="127"/>
      <c r="AM2" s="127"/>
      <c r="AN2" s="128"/>
      <c r="AO2" s="126" t="s">
        <v>464</v>
      </c>
      <c r="AP2" s="127"/>
      <c r="AQ2" s="127"/>
      <c r="AR2" s="128"/>
      <c r="AS2" s="126" t="s">
        <v>465</v>
      </c>
      <c r="AT2" s="127"/>
      <c r="AU2" s="127"/>
      <c r="AV2" s="128"/>
      <c r="AW2" s="126" t="s">
        <v>466</v>
      </c>
      <c r="AX2" s="127"/>
      <c r="AY2" s="127"/>
      <c r="AZ2" s="128"/>
      <c r="BA2" s="126" t="s">
        <v>467</v>
      </c>
      <c r="BB2" s="127"/>
      <c r="BC2" s="127"/>
      <c r="BD2" s="128"/>
      <c r="BE2" s="126" t="s">
        <v>468</v>
      </c>
      <c r="BF2" s="127"/>
      <c r="BG2" s="127"/>
      <c r="BH2" s="128"/>
      <c r="BI2" s="126" t="s">
        <v>469</v>
      </c>
      <c r="BJ2" s="127"/>
      <c r="BK2" s="127"/>
      <c r="BL2" s="128"/>
      <c r="BM2" s="126" t="s">
        <v>470</v>
      </c>
      <c r="BN2" s="127"/>
      <c r="BO2" s="127"/>
      <c r="BP2" s="128"/>
      <c r="BQ2" s="126" t="s">
        <v>471</v>
      </c>
      <c r="BR2" s="127"/>
      <c r="BS2" s="127"/>
      <c r="BT2" s="128"/>
    </row>
    <row r="3" spans="1:72" ht="36.950000000000003" customHeight="1" thickBot="1" x14ac:dyDescent="0.25">
      <c r="A3" s="11" t="s">
        <v>381</v>
      </c>
      <c r="I3" s="59" t="s">
        <v>51</v>
      </c>
      <c r="J3" s="60" t="s">
        <v>53</v>
      </c>
      <c r="K3" s="60" t="s">
        <v>54</v>
      </c>
      <c r="L3" s="61" t="s">
        <v>52</v>
      </c>
      <c r="M3" s="59" t="s">
        <v>51</v>
      </c>
      <c r="N3" s="60" t="s">
        <v>53</v>
      </c>
      <c r="O3" s="60" t="s">
        <v>54</v>
      </c>
      <c r="P3" s="61" t="s">
        <v>52</v>
      </c>
      <c r="Q3" s="59" t="s">
        <v>51</v>
      </c>
      <c r="R3" s="60" t="s">
        <v>53</v>
      </c>
      <c r="S3" s="60" t="s">
        <v>54</v>
      </c>
      <c r="T3" s="61" t="s">
        <v>52</v>
      </c>
      <c r="U3" s="59" t="s">
        <v>51</v>
      </c>
      <c r="V3" s="60" t="s">
        <v>53</v>
      </c>
      <c r="W3" s="60" t="s">
        <v>54</v>
      </c>
      <c r="X3" s="61" t="s">
        <v>52</v>
      </c>
      <c r="Y3" s="59" t="s">
        <v>51</v>
      </c>
      <c r="Z3" s="60" t="s">
        <v>53</v>
      </c>
      <c r="AA3" s="60" t="s">
        <v>54</v>
      </c>
      <c r="AB3" s="61" t="s">
        <v>52</v>
      </c>
      <c r="AC3" s="59" t="s">
        <v>51</v>
      </c>
      <c r="AD3" s="60" t="s">
        <v>53</v>
      </c>
      <c r="AE3" s="60" t="s">
        <v>54</v>
      </c>
      <c r="AF3" s="61" t="s">
        <v>52</v>
      </c>
      <c r="AG3" s="59" t="s">
        <v>51</v>
      </c>
      <c r="AH3" s="60" t="s">
        <v>53</v>
      </c>
      <c r="AI3" s="60" t="s">
        <v>54</v>
      </c>
      <c r="AJ3" s="61" t="s">
        <v>52</v>
      </c>
      <c r="AK3" s="59" t="s">
        <v>51</v>
      </c>
      <c r="AL3" s="60" t="s">
        <v>53</v>
      </c>
      <c r="AM3" s="60" t="s">
        <v>54</v>
      </c>
      <c r="AN3" s="61" t="s">
        <v>52</v>
      </c>
      <c r="AO3" s="59" t="s">
        <v>51</v>
      </c>
      <c r="AP3" s="60" t="s">
        <v>53</v>
      </c>
      <c r="AQ3" s="60" t="s">
        <v>54</v>
      </c>
      <c r="AR3" s="61" t="s">
        <v>52</v>
      </c>
      <c r="AS3" s="59" t="s">
        <v>51</v>
      </c>
      <c r="AT3" s="60" t="s">
        <v>53</v>
      </c>
      <c r="AU3" s="60" t="s">
        <v>54</v>
      </c>
      <c r="AV3" s="61" t="s">
        <v>52</v>
      </c>
      <c r="AW3" s="59" t="s">
        <v>51</v>
      </c>
      <c r="AX3" s="60" t="s">
        <v>53</v>
      </c>
      <c r="AY3" s="60" t="s">
        <v>54</v>
      </c>
      <c r="AZ3" s="61" t="s">
        <v>52</v>
      </c>
      <c r="BA3" s="59" t="s">
        <v>51</v>
      </c>
      <c r="BB3" s="60" t="s">
        <v>53</v>
      </c>
      <c r="BC3" s="60" t="s">
        <v>54</v>
      </c>
      <c r="BD3" s="61" t="s">
        <v>52</v>
      </c>
      <c r="BE3" s="59" t="s">
        <v>51</v>
      </c>
      <c r="BF3" s="60" t="s">
        <v>53</v>
      </c>
      <c r="BG3" s="60" t="s">
        <v>54</v>
      </c>
      <c r="BH3" s="61" t="s">
        <v>52</v>
      </c>
      <c r="BI3" s="59" t="s">
        <v>51</v>
      </c>
      <c r="BJ3" s="60" t="s">
        <v>53</v>
      </c>
      <c r="BK3" s="60" t="s">
        <v>54</v>
      </c>
      <c r="BL3" s="61" t="s">
        <v>52</v>
      </c>
      <c r="BM3" s="59" t="s">
        <v>51</v>
      </c>
      <c r="BN3" s="60" t="s">
        <v>53</v>
      </c>
      <c r="BO3" s="60" t="s">
        <v>54</v>
      </c>
      <c r="BP3" s="61" t="s">
        <v>52</v>
      </c>
      <c r="BQ3" s="59" t="s">
        <v>51</v>
      </c>
      <c r="BR3" s="60" t="s">
        <v>53</v>
      </c>
      <c r="BS3" s="60" t="s">
        <v>54</v>
      </c>
      <c r="BT3" s="61" t="s">
        <v>52</v>
      </c>
    </row>
    <row r="4" spans="1:72" ht="50.1" customHeight="1" x14ac:dyDescent="0.2">
      <c r="A4" s="89" t="s">
        <v>441</v>
      </c>
      <c r="B4" s="114" t="s">
        <v>398</v>
      </c>
      <c r="C4" s="109" t="s">
        <v>443</v>
      </c>
      <c r="D4" s="110" t="s">
        <v>446</v>
      </c>
      <c r="E4" s="111">
        <v>42945</v>
      </c>
      <c r="F4" s="30">
        <v>0.71180555555555547</v>
      </c>
      <c r="G4" s="86">
        <v>36.109000000000002</v>
      </c>
      <c r="H4" s="86">
        <v>-74.671999999999997</v>
      </c>
      <c r="I4" s="151">
        <v>0</v>
      </c>
      <c r="J4" s="146">
        <v>0</v>
      </c>
      <c r="K4" s="146">
        <v>0</v>
      </c>
      <c r="L4" s="147">
        <v>0</v>
      </c>
      <c r="M4" s="135">
        <v>1</v>
      </c>
      <c r="N4" s="122">
        <v>1</v>
      </c>
      <c r="O4" s="131">
        <v>0</v>
      </c>
      <c r="P4" s="137" t="s">
        <v>57</v>
      </c>
      <c r="Q4" s="135">
        <v>1</v>
      </c>
      <c r="R4" s="122">
        <v>1</v>
      </c>
      <c r="S4" s="131">
        <v>0</v>
      </c>
      <c r="T4" s="137" t="s">
        <v>57</v>
      </c>
      <c r="U4" s="135">
        <v>1</v>
      </c>
      <c r="V4" s="122">
        <v>1</v>
      </c>
      <c r="W4" s="131">
        <v>0</v>
      </c>
      <c r="X4" s="137" t="s">
        <v>57</v>
      </c>
      <c r="Y4" s="135">
        <v>1</v>
      </c>
      <c r="Z4" s="122">
        <v>1</v>
      </c>
      <c r="AA4" s="131">
        <v>0</v>
      </c>
      <c r="AB4" s="137" t="s">
        <v>57</v>
      </c>
      <c r="AC4" s="135">
        <v>1</v>
      </c>
      <c r="AD4" s="122">
        <v>1</v>
      </c>
      <c r="AE4" s="131">
        <v>0</v>
      </c>
      <c r="AF4" s="137" t="s">
        <v>57</v>
      </c>
      <c r="AG4" s="135">
        <v>1</v>
      </c>
      <c r="AH4" s="122">
        <v>1</v>
      </c>
      <c r="AI4" s="131">
        <v>0</v>
      </c>
      <c r="AJ4" s="137" t="s">
        <v>57</v>
      </c>
      <c r="AK4" s="135">
        <v>1</v>
      </c>
      <c r="AL4" s="122">
        <v>1</v>
      </c>
      <c r="AM4" s="131">
        <v>0</v>
      </c>
      <c r="AN4" s="137" t="s">
        <v>57</v>
      </c>
      <c r="AO4" s="135">
        <v>1</v>
      </c>
      <c r="AP4" s="122">
        <v>1</v>
      </c>
      <c r="AQ4" s="131">
        <v>0</v>
      </c>
      <c r="AR4" s="137" t="s">
        <v>57</v>
      </c>
      <c r="AS4" s="135">
        <v>1</v>
      </c>
      <c r="AT4" s="122">
        <v>1</v>
      </c>
      <c r="AU4" s="131">
        <v>0</v>
      </c>
      <c r="AV4" s="137" t="s">
        <v>57</v>
      </c>
      <c r="AW4" s="135">
        <v>1</v>
      </c>
      <c r="AX4" s="122">
        <v>1</v>
      </c>
      <c r="AY4" s="122">
        <v>1</v>
      </c>
      <c r="AZ4" s="124">
        <v>1</v>
      </c>
      <c r="BA4" s="135">
        <v>1</v>
      </c>
      <c r="BB4" s="122">
        <v>1</v>
      </c>
      <c r="BC4" s="122">
        <v>1</v>
      </c>
      <c r="BD4" s="124">
        <v>1</v>
      </c>
      <c r="BE4" s="135">
        <v>1</v>
      </c>
      <c r="BF4" s="122">
        <v>1</v>
      </c>
      <c r="BG4" s="122">
        <v>1</v>
      </c>
      <c r="BH4" s="124">
        <v>1</v>
      </c>
      <c r="BI4" s="129">
        <v>0</v>
      </c>
      <c r="BJ4" s="131">
        <v>0</v>
      </c>
      <c r="BK4" s="131">
        <v>0</v>
      </c>
      <c r="BL4" s="133">
        <v>0</v>
      </c>
      <c r="BM4" s="129">
        <v>0</v>
      </c>
      <c r="BN4" s="131">
        <v>0</v>
      </c>
      <c r="BO4" s="131">
        <v>0</v>
      </c>
      <c r="BP4" s="133">
        <v>0</v>
      </c>
      <c r="BQ4" s="129">
        <v>0</v>
      </c>
      <c r="BR4" s="131">
        <v>0</v>
      </c>
      <c r="BS4" s="131">
        <v>0</v>
      </c>
      <c r="BT4" s="133">
        <v>0</v>
      </c>
    </row>
    <row r="5" spans="1:72" ht="50.1" customHeight="1" thickBot="1" x14ac:dyDescent="0.25">
      <c r="A5" s="89" t="s">
        <v>442</v>
      </c>
      <c r="B5" s="114"/>
      <c r="C5" s="109"/>
      <c r="D5" s="110"/>
      <c r="E5" s="111"/>
      <c r="F5" s="30">
        <v>0.75347222222222221</v>
      </c>
      <c r="G5" s="86">
        <v>35.950000000000003</v>
      </c>
      <c r="H5" s="86">
        <v>-74.683999999999997</v>
      </c>
      <c r="I5" s="130"/>
      <c r="J5" s="132"/>
      <c r="K5" s="132"/>
      <c r="L5" s="134"/>
      <c r="M5" s="136"/>
      <c r="N5" s="123"/>
      <c r="O5" s="132"/>
      <c r="P5" s="137"/>
      <c r="Q5" s="136"/>
      <c r="R5" s="123"/>
      <c r="S5" s="132"/>
      <c r="T5" s="145"/>
      <c r="U5" s="136"/>
      <c r="V5" s="123"/>
      <c r="W5" s="132"/>
      <c r="X5" s="145"/>
      <c r="Y5" s="136"/>
      <c r="Z5" s="123"/>
      <c r="AA5" s="132"/>
      <c r="AB5" s="145"/>
      <c r="AC5" s="136"/>
      <c r="AD5" s="123"/>
      <c r="AE5" s="132"/>
      <c r="AF5" s="145"/>
      <c r="AG5" s="136"/>
      <c r="AH5" s="123"/>
      <c r="AI5" s="132"/>
      <c r="AJ5" s="145"/>
      <c r="AK5" s="136"/>
      <c r="AL5" s="123"/>
      <c r="AM5" s="132"/>
      <c r="AN5" s="145"/>
      <c r="AO5" s="136"/>
      <c r="AP5" s="123"/>
      <c r="AQ5" s="132"/>
      <c r="AR5" s="145"/>
      <c r="AS5" s="136"/>
      <c r="AT5" s="123"/>
      <c r="AU5" s="132"/>
      <c r="AV5" s="145"/>
      <c r="AW5" s="136"/>
      <c r="AX5" s="123"/>
      <c r="AY5" s="123"/>
      <c r="AZ5" s="125"/>
      <c r="BA5" s="136"/>
      <c r="BB5" s="123"/>
      <c r="BC5" s="123"/>
      <c r="BD5" s="125"/>
      <c r="BE5" s="136"/>
      <c r="BF5" s="123"/>
      <c r="BG5" s="123"/>
      <c r="BH5" s="125"/>
      <c r="BI5" s="130"/>
      <c r="BJ5" s="132"/>
      <c r="BK5" s="132"/>
      <c r="BL5" s="134"/>
      <c r="BM5" s="130"/>
      <c r="BN5" s="132"/>
      <c r="BO5" s="132"/>
      <c r="BP5" s="134"/>
      <c r="BQ5" s="130"/>
      <c r="BR5" s="132"/>
      <c r="BS5" s="132"/>
      <c r="BT5" s="134"/>
    </row>
    <row r="6" spans="1:72" ht="36.950000000000003" customHeight="1" thickBot="1" x14ac:dyDescent="0.25">
      <c r="A6" s="11"/>
      <c r="G6" s="87"/>
      <c r="H6" s="87"/>
      <c r="I6" s="97"/>
      <c r="J6" s="98"/>
      <c r="K6" s="98"/>
      <c r="L6" s="99"/>
      <c r="M6" s="97"/>
      <c r="N6" s="98"/>
      <c r="O6" s="98"/>
      <c r="P6" s="99"/>
      <c r="Q6" s="59"/>
      <c r="R6" s="60"/>
      <c r="S6" s="60"/>
      <c r="T6" s="61"/>
      <c r="U6" s="60"/>
      <c r="V6" s="60"/>
      <c r="W6" s="60"/>
      <c r="X6" s="61"/>
      <c r="Y6" s="59"/>
      <c r="Z6" s="60"/>
      <c r="AA6" s="60"/>
      <c r="AB6" s="61"/>
      <c r="AC6" s="59"/>
      <c r="AD6" s="60"/>
      <c r="AE6" s="60"/>
      <c r="AF6" s="61"/>
      <c r="AG6" s="59"/>
      <c r="AH6" s="60"/>
      <c r="AI6" s="60"/>
      <c r="AJ6" s="61"/>
      <c r="AK6" s="59"/>
      <c r="AL6" s="60"/>
      <c r="AM6" s="60"/>
      <c r="AN6" s="61"/>
      <c r="AO6" s="59"/>
      <c r="AP6" s="60"/>
      <c r="AQ6" s="60"/>
      <c r="AR6" s="61"/>
      <c r="AS6" s="59"/>
      <c r="AT6" s="60"/>
      <c r="AU6" s="60"/>
      <c r="AV6" s="61"/>
      <c r="AW6" s="59"/>
      <c r="AX6" s="60"/>
      <c r="AY6" s="60"/>
      <c r="AZ6" s="61"/>
      <c r="BA6" s="59"/>
      <c r="BB6" s="60"/>
      <c r="BC6" s="60"/>
      <c r="BD6" s="61"/>
      <c r="BE6" s="59"/>
      <c r="BF6" s="60"/>
      <c r="BG6" s="60"/>
      <c r="BH6" s="61"/>
      <c r="BI6" s="59"/>
      <c r="BJ6" s="60"/>
      <c r="BK6" s="60"/>
      <c r="BL6" s="61"/>
      <c r="BM6" s="59"/>
      <c r="BN6" s="60"/>
      <c r="BO6" s="60"/>
      <c r="BP6" s="61"/>
      <c r="BQ6" s="59"/>
      <c r="BR6" s="60"/>
      <c r="BS6" s="60"/>
      <c r="BT6" s="91"/>
    </row>
    <row r="7" spans="1:72" ht="50.1" customHeight="1" x14ac:dyDescent="0.2">
      <c r="A7" s="90" t="s">
        <v>448</v>
      </c>
      <c r="B7" s="114" t="s">
        <v>398</v>
      </c>
      <c r="C7" s="144" t="s">
        <v>454</v>
      </c>
      <c r="D7" s="110" t="s">
        <v>455</v>
      </c>
      <c r="E7" s="111">
        <v>43002</v>
      </c>
      <c r="F7" s="30">
        <v>0.8534722222222223</v>
      </c>
      <c r="G7" s="86">
        <v>36.167000000000002</v>
      </c>
      <c r="H7" s="86">
        <v>-74.731999999999999</v>
      </c>
      <c r="I7" s="151">
        <v>0</v>
      </c>
      <c r="J7" s="146">
        <v>0</v>
      </c>
      <c r="K7" s="146">
        <v>0</v>
      </c>
      <c r="L7" s="147">
        <v>0</v>
      </c>
      <c r="M7" s="151">
        <v>0</v>
      </c>
      <c r="N7" s="146">
        <v>0</v>
      </c>
      <c r="O7" s="146">
        <v>0</v>
      </c>
      <c r="P7" s="147">
        <v>0</v>
      </c>
      <c r="Q7" s="151">
        <v>0</v>
      </c>
      <c r="R7" s="146">
        <v>0</v>
      </c>
      <c r="S7" s="146">
        <v>0</v>
      </c>
      <c r="T7" s="147">
        <v>0</v>
      </c>
      <c r="U7" s="151">
        <v>0</v>
      </c>
      <c r="V7" s="146">
        <v>0</v>
      </c>
      <c r="W7" s="146">
        <v>0</v>
      </c>
      <c r="X7" s="147">
        <v>0</v>
      </c>
      <c r="Y7" s="151">
        <v>0</v>
      </c>
      <c r="Z7" s="146">
        <v>0</v>
      </c>
      <c r="AA7" s="146">
        <v>0</v>
      </c>
      <c r="AB7" s="147">
        <v>0</v>
      </c>
      <c r="AC7" s="151">
        <v>0</v>
      </c>
      <c r="AD7" s="146">
        <v>0</v>
      </c>
      <c r="AE7" s="146">
        <v>0</v>
      </c>
      <c r="AF7" s="147">
        <v>0</v>
      </c>
      <c r="AG7" s="151">
        <v>0</v>
      </c>
      <c r="AH7" s="146">
        <v>0</v>
      </c>
      <c r="AI7" s="146">
        <v>0</v>
      </c>
      <c r="AJ7" s="147">
        <v>0</v>
      </c>
      <c r="AK7" s="151">
        <v>0</v>
      </c>
      <c r="AL7" s="146">
        <v>0</v>
      </c>
      <c r="AM7" s="146">
        <v>0</v>
      </c>
      <c r="AN7" s="147">
        <v>0</v>
      </c>
      <c r="AO7" s="151">
        <v>0</v>
      </c>
      <c r="AP7" s="146">
        <v>0</v>
      </c>
      <c r="AQ7" s="146">
        <v>0</v>
      </c>
      <c r="AR7" s="147">
        <v>0</v>
      </c>
      <c r="AS7" s="151">
        <v>0</v>
      </c>
      <c r="AT7" s="146">
        <v>0</v>
      </c>
      <c r="AU7" s="146">
        <v>0</v>
      </c>
      <c r="AV7" s="147">
        <v>0</v>
      </c>
      <c r="AW7" s="149">
        <v>1</v>
      </c>
      <c r="AX7" s="150">
        <v>1</v>
      </c>
      <c r="AY7" s="146">
        <v>0</v>
      </c>
      <c r="AZ7" s="148" t="s">
        <v>57</v>
      </c>
      <c r="BA7" s="149">
        <v>1</v>
      </c>
      <c r="BB7" s="150">
        <v>1</v>
      </c>
      <c r="BC7" s="146">
        <v>0</v>
      </c>
      <c r="BD7" s="148" t="s">
        <v>57</v>
      </c>
      <c r="BE7" s="151">
        <v>0</v>
      </c>
      <c r="BF7" s="146">
        <v>0</v>
      </c>
      <c r="BG7" s="146">
        <v>0</v>
      </c>
      <c r="BH7" s="147">
        <v>0</v>
      </c>
      <c r="BI7" s="135">
        <v>1</v>
      </c>
      <c r="BJ7" s="122">
        <v>1</v>
      </c>
      <c r="BK7" s="122">
        <v>1</v>
      </c>
      <c r="BL7" s="124">
        <v>1</v>
      </c>
      <c r="BM7" s="135">
        <v>1</v>
      </c>
      <c r="BN7" s="122">
        <v>1</v>
      </c>
      <c r="BO7" s="122">
        <v>1</v>
      </c>
      <c r="BP7" s="124">
        <v>1</v>
      </c>
      <c r="BQ7" s="129">
        <v>0</v>
      </c>
      <c r="BR7" s="131">
        <v>0</v>
      </c>
      <c r="BS7" s="131">
        <v>0</v>
      </c>
      <c r="BT7" s="133">
        <v>0</v>
      </c>
    </row>
    <row r="8" spans="1:72" ht="50.1" customHeight="1" thickBot="1" x14ac:dyDescent="0.25">
      <c r="A8" s="90" t="s">
        <v>449</v>
      </c>
      <c r="B8" s="114"/>
      <c r="C8" s="144"/>
      <c r="D8" s="110"/>
      <c r="E8" s="111"/>
      <c r="F8" s="30">
        <v>0.90347222222222223</v>
      </c>
      <c r="G8" s="86">
        <v>36</v>
      </c>
      <c r="H8" s="86">
        <v>-74.716700000000003</v>
      </c>
      <c r="I8" s="130"/>
      <c r="J8" s="132"/>
      <c r="K8" s="132"/>
      <c r="L8" s="134"/>
      <c r="M8" s="130"/>
      <c r="N8" s="132"/>
      <c r="O8" s="132"/>
      <c r="P8" s="134"/>
      <c r="Q8" s="130"/>
      <c r="R8" s="132"/>
      <c r="S8" s="132"/>
      <c r="T8" s="134"/>
      <c r="U8" s="130"/>
      <c r="V8" s="132"/>
      <c r="W8" s="132"/>
      <c r="X8" s="134"/>
      <c r="Y8" s="130"/>
      <c r="Z8" s="132"/>
      <c r="AA8" s="132"/>
      <c r="AB8" s="134"/>
      <c r="AC8" s="130"/>
      <c r="AD8" s="132"/>
      <c r="AE8" s="132"/>
      <c r="AF8" s="134"/>
      <c r="AG8" s="130"/>
      <c r="AH8" s="132"/>
      <c r="AI8" s="132"/>
      <c r="AJ8" s="134"/>
      <c r="AK8" s="130"/>
      <c r="AL8" s="132"/>
      <c r="AM8" s="132"/>
      <c r="AN8" s="134"/>
      <c r="AO8" s="130"/>
      <c r="AP8" s="132"/>
      <c r="AQ8" s="132"/>
      <c r="AR8" s="134"/>
      <c r="AS8" s="130"/>
      <c r="AT8" s="132"/>
      <c r="AU8" s="132"/>
      <c r="AV8" s="134"/>
      <c r="AW8" s="136"/>
      <c r="AX8" s="123"/>
      <c r="AY8" s="132"/>
      <c r="AZ8" s="145"/>
      <c r="BA8" s="136"/>
      <c r="BB8" s="123"/>
      <c r="BC8" s="132"/>
      <c r="BD8" s="145"/>
      <c r="BE8" s="130"/>
      <c r="BF8" s="132"/>
      <c r="BG8" s="132"/>
      <c r="BH8" s="134"/>
      <c r="BI8" s="136"/>
      <c r="BJ8" s="123"/>
      <c r="BK8" s="123"/>
      <c r="BL8" s="125"/>
      <c r="BM8" s="136"/>
      <c r="BN8" s="123"/>
      <c r="BO8" s="123"/>
      <c r="BP8" s="125"/>
      <c r="BQ8" s="130"/>
      <c r="BR8" s="132"/>
      <c r="BS8" s="132"/>
      <c r="BT8" s="134"/>
    </row>
    <row r="9" spans="1:72" s="20" customFormat="1" ht="24.95" customHeight="1" x14ac:dyDescent="0.2">
      <c r="D9" s="7"/>
      <c r="E9" s="8"/>
      <c r="F9" s="9"/>
      <c r="G9" s="88"/>
      <c r="H9" s="88"/>
      <c r="I9" s="92"/>
      <c r="J9" s="93"/>
      <c r="K9" s="93"/>
      <c r="L9" s="94"/>
      <c r="M9" s="95"/>
      <c r="N9" s="93"/>
      <c r="O9" s="93"/>
      <c r="P9" s="94"/>
      <c r="Q9" s="95"/>
      <c r="R9" s="93"/>
      <c r="S9" s="93"/>
      <c r="T9" s="94"/>
      <c r="U9" s="95"/>
      <c r="V9" s="93"/>
      <c r="W9" s="93"/>
      <c r="X9" s="94"/>
      <c r="Y9" s="95"/>
      <c r="Z9" s="93"/>
      <c r="AA9" s="93"/>
      <c r="AB9" s="94"/>
      <c r="AC9" s="95"/>
      <c r="AD9" s="93"/>
      <c r="AE9" s="93"/>
      <c r="AF9" s="94"/>
      <c r="AG9" s="95"/>
      <c r="AH9" s="93"/>
      <c r="AI9" s="93"/>
      <c r="AJ9" s="94"/>
      <c r="AK9" s="95"/>
      <c r="AL9" s="93"/>
      <c r="AM9" s="93"/>
      <c r="AN9" s="94"/>
      <c r="AO9" s="95"/>
      <c r="AP9" s="93"/>
      <c r="AQ9" s="93"/>
      <c r="AR9" s="94"/>
      <c r="AS9" s="95"/>
      <c r="AT9" s="93"/>
      <c r="AU9" s="93"/>
      <c r="AV9" s="94"/>
      <c r="AW9" s="95"/>
      <c r="AX9" s="93"/>
      <c r="AY9" s="93"/>
      <c r="AZ9" s="94"/>
      <c r="BA9" s="95"/>
      <c r="BB9" s="93"/>
      <c r="BC9" s="93"/>
      <c r="BD9" s="94"/>
      <c r="BE9" s="95"/>
      <c r="BF9" s="93"/>
      <c r="BG9" s="93"/>
      <c r="BH9" s="94"/>
      <c r="BI9" s="95"/>
      <c r="BJ9" s="93"/>
      <c r="BK9" s="93"/>
      <c r="BL9" s="94"/>
      <c r="BM9" s="95"/>
      <c r="BN9" s="93"/>
      <c r="BO9" s="93"/>
      <c r="BP9" s="94"/>
      <c r="BQ9" s="95"/>
      <c r="BR9" s="93"/>
      <c r="BS9" s="93"/>
      <c r="BT9" s="96"/>
    </row>
    <row r="10" spans="1:72" s="20" customFormat="1" ht="24.95" customHeight="1" x14ac:dyDescent="0.2">
      <c r="D10" s="7"/>
      <c r="E10" s="8"/>
      <c r="F10" s="9"/>
      <c r="G10" s="10"/>
      <c r="H10" s="10"/>
      <c r="I10" s="32">
        <f>I4+I7</f>
        <v>0</v>
      </c>
      <c r="J10" s="32">
        <f t="shared" ref="J10:BT10" si="0">J4+J7</f>
        <v>0</v>
      </c>
      <c r="K10" s="32">
        <f t="shared" si="0"/>
        <v>0</v>
      </c>
      <c r="L10" s="32">
        <f t="shared" si="0"/>
        <v>0</v>
      </c>
      <c r="M10" s="32">
        <f t="shared" si="0"/>
        <v>1</v>
      </c>
      <c r="N10" s="32">
        <f t="shared" si="0"/>
        <v>1</v>
      </c>
      <c r="O10" s="32">
        <f t="shared" si="0"/>
        <v>0</v>
      </c>
      <c r="P10" s="32" t="e">
        <f t="shared" si="0"/>
        <v>#VALUE!</v>
      </c>
      <c r="Q10" s="32">
        <f t="shared" si="0"/>
        <v>1</v>
      </c>
      <c r="R10" s="32">
        <f t="shared" si="0"/>
        <v>1</v>
      </c>
      <c r="S10" s="32">
        <f t="shared" si="0"/>
        <v>0</v>
      </c>
      <c r="T10" s="32" t="e">
        <f t="shared" si="0"/>
        <v>#VALUE!</v>
      </c>
      <c r="U10" s="32">
        <f t="shared" si="0"/>
        <v>1</v>
      </c>
      <c r="V10" s="32">
        <f t="shared" si="0"/>
        <v>1</v>
      </c>
      <c r="W10" s="32">
        <f t="shared" si="0"/>
        <v>0</v>
      </c>
      <c r="X10" s="32" t="e">
        <f t="shared" si="0"/>
        <v>#VALUE!</v>
      </c>
      <c r="Y10" s="32">
        <f t="shared" si="0"/>
        <v>1</v>
      </c>
      <c r="Z10" s="32">
        <f t="shared" si="0"/>
        <v>1</v>
      </c>
      <c r="AA10" s="32">
        <f t="shared" si="0"/>
        <v>0</v>
      </c>
      <c r="AB10" s="32" t="e">
        <f t="shared" si="0"/>
        <v>#VALUE!</v>
      </c>
      <c r="AC10" s="32">
        <f t="shared" si="0"/>
        <v>1</v>
      </c>
      <c r="AD10" s="32">
        <f t="shared" si="0"/>
        <v>1</v>
      </c>
      <c r="AE10" s="32">
        <f t="shared" si="0"/>
        <v>0</v>
      </c>
      <c r="AF10" s="32" t="e">
        <f t="shared" si="0"/>
        <v>#VALUE!</v>
      </c>
      <c r="AG10" s="32">
        <f t="shared" si="0"/>
        <v>1</v>
      </c>
      <c r="AH10" s="32">
        <f t="shared" si="0"/>
        <v>1</v>
      </c>
      <c r="AI10" s="32">
        <f t="shared" si="0"/>
        <v>0</v>
      </c>
      <c r="AJ10" s="32" t="e">
        <f t="shared" si="0"/>
        <v>#VALUE!</v>
      </c>
      <c r="AK10" s="32">
        <f t="shared" si="0"/>
        <v>1</v>
      </c>
      <c r="AL10" s="32">
        <f t="shared" si="0"/>
        <v>1</v>
      </c>
      <c r="AM10" s="32">
        <f t="shared" si="0"/>
        <v>0</v>
      </c>
      <c r="AN10" s="32" t="e">
        <f t="shared" si="0"/>
        <v>#VALUE!</v>
      </c>
      <c r="AO10" s="32">
        <f>AO4+AO7</f>
        <v>1</v>
      </c>
      <c r="AP10" s="32">
        <f t="shared" si="0"/>
        <v>1</v>
      </c>
      <c r="AQ10" s="32">
        <f t="shared" si="0"/>
        <v>0</v>
      </c>
      <c r="AR10" s="32" t="e">
        <f t="shared" si="0"/>
        <v>#VALUE!</v>
      </c>
      <c r="AS10" s="32">
        <f t="shared" si="0"/>
        <v>1</v>
      </c>
      <c r="AT10" s="32">
        <f t="shared" si="0"/>
        <v>1</v>
      </c>
      <c r="AU10" s="32">
        <f t="shared" si="0"/>
        <v>0</v>
      </c>
      <c r="AV10" s="32" t="e">
        <f t="shared" si="0"/>
        <v>#VALUE!</v>
      </c>
      <c r="AW10" s="32">
        <f t="shared" si="0"/>
        <v>2</v>
      </c>
      <c r="AX10" s="32">
        <f t="shared" si="0"/>
        <v>2</v>
      </c>
      <c r="AY10" s="32">
        <f t="shared" si="0"/>
        <v>1</v>
      </c>
      <c r="AZ10" s="32" t="e">
        <f t="shared" si="0"/>
        <v>#VALUE!</v>
      </c>
      <c r="BA10" s="32">
        <f t="shared" si="0"/>
        <v>2</v>
      </c>
      <c r="BB10" s="32">
        <f t="shared" si="0"/>
        <v>2</v>
      </c>
      <c r="BC10" s="32">
        <f t="shared" si="0"/>
        <v>1</v>
      </c>
      <c r="BD10" s="32" t="e">
        <f t="shared" si="0"/>
        <v>#VALUE!</v>
      </c>
      <c r="BE10" s="32">
        <f t="shared" si="0"/>
        <v>1</v>
      </c>
      <c r="BF10" s="32">
        <f t="shared" si="0"/>
        <v>1</v>
      </c>
      <c r="BG10" s="32">
        <f t="shared" si="0"/>
        <v>1</v>
      </c>
      <c r="BH10" s="32">
        <f t="shared" si="0"/>
        <v>1</v>
      </c>
      <c r="BI10" s="32">
        <f t="shared" si="0"/>
        <v>1</v>
      </c>
      <c r="BJ10" s="32">
        <f t="shared" si="0"/>
        <v>1</v>
      </c>
      <c r="BK10" s="32">
        <f t="shared" si="0"/>
        <v>1</v>
      </c>
      <c r="BL10" s="32">
        <f t="shared" si="0"/>
        <v>1</v>
      </c>
      <c r="BM10" s="32">
        <f>BM4+BM7</f>
        <v>1</v>
      </c>
      <c r="BN10" s="32">
        <f t="shared" si="0"/>
        <v>1</v>
      </c>
      <c r="BO10" s="32">
        <f t="shared" si="0"/>
        <v>1</v>
      </c>
      <c r="BP10" s="32">
        <f t="shared" si="0"/>
        <v>1</v>
      </c>
      <c r="BQ10" s="32">
        <f t="shared" si="0"/>
        <v>0</v>
      </c>
      <c r="BR10" s="32">
        <f t="shared" si="0"/>
        <v>0</v>
      </c>
      <c r="BS10" s="32">
        <f t="shared" si="0"/>
        <v>0</v>
      </c>
      <c r="BT10" s="32">
        <f t="shared" si="0"/>
        <v>0</v>
      </c>
    </row>
    <row r="11" spans="1:72" ht="19.5" thickBot="1" x14ac:dyDescent="0.25">
      <c r="I11" s="33" t="s">
        <v>51</v>
      </c>
      <c r="J11" s="10" t="s">
        <v>53</v>
      </c>
      <c r="K11" s="10" t="s">
        <v>54</v>
      </c>
      <c r="L11" s="10" t="s">
        <v>52</v>
      </c>
      <c r="M11" s="33" t="s">
        <v>51</v>
      </c>
      <c r="N11" s="10" t="s">
        <v>53</v>
      </c>
      <c r="O11" s="10" t="s">
        <v>54</v>
      </c>
      <c r="P11" s="10" t="s">
        <v>52</v>
      </c>
      <c r="Q11" s="33" t="s">
        <v>51</v>
      </c>
      <c r="R11" s="10" t="s">
        <v>53</v>
      </c>
      <c r="S11" s="10" t="s">
        <v>54</v>
      </c>
      <c r="T11" s="10" t="s">
        <v>52</v>
      </c>
      <c r="U11" s="33" t="s">
        <v>51</v>
      </c>
      <c r="V11" s="10" t="s">
        <v>53</v>
      </c>
      <c r="W11" s="10" t="s">
        <v>54</v>
      </c>
      <c r="X11" s="10" t="s">
        <v>52</v>
      </c>
      <c r="Y11" s="33" t="s">
        <v>51</v>
      </c>
      <c r="Z11" s="10" t="s">
        <v>53</v>
      </c>
      <c r="AA11" s="10" t="s">
        <v>54</v>
      </c>
      <c r="AB11" s="10" t="s">
        <v>52</v>
      </c>
      <c r="AC11" s="33" t="s">
        <v>51</v>
      </c>
      <c r="AD11" s="10" t="s">
        <v>53</v>
      </c>
      <c r="AE11" s="10" t="s">
        <v>54</v>
      </c>
      <c r="AF11" s="10" t="s">
        <v>52</v>
      </c>
      <c r="AG11" s="33" t="s">
        <v>51</v>
      </c>
      <c r="AH11" s="10" t="s">
        <v>53</v>
      </c>
      <c r="AI11" s="10" t="s">
        <v>54</v>
      </c>
      <c r="AJ11" s="10" t="s">
        <v>52</v>
      </c>
      <c r="AK11" s="33" t="s">
        <v>51</v>
      </c>
      <c r="AL11" s="10" t="s">
        <v>53</v>
      </c>
      <c r="AM11" s="10" t="s">
        <v>54</v>
      </c>
      <c r="AN11" s="10" t="s">
        <v>52</v>
      </c>
      <c r="AO11" s="33" t="s">
        <v>51</v>
      </c>
      <c r="AP11" s="10" t="s">
        <v>53</v>
      </c>
      <c r="AQ11" s="10" t="s">
        <v>54</v>
      </c>
      <c r="AR11" s="10" t="s">
        <v>52</v>
      </c>
      <c r="AS11" s="33" t="s">
        <v>51</v>
      </c>
      <c r="AT11" s="10" t="s">
        <v>53</v>
      </c>
      <c r="AU11" s="10" t="s">
        <v>54</v>
      </c>
      <c r="AV11" s="10" t="s">
        <v>52</v>
      </c>
      <c r="AW11" s="33" t="s">
        <v>51</v>
      </c>
      <c r="AX11" s="10" t="s">
        <v>53</v>
      </c>
      <c r="AY11" s="10" t="s">
        <v>54</v>
      </c>
      <c r="AZ11" s="10" t="s">
        <v>52</v>
      </c>
      <c r="BA11" s="33" t="s">
        <v>51</v>
      </c>
      <c r="BB11" s="10" t="s">
        <v>53</v>
      </c>
      <c r="BC11" s="10" t="s">
        <v>54</v>
      </c>
      <c r="BD11" s="10" t="s">
        <v>52</v>
      </c>
      <c r="BE11" s="33" t="s">
        <v>51</v>
      </c>
      <c r="BF11" s="10" t="s">
        <v>53</v>
      </c>
      <c r="BG11" s="10" t="s">
        <v>54</v>
      </c>
      <c r="BH11" s="10" t="s">
        <v>52</v>
      </c>
      <c r="BI11" s="33" t="s">
        <v>51</v>
      </c>
      <c r="BJ11" s="10" t="s">
        <v>53</v>
      </c>
      <c r="BK11" s="10" t="s">
        <v>54</v>
      </c>
      <c r="BL11" s="10" t="s">
        <v>52</v>
      </c>
      <c r="BM11" s="33" t="s">
        <v>51</v>
      </c>
      <c r="BN11" s="10" t="s">
        <v>53</v>
      </c>
      <c r="BO11" s="10" t="s">
        <v>54</v>
      </c>
      <c r="BP11" s="10" t="s">
        <v>52</v>
      </c>
      <c r="BQ11" s="33" t="s">
        <v>51</v>
      </c>
      <c r="BR11" s="10" t="s">
        <v>53</v>
      </c>
      <c r="BS11" s="10" t="s">
        <v>54</v>
      </c>
      <c r="BT11" s="10" t="s">
        <v>52</v>
      </c>
    </row>
    <row r="12" spans="1:72" ht="69.95" customHeight="1" thickBot="1" x14ac:dyDescent="0.25">
      <c r="A12" s="40" t="s">
        <v>388</v>
      </c>
      <c r="C12" s="116" t="s">
        <v>447</v>
      </c>
      <c r="D12" s="118"/>
    </row>
    <row r="13" spans="1:72" ht="45" customHeight="1" x14ac:dyDescent="0.2">
      <c r="A13" s="18" t="s">
        <v>450</v>
      </c>
      <c r="C13" s="37" t="s">
        <v>126</v>
      </c>
      <c r="D13" s="41">
        <v>18</v>
      </c>
      <c r="F13" s="33" t="s">
        <v>489</v>
      </c>
      <c r="G13" s="10"/>
      <c r="H13" s="10"/>
    </row>
    <row r="14" spans="1:72" ht="45" customHeight="1" thickBot="1" x14ac:dyDescent="0.25">
      <c r="A14" s="15" t="s">
        <v>444</v>
      </c>
      <c r="C14" s="38" t="s">
        <v>127</v>
      </c>
      <c r="D14" s="42">
        <v>0</v>
      </c>
      <c r="F14" s="33" t="s">
        <v>488</v>
      </c>
      <c r="G14" s="10"/>
      <c r="H14" s="10"/>
    </row>
    <row r="15" spans="1:72" ht="45" customHeight="1" thickBot="1" x14ac:dyDescent="0.25">
      <c r="A15" s="14" t="s">
        <v>164</v>
      </c>
      <c r="C15" s="39" t="s">
        <v>128</v>
      </c>
      <c r="D15" s="43">
        <f>D13+D14</f>
        <v>18</v>
      </c>
      <c r="F15" s="33"/>
      <c r="G15" s="10"/>
      <c r="H15" s="10"/>
    </row>
    <row r="16" spans="1:72" ht="45" customHeight="1" x14ac:dyDescent="0.2">
      <c r="A16" s="16" t="s">
        <v>76</v>
      </c>
      <c r="F16" s="10"/>
      <c r="G16" s="10"/>
      <c r="H16" s="10"/>
    </row>
    <row r="17" spans="1:72" ht="45" customHeight="1" thickBot="1" x14ac:dyDescent="0.25">
      <c r="A17" s="17" t="s">
        <v>34</v>
      </c>
      <c r="C17" s="10"/>
      <c r="D17" s="10"/>
      <c r="E17" s="10"/>
      <c r="F17" s="10"/>
      <c r="G17" s="10"/>
      <c r="H17" s="10"/>
    </row>
    <row r="18" spans="1:72" ht="39.950000000000003" customHeight="1" thickBot="1" x14ac:dyDescent="0.25">
      <c r="B18" s="116" t="s">
        <v>451</v>
      </c>
      <c r="C18" s="117"/>
      <c r="D18" s="118"/>
      <c r="E18" s="100"/>
      <c r="F18" s="116" t="s">
        <v>452</v>
      </c>
      <c r="G18" s="117"/>
      <c r="H18" s="118"/>
      <c r="I18" s="100"/>
      <c r="BT18" s="27"/>
    </row>
    <row r="19" spans="1:72" ht="39.950000000000003" customHeight="1" x14ac:dyDescent="0.2">
      <c r="B19" s="64" t="s">
        <v>246</v>
      </c>
      <c r="C19" s="64" t="s">
        <v>445</v>
      </c>
      <c r="D19" s="64" t="s">
        <v>453</v>
      </c>
      <c r="F19" s="64" t="s">
        <v>246</v>
      </c>
      <c r="G19" s="64" t="s">
        <v>445</v>
      </c>
      <c r="H19" s="64" t="s">
        <v>453</v>
      </c>
    </row>
    <row r="20" spans="1:72" ht="39.950000000000003" customHeight="1" x14ac:dyDescent="0.2">
      <c r="B20" s="62" t="s">
        <v>472</v>
      </c>
      <c r="C20" s="62">
        <v>0</v>
      </c>
      <c r="D20" s="62">
        <v>0</v>
      </c>
      <c r="F20" s="62" t="s">
        <v>472</v>
      </c>
      <c r="G20" s="62">
        <v>0</v>
      </c>
      <c r="H20" s="62">
        <v>0</v>
      </c>
    </row>
    <row r="21" spans="1:72" ht="39.950000000000003" customHeight="1" x14ac:dyDescent="0.2">
      <c r="B21" s="62" t="s">
        <v>473</v>
      </c>
      <c r="C21" s="62">
        <v>1</v>
      </c>
      <c r="D21" s="62">
        <v>0</v>
      </c>
      <c r="F21" s="62" t="s">
        <v>473</v>
      </c>
      <c r="G21" s="62">
        <v>0</v>
      </c>
      <c r="H21" s="62">
        <v>0</v>
      </c>
      <c r="BS21" s="27"/>
      <c r="BT21" s="27"/>
    </row>
    <row r="22" spans="1:72" ht="39.950000000000003" customHeight="1" x14ac:dyDescent="0.2">
      <c r="B22" s="62" t="s">
        <v>474</v>
      </c>
      <c r="C22" s="62">
        <v>1</v>
      </c>
      <c r="D22" s="62">
        <v>0</v>
      </c>
      <c r="F22" s="62" t="s">
        <v>474</v>
      </c>
      <c r="G22" s="62">
        <v>0</v>
      </c>
      <c r="H22" s="62">
        <v>0</v>
      </c>
    </row>
    <row r="23" spans="1:72" ht="39.950000000000003" customHeight="1" x14ac:dyDescent="0.2">
      <c r="B23" s="62" t="s">
        <v>475</v>
      </c>
      <c r="C23" s="62">
        <v>1</v>
      </c>
      <c r="D23" s="62">
        <v>0</v>
      </c>
      <c r="F23" s="62" t="s">
        <v>475</v>
      </c>
      <c r="G23" s="62">
        <v>0</v>
      </c>
      <c r="H23" s="62">
        <v>0</v>
      </c>
    </row>
    <row r="24" spans="1:72" ht="39.950000000000003" customHeight="1" x14ac:dyDescent="0.2">
      <c r="A24" s="27" t="s">
        <v>278</v>
      </c>
      <c r="B24" s="62" t="s">
        <v>476</v>
      </c>
      <c r="C24" s="62">
        <v>1</v>
      </c>
      <c r="D24" s="62">
        <v>0</v>
      </c>
      <c r="F24" s="62" t="s">
        <v>476</v>
      </c>
      <c r="G24" s="62">
        <v>0</v>
      </c>
      <c r="H24" s="62">
        <v>0</v>
      </c>
    </row>
    <row r="25" spans="1:72" ht="39.950000000000003" customHeight="1" x14ac:dyDescent="0.2">
      <c r="B25" s="62" t="s">
        <v>477</v>
      </c>
      <c r="C25" s="62">
        <v>1</v>
      </c>
      <c r="D25" s="62">
        <v>0</v>
      </c>
      <c r="F25" s="62" t="s">
        <v>477</v>
      </c>
      <c r="G25" s="62">
        <v>0</v>
      </c>
      <c r="H25" s="62">
        <v>0</v>
      </c>
    </row>
    <row r="26" spans="1:72" ht="39.950000000000003" customHeight="1" x14ac:dyDescent="0.2">
      <c r="B26" s="62" t="s">
        <v>478</v>
      </c>
      <c r="C26" s="62">
        <v>1</v>
      </c>
      <c r="D26" s="62">
        <v>0</v>
      </c>
      <c r="F26" s="62" t="s">
        <v>478</v>
      </c>
      <c r="G26" s="62">
        <v>0</v>
      </c>
      <c r="H26" s="62">
        <v>0</v>
      </c>
    </row>
    <row r="27" spans="1:72" ht="39.950000000000003" customHeight="1" x14ac:dyDescent="0.2">
      <c r="B27" s="62" t="s">
        <v>479</v>
      </c>
      <c r="C27" s="62">
        <v>1</v>
      </c>
      <c r="D27" s="62">
        <v>0</v>
      </c>
      <c r="F27" s="62" t="s">
        <v>479</v>
      </c>
      <c r="G27" s="62">
        <v>0</v>
      </c>
      <c r="H27" s="62">
        <v>0</v>
      </c>
    </row>
    <row r="28" spans="1:72" ht="39.950000000000003" customHeight="1" x14ac:dyDescent="0.2">
      <c r="B28" s="62" t="s">
        <v>480</v>
      </c>
      <c r="C28" s="62">
        <v>1</v>
      </c>
      <c r="D28" s="62">
        <v>0</v>
      </c>
      <c r="F28" s="62" t="s">
        <v>480</v>
      </c>
      <c r="G28" s="62">
        <v>0</v>
      </c>
      <c r="H28" s="62">
        <v>0</v>
      </c>
    </row>
    <row r="29" spans="1:72" ht="39.950000000000003" customHeight="1" x14ac:dyDescent="0.2">
      <c r="B29" s="62" t="s">
        <v>481</v>
      </c>
      <c r="C29" s="62">
        <v>1</v>
      </c>
      <c r="D29" s="62">
        <v>0</v>
      </c>
      <c r="F29" s="62" t="s">
        <v>481</v>
      </c>
      <c r="G29" s="62">
        <v>0</v>
      </c>
      <c r="H29" s="62">
        <v>0</v>
      </c>
    </row>
    <row r="30" spans="1:72" ht="39.950000000000003" customHeight="1" x14ac:dyDescent="0.2">
      <c r="B30" s="62" t="s">
        <v>482</v>
      </c>
      <c r="C30" s="62">
        <v>1</v>
      </c>
      <c r="D30" s="62">
        <v>1</v>
      </c>
      <c r="F30" s="62" t="s">
        <v>482</v>
      </c>
      <c r="G30" s="62">
        <v>1</v>
      </c>
      <c r="H30" s="62">
        <v>0</v>
      </c>
    </row>
    <row r="31" spans="1:72" ht="39.950000000000003" customHeight="1" x14ac:dyDescent="0.2">
      <c r="B31" s="62" t="s">
        <v>483</v>
      </c>
      <c r="C31" s="62">
        <v>1</v>
      </c>
      <c r="D31" s="62">
        <v>1</v>
      </c>
      <c r="F31" s="62" t="s">
        <v>483</v>
      </c>
      <c r="G31" s="62">
        <v>1</v>
      </c>
      <c r="H31" s="62">
        <v>0</v>
      </c>
    </row>
    <row r="32" spans="1:72" ht="39.950000000000003" customHeight="1" x14ac:dyDescent="0.2">
      <c r="B32" s="62" t="s">
        <v>484</v>
      </c>
      <c r="C32" s="62">
        <v>1</v>
      </c>
      <c r="D32" s="62">
        <v>0</v>
      </c>
      <c r="F32" s="62" t="s">
        <v>484</v>
      </c>
      <c r="G32" s="62">
        <v>1</v>
      </c>
      <c r="H32" s="62">
        <v>0</v>
      </c>
    </row>
    <row r="33" spans="2:8" ht="39.950000000000003" customHeight="1" x14ac:dyDescent="0.2">
      <c r="B33" s="62" t="s">
        <v>485</v>
      </c>
      <c r="C33" s="62">
        <v>0</v>
      </c>
      <c r="D33" s="62">
        <v>1</v>
      </c>
      <c r="F33" s="62" t="s">
        <v>485</v>
      </c>
      <c r="G33" s="62">
        <v>0</v>
      </c>
      <c r="H33" s="62">
        <v>1</v>
      </c>
    </row>
    <row r="34" spans="2:8" ht="39.950000000000003" customHeight="1" x14ac:dyDescent="0.2">
      <c r="B34" s="62" t="s">
        <v>486</v>
      </c>
      <c r="C34" s="62">
        <v>0</v>
      </c>
      <c r="D34" s="62">
        <v>1</v>
      </c>
      <c r="F34" s="62" t="s">
        <v>486</v>
      </c>
      <c r="G34" s="62">
        <v>0</v>
      </c>
      <c r="H34" s="62">
        <v>1</v>
      </c>
    </row>
    <row r="35" spans="2:8" ht="39.950000000000003" customHeight="1" x14ac:dyDescent="0.2">
      <c r="B35" s="62" t="s">
        <v>487</v>
      </c>
      <c r="C35" s="62">
        <v>0</v>
      </c>
      <c r="D35" s="62">
        <v>0</v>
      </c>
      <c r="F35" s="62" t="s">
        <v>487</v>
      </c>
      <c r="G35" s="62">
        <v>0</v>
      </c>
      <c r="H35" s="62">
        <v>0</v>
      </c>
    </row>
    <row r="36" spans="2:8" ht="39.950000000000003" customHeight="1" x14ac:dyDescent="0.2">
      <c r="B36" s="62" t="s">
        <v>266</v>
      </c>
      <c r="C36" s="62">
        <f>SUM(C20:C35)</f>
        <v>12</v>
      </c>
      <c r="D36" s="62">
        <f>SUM(D20:D35)</f>
        <v>4</v>
      </c>
      <c r="F36" s="62" t="s">
        <v>266</v>
      </c>
      <c r="G36" s="62">
        <f>SUM(G20:G35)</f>
        <v>3</v>
      </c>
      <c r="H36" s="62">
        <f>SUM(H20:H35)</f>
        <v>2</v>
      </c>
    </row>
  </sheetData>
  <mergeCells count="156">
    <mergeCell ref="I1:BT1"/>
    <mergeCell ref="I2:L2"/>
    <mergeCell ref="M2:P2"/>
    <mergeCell ref="Q2:T2"/>
    <mergeCell ref="U2:X2"/>
    <mergeCell ref="Y2:AB2"/>
    <mergeCell ref="AC2:AF2"/>
    <mergeCell ref="AG2:AJ2"/>
    <mergeCell ref="AK2:AN2"/>
    <mergeCell ref="BM2:BP2"/>
    <mergeCell ref="BQ2:BT2"/>
    <mergeCell ref="AW2:AZ2"/>
    <mergeCell ref="BA2:BD2"/>
    <mergeCell ref="BE2:BH2"/>
    <mergeCell ref="BI2:BL2"/>
    <mergeCell ref="B4:B5"/>
    <mergeCell ref="C4:C5"/>
    <mergeCell ref="D4:D5"/>
    <mergeCell ref="E4:E5"/>
    <mergeCell ref="I4:I5"/>
    <mergeCell ref="J4:J5"/>
    <mergeCell ref="K4:K5"/>
    <mergeCell ref="AO2:AR2"/>
    <mergeCell ref="AS2:AV2"/>
    <mergeCell ref="R4:R5"/>
    <mergeCell ref="S4:S5"/>
    <mergeCell ref="T4:T5"/>
    <mergeCell ref="U4:U5"/>
    <mergeCell ref="V4:V5"/>
    <mergeCell ref="W4:W5"/>
    <mergeCell ref="L4:L5"/>
    <mergeCell ref="M4:M5"/>
    <mergeCell ref="N4:N5"/>
    <mergeCell ref="O4:O5"/>
    <mergeCell ref="P4:P5"/>
    <mergeCell ref="Q4:Q5"/>
    <mergeCell ref="AD4:AD5"/>
    <mergeCell ref="AE4:AE5"/>
    <mergeCell ref="AF4:AF5"/>
    <mergeCell ref="AG4:AG5"/>
    <mergeCell ref="AH4:AH5"/>
    <mergeCell ref="AI4:AI5"/>
    <mergeCell ref="X4:X5"/>
    <mergeCell ref="Y4:Y5"/>
    <mergeCell ref="Z4:Z5"/>
    <mergeCell ref="AA4:AA5"/>
    <mergeCell ref="AB4:AB5"/>
    <mergeCell ref="AC4:AC5"/>
    <mergeCell ref="AP4:AP5"/>
    <mergeCell ref="AQ4:AQ5"/>
    <mergeCell ref="AR4:AR5"/>
    <mergeCell ref="AS4:AS5"/>
    <mergeCell ref="AT4:AT5"/>
    <mergeCell ref="AU4:AU5"/>
    <mergeCell ref="AJ4:AJ5"/>
    <mergeCell ref="AK4:AK5"/>
    <mergeCell ref="AL4:AL5"/>
    <mergeCell ref="AM4:AM5"/>
    <mergeCell ref="AN4:AN5"/>
    <mergeCell ref="AO4:AO5"/>
    <mergeCell ref="BB4:BB5"/>
    <mergeCell ref="BC4:BC5"/>
    <mergeCell ref="BD4:BD5"/>
    <mergeCell ref="BE4:BE5"/>
    <mergeCell ref="BF4:BF5"/>
    <mergeCell ref="BG4:BG5"/>
    <mergeCell ref="AV4:AV5"/>
    <mergeCell ref="AW4:AW5"/>
    <mergeCell ref="AX4:AX5"/>
    <mergeCell ref="AY4:AY5"/>
    <mergeCell ref="AZ4:AZ5"/>
    <mergeCell ref="BA4:BA5"/>
    <mergeCell ref="J7:J8"/>
    <mergeCell ref="K7:K8"/>
    <mergeCell ref="L7:L8"/>
    <mergeCell ref="M7:M8"/>
    <mergeCell ref="N7:N8"/>
    <mergeCell ref="O7:O8"/>
    <mergeCell ref="BT4:BT5"/>
    <mergeCell ref="B7:B8"/>
    <mergeCell ref="C7:C8"/>
    <mergeCell ref="D7:D8"/>
    <mergeCell ref="E7:E8"/>
    <mergeCell ref="I7:I8"/>
    <mergeCell ref="BN4:BN5"/>
    <mergeCell ref="BO4:BO5"/>
    <mergeCell ref="BP4:BP5"/>
    <mergeCell ref="BQ4:BQ5"/>
    <mergeCell ref="BR4:BR5"/>
    <mergeCell ref="BS4:BS5"/>
    <mergeCell ref="BH4:BH5"/>
    <mergeCell ref="BI4:BI5"/>
    <mergeCell ref="BJ4:BJ5"/>
    <mergeCell ref="BK4:BK5"/>
    <mergeCell ref="BL4:BL5"/>
    <mergeCell ref="BM4:BM5"/>
    <mergeCell ref="V7:V8"/>
    <mergeCell ref="W7:W8"/>
    <mergeCell ref="X7:X8"/>
    <mergeCell ref="Y7:Y8"/>
    <mergeCell ref="Z7:Z8"/>
    <mergeCell ref="AA7:AA8"/>
    <mergeCell ref="P7:P8"/>
    <mergeCell ref="Q7:Q8"/>
    <mergeCell ref="R7:R8"/>
    <mergeCell ref="S7:S8"/>
    <mergeCell ref="T7:T8"/>
    <mergeCell ref="U7:U8"/>
    <mergeCell ref="AH7:AH8"/>
    <mergeCell ref="AI7:AI8"/>
    <mergeCell ref="AJ7:AJ8"/>
    <mergeCell ref="AK7:AK8"/>
    <mergeCell ref="AL7:AL8"/>
    <mergeCell ref="AM7:AM8"/>
    <mergeCell ref="AB7:AB8"/>
    <mergeCell ref="AC7:AC8"/>
    <mergeCell ref="AD7:AD8"/>
    <mergeCell ref="AE7:AE8"/>
    <mergeCell ref="AF7:AF8"/>
    <mergeCell ref="AG7:AG8"/>
    <mergeCell ref="AT7:AT8"/>
    <mergeCell ref="AU7:AU8"/>
    <mergeCell ref="AV7:AV8"/>
    <mergeCell ref="AW7:AW8"/>
    <mergeCell ref="AX7:AX8"/>
    <mergeCell ref="AY7:AY8"/>
    <mergeCell ref="AN7:AN8"/>
    <mergeCell ref="AO7:AO8"/>
    <mergeCell ref="AP7:AP8"/>
    <mergeCell ref="AQ7:AQ8"/>
    <mergeCell ref="AR7:AR8"/>
    <mergeCell ref="AS7:AS8"/>
    <mergeCell ref="B18:D18"/>
    <mergeCell ref="F18:H18"/>
    <mergeCell ref="C12:D12"/>
    <mergeCell ref="BR7:BR8"/>
    <mergeCell ref="BS7:BS8"/>
    <mergeCell ref="BT7:BT8"/>
    <mergeCell ref="BL7:BL8"/>
    <mergeCell ref="BM7:BM8"/>
    <mergeCell ref="BN7:BN8"/>
    <mergeCell ref="BO7:BO8"/>
    <mergeCell ref="BP7:BP8"/>
    <mergeCell ref="BQ7:BQ8"/>
    <mergeCell ref="BF7:BF8"/>
    <mergeCell ref="BG7:BG8"/>
    <mergeCell ref="BH7:BH8"/>
    <mergeCell ref="BI7:BI8"/>
    <mergeCell ref="BJ7:BJ8"/>
    <mergeCell ref="BK7:BK8"/>
    <mergeCell ref="AZ7:AZ8"/>
    <mergeCell ref="BA7:BA8"/>
    <mergeCell ref="BB7:BB8"/>
    <mergeCell ref="BC7:BC8"/>
    <mergeCell ref="BD7:BD8"/>
    <mergeCell ref="BE7:B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7B61-91AC-4B4C-954C-336D1A18440F}">
  <dimension ref="A1:F93"/>
  <sheetViews>
    <sheetView workbookViewId="0">
      <selection activeCell="D88" sqref="D88"/>
    </sheetView>
  </sheetViews>
  <sheetFormatPr defaultColWidth="11" defaultRowHeight="12.75" x14ac:dyDescent="0.2"/>
  <cols>
    <col min="1" max="4" width="20.375" style="57" customWidth="1"/>
    <col min="5" max="6" width="20.375" customWidth="1"/>
  </cols>
  <sheetData>
    <row r="1" spans="1:6" ht="45.95" customHeight="1" x14ac:dyDescent="0.2">
      <c r="A1" s="55" t="s">
        <v>339</v>
      </c>
      <c r="B1" s="55" t="s">
        <v>340</v>
      </c>
      <c r="C1" s="58" t="s">
        <v>343</v>
      </c>
      <c r="D1" s="58" t="s">
        <v>362</v>
      </c>
      <c r="E1" s="58" t="s">
        <v>341</v>
      </c>
      <c r="F1" s="58" t="s">
        <v>342</v>
      </c>
    </row>
    <row r="2" spans="1:6" ht="18" x14ac:dyDescent="0.2">
      <c r="A2" s="76">
        <v>2017</v>
      </c>
      <c r="B2" s="55"/>
      <c r="C2" s="55"/>
      <c r="D2" s="55"/>
      <c r="E2" s="55"/>
      <c r="F2" s="55"/>
    </row>
    <row r="3" spans="1:6" x14ac:dyDescent="0.2">
      <c r="A3" s="82" t="s">
        <v>344</v>
      </c>
      <c r="B3" s="82" t="s">
        <v>346</v>
      </c>
      <c r="C3" s="82" t="s">
        <v>134</v>
      </c>
      <c r="D3" s="80" t="s">
        <v>294</v>
      </c>
      <c r="E3" s="80" t="s">
        <v>294</v>
      </c>
      <c r="F3" s="80" t="s">
        <v>294</v>
      </c>
    </row>
    <row r="4" spans="1:6" x14ac:dyDescent="0.2">
      <c r="A4" s="82" t="s">
        <v>344</v>
      </c>
      <c r="B4" s="82" t="s">
        <v>347</v>
      </c>
      <c r="C4" s="82" t="s">
        <v>134</v>
      </c>
      <c r="D4" s="80" t="s">
        <v>294</v>
      </c>
      <c r="E4" s="80" t="s">
        <v>294</v>
      </c>
      <c r="F4" s="80" t="s">
        <v>294</v>
      </c>
    </row>
    <row r="5" spans="1:6" x14ac:dyDescent="0.2">
      <c r="A5" s="82" t="s">
        <v>344</v>
      </c>
      <c r="B5" s="82" t="s">
        <v>348</v>
      </c>
      <c r="C5" s="82" t="s">
        <v>134</v>
      </c>
      <c r="D5" s="80" t="s">
        <v>294</v>
      </c>
      <c r="E5" s="80" t="s">
        <v>294</v>
      </c>
      <c r="F5" s="80" t="s">
        <v>294</v>
      </c>
    </row>
    <row r="6" spans="1:6" x14ac:dyDescent="0.2">
      <c r="A6" s="82" t="s">
        <v>344</v>
      </c>
      <c r="B6" s="82" t="s">
        <v>349</v>
      </c>
      <c r="C6" s="82" t="s">
        <v>134</v>
      </c>
      <c r="D6" s="80" t="s">
        <v>294</v>
      </c>
      <c r="E6" s="80" t="s">
        <v>294</v>
      </c>
      <c r="F6" s="80" t="s">
        <v>294</v>
      </c>
    </row>
    <row r="7" spans="1:6" x14ac:dyDescent="0.2">
      <c r="A7" s="82" t="s">
        <v>344</v>
      </c>
      <c r="B7" s="82" t="s">
        <v>350</v>
      </c>
      <c r="C7" s="82" t="s">
        <v>134</v>
      </c>
      <c r="D7" s="80" t="s">
        <v>294</v>
      </c>
      <c r="E7" s="80" t="s">
        <v>294</v>
      </c>
      <c r="F7" s="80" t="s">
        <v>294</v>
      </c>
    </row>
    <row r="8" spans="1:6" x14ac:dyDescent="0.2">
      <c r="A8" s="82" t="s">
        <v>344</v>
      </c>
      <c r="B8" s="82" t="s">
        <v>351</v>
      </c>
      <c r="C8" s="82" t="s">
        <v>134</v>
      </c>
      <c r="D8" s="80" t="s">
        <v>294</v>
      </c>
      <c r="E8" s="80" t="s">
        <v>294</v>
      </c>
      <c r="F8" s="80" t="s">
        <v>294</v>
      </c>
    </row>
    <row r="9" spans="1:6" x14ac:dyDescent="0.2">
      <c r="A9" s="82" t="s">
        <v>344</v>
      </c>
      <c r="B9" s="82" t="s">
        <v>352</v>
      </c>
      <c r="C9" s="82" t="s">
        <v>134</v>
      </c>
      <c r="D9" s="80" t="s">
        <v>294</v>
      </c>
      <c r="E9" s="80" t="s">
        <v>294</v>
      </c>
      <c r="F9" s="80" t="s">
        <v>294</v>
      </c>
    </row>
    <row r="10" spans="1:6" x14ac:dyDescent="0.2">
      <c r="A10" s="82" t="s">
        <v>344</v>
      </c>
      <c r="B10" s="82" t="s">
        <v>353</v>
      </c>
      <c r="C10" s="82" t="s">
        <v>134</v>
      </c>
      <c r="D10" s="80" t="s">
        <v>294</v>
      </c>
      <c r="E10" s="80" t="s">
        <v>294</v>
      </c>
      <c r="F10" s="80" t="s">
        <v>294</v>
      </c>
    </row>
    <row r="11" spans="1:6" x14ac:dyDescent="0.2">
      <c r="A11" s="82" t="s">
        <v>344</v>
      </c>
      <c r="B11" s="82" t="s">
        <v>354</v>
      </c>
      <c r="C11" s="82" t="s">
        <v>134</v>
      </c>
      <c r="D11" s="80" t="s">
        <v>294</v>
      </c>
      <c r="E11" s="80" t="s">
        <v>294</v>
      </c>
      <c r="F11" s="80" t="s">
        <v>294</v>
      </c>
    </row>
    <row r="12" spans="1:6" x14ac:dyDescent="0.2">
      <c r="A12" s="55" t="s">
        <v>345</v>
      </c>
      <c r="B12" s="55" t="s">
        <v>346</v>
      </c>
      <c r="C12" s="55" t="s">
        <v>134</v>
      </c>
      <c r="D12" s="80" t="s">
        <v>294</v>
      </c>
      <c r="E12" s="80" t="s">
        <v>294</v>
      </c>
      <c r="F12" s="80" t="s">
        <v>294</v>
      </c>
    </row>
    <row r="13" spans="1:6" x14ac:dyDescent="0.2">
      <c r="A13" s="55" t="s">
        <v>345</v>
      </c>
      <c r="B13" s="55" t="s">
        <v>347</v>
      </c>
      <c r="C13" s="55" t="s">
        <v>134</v>
      </c>
      <c r="D13" s="80" t="s">
        <v>294</v>
      </c>
      <c r="E13" s="80" t="s">
        <v>294</v>
      </c>
      <c r="F13" s="80" t="s">
        <v>294</v>
      </c>
    </row>
    <row r="14" spans="1:6" x14ac:dyDescent="0.2">
      <c r="A14" s="55" t="s">
        <v>345</v>
      </c>
      <c r="B14" s="55" t="s">
        <v>349</v>
      </c>
      <c r="C14" s="55" t="s">
        <v>134</v>
      </c>
      <c r="D14" s="80" t="s">
        <v>294</v>
      </c>
      <c r="E14" s="80" t="s">
        <v>294</v>
      </c>
      <c r="F14" s="80" t="s">
        <v>294</v>
      </c>
    </row>
    <row r="15" spans="1:6" x14ac:dyDescent="0.2">
      <c r="A15" s="55" t="s">
        <v>345</v>
      </c>
      <c r="B15" s="55" t="s">
        <v>350</v>
      </c>
      <c r="C15" s="55" t="s">
        <v>134</v>
      </c>
      <c r="D15" s="80" t="s">
        <v>294</v>
      </c>
      <c r="E15" s="80" t="s">
        <v>294</v>
      </c>
      <c r="F15" s="80" t="s">
        <v>294</v>
      </c>
    </row>
    <row r="16" spans="1:6" x14ac:dyDescent="0.2">
      <c r="A16" s="55" t="s">
        <v>345</v>
      </c>
      <c r="B16" s="55" t="s">
        <v>356</v>
      </c>
      <c r="C16" s="55" t="s">
        <v>134</v>
      </c>
      <c r="D16" s="80" t="s">
        <v>294</v>
      </c>
      <c r="E16" s="80" t="s">
        <v>294</v>
      </c>
      <c r="F16" s="80" t="s">
        <v>294</v>
      </c>
    </row>
    <row r="17" spans="1:6" x14ac:dyDescent="0.2">
      <c r="A17" s="55" t="s">
        <v>345</v>
      </c>
      <c r="B17" s="55" t="s">
        <v>357</v>
      </c>
      <c r="C17" s="55" t="s">
        <v>134</v>
      </c>
      <c r="D17" s="80" t="s">
        <v>294</v>
      </c>
      <c r="E17" s="80" t="s">
        <v>294</v>
      </c>
      <c r="F17" s="80" t="s">
        <v>294</v>
      </c>
    </row>
    <row r="18" spans="1:6" x14ac:dyDescent="0.2">
      <c r="A18" s="55" t="s">
        <v>345</v>
      </c>
      <c r="B18" s="55" t="s">
        <v>192</v>
      </c>
      <c r="C18" s="55" t="s">
        <v>134</v>
      </c>
      <c r="D18" s="80" t="s">
        <v>294</v>
      </c>
      <c r="E18" s="80" t="s">
        <v>294</v>
      </c>
      <c r="F18" s="80" t="s">
        <v>294</v>
      </c>
    </row>
    <row r="19" spans="1:6" x14ac:dyDescent="0.2">
      <c r="A19" s="55" t="s">
        <v>345</v>
      </c>
      <c r="B19" s="55" t="s">
        <v>352</v>
      </c>
      <c r="C19" s="55" t="s">
        <v>134</v>
      </c>
      <c r="D19" s="80" t="s">
        <v>355</v>
      </c>
      <c r="E19" s="80" t="s">
        <v>294</v>
      </c>
      <c r="F19" s="80" t="s">
        <v>294</v>
      </c>
    </row>
    <row r="20" spans="1:6" x14ac:dyDescent="0.2">
      <c r="A20" s="55" t="s">
        <v>345</v>
      </c>
      <c r="B20" s="55" t="s">
        <v>353</v>
      </c>
      <c r="C20" s="55" t="s">
        <v>134</v>
      </c>
      <c r="D20" s="80" t="s">
        <v>294</v>
      </c>
      <c r="E20" s="80" t="s">
        <v>294</v>
      </c>
      <c r="F20" s="80" t="s">
        <v>294</v>
      </c>
    </row>
    <row r="21" spans="1:6" x14ac:dyDescent="0.2">
      <c r="A21" s="55" t="s">
        <v>345</v>
      </c>
      <c r="B21" s="55" t="s">
        <v>354</v>
      </c>
      <c r="C21" s="55" t="s">
        <v>134</v>
      </c>
      <c r="D21" s="80" t="s">
        <v>355</v>
      </c>
      <c r="E21" s="80" t="s">
        <v>294</v>
      </c>
      <c r="F21" s="80" t="s">
        <v>294</v>
      </c>
    </row>
    <row r="22" spans="1:6" x14ac:dyDescent="0.2">
      <c r="A22" s="55"/>
      <c r="B22" s="55"/>
      <c r="C22" s="55"/>
      <c r="D22" s="55"/>
      <c r="E22" s="55"/>
      <c r="F22" s="55"/>
    </row>
    <row r="23" spans="1:6" ht="18" x14ac:dyDescent="0.2">
      <c r="A23" s="76">
        <v>2018</v>
      </c>
    </row>
    <row r="24" spans="1:6" x14ac:dyDescent="0.2">
      <c r="A24" s="83" t="s">
        <v>358</v>
      </c>
      <c r="B24" s="83" t="s">
        <v>12</v>
      </c>
      <c r="C24" s="55" t="s">
        <v>134</v>
      </c>
      <c r="D24" s="80" t="s">
        <v>294</v>
      </c>
      <c r="E24" s="81" t="s">
        <v>366</v>
      </c>
      <c r="F24" s="81" t="s">
        <v>366</v>
      </c>
    </row>
    <row r="25" spans="1:6" x14ac:dyDescent="0.2">
      <c r="A25" s="55" t="s">
        <v>359</v>
      </c>
      <c r="B25" s="55" t="s">
        <v>198</v>
      </c>
      <c r="C25" s="81" t="s">
        <v>366</v>
      </c>
      <c r="D25" s="81" t="s">
        <v>366</v>
      </c>
      <c r="E25" s="81" t="s">
        <v>366</v>
      </c>
      <c r="F25" s="81" t="s">
        <v>366</v>
      </c>
    </row>
    <row r="26" spans="1:6" x14ac:dyDescent="0.2">
      <c r="A26" s="55" t="s">
        <v>359</v>
      </c>
      <c r="B26" s="55" t="s">
        <v>199</v>
      </c>
      <c r="C26" s="81" t="s">
        <v>366</v>
      </c>
      <c r="D26" s="81" t="s">
        <v>366</v>
      </c>
      <c r="E26" s="81" t="s">
        <v>366</v>
      </c>
      <c r="F26" s="81" t="s">
        <v>366</v>
      </c>
    </row>
    <row r="27" spans="1:6" x14ac:dyDescent="0.2">
      <c r="A27" s="55" t="s">
        <v>359</v>
      </c>
      <c r="B27" s="55" t="s">
        <v>12</v>
      </c>
      <c r="C27" s="55" t="s">
        <v>134</v>
      </c>
      <c r="D27" s="80" t="s">
        <v>294</v>
      </c>
      <c r="E27" s="81" t="s">
        <v>366</v>
      </c>
      <c r="F27" s="81" t="s">
        <v>366</v>
      </c>
    </row>
    <row r="28" spans="1:6" x14ac:dyDescent="0.2">
      <c r="A28" s="55" t="s">
        <v>359</v>
      </c>
      <c r="B28" s="55" t="s">
        <v>363</v>
      </c>
      <c r="C28" s="81" t="s">
        <v>366</v>
      </c>
      <c r="D28" s="81" t="s">
        <v>366</v>
      </c>
      <c r="E28" s="81" t="s">
        <v>366</v>
      </c>
      <c r="F28" s="81" t="s">
        <v>366</v>
      </c>
    </row>
    <row r="29" spans="1:6" x14ac:dyDescent="0.2">
      <c r="A29" s="55" t="s">
        <v>359</v>
      </c>
      <c r="B29" s="55" t="s">
        <v>364</v>
      </c>
      <c r="C29" s="81" t="s">
        <v>366</v>
      </c>
      <c r="D29" s="81" t="s">
        <v>366</v>
      </c>
      <c r="E29" s="81" t="s">
        <v>366</v>
      </c>
      <c r="F29" s="81" t="s">
        <v>366</v>
      </c>
    </row>
    <row r="30" spans="1:6" x14ac:dyDescent="0.2">
      <c r="A30" s="55" t="s">
        <v>359</v>
      </c>
      <c r="B30" s="55" t="s">
        <v>365</v>
      </c>
      <c r="C30" s="81" t="s">
        <v>366</v>
      </c>
      <c r="D30" s="81" t="s">
        <v>366</v>
      </c>
      <c r="E30" s="81" t="s">
        <v>366</v>
      </c>
      <c r="F30" s="81" t="s">
        <v>366</v>
      </c>
    </row>
    <row r="31" spans="1:6" x14ac:dyDescent="0.2">
      <c r="A31" s="83" t="s">
        <v>367</v>
      </c>
      <c r="B31" s="83" t="s">
        <v>198</v>
      </c>
      <c r="C31" s="81" t="s">
        <v>366</v>
      </c>
      <c r="D31" s="81" t="s">
        <v>366</v>
      </c>
      <c r="E31" s="81" t="s">
        <v>366</v>
      </c>
      <c r="F31" s="81" t="s">
        <v>366</v>
      </c>
    </row>
    <row r="32" spans="1:6" x14ac:dyDescent="0.2">
      <c r="A32" s="83" t="s">
        <v>367</v>
      </c>
      <c r="B32" s="83" t="s">
        <v>199</v>
      </c>
      <c r="C32" s="81" t="s">
        <v>366</v>
      </c>
      <c r="D32" s="81" t="s">
        <v>366</v>
      </c>
      <c r="E32" s="81" t="s">
        <v>366</v>
      </c>
      <c r="F32" s="81" t="s">
        <v>366</v>
      </c>
    </row>
    <row r="33" spans="1:6" x14ac:dyDescent="0.2">
      <c r="A33" s="83" t="s">
        <v>367</v>
      </c>
      <c r="B33" s="83" t="s">
        <v>12</v>
      </c>
      <c r="C33" s="81" t="s">
        <v>366</v>
      </c>
      <c r="D33" s="81" t="s">
        <v>366</v>
      </c>
      <c r="E33" s="81" t="s">
        <v>366</v>
      </c>
      <c r="F33" s="81" t="s">
        <v>366</v>
      </c>
    </row>
    <row r="34" spans="1:6" x14ac:dyDescent="0.2">
      <c r="A34" s="83" t="s">
        <v>367</v>
      </c>
      <c r="B34" s="83" t="s">
        <v>363</v>
      </c>
      <c r="C34" s="81" t="s">
        <v>366</v>
      </c>
      <c r="D34" s="81" t="s">
        <v>366</v>
      </c>
      <c r="E34" s="81" t="s">
        <v>366</v>
      </c>
      <c r="F34" s="81" t="s">
        <v>366</v>
      </c>
    </row>
    <row r="35" spans="1:6" x14ac:dyDescent="0.2">
      <c r="A35" s="83" t="s">
        <v>367</v>
      </c>
      <c r="B35" s="83" t="s">
        <v>364</v>
      </c>
      <c r="C35" s="81" t="s">
        <v>366</v>
      </c>
      <c r="D35" s="81" t="s">
        <v>366</v>
      </c>
      <c r="E35" s="81" t="s">
        <v>366</v>
      </c>
      <c r="F35" s="81" t="s">
        <v>366</v>
      </c>
    </row>
    <row r="36" spans="1:6" x14ac:dyDescent="0.2">
      <c r="A36" s="83" t="s">
        <v>367</v>
      </c>
      <c r="B36" s="83" t="s">
        <v>365</v>
      </c>
      <c r="C36" s="81" t="s">
        <v>366</v>
      </c>
      <c r="D36" s="81" t="s">
        <v>366</v>
      </c>
      <c r="E36" s="81" t="s">
        <v>366</v>
      </c>
      <c r="F36" s="81" t="s">
        <v>366</v>
      </c>
    </row>
    <row r="37" spans="1:6" x14ac:dyDescent="0.2">
      <c r="A37" s="83" t="s">
        <v>367</v>
      </c>
      <c r="B37" s="83" t="s">
        <v>368</v>
      </c>
      <c r="C37" s="81" t="s">
        <v>366</v>
      </c>
      <c r="D37" s="81" t="s">
        <v>366</v>
      </c>
      <c r="E37" s="81" t="s">
        <v>366</v>
      </c>
      <c r="F37" s="81" t="s">
        <v>366</v>
      </c>
    </row>
    <row r="38" spans="1:6" x14ac:dyDescent="0.2">
      <c r="A38" s="55" t="s">
        <v>369</v>
      </c>
      <c r="B38" s="55" t="s">
        <v>198</v>
      </c>
      <c r="C38" s="81" t="s">
        <v>366</v>
      </c>
      <c r="D38" s="80" t="s">
        <v>294</v>
      </c>
      <c r="E38" s="80" t="s">
        <v>294</v>
      </c>
      <c r="F38" s="81" t="s">
        <v>366</v>
      </c>
    </row>
    <row r="39" spans="1:6" x14ac:dyDescent="0.2">
      <c r="A39" s="55" t="s">
        <v>369</v>
      </c>
      <c r="B39" s="55" t="s">
        <v>199</v>
      </c>
      <c r="C39" s="81" t="s">
        <v>366</v>
      </c>
      <c r="D39" s="80" t="s">
        <v>294</v>
      </c>
      <c r="E39" s="81" t="s">
        <v>366</v>
      </c>
      <c r="F39" s="81" t="s">
        <v>366</v>
      </c>
    </row>
    <row r="40" spans="1:6" x14ac:dyDescent="0.2">
      <c r="A40" s="55" t="s">
        <v>369</v>
      </c>
      <c r="B40" s="55" t="s">
        <v>12</v>
      </c>
      <c r="C40" s="81" t="s">
        <v>366</v>
      </c>
      <c r="D40" s="81" t="s">
        <v>366</v>
      </c>
      <c r="E40" s="81" t="s">
        <v>366</v>
      </c>
      <c r="F40" s="81" t="s">
        <v>366</v>
      </c>
    </row>
    <row r="41" spans="1:6" x14ac:dyDescent="0.2">
      <c r="A41" s="55" t="s">
        <v>369</v>
      </c>
      <c r="B41" s="55" t="s">
        <v>363</v>
      </c>
      <c r="C41" s="81" t="s">
        <v>366</v>
      </c>
      <c r="D41" s="80" t="s">
        <v>294</v>
      </c>
      <c r="E41" s="81" t="s">
        <v>366</v>
      </c>
      <c r="F41" s="81" t="s">
        <v>366</v>
      </c>
    </row>
    <row r="42" spans="1:6" x14ac:dyDescent="0.2">
      <c r="A42" s="55" t="s">
        <v>369</v>
      </c>
      <c r="B42" s="55" t="s">
        <v>368</v>
      </c>
      <c r="C42" s="81" t="s">
        <v>366</v>
      </c>
      <c r="D42" s="80" t="s">
        <v>294</v>
      </c>
      <c r="E42" s="81" t="s">
        <v>366</v>
      </c>
      <c r="F42" s="81" t="s">
        <v>366</v>
      </c>
    </row>
    <row r="43" spans="1:6" x14ac:dyDescent="0.2">
      <c r="A43" s="55" t="s">
        <v>369</v>
      </c>
      <c r="B43" s="55" t="s">
        <v>370</v>
      </c>
      <c r="C43" s="81" t="s">
        <v>366</v>
      </c>
      <c r="D43" s="80" t="s">
        <v>294</v>
      </c>
      <c r="E43" s="81" t="s">
        <v>366</v>
      </c>
      <c r="F43" s="81" t="s">
        <v>366</v>
      </c>
    </row>
    <row r="44" spans="1:6" x14ac:dyDescent="0.2">
      <c r="A44" s="55" t="s">
        <v>369</v>
      </c>
      <c r="B44" s="55" t="s">
        <v>371</v>
      </c>
      <c r="C44" s="81" t="s">
        <v>366</v>
      </c>
      <c r="D44" s="81" t="s">
        <v>366</v>
      </c>
      <c r="E44" s="81" t="s">
        <v>366</v>
      </c>
      <c r="F44" s="81" t="s">
        <v>366</v>
      </c>
    </row>
    <row r="45" spans="1:6" x14ac:dyDescent="0.2">
      <c r="A45" s="55" t="s">
        <v>369</v>
      </c>
      <c r="B45" s="55" t="s">
        <v>372</v>
      </c>
      <c r="C45" s="81" t="s">
        <v>366</v>
      </c>
      <c r="D45" s="81" t="s">
        <v>366</v>
      </c>
      <c r="E45" s="81" t="s">
        <v>366</v>
      </c>
      <c r="F45" s="81" t="s">
        <v>366</v>
      </c>
    </row>
    <row r="46" spans="1:6" x14ac:dyDescent="0.2">
      <c r="A46" s="55" t="s">
        <v>369</v>
      </c>
      <c r="B46" s="55" t="s">
        <v>373</v>
      </c>
      <c r="C46" s="81" t="s">
        <v>366</v>
      </c>
      <c r="D46" s="81" t="s">
        <v>366</v>
      </c>
      <c r="E46" s="81" t="s">
        <v>366</v>
      </c>
      <c r="F46" s="81" t="s">
        <v>366</v>
      </c>
    </row>
    <row r="47" spans="1:6" x14ac:dyDescent="0.2">
      <c r="A47" s="55" t="s">
        <v>369</v>
      </c>
      <c r="B47" s="55" t="s">
        <v>374</v>
      </c>
      <c r="C47" s="81" t="s">
        <v>366</v>
      </c>
      <c r="D47" s="81" t="s">
        <v>366</v>
      </c>
      <c r="E47" s="81" t="s">
        <v>366</v>
      </c>
      <c r="F47" s="81" t="s">
        <v>366</v>
      </c>
    </row>
    <row r="48" spans="1:6" x14ac:dyDescent="0.2">
      <c r="A48" s="83" t="s">
        <v>375</v>
      </c>
      <c r="B48" s="83" t="s">
        <v>198</v>
      </c>
      <c r="C48" s="81" t="s">
        <v>366</v>
      </c>
      <c r="D48" s="80" t="s">
        <v>294</v>
      </c>
      <c r="E48" s="81" t="s">
        <v>366</v>
      </c>
      <c r="F48" s="81" t="s">
        <v>366</v>
      </c>
    </row>
    <row r="49" spans="1:6" x14ac:dyDescent="0.2">
      <c r="A49" s="83" t="s">
        <v>375</v>
      </c>
      <c r="B49" s="83" t="s">
        <v>12</v>
      </c>
      <c r="C49" s="81" t="s">
        <v>366</v>
      </c>
      <c r="D49" s="81" t="s">
        <v>366</v>
      </c>
      <c r="E49" s="81" t="s">
        <v>366</v>
      </c>
      <c r="F49" s="81" t="s">
        <v>366</v>
      </c>
    </row>
    <row r="50" spans="1:6" x14ac:dyDescent="0.2">
      <c r="A50" s="83" t="s">
        <v>375</v>
      </c>
      <c r="B50" s="83" t="s">
        <v>363</v>
      </c>
      <c r="C50" s="81" t="s">
        <v>366</v>
      </c>
      <c r="D50" s="81" t="s">
        <v>366</v>
      </c>
      <c r="E50" s="81" t="s">
        <v>366</v>
      </c>
      <c r="F50" s="81" t="s">
        <v>366</v>
      </c>
    </row>
    <row r="51" spans="1:6" x14ac:dyDescent="0.2">
      <c r="A51" s="83" t="s">
        <v>375</v>
      </c>
      <c r="B51" s="83" t="s">
        <v>368</v>
      </c>
      <c r="C51" s="81" t="s">
        <v>366</v>
      </c>
      <c r="D51" s="81" t="s">
        <v>366</v>
      </c>
      <c r="E51" s="81" t="s">
        <v>366</v>
      </c>
      <c r="F51" s="81" t="s">
        <v>366</v>
      </c>
    </row>
    <row r="52" spans="1:6" x14ac:dyDescent="0.2">
      <c r="A52" s="83" t="s">
        <v>375</v>
      </c>
      <c r="B52" s="83" t="s">
        <v>370</v>
      </c>
      <c r="C52" s="81" t="s">
        <v>366</v>
      </c>
      <c r="D52" s="81" t="s">
        <v>366</v>
      </c>
      <c r="E52" s="81" t="s">
        <v>366</v>
      </c>
      <c r="F52" s="81" t="s">
        <v>366</v>
      </c>
    </row>
    <row r="53" spans="1:6" x14ac:dyDescent="0.2">
      <c r="A53" s="83" t="s">
        <v>375</v>
      </c>
      <c r="B53" s="83" t="s">
        <v>371</v>
      </c>
      <c r="C53" s="81" t="s">
        <v>366</v>
      </c>
      <c r="D53" s="80" t="s">
        <v>294</v>
      </c>
      <c r="E53" s="81" t="s">
        <v>366</v>
      </c>
      <c r="F53" s="81" t="s">
        <v>366</v>
      </c>
    </row>
    <row r="54" spans="1:6" x14ac:dyDescent="0.2">
      <c r="A54" s="83" t="s">
        <v>375</v>
      </c>
      <c r="B54" s="83" t="s">
        <v>372</v>
      </c>
      <c r="C54" s="81" t="s">
        <v>366</v>
      </c>
      <c r="D54" s="80" t="s">
        <v>294</v>
      </c>
      <c r="E54" s="81" t="s">
        <v>366</v>
      </c>
      <c r="F54" s="81" t="s">
        <v>366</v>
      </c>
    </row>
    <row r="55" spans="1:6" x14ac:dyDescent="0.2">
      <c r="A55" s="83" t="s">
        <v>375</v>
      </c>
      <c r="B55" s="83" t="s">
        <v>373</v>
      </c>
      <c r="C55" s="81" t="s">
        <v>366</v>
      </c>
      <c r="D55" s="80" t="s">
        <v>294</v>
      </c>
      <c r="E55" s="81" t="s">
        <v>366</v>
      </c>
      <c r="F55" s="81" t="s">
        <v>366</v>
      </c>
    </row>
    <row r="56" spans="1:6" x14ac:dyDescent="0.2">
      <c r="A56" s="83" t="s">
        <v>375</v>
      </c>
      <c r="B56" s="83" t="s">
        <v>374</v>
      </c>
      <c r="C56" s="81" t="s">
        <v>366</v>
      </c>
      <c r="D56" s="81" t="s">
        <v>366</v>
      </c>
      <c r="E56" s="81" t="s">
        <v>366</v>
      </c>
      <c r="F56" s="81" t="s">
        <v>366</v>
      </c>
    </row>
    <row r="57" spans="1:6" x14ac:dyDescent="0.2">
      <c r="A57" s="55" t="s">
        <v>376</v>
      </c>
      <c r="B57" s="55" t="s">
        <v>313</v>
      </c>
      <c r="C57" s="81" t="s">
        <v>366</v>
      </c>
      <c r="D57" s="81" t="s">
        <v>366</v>
      </c>
      <c r="E57" s="81" t="s">
        <v>366</v>
      </c>
      <c r="F57" s="81" t="s">
        <v>366</v>
      </c>
    </row>
    <row r="58" spans="1:6" x14ac:dyDescent="0.2">
      <c r="A58" s="55" t="s">
        <v>376</v>
      </c>
      <c r="B58" s="55" t="s">
        <v>314</v>
      </c>
      <c r="C58" s="81" t="s">
        <v>366</v>
      </c>
      <c r="D58" s="81" t="s">
        <v>366</v>
      </c>
      <c r="E58" s="81" t="s">
        <v>366</v>
      </c>
      <c r="F58" s="81" t="s">
        <v>366</v>
      </c>
    </row>
    <row r="59" spans="1:6" x14ac:dyDescent="0.2">
      <c r="A59" s="55" t="s">
        <v>376</v>
      </c>
      <c r="B59" s="55" t="s">
        <v>315</v>
      </c>
      <c r="C59" s="81" t="s">
        <v>366</v>
      </c>
      <c r="D59" s="81" t="s">
        <v>366</v>
      </c>
      <c r="E59" s="81" t="s">
        <v>366</v>
      </c>
      <c r="F59" s="81" t="s">
        <v>366</v>
      </c>
    </row>
    <row r="60" spans="1:6" x14ac:dyDescent="0.2">
      <c r="A60" s="55" t="s">
        <v>376</v>
      </c>
      <c r="B60" s="55" t="s">
        <v>317</v>
      </c>
      <c r="C60" s="81" t="s">
        <v>366</v>
      </c>
      <c r="D60" s="81" t="s">
        <v>366</v>
      </c>
      <c r="E60" s="81" t="s">
        <v>366</v>
      </c>
      <c r="F60" s="81" t="s">
        <v>366</v>
      </c>
    </row>
    <row r="61" spans="1:6" x14ac:dyDescent="0.2">
      <c r="A61" s="55" t="s">
        <v>376</v>
      </c>
      <c r="B61" s="55" t="s">
        <v>318</v>
      </c>
      <c r="C61" s="81" t="s">
        <v>366</v>
      </c>
      <c r="D61" s="81" t="s">
        <v>366</v>
      </c>
      <c r="E61" s="81" t="s">
        <v>366</v>
      </c>
      <c r="F61" s="81" t="s">
        <v>366</v>
      </c>
    </row>
    <row r="62" spans="1:6" x14ac:dyDescent="0.2">
      <c r="A62" s="55" t="s">
        <v>376</v>
      </c>
      <c r="B62" s="55" t="s">
        <v>320</v>
      </c>
      <c r="C62" s="81" t="s">
        <v>366</v>
      </c>
      <c r="D62" s="81" t="s">
        <v>366</v>
      </c>
      <c r="E62" s="81" t="s">
        <v>366</v>
      </c>
      <c r="F62" s="81" t="s">
        <v>366</v>
      </c>
    </row>
    <row r="63" spans="1:6" x14ac:dyDescent="0.2">
      <c r="A63" s="55" t="s">
        <v>376</v>
      </c>
      <c r="B63" s="55" t="s">
        <v>321</v>
      </c>
      <c r="C63" s="81" t="s">
        <v>366</v>
      </c>
      <c r="D63" s="81" t="s">
        <v>366</v>
      </c>
      <c r="E63" s="81" t="s">
        <v>366</v>
      </c>
      <c r="F63" s="81" t="s">
        <v>366</v>
      </c>
    </row>
    <row r="64" spans="1:6" x14ac:dyDescent="0.2">
      <c r="A64" s="55" t="s">
        <v>376</v>
      </c>
      <c r="B64" s="55" t="s">
        <v>329</v>
      </c>
      <c r="C64" s="81" t="s">
        <v>366</v>
      </c>
      <c r="D64" s="81" t="s">
        <v>366</v>
      </c>
      <c r="E64" s="81" t="s">
        <v>366</v>
      </c>
      <c r="F64" s="81" t="s">
        <v>366</v>
      </c>
    </row>
    <row r="65" spans="1:6" x14ac:dyDescent="0.2">
      <c r="A65" s="55" t="s">
        <v>376</v>
      </c>
      <c r="B65" s="55" t="s">
        <v>330</v>
      </c>
      <c r="C65" s="81" t="s">
        <v>366</v>
      </c>
      <c r="D65" s="81" t="s">
        <v>366</v>
      </c>
      <c r="E65" s="81" t="s">
        <v>366</v>
      </c>
      <c r="F65" s="81" t="s">
        <v>366</v>
      </c>
    </row>
    <row r="66" spans="1:6" x14ac:dyDescent="0.2">
      <c r="A66" s="55" t="s">
        <v>376</v>
      </c>
      <c r="B66" s="55" t="s">
        <v>331</v>
      </c>
      <c r="C66" s="81" t="s">
        <v>366</v>
      </c>
      <c r="D66" s="81" t="s">
        <v>366</v>
      </c>
      <c r="E66" s="81" t="s">
        <v>366</v>
      </c>
      <c r="F66" s="81" t="s">
        <v>366</v>
      </c>
    </row>
    <row r="68" spans="1:6" ht="18" x14ac:dyDescent="0.2">
      <c r="A68" s="76">
        <v>2019</v>
      </c>
    </row>
    <row r="69" spans="1:6" x14ac:dyDescent="0.2">
      <c r="A69" s="83" t="s">
        <v>377</v>
      </c>
      <c r="B69" s="83" t="s">
        <v>269</v>
      </c>
      <c r="C69" s="81" t="s">
        <v>366</v>
      </c>
      <c r="D69" s="80" t="s">
        <v>294</v>
      </c>
      <c r="E69" s="81" t="s">
        <v>366</v>
      </c>
      <c r="F69" s="81" t="s">
        <v>366</v>
      </c>
    </row>
    <row r="70" spans="1:6" x14ac:dyDescent="0.2">
      <c r="A70" s="83" t="s">
        <v>377</v>
      </c>
      <c r="B70" s="83" t="s">
        <v>211</v>
      </c>
      <c r="C70" s="81" t="s">
        <v>366</v>
      </c>
      <c r="D70" s="80" t="s">
        <v>294</v>
      </c>
      <c r="E70" s="81" t="s">
        <v>366</v>
      </c>
      <c r="F70" s="81" t="s">
        <v>366</v>
      </c>
    </row>
    <row r="71" spans="1:6" x14ac:dyDescent="0.2">
      <c r="A71" s="55" t="s">
        <v>378</v>
      </c>
      <c r="B71" s="55" t="s">
        <v>269</v>
      </c>
      <c r="C71" s="81" t="s">
        <v>366</v>
      </c>
      <c r="D71" s="81" t="s">
        <v>366</v>
      </c>
      <c r="E71" s="81" t="s">
        <v>366</v>
      </c>
      <c r="F71" s="81" t="s">
        <v>366</v>
      </c>
    </row>
    <row r="72" spans="1:6" x14ac:dyDescent="0.2">
      <c r="A72" s="55" t="s">
        <v>378</v>
      </c>
      <c r="B72" s="55" t="s">
        <v>211</v>
      </c>
      <c r="C72" s="81" t="s">
        <v>366</v>
      </c>
      <c r="D72" s="81" t="s">
        <v>366</v>
      </c>
      <c r="E72" s="81" t="s">
        <v>366</v>
      </c>
      <c r="F72" s="81" t="s">
        <v>366</v>
      </c>
    </row>
    <row r="73" spans="1:6" x14ac:dyDescent="0.2">
      <c r="A73" s="55" t="s">
        <v>378</v>
      </c>
      <c r="B73" s="55" t="s">
        <v>270</v>
      </c>
      <c r="C73" s="81" t="s">
        <v>366</v>
      </c>
      <c r="D73" s="81" t="s">
        <v>366</v>
      </c>
      <c r="E73" s="81" t="s">
        <v>366</v>
      </c>
      <c r="F73" s="81" t="s">
        <v>366</v>
      </c>
    </row>
    <row r="74" spans="1:6" x14ac:dyDescent="0.2">
      <c r="A74" s="55" t="s">
        <v>378</v>
      </c>
      <c r="B74" s="55" t="s">
        <v>271</v>
      </c>
      <c r="C74" s="81" t="s">
        <v>366</v>
      </c>
      <c r="D74" s="81" t="s">
        <v>366</v>
      </c>
      <c r="E74" s="81" t="s">
        <v>366</v>
      </c>
      <c r="F74" s="81" t="s">
        <v>366</v>
      </c>
    </row>
    <row r="75" spans="1:6" x14ac:dyDescent="0.2">
      <c r="A75" s="55" t="s">
        <v>378</v>
      </c>
      <c r="B75" s="55" t="s">
        <v>212</v>
      </c>
      <c r="C75" s="81" t="s">
        <v>366</v>
      </c>
      <c r="D75" s="80" t="s">
        <v>294</v>
      </c>
      <c r="E75" s="81" t="s">
        <v>366</v>
      </c>
      <c r="F75" s="81" t="s">
        <v>366</v>
      </c>
    </row>
    <row r="76" spans="1:6" x14ac:dyDescent="0.2">
      <c r="A76" s="55" t="s">
        <v>378</v>
      </c>
      <c r="B76" s="55" t="s">
        <v>273</v>
      </c>
      <c r="C76" s="81" t="s">
        <v>366</v>
      </c>
      <c r="D76" s="81" t="s">
        <v>366</v>
      </c>
      <c r="E76" s="81" t="s">
        <v>366</v>
      </c>
      <c r="F76" s="81" t="s">
        <v>366</v>
      </c>
    </row>
    <row r="77" spans="1:6" x14ac:dyDescent="0.2">
      <c r="A77" s="55" t="s">
        <v>378</v>
      </c>
      <c r="B77" s="55" t="s">
        <v>272</v>
      </c>
      <c r="C77" s="81" t="s">
        <v>366</v>
      </c>
      <c r="D77" s="81" t="s">
        <v>366</v>
      </c>
      <c r="E77" s="81" t="s">
        <v>366</v>
      </c>
      <c r="F77" s="81" t="s">
        <v>366</v>
      </c>
    </row>
    <row r="78" spans="1:6" x14ac:dyDescent="0.2">
      <c r="A78" s="55" t="s">
        <v>378</v>
      </c>
      <c r="B78" s="55" t="s">
        <v>274</v>
      </c>
      <c r="C78" s="81" t="s">
        <v>366</v>
      </c>
      <c r="D78" s="80" t="s">
        <v>294</v>
      </c>
      <c r="E78" s="81" t="s">
        <v>366</v>
      </c>
      <c r="F78" s="81" t="s">
        <v>366</v>
      </c>
    </row>
    <row r="79" spans="1:6" x14ac:dyDescent="0.2">
      <c r="A79" s="83" t="s">
        <v>379</v>
      </c>
      <c r="B79" s="83" t="s">
        <v>253</v>
      </c>
      <c r="C79" s="81" t="s">
        <v>366</v>
      </c>
      <c r="D79" s="81" t="s">
        <v>366</v>
      </c>
      <c r="E79" s="81" t="s">
        <v>366</v>
      </c>
      <c r="F79" s="81" t="s">
        <v>366</v>
      </c>
    </row>
    <row r="80" spans="1:6" x14ac:dyDescent="0.2">
      <c r="A80" s="83" t="s">
        <v>379</v>
      </c>
      <c r="B80" s="83" t="s">
        <v>254</v>
      </c>
      <c r="C80" s="81" t="s">
        <v>366</v>
      </c>
      <c r="D80" s="81" t="s">
        <v>366</v>
      </c>
      <c r="E80" s="81" t="s">
        <v>366</v>
      </c>
      <c r="F80" s="81" t="s">
        <v>366</v>
      </c>
    </row>
    <row r="81" spans="1:6" x14ac:dyDescent="0.2">
      <c r="A81" s="83" t="s">
        <v>379</v>
      </c>
      <c r="B81" s="83" t="s">
        <v>255</v>
      </c>
      <c r="C81" s="81" t="s">
        <v>366</v>
      </c>
      <c r="D81" s="81" t="s">
        <v>366</v>
      </c>
      <c r="E81" s="81" t="s">
        <v>366</v>
      </c>
      <c r="F81" s="81" t="s">
        <v>366</v>
      </c>
    </row>
    <row r="82" spans="1:6" x14ac:dyDescent="0.2">
      <c r="A82" s="83" t="s">
        <v>379</v>
      </c>
      <c r="B82" s="83" t="s">
        <v>256</v>
      </c>
      <c r="C82" s="81" t="s">
        <v>366</v>
      </c>
      <c r="D82" s="80" t="s">
        <v>294</v>
      </c>
      <c r="E82" s="81" t="s">
        <v>366</v>
      </c>
      <c r="F82" s="81" t="s">
        <v>366</v>
      </c>
    </row>
    <row r="83" spans="1:6" x14ac:dyDescent="0.2">
      <c r="A83" s="83" t="s">
        <v>379</v>
      </c>
      <c r="B83" s="83" t="s">
        <v>261</v>
      </c>
      <c r="C83" s="81" t="s">
        <v>366</v>
      </c>
      <c r="D83" s="81" t="s">
        <v>366</v>
      </c>
      <c r="E83" s="81" t="s">
        <v>366</v>
      </c>
      <c r="F83" s="81" t="s">
        <v>366</v>
      </c>
    </row>
    <row r="84" spans="1:6" x14ac:dyDescent="0.2">
      <c r="A84" s="83" t="s">
        <v>379</v>
      </c>
      <c r="B84" s="83" t="s">
        <v>262</v>
      </c>
      <c r="C84" s="81" t="s">
        <v>366</v>
      </c>
      <c r="D84" s="81" t="s">
        <v>366</v>
      </c>
      <c r="E84" s="81" t="s">
        <v>366</v>
      </c>
      <c r="F84" s="81" t="s">
        <v>366</v>
      </c>
    </row>
    <row r="85" spans="1:6" x14ac:dyDescent="0.2">
      <c r="A85" s="83" t="s">
        <v>379</v>
      </c>
      <c r="B85" s="83" t="s">
        <v>263</v>
      </c>
      <c r="C85" s="81" t="s">
        <v>366</v>
      </c>
      <c r="D85" s="81" t="s">
        <v>366</v>
      </c>
      <c r="E85" s="81" t="s">
        <v>366</v>
      </c>
      <c r="F85" s="81" t="s">
        <v>366</v>
      </c>
    </row>
    <row r="86" spans="1:6" x14ac:dyDescent="0.2">
      <c r="A86" s="83" t="s">
        <v>379</v>
      </c>
      <c r="B86" s="83" t="s">
        <v>264</v>
      </c>
      <c r="C86" s="81" t="s">
        <v>366</v>
      </c>
      <c r="D86" s="81" t="s">
        <v>366</v>
      </c>
      <c r="E86" s="81" t="s">
        <v>366</v>
      </c>
      <c r="F86" s="81" t="s">
        <v>366</v>
      </c>
    </row>
    <row r="87" spans="1:6" x14ac:dyDescent="0.2">
      <c r="A87" s="55" t="s">
        <v>380</v>
      </c>
      <c r="B87" s="55" t="s">
        <v>255</v>
      </c>
      <c r="C87" s="81" t="s">
        <v>366</v>
      </c>
      <c r="D87" s="81" t="s">
        <v>366</v>
      </c>
      <c r="E87" s="81" t="s">
        <v>366</v>
      </c>
      <c r="F87" s="81" t="s">
        <v>366</v>
      </c>
    </row>
    <row r="88" spans="1:6" x14ac:dyDescent="0.2">
      <c r="A88" s="55" t="s">
        <v>380</v>
      </c>
      <c r="B88" s="55" t="s">
        <v>256</v>
      </c>
      <c r="C88" s="81" t="s">
        <v>366</v>
      </c>
      <c r="D88" s="81" t="s">
        <v>366</v>
      </c>
      <c r="E88" s="81" t="s">
        <v>366</v>
      </c>
      <c r="F88" s="81" t="s">
        <v>366</v>
      </c>
    </row>
    <row r="89" spans="1:6" x14ac:dyDescent="0.2">
      <c r="A89" s="55" t="s">
        <v>380</v>
      </c>
      <c r="B89" s="55" t="s">
        <v>258</v>
      </c>
      <c r="C89" s="81" t="s">
        <v>366</v>
      </c>
      <c r="D89" s="80" t="s">
        <v>294</v>
      </c>
      <c r="E89" s="81" t="s">
        <v>366</v>
      </c>
      <c r="F89" s="81" t="s">
        <v>366</v>
      </c>
    </row>
    <row r="90" spans="1:6" x14ac:dyDescent="0.2">
      <c r="A90" s="55" t="s">
        <v>380</v>
      </c>
      <c r="B90" s="55" t="s">
        <v>259</v>
      </c>
      <c r="C90" s="81" t="s">
        <v>366</v>
      </c>
      <c r="D90" s="80" t="s">
        <v>294</v>
      </c>
      <c r="E90" s="81" t="s">
        <v>366</v>
      </c>
      <c r="F90" s="81" t="s">
        <v>366</v>
      </c>
    </row>
    <row r="91" spans="1:6" x14ac:dyDescent="0.2">
      <c r="A91" s="55" t="s">
        <v>380</v>
      </c>
      <c r="B91" s="55" t="s">
        <v>260</v>
      </c>
      <c r="C91" s="81" t="s">
        <v>366</v>
      </c>
      <c r="D91" s="80" t="s">
        <v>294</v>
      </c>
      <c r="E91" s="81" t="s">
        <v>366</v>
      </c>
      <c r="F91" s="81" t="s">
        <v>366</v>
      </c>
    </row>
    <row r="92" spans="1:6" x14ac:dyDescent="0.2">
      <c r="A92" s="55" t="s">
        <v>380</v>
      </c>
      <c r="B92" s="55" t="s">
        <v>261</v>
      </c>
      <c r="C92" s="81" t="s">
        <v>366</v>
      </c>
      <c r="D92" s="81" t="s">
        <v>366</v>
      </c>
      <c r="E92" s="81" t="s">
        <v>366</v>
      </c>
      <c r="F92" s="81" t="s">
        <v>366</v>
      </c>
    </row>
    <row r="93" spans="1:6" x14ac:dyDescent="0.2">
      <c r="A93" s="55" t="s">
        <v>380</v>
      </c>
      <c r="B93" s="55" t="s">
        <v>263</v>
      </c>
      <c r="C93" s="81" t="s">
        <v>366</v>
      </c>
      <c r="D93" s="81" t="s">
        <v>366</v>
      </c>
      <c r="E93" s="81" t="s">
        <v>366</v>
      </c>
      <c r="F93" s="81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Spring 17 (BRS-1)</vt:lpstr>
      <vt:lpstr>Summer 17 (BRS-2)</vt:lpstr>
      <vt:lpstr>Spring 18 (BRS-3)</vt:lpstr>
      <vt:lpstr>Summer 18 (BRS-4)</vt:lpstr>
      <vt:lpstr>Spring 19 (BRS-5)</vt:lpstr>
      <vt:lpstr>Summer 19 (BRS-6)</vt:lpstr>
      <vt:lpstr>Summer 20 (BRS-7)</vt:lpstr>
      <vt:lpstr>Summer 21 (BRS-8)</vt:lpstr>
      <vt:lpstr>RL analysis</vt:lpstr>
      <vt:lpstr>ANALYSIS STATUS</vt:lpstr>
      <vt:lpstr>Beh State Context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Webster</dc:creator>
  <cp:lastModifiedBy>cioffi</cp:lastModifiedBy>
  <dcterms:created xsi:type="dcterms:W3CDTF">2017-05-12T13:28:47Z</dcterms:created>
  <dcterms:modified xsi:type="dcterms:W3CDTF">2021-11-26T23:05:58Z</dcterms:modified>
</cp:coreProperties>
</file>