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127"/>
  <workbookPr codeName="ThisWorkbook" autoCompressPictures="0"/>
  <bookViews>
    <workbookView xWindow="3660" yWindow="-19300" windowWidth="21620" windowHeight="15040" activeTab="2"/>
  </bookViews>
  <sheets>
    <sheet name="Cover" sheetId="13" r:id="rId1"/>
    <sheet name="CHART" sheetId="11" r:id="rId2"/>
    <sheet name="ALL" sheetId="9" r:id="rId3"/>
    <sheet name="Low Plan " sheetId="6" r:id="rId4"/>
    <sheet name="Middle Plan" sheetId="4" r:id="rId5"/>
    <sheet name="High Plan" sheetId="12" r:id="rId6"/>
    <sheet name="DO NOT USE ===&gt;" sheetId="8" r:id="rId7"/>
  </sheets>
  <definedNames>
    <definedName name="_xlnm.Print_Area" localSheetId="2">ALL!$A$1:$AW$71</definedName>
    <definedName name="_xlnm.Print_Area" localSheetId="1">CHART!$A$1:$N$46</definedName>
    <definedName name="_xlnm.Print_Area" localSheetId="0">Cover!$A$1:$C$46</definedName>
    <definedName name="_xlnm.Print_Area" localSheetId="5">'High Plan'!$A$1:$AW$59</definedName>
    <definedName name="_xlnm.Print_Area" localSheetId="3">'Low Plan '!$A$1:$AW$61</definedName>
    <definedName name="_xlnm.Print_Area" localSheetId="4">'Middle Plan'!$A$1:$AW$60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1" i="11" l="1"/>
  <c r="AL10" i="6"/>
  <c r="A59" i="12"/>
  <c r="A60" i="4"/>
  <c r="L25" i="12"/>
  <c r="N25" i="12"/>
  <c r="P25" i="12"/>
  <c r="L24" i="12"/>
  <c r="N24" i="12"/>
  <c r="P24" i="12"/>
  <c r="L23" i="12"/>
  <c r="N23" i="12"/>
  <c r="P23" i="12"/>
  <c r="L22" i="12"/>
  <c r="N22" i="12"/>
  <c r="P22" i="12"/>
  <c r="L21" i="12"/>
  <c r="N21" i="12"/>
  <c r="P21" i="12"/>
  <c r="L20" i="12"/>
  <c r="N20" i="12"/>
  <c r="P20" i="12"/>
  <c r="L19" i="12"/>
  <c r="N19" i="12"/>
  <c r="P19" i="12"/>
  <c r="L18" i="12"/>
  <c r="N18" i="12"/>
  <c r="P18" i="12"/>
  <c r="L17" i="12"/>
  <c r="N17" i="12"/>
  <c r="P17" i="12"/>
  <c r="L16" i="12"/>
  <c r="N16" i="12"/>
  <c r="P16" i="12"/>
  <c r="L15" i="12"/>
  <c r="N15" i="12"/>
  <c r="P15" i="12"/>
  <c r="L14" i="12"/>
  <c r="N14" i="12"/>
  <c r="P14" i="12"/>
  <c r="L25" i="4"/>
  <c r="N25" i="4"/>
  <c r="P25" i="4"/>
  <c r="L24" i="4"/>
  <c r="N24" i="4"/>
  <c r="P24" i="4"/>
  <c r="L23" i="4"/>
  <c r="N23" i="4"/>
  <c r="P23" i="4"/>
  <c r="L22" i="4"/>
  <c r="N22" i="4"/>
  <c r="P22" i="4"/>
  <c r="L21" i="4"/>
  <c r="N21" i="4"/>
  <c r="P21" i="4"/>
  <c r="L20" i="4"/>
  <c r="N20" i="4"/>
  <c r="P20" i="4"/>
  <c r="L19" i="4"/>
  <c r="N19" i="4"/>
  <c r="P19" i="4"/>
  <c r="L18" i="4"/>
  <c r="N18" i="4"/>
  <c r="P18" i="4"/>
  <c r="L17" i="4"/>
  <c r="N17" i="4"/>
  <c r="P17" i="4"/>
  <c r="L16" i="4"/>
  <c r="N16" i="4"/>
  <c r="P16" i="4"/>
  <c r="L15" i="4"/>
  <c r="N15" i="4"/>
  <c r="P15" i="4"/>
  <c r="L14" i="4"/>
  <c r="N14" i="4"/>
  <c r="P14" i="4"/>
  <c r="P10" i="6"/>
  <c r="P10" i="4"/>
  <c r="P10" i="12"/>
  <c r="AD24" i="9"/>
  <c r="AD23" i="9"/>
  <c r="AD22" i="9"/>
  <c r="AD21" i="9"/>
  <c r="AD20" i="9"/>
  <c r="AD19" i="9"/>
  <c r="AD18" i="9"/>
  <c r="AD17" i="9"/>
  <c r="AD16" i="9"/>
  <c r="AD15" i="9"/>
  <c r="AD14" i="9"/>
  <c r="AN10" i="12"/>
  <c r="AN16" i="12"/>
  <c r="T24" i="12"/>
  <c r="AN10" i="4"/>
  <c r="AN16" i="4"/>
  <c r="T25" i="4"/>
  <c r="AN25" i="6"/>
  <c r="AN24" i="6"/>
  <c r="AN23" i="9"/>
  <c r="AN23" i="6"/>
  <c r="AN22" i="6"/>
  <c r="AN21" i="9"/>
  <c r="AN21" i="6"/>
  <c r="AN20" i="9"/>
  <c r="AN20" i="6"/>
  <c r="AN19" i="9"/>
  <c r="AN19" i="6"/>
  <c r="AN18" i="6"/>
  <c r="AN17" i="9"/>
  <c r="AN17" i="6"/>
  <c r="AN16" i="9"/>
  <c r="AN16" i="6"/>
  <c r="AN15" i="9"/>
  <c r="AN15" i="6"/>
  <c r="AN14" i="6"/>
  <c r="AN13" i="9"/>
  <c r="AL24" i="6"/>
  <c r="AL22" i="6"/>
  <c r="AL20" i="6"/>
  <c r="AL18" i="6"/>
  <c r="AL16" i="6"/>
  <c r="AL14" i="6"/>
  <c r="AL25" i="6"/>
  <c r="T25" i="6"/>
  <c r="T25" i="12"/>
  <c r="T24" i="9"/>
  <c r="T24" i="6"/>
  <c r="T23" i="6"/>
  <c r="T22" i="6"/>
  <c r="T21" i="6"/>
  <c r="T21" i="4"/>
  <c r="T21" i="12"/>
  <c r="T20" i="9"/>
  <c r="T20" i="6"/>
  <c r="V20" i="6"/>
  <c r="X20" i="6"/>
  <c r="T19" i="6"/>
  <c r="T19" i="4"/>
  <c r="T19" i="12"/>
  <c r="T18" i="9"/>
  <c r="T18" i="6"/>
  <c r="T18" i="4"/>
  <c r="T18" i="12"/>
  <c r="T17" i="9"/>
  <c r="T17" i="6"/>
  <c r="T17" i="4"/>
  <c r="T17" i="12"/>
  <c r="T16" i="9"/>
  <c r="T16" i="6"/>
  <c r="V16" i="6"/>
  <c r="X16" i="6"/>
  <c r="T15" i="6"/>
  <c r="T14" i="6"/>
  <c r="V25" i="6"/>
  <c r="V25" i="4"/>
  <c r="V25" i="12"/>
  <c r="V24" i="9"/>
  <c r="AF21" i="9"/>
  <c r="F25" i="12"/>
  <c r="F24" i="12"/>
  <c r="F23" i="12"/>
  <c r="F22" i="12"/>
  <c r="F21" i="12"/>
  <c r="F20" i="12"/>
  <c r="F19" i="12"/>
  <c r="F18" i="12"/>
  <c r="F17" i="12"/>
  <c r="F16" i="12"/>
  <c r="F15" i="12"/>
  <c r="F25" i="4"/>
  <c r="F24" i="4"/>
  <c r="F23" i="4"/>
  <c r="F22" i="4"/>
  <c r="F21" i="4"/>
  <c r="F20" i="4"/>
  <c r="F19" i="4"/>
  <c r="F18" i="4"/>
  <c r="F17" i="4"/>
  <c r="F16" i="4"/>
  <c r="F15" i="4"/>
  <c r="F25" i="6"/>
  <c r="F24" i="6"/>
  <c r="F23" i="6"/>
  <c r="F22" i="6"/>
  <c r="F21" i="6"/>
  <c r="F20" i="6"/>
  <c r="F19" i="6"/>
  <c r="F18" i="6"/>
  <c r="F17" i="6"/>
  <c r="F16" i="6"/>
  <c r="F15" i="6"/>
  <c r="F14" i="6"/>
  <c r="AD122" i="6"/>
  <c r="V122" i="6"/>
  <c r="A4" i="12"/>
  <c r="A14" i="12"/>
  <c r="A15" i="12"/>
  <c r="A16" i="12"/>
  <c r="A17" i="12"/>
  <c r="A18" i="12"/>
  <c r="A19" i="12"/>
  <c r="A20" i="12"/>
  <c r="A21" i="12"/>
  <c r="A22" i="12"/>
  <c r="A23" i="12"/>
  <c r="A24" i="12"/>
  <c r="A25" i="12"/>
  <c r="F14" i="12"/>
  <c r="AH14" i="12"/>
  <c r="AT14" i="12"/>
  <c r="AH15" i="12"/>
  <c r="AT15" i="12"/>
  <c r="AH16" i="12"/>
  <c r="AT16" i="12"/>
  <c r="AH17" i="12"/>
  <c r="AT17" i="12"/>
  <c r="AH18" i="12"/>
  <c r="AT18" i="12"/>
  <c r="AH19" i="12"/>
  <c r="AT19" i="12"/>
  <c r="AH20" i="12"/>
  <c r="AT20" i="12"/>
  <c r="AH21" i="12"/>
  <c r="AT21" i="12"/>
  <c r="AH22" i="12"/>
  <c r="AT22" i="12"/>
  <c r="L29" i="12"/>
  <c r="AH23" i="12"/>
  <c r="AH24" i="12"/>
  <c r="AT24" i="12"/>
  <c r="N29" i="12"/>
  <c r="AH25" i="12"/>
  <c r="AT25" i="12"/>
  <c r="D29" i="12"/>
  <c r="H29" i="12"/>
  <c r="AB29" i="12"/>
  <c r="AB37" i="12"/>
  <c r="AD29" i="12"/>
  <c r="AF29" i="12"/>
  <c r="AH33" i="12"/>
  <c r="AF37" i="12"/>
  <c r="A4" i="4"/>
  <c r="A14" i="4"/>
  <c r="A15" i="4"/>
  <c r="A16" i="4"/>
  <c r="A17" i="4"/>
  <c r="A18" i="4"/>
  <c r="A19" i="4"/>
  <c r="A20" i="4"/>
  <c r="A21" i="4"/>
  <c r="A22" i="4"/>
  <c r="A23" i="4"/>
  <c r="A24" i="4"/>
  <c r="A25" i="4"/>
  <c r="F14" i="4"/>
  <c r="AH14" i="4"/>
  <c r="AT14" i="4"/>
  <c r="T14" i="4"/>
  <c r="V14" i="4"/>
  <c r="X14" i="4"/>
  <c r="AR14" i="4"/>
  <c r="AV14" i="4"/>
  <c r="AH15" i="4"/>
  <c r="AT15" i="4"/>
  <c r="T15" i="4"/>
  <c r="V15" i="4"/>
  <c r="X15" i="4"/>
  <c r="AR15" i="4"/>
  <c r="AV15" i="4"/>
  <c r="AH16" i="4"/>
  <c r="AT16" i="4"/>
  <c r="T16" i="4"/>
  <c r="V16" i="4"/>
  <c r="X16" i="4"/>
  <c r="AR16" i="4"/>
  <c r="AV16" i="4"/>
  <c r="AH17" i="4"/>
  <c r="AT17" i="4"/>
  <c r="V17" i="4"/>
  <c r="X17" i="4"/>
  <c r="AR17" i="4"/>
  <c r="AV17" i="4"/>
  <c r="AH18" i="4"/>
  <c r="AT18" i="4"/>
  <c r="V18" i="4"/>
  <c r="X18" i="4"/>
  <c r="AR18" i="4"/>
  <c r="AV18" i="4"/>
  <c r="AH19" i="4"/>
  <c r="AT19" i="4"/>
  <c r="V19" i="4"/>
  <c r="X19" i="4"/>
  <c r="AR19" i="4"/>
  <c r="AV19" i="4"/>
  <c r="AH20" i="4"/>
  <c r="AT20" i="4"/>
  <c r="T20" i="4"/>
  <c r="V20" i="4"/>
  <c r="X20" i="4"/>
  <c r="AR20" i="4"/>
  <c r="AV20" i="4"/>
  <c r="AH21" i="4"/>
  <c r="AT21" i="4"/>
  <c r="V21" i="4"/>
  <c r="X21" i="4"/>
  <c r="AR21" i="4"/>
  <c r="AV21" i="4"/>
  <c r="AH22" i="4"/>
  <c r="AT22" i="4"/>
  <c r="T22" i="4"/>
  <c r="V22" i="4"/>
  <c r="X22" i="4"/>
  <c r="AR22" i="4"/>
  <c r="AV22" i="4"/>
  <c r="AH23" i="4"/>
  <c r="AT23" i="4"/>
  <c r="T23" i="4"/>
  <c r="V23" i="4"/>
  <c r="X23" i="4"/>
  <c r="AR23" i="4"/>
  <c r="AV23" i="4"/>
  <c r="N29" i="4"/>
  <c r="AH24" i="4"/>
  <c r="AH25" i="4"/>
  <c r="AT25" i="4"/>
  <c r="X25" i="4"/>
  <c r="AR25" i="4"/>
  <c r="AV25" i="4"/>
  <c r="D29" i="4"/>
  <c r="F29" i="4"/>
  <c r="H29" i="4"/>
  <c r="AB29" i="4"/>
  <c r="AB37" i="4"/>
  <c r="AD29" i="4"/>
  <c r="AF29" i="4"/>
  <c r="AF37" i="4"/>
  <c r="AH33" i="4"/>
  <c r="A4" i="6"/>
  <c r="A14" i="6"/>
  <c r="A15" i="6"/>
  <c r="A16" i="6"/>
  <c r="A17" i="6"/>
  <c r="A18" i="6"/>
  <c r="A19" i="6"/>
  <c r="A20" i="6"/>
  <c r="A21" i="6"/>
  <c r="A22" i="6"/>
  <c r="A23" i="6"/>
  <c r="A24" i="6"/>
  <c r="A25" i="6"/>
  <c r="L14" i="6"/>
  <c r="N14" i="6"/>
  <c r="N13" i="9"/>
  <c r="N28" i="9"/>
  <c r="AH14" i="6"/>
  <c r="AT14" i="6"/>
  <c r="L15" i="6"/>
  <c r="L14" i="9"/>
  <c r="N15" i="6"/>
  <c r="AH15" i="6"/>
  <c r="AT15" i="6"/>
  <c r="L16" i="6"/>
  <c r="L15" i="9"/>
  <c r="N16" i="6"/>
  <c r="AH16" i="6"/>
  <c r="AT16" i="6"/>
  <c r="L17" i="6"/>
  <c r="L16" i="9"/>
  <c r="N17" i="6"/>
  <c r="AH17" i="6"/>
  <c r="AT17" i="6"/>
  <c r="L18" i="6"/>
  <c r="N18" i="6"/>
  <c r="P18" i="6"/>
  <c r="N17" i="9"/>
  <c r="AH18" i="6"/>
  <c r="AT18" i="6"/>
  <c r="L19" i="6"/>
  <c r="L18" i="9"/>
  <c r="N19" i="6"/>
  <c r="AH19" i="6"/>
  <c r="AT19" i="6"/>
  <c r="L20" i="6"/>
  <c r="L19" i="9"/>
  <c r="N20" i="6"/>
  <c r="N19" i="9"/>
  <c r="AH20" i="6"/>
  <c r="AT20" i="6"/>
  <c r="L21" i="6"/>
  <c r="L20" i="9"/>
  <c r="N21" i="6"/>
  <c r="AH21" i="6"/>
  <c r="AT21" i="6"/>
  <c r="L22" i="6"/>
  <c r="L21" i="9"/>
  <c r="N22" i="6"/>
  <c r="N21" i="9"/>
  <c r="AH22" i="6"/>
  <c r="AT22" i="6"/>
  <c r="L23" i="6"/>
  <c r="N23" i="6"/>
  <c r="P23" i="6"/>
  <c r="P22" i="9"/>
  <c r="N22" i="9"/>
  <c r="AH23" i="6"/>
  <c r="AT23" i="6"/>
  <c r="L24" i="6"/>
  <c r="L23" i="9"/>
  <c r="N24" i="6"/>
  <c r="N23" i="9"/>
  <c r="AH24" i="6"/>
  <c r="AT24" i="6"/>
  <c r="L25" i="6"/>
  <c r="L24" i="9"/>
  <c r="N25" i="6"/>
  <c r="N24" i="9"/>
  <c r="AH25" i="6"/>
  <c r="AT25" i="6"/>
  <c r="D29" i="6"/>
  <c r="H29" i="6"/>
  <c r="AB29" i="6"/>
  <c r="AB37" i="6"/>
  <c r="AD29" i="6"/>
  <c r="AF29" i="6"/>
  <c r="AF37" i="6"/>
  <c r="AH33" i="6"/>
  <c r="H13" i="9"/>
  <c r="L13" i="9"/>
  <c r="L28" i="9"/>
  <c r="AB13" i="9"/>
  <c r="AD13" i="9"/>
  <c r="AF13" i="9"/>
  <c r="A14" i="9"/>
  <c r="H14" i="9"/>
  <c r="AB14" i="9"/>
  <c r="AF14" i="9"/>
  <c r="A15" i="9"/>
  <c r="H15" i="9"/>
  <c r="AB15" i="9"/>
  <c r="AF15" i="9"/>
  <c r="A16" i="9"/>
  <c r="H16" i="9"/>
  <c r="N16" i="9"/>
  <c r="AB16" i="9"/>
  <c r="AF16" i="9"/>
  <c r="A17" i="9"/>
  <c r="H17" i="9"/>
  <c r="L17" i="9"/>
  <c r="AB17" i="9"/>
  <c r="AF17" i="9"/>
  <c r="A18" i="9"/>
  <c r="A19" i="9"/>
  <c r="A20" i="9"/>
  <c r="A21" i="9"/>
  <c r="A22" i="9"/>
  <c r="A23" i="9"/>
  <c r="A24" i="9"/>
  <c r="H18" i="9"/>
  <c r="AB18" i="9"/>
  <c r="AF18" i="9"/>
  <c r="H19" i="9"/>
  <c r="AB19" i="9"/>
  <c r="AF19" i="9"/>
  <c r="H20" i="9"/>
  <c r="AB20" i="9"/>
  <c r="AF20" i="9"/>
  <c r="H21" i="9"/>
  <c r="AB21" i="9"/>
  <c r="H22" i="9"/>
  <c r="AB22" i="9"/>
  <c r="AF22" i="9"/>
  <c r="H23" i="9"/>
  <c r="AB23" i="9"/>
  <c r="AF23" i="9"/>
  <c r="H24" i="9"/>
  <c r="AB24" i="9"/>
  <c r="AF24" i="9"/>
  <c r="D28" i="9"/>
  <c r="F28" i="9"/>
  <c r="AH32" i="9"/>
  <c r="AH40" i="9"/>
  <c r="AT23" i="12"/>
  <c r="F29" i="12"/>
  <c r="AT24" i="4"/>
  <c r="T24" i="4"/>
  <c r="V24" i="4"/>
  <c r="X24" i="4"/>
  <c r="AR24" i="4"/>
  <c r="AV24" i="4"/>
  <c r="AN24" i="9"/>
  <c r="AN22" i="9"/>
  <c r="AN18" i="9"/>
  <c r="AN14" i="9"/>
  <c r="V24" i="12"/>
  <c r="AH29" i="12"/>
  <c r="L29" i="4"/>
  <c r="X10" i="6"/>
  <c r="V14" i="6"/>
  <c r="V18" i="6"/>
  <c r="V18" i="12"/>
  <c r="V17" i="9"/>
  <c r="V20" i="12"/>
  <c r="V19" i="9"/>
  <c r="V22" i="6"/>
  <c r="V22" i="12"/>
  <c r="V21" i="9"/>
  <c r="V24" i="6"/>
  <c r="V15" i="6"/>
  <c r="V15" i="12"/>
  <c r="V14" i="9"/>
  <c r="V17" i="6"/>
  <c r="V17" i="12"/>
  <c r="V16" i="9"/>
  <c r="V19" i="6"/>
  <c r="V21" i="6"/>
  <c r="V23" i="6"/>
  <c r="V23" i="12"/>
  <c r="V22" i="9"/>
  <c r="AL15" i="6"/>
  <c r="AL17" i="6"/>
  <c r="AL19" i="6"/>
  <c r="AL21" i="6"/>
  <c r="AL23" i="6"/>
  <c r="X10" i="4"/>
  <c r="V21" i="12"/>
  <c r="V20" i="9"/>
  <c r="V14" i="12"/>
  <c r="X10" i="12"/>
  <c r="P29" i="12"/>
  <c r="P29" i="4"/>
  <c r="T15" i="12"/>
  <c r="X17" i="12"/>
  <c r="AR17" i="12"/>
  <c r="X21" i="12"/>
  <c r="T23" i="12"/>
  <c r="X25" i="12"/>
  <c r="AR25" i="12"/>
  <c r="T22" i="9"/>
  <c r="T14" i="12"/>
  <c r="T13" i="9"/>
  <c r="T16" i="12"/>
  <c r="T20" i="12"/>
  <c r="T22" i="12"/>
  <c r="X22" i="12"/>
  <c r="AR22" i="12"/>
  <c r="X18" i="12"/>
  <c r="AR18" i="12"/>
  <c r="X14" i="12"/>
  <c r="V19" i="12"/>
  <c r="X19" i="12"/>
  <c r="AR19" i="12"/>
  <c r="X23" i="12"/>
  <c r="AR23" i="12"/>
  <c r="AV23" i="12"/>
  <c r="AN19" i="12"/>
  <c r="AN18" i="4"/>
  <c r="V16" i="12"/>
  <c r="V15" i="9"/>
  <c r="AR14" i="12"/>
  <c r="AV14" i="12"/>
  <c r="V29" i="12"/>
  <c r="X15" i="12"/>
  <c r="AR15" i="12"/>
  <c r="L22" i="9"/>
  <c r="X16" i="12"/>
  <c r="AR16" i="12"/>
  <c r="AV16" i="12"/>
  <c r="T21" i="9"/>
  <c r="AV18" i="12"/>
  <c r="AV22" i="12"/>
  <c r="AV19" i="12"/>
  <c r="T29" i="4"/>
  <c r="AV17" i="12"/>
  <c r="AH37" i="12"/>
  <c r="AT37" i="12"/>
  <c r="AV25" i="12"/>
  <c r="AT29" i="12"/>
  <c r="V29" i="4"/>
  <c r="X20" i="12"/>
  <c r="AR20" i="12"/>
  <c r="AV20" i="12"/>
  <c r="V18" i="9"/>
  <c r="AV15" i="12"/>
  <c r="AR21" i="12"/>
  <c r="AV21" i="12"/>
  <c r="T23" i="9"/>
  <c r="T29" i="12"/>
  <c r="X24" i="12"/>
  <c r="AR24" i="12"/>
  <c r="AV24" i="12"/>
  <c r="X29" i="12"/>
  <c r="X29" i="4"/>
  <c r="AR29" i="12"/>
  <c r="AR37" i="12"/>
  <c r="AV37" i="12"/>
  <c r="AR29" i="4"/>
  <c r="AR37" i="4"/>
  <c r="P25" i="6"/>
  <c r="AV29" i="12"/>
  <c r="AN23" i="12"/>
  <c r="AL10" i="4"/>
  <c r="AL23" i="4"/>
  <c r="AN15" i="4"/>
  <c r="AL18" i="4"/>
  <c r="AL17" i="4"/>
  <c r="AL25" i="4"/>
  <c r="AN21" i="4"/>
  <c r="AN23" i="4"/>
  <c r="AN22" i="4"/>
  <c r="AN20" i="4"/>
  <c r="AH13" i="9"/>
  <c r="AT13" i="9"/>
  <c r="AL20" i="4"/>
  <c r="AN25" i="4"/>
  <c r="AN14" i="4"/>
  <c r="AL16" i="4"/>
  <c r="AN24" i="4"/>
  <c r="AN19" i="4"/>
  <c r="AN17" i="4"/>
  <c r="X22" i="9"/>
  <c r="AR22" i="9"/>
  <c r="X18" i="6"/>
  <c r="AR18" i="6"/>
  <c r="AV18" i="6"/>
  <c r="T29" i="6"/>
  <c r="AL29" i="6"/>
  <c r="AL37" i="6"/>
  <c r="X19" i="6"/>
  <c r="X24" i="6"/>
  <c r="F29" i="6"/>
  <c r="AL14" i="4"/>
  <c r="AH23" i="9"/>
  <c r="AT23" i="9"/>
  <c r="AH16" i="9"/>
  <c r="AT16" i="9"/>
  <c r="AH14" i="9"/>
  <c r="AT14" i="9"/>
  <c r="AH18" i="9"/>
  <c r="AT18" i="9"/>
  <c r="AV29" i="4"/>
  <c r="AH29" i="4"/>
  <c r="AL19" i="4"/>
  <c r="AL24" i="4"/>
  <c r="AL21" i="4"/>
  <c r="AL15" i="4"/>
  <c r="AL22" i="4"/>
  <c r="AN24" i="12"/>
  <c r="AN15" i="12"/>
  <c r="AN25" i="12"/>
  <c r="AN14" i="12"/>
  <c r="AN21" i="12"/>
  <c r="AN17" i="12"/>
  <c r="AL10" i="12"/>
  <c r="AL22" i="12"/>
  <c r="AN22" i="12"/>
  <c r="AN29" i="6"/>
  <c r="AN18" i="12"/>
  <c r="AN20" i="12"/>
  <c r="V23" i="9"/>
  <c r="X23" i="9"/>
  <c r="X20" i="9"/>
  <c r="X14" i="6"/>
  <c r="T15" i="9"/>
  <c r="X15" i="9"/>
  <c r="T19" i="9"/>
  <c r="X19" i="9"/>
  <c r="X18" i="9"/>
  <c r="T14" i="9"/>
  <c r="X15" i="6"/>
  <c r="X21" i="6"/>
  <c r="AH37" i="4"/>
  <c r="AT37" i="4"/>
  <c r="AV37" i="4"/>
  <c r="AT29" i="4"/>
  <c r="AH24" i="9"/>
  <c r="AT24" i="9"/>
  <c r="AH21" i="9"/>
  <c r="AT21" i="9"/>
  <c r="AH15" i="9"/>
  <c r="AT15" i="9"/>
  <c r="AH37" i="6"/>
  <c r="AT37" i="6"/>
  <c r="AH19" i="9"/>
  <c r="AT19" i="9"/>
  <c r="AF28" i="9"/>
  <c r="BA78" i="9"/>
  <c r="AH29" i="6"/>
  <c r="AH17" i="9"/>
  <c r="AT17" i="9"/>
  <c r="AH20" i="9"/>
  <c r="AT20" i="9"/>
  <c r="AH22" i="9"/>
  <c r="AT22" i="9"/>
  <c r="AD28" i="9"/>
  <c r="AD44" i="9"/>
  <c r="AT29" i="6"/>
  <c r="AB28" i="9"/>
  <c r="AB44" i="9"/>
  <c r="P24" i="6"/>
  <c r="P23" i="9"/>
  <c r="AR24" i="6"/>
  <c r="AV24" i="6"/>
  <c r="P20" i="6"/>
  <c r="AR20" i="6"/>
  <c r="AV20" i="6"/>
  <c r="L29" i="6"/>
  <c r="P17" i="9"/>
  <c r="P21" i="6"/>
  <c r="P20" i="9"/>
  <c r="P19" i="6"/>
  <c r="P18" i="9"/>
  <c r="P17" i="6"/>
  <c r="P16" i="6"/>
  <c r="P15" i="9"/>
  <c r="P15" i="6"/>
  <c r="AR15" i="6"/>
  <c r="AV15" i="6"/>
  <c r="P22" i="6"/>
  <c r="P21" i="9"/>
  <c r="P16" i="9"/>
  <c r="X16" i="9"/>
  <c r="X24" i="9"/>
  <c r="V29" i="6"/>
  <c r="H28" i="9"/>
  <c r="P24" i="9"/>
  <c r="X23" i="6"/>
  <c r="AR23" i="6"/>
  <c r="AV23" i="6"/>
  <c r="X17" i="6"/>
  <c r="X22" i="6"/>
  <c r="N20" i="9"/>
  <c r="N15" i="9"/>
  <c r="X21" i="9"/>
  <c r="X25" i="6"/>
  <c r="AR25" i="6"/>
  <c r="AV25" i="6"/>
  <c r="N18" i="9"/>
  <c r="N14" i="9"/>
  <c r="X17" i="9"/>
  <c r="AN28" i="9"/>
  <c r="P14" i="6"/>
  <c r="V13" i="9"/>
  <c r="N29" i="6"/>
  <c r="AL21" i="9"/>
  <c r="R57" i="11"/>
  <c r="V28" i="9"/>
  <c r="AR23" i="9"/>
  <c r="AV23" i="9"/>
  <c r="AN29" i="4"/>
  <c r="T28" i="9"/>
  <c r="AL29" i="4"/>
  <c r="AL37" i="4"/>
  <c r="AR24" i="9"/>
  <c r="AV24" i="9"/>
  <c r="AF44" i="9"/>
  <c r="X13" i="9"/>
  <c r="AT28" i="9"/>
  <c r="AF36" i="9"/>
  <c r="AN29" i="12"/>
  <c r="AL19" i="12"/>
  <c r="AL18" i="9"/>
  <c r="AL23" i="12"/>
  <c r="AL22" i="9"/>
  <c r="AL20" i="12"/>
  <c r="AL19" i="9"/>
  <c r="AL18" i="12"/>
  <c r="AL17" i="9"/>
  <c r="AL14" i="12"/>
  <c r="AL13" i="9"/>
  <c r="AL25" i="12"/>
  <c r="AL24" i="9"/>
  <c r="AL16" i="12"/>
  <c r="AL15" i="9"/>
  <c r="AL17" i="12"/>
  <c r="AL16" i="9"/>
  <c r="AL15" i="12"/>
  <c r="AL14" i="9"/>
  <c r="AL21" i="12"/>
  <c r="AL20" i="9"/>
  <c r="AL24" i="12"/>
  <c r="AL23" i="9"/>
  <c r="X29" i="6"/>
  <c r="AR20" i="9"/>
  <c r="AR18" i="9"/>
  <c r="AV18" i="9"/>
  <c r="X14" i="9"/>
  <c r="AH28" i="9"/>
  <c r="BA79" i="9"/>
  <c r="AV20" i="9"/>
  <c r="AB36" i="9"/>
  <c r="AV22" i="9"/>
  <c r="P14" i="9"/>
  <c r="AR19" i="6"/>
  <c r="AV19" i="6"/>
  <c r="AR16" i="6"/>
  <c r="AV16" i="6"/>
  <c r="P19" i="9"/>
  <c r="AR19" i="9"/>
  <c r="AV19" i="9"/>
  <c r="AR21" i="6"/>
  <c r="AV21" i="6"/>
  <c r="AR22" i="6"/>
  <c r="AV22" i="6"/>
  <c r="AR17" i="9"/>
  <c r="AV17" i="9"/>
  <c r="AR17" i="6"/>
  <c r="AV17" i="6"/>
  <c r="AR21" i="9"/>
  <c r="AV21" i="9"/>
  <c r="AR16" i="9"/>
  <c r="AV16" i="9"/>
  <c r="AR15" i="9"/>
  <c r="AV15" i="9"/>
  <c r="AR14" i="6"/>
  <c r="P13" i="9"/>
  <c r="P29" i="6"/>
  <c r="AH36" i="9"/>
  <c r="AT36" i="9"/>
  <c r="X28" i="9"/>
  <c r="R56" i="11"/>
  <c r="AH44" i="9"/>
  <c r="AT44" i="9"/>
  <c r="R58" i="11"/>
  <c r="AL28" i="9"/>
  <c r="AL36" i="9"/>
  <c r="AL29" i="12"/>
  <c r="AL37" i="12"/>
  <c r="AR14" i="9"/>
  <c r="AV14" i="9"/>
  <c r="AV14" i="6"/>
  <c r="AV29" i="6"/>
  <c r="AR29" i="6"/>
  <c r="AR37" i="6"/>
  <c r="AV37" i="6"/>
  <c r="AR13" i="9"/>
  <c r="P28" i="9"/>
  <c r="BA77" i="9"/>
  <c r="R55" i="11"/>
  <c r="BA76" i="9"/>
  <c r="AR28" i="9"/>
  <c r="AV13" i="9"/>
  <c r="AV28" i="9"/>
  <c r="AR36" i="9"/>
  <c r="AV36" i="9"/>
  <c r="AR44" i="9"/>
  <c r="AV44" i="9"/>
</calcChain>
</file>

<file path=xl/sharedStrings.xml><?xml version="1.0" encoding="utf-8"?>
<sst xmlns="http://schemas.openxmlformats.org/spreadsheetml/2006/main" count="176" uniqueCount="67">
  <si>
    <t>Population</t>
  </si>
  <si>
    <t>Administrative Fees</t>
  </si>
  <si>
    <t>Stop Loss</t>
  </si>
  <si>
    <t>Claim Costs</t>
  </si>
  <si>
    <t>Grand Total</t>
  </si>
  <si>
    <t>Admin</t>
  </si>
  <si>
    <t>TOTAL</t>
  </si>
  <si>
    <t>Single</t>
  </si>
  <si>
    <t>Family</t>
  </si>
  <si>
    <t>Total</t>
  </si>
  <si>
    <t>Actual</t>
  </si>
  <si>
    <t>Fixed</t>
  </si>
  <si>
    <t>Claims</t>
  </si>
  <si>
    <t>Disclaimer:</t>
  </si>
  <si>
    <t>Plan Year to Date</t>
  </si>
  <si>
    <t>Large Claimants:</t>
  </si>
  <si>
    <t>Funding and Stop Loss Basis:</t>
  </si>
  <si>
    <t>Notes:</t>
  </si>
  <si>
    <t>Total Year to Date</t>
  </si>
  <si>
    <t>Plan Year to Date Adjustments **</t>
  </si>
  <si>
    <t>Network
Access</t>
  </si>
  <si>
    <t>Claims
Attachment</t>
  </si>
  <si>
    <t>Claims illustrated are on a Paid and Incurred basis.</t>
  </si>
  <si>
    <t>Large Claims:</t>
  </si>
  <si>
    <t>None</t>
  </si>
  <si>
    <t>Expected 
Claims
Liability</t>
  </si>
  <si>
    <t>Administration</t>
  </si>
  <si>
    <t>Stop Loss Fee</t>
  </si>
  <si>
    <t>Writeoff Amount</t>
  </si>
  <si>
    <t>Net Claims</t>
  </si>
  <si>
    <t>2010 UHC Policy Period Runout &amp; Writeoff Amount *</t>
  </si>
  <si>
    <t>Aggregate</t>
  </si>
  <si>
    <t>Specific
 $75,000</t>
  </si>
  <si>
    <t>Specific
$75,000</t>
  </si>
  <si>
    <t xml:space="preserve">Carrier - ASO All Plans </t>
  </si>
  <si>
    <t xml:space="preserve">    Carrier Self Insured/ASO with Carrier Life Stop Loss:</t>
  </si>
  <si>
    <t>Carrier - ASO POS Plan (Low Option)</t>
  </si>
  <si>
    <t>Carrier - ASO POS Plan (Middle Option)</t>
  </si>
  <si>
    <t>Carrier - ASO POS Plan (High Option)</t>
  </si>
  <si>
    <t>Stop Loss Fees</t>
  </si>
  <si>
    <t>Total Net Claims</t>
  </si>
  <si>
    <t>POLICY YEAR TO DATE</t>
  </si>
  <si>
    <t>The Client, Inc.</t>
  </si>
  <si>
    <t>Administration Fee</t>
  </si>
  <si>
    <t>* Stop Loss writeoffs indicated are based upon the high level claimants reported and do not represent the reinsurance funding of these claims to date.  Reinsurer review of these amounts may require adjustments to the claims or the reimbursements allowed.</t>
  </si>
  <si>
    <t>This illustration is a reproduction of the information provided by the benefits administrators to Alliant Insurance Services Inc. and is intended for summary references purposes only. Alliant Insurance Services Inc. cannot assume responsibility for any errors in the data received or from any other inaccuracies in the information presented.</t>
  </si>
  <si>
    <t>Prepared for:</t>
  </si>
  <si>
    <t>February 11, 2013</t>
  </si>
  <si>
    <t>Prepared by:</t>
  </si>
  <si>
    <t>Bradley Kitkowski, SVP Director of Sales</t>
  </si>
  <si>
    <t>Josephine Camacho, Director of Account Management</t>
  </si>
  <si>
    <t>Ender Tavsanli, Director of Financial Services</t>
  </si>
  <si>
    <t>Cost Analysis</t>
  </si>
  <si>
    <r>
      <t xml:space="preserve">Aggregate Claim Maximum </t>
    </r>
    <r>
      <rPr>
        <sz val="10"/>
        <rFont val="Trade Gothic LT Std"/>
        <family val="2"/>
      </rPr>
      <t xml:space="preserve">- </t>
    </r>
    <r>
      <rPr>
        <b/>
        <sz val="10"/>
        <rFont val="Trade Gothic LT Std"/>
        <family val="2"/>
      </rPr>
      <t>25%</t>
    </r>
    <r>
      <rPr>
        <sz val="10"/>
        <rFont val="Trade Gothic LT Std"/>
        <family val="2"/>
      </rPr>
      <t xml:space="preserve"> Corridor; Medical and Rx Benefits Eligible;  </t>
    </r>
    <r>
      <rPr>
        <b/>
        <sz val="10"/>
        <rFont val="Trade Gothic LT Std"/>
        <family val="2"/>
      </rPr>
      <t>12/15 Contract Basis</t>
    </r>
    <r>
      <rPr>
        <sz val="10"/>
        <rFont val="Trade Gothic LT Std"/>
        <family val="2"/>
      </rPr>
      <t xml:space="preserve">. </t>
    </r>
  </si>
  <si>
    <r>
      <t xml:space="preserve">Individual/Specific Stop Loss </t>
    </r>
    <r>
      <rPr>
        <sz val="10"/>
        <rFont val="Trade Gothic LT Std"/>
        <family val="2"/>
      </rPr>
      <t xml:space="preserve">- $75,000 per Individual (Unlimited Lifetime Maximum); </t>
    </r>
    <r>
      <rPr>
        <b/>
        <sz val="10"/>
        <rFont val="Trade Gothic LT Std"/>
        <family val="2"/>
      </rPr>
      <t xml:space="preserve">Medical &amp; Rx </t>
    </r>
    <r>
      <rPr>
        <sz val="10"/>
        <rFont val="Trade Gothic LT Std"/>
        <family val="2"/>
      </rPr>
      <t xml:space="preserve">Benefits; </t>
    </r>
    <r>
      <rPr>
        <b/>
        <sz val="10"/>
        <rFont val="Trade Gothic LT Std"/>
        <family val="2"/>
      </rPr>
      <t>12/15 Contract Basis</t>
    </r>
    <r>
      <rPr>
        <sz val="10"/>
        <rFont val="Trade Gothic LT Std"/>
        <family val="2"/>
      </rPr>
      <t>.</t>
    </r>
  </si>
  <si>
    <t>* Expected Claim Liability based on BCBS of Illinois 2013 renewal projection.</t>
  </si>
  <si>
    <t>** Stop Loss writeoffs indicated are based upon the high level claimants reported and do not represent the reinsurance funding of these claims to date.  Reinsurer review of these amounts may require adjustments to the claims or the reimbursements allowed.</t>
  </si>
  <si>
    <t>Expected
Claims 
Liability</t>
  </si>
  <si>
    <t>Network
Access
Fee</t>
  </si>
  <si>
    <t>Medical
Gross 
Claims</t>
  </si>
  <si>
    <t>Rx
Gross
Claims</t>
  </si>
  <si>
    <t>Stop *
Loss
Writeoff</t>
  </si>
  <si>
    <t>Medical
Gross
Claims</t>
  </si>
  <si>
    <t>Rx 
Gross
Claims</t>
  </si>
  <si>
    <t>Stop Loss
 Writeoff</t>
  </si>
  <si>
    <t>Total
Net
Claims</t>
  </si>
  <si>
    <t>Policy Period: June '15 to May '16</t>
  </si>
</sst>
</file>

<file path=xl/styles.xml><?xml version="1.0" encoding="utf-8"?>
<styleSheet xmlns="http://schemas.openxmlformats.org/spreadsheetml/2006/main" xmlns:mc="http://schemas.openxmlformats.org/markup-compatibility/2006" xmlns:x14ac="http://schemas.microsoft.com/office/spreadsheetml/2009/9/ac" mc:Ignorable="x14ac">
  <numFmts count="55">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quot;$&quot;#,##0.00"/>
    <numFmt numFmtId="166" formatCode="mmmm\-yy"/>
    <numFmt numFmtId="167" formatCode="&quot;$&quot;#,##0.00;\(&quot;$&quot;#,##0.00\)"/>
    <numFmt numFmtId="168" formatCode="&quot;$&quot;#,##0;\(&quot;$&quot;#,##0\)"/>
    <numFmt numFmtId="169" formatCode="mm/dd/yy"/>
    <numFmt numFmtId="170" formatCode="[$-409]mmmm\ d\,\ yyyy;@"/>
    <numFmt numFmtId="171" formatCode="0.00_)"/>
    <numFmt numFmtId="172" formatCode="0.000_)"/>
    <numFmt numFmtId="173" formatCode="0.000"/>
    <numFmt numFmtId="174" formatCode="&quot;$&quot;?,???,??0_);\(&quot;$&quot;?,???,??0\)"/>
    <numFmt numFmtId="175" formatCode="000\-00\-0000"/>
    <numFmt numFmtId="176" formatCode="00000"/>
    <numFmt numFmtId="177" formatCode="General_)"/>
    <numFmt numFmtId="178" formatCode="&quot;£&quot;#,##0.00;\-&quot;£&quot;#,##0.00"/>
    <numFmt numFmtId="179" formatCode="0.00000&quot;  &quot;"/>
    <numFmt numFmtId="180" formatCode="0.0"/>
    <numFmt numFmtId="181" formatCode="&quot;$&quot;* #,##0;\(&quot;$&quot;* #,##0\)"/>
    <numFmt numFmtId="182" formatCode="000000"/>
    <numFmt numFmtId="183" formatCode="[=1]&quot;Ö&quot;;[=0]&quot; &quot;;General"/>
    <numFmt numFmtId="184" formatCode="_(dd\-mmm\-yyyy_)__;[Red]\(dd\-mmm\-yyyy\)__;_(&quot;-&quot;_)__;_(@_)__"/>
    <numFmt numFmtId="185" formatCode="ddmmmyyyy"/>
    <numFmt numFmtId="186" formatCode="dddd\,\ mmmm\ d\,\ yyyy"/>
    <numFmt numFmtId="187" formatCode="mmm\ yyyy"/>
    <numFmt numFmtId="188" formatCode="mmmm\,\ yyyy"/>
    <numFmt numFmtId="189" formatCode="_(0.0%_)__;[Red]\(0.0%\)__;_(&quot;-&quot;_)__;_(@_)__"/>
    <numFmt numFmtId="190" formatCode="&quot;$&quot;* _(#,##0_)__;[Red]&quot;$&quot;* \(#,##0\)__;_(&quot;-&quot;_)__;_(@_)__"/>
    <numFmt numFmtId="191" formatCode="&quot;$&quot;* _(#,##0.00_)__;[Red]&quot;$&quot;* \(#,##0.00\)__;_(&quot;-&quot;_)__;_(@_)__"/>
    <numFmt numFmtId="192" formatCode="&quot;$&quot;* _(#,##0.0000_)__;[Red]&quot;$&quot;* \(#,##0.0000\)__;_(&quot;-&quot;_)__;_(@_)__"/>
    <numFmt numFmtId="193" formatCode="[=1]&quot;*&quot;;[=0]&quot; &quot;;General"/>
    <numFmt numFmtId="194" formatCode="_(#,##0.0_)__;[Red]\(#,##0.0\)__;_(&quot;-&quot;_)__;_(@_)__"/>
    <numFmt numFmtId="195" formatCode="_(#,##0.00_)__;[Red]\(#,##0.00\)__;_(&quot;-&quot;_)__;_(@_)__"/>
    <numFmt numFmtId="196" formatCode="_(#,##0.0000_)__;[Red]\(#,##0.0000\)__;_(&quot;-&quot;_)__;_(@_)__"/>
    <numFmt numFmtId="197" formatCode="__#,##0__;[Red]\-#,##0__;__&quot;-&quot;__;__@__"/>
    <numFmt numFmtId="198" formatCode="_(#,##0_)__;[Red]\(#,##0\)__;_(&quot;-&quot;_)__;_(@_)__"/>
    <numFmt numFmtId="199" formatCode=";;;"/>
    <numFmt numFmtId="200" formatCode="[&gt;2000000]&quot;No OOP Max&quot;_)__;_(#,##0.00_)__"/>
    <numFmt numFmtId="201" formatCode="_(0%_)__;[Red]\(0%\)__;_(&quot;0%&quot;_)__;_(@_)__"/>
    <numFmt numFmtId="202" formatCode="_(0.00%_)__;[Red]\(0.00%\)__;_(&quot;0.00%&quot;_)__;_(@_)__"/>
    <numFmt numFmtId="203" formatCode="_(__@_)__"/>
    <numFmt numFmtId="204" formatCode="hh:mm:ss"/>
    <numFmt numFmtId="205" formatCode="#,##0;\-#,##0;&quot;-&quot;"/>
    <numFmt numFmtId="206" formatCode="&quot;$&quot;\ #,##0_-;&quot;$&quot;\ #,##0\-"/>
    <numFmt numFmtId="207" formatCode="&quot;$&quot;\ #,##0_-;[Red]&quot;$&quot;\ #,##0\-"/>
    <numFmt numFmtId="208" formatCode="_-&quot;£&quot;* #,##0.0_-;\-&quot;£&quot;* #,##0.0_-;_-&quot;£&quot;* &quot;-&quot;??_-;_-@_-"/>
    <numFmt numFmtId="209" formatCode="&quot;$&quot;\ #,##0.00_-;&quot;$&quot;\ #,##0.00\-"/>
    <numFmt numFmtId="210" formatCode="&quot;$&quot;#,\);\(&quot;$&quot;#,\)"/>
    <numFmt numFmtId="211" formatCode="hh:mm:ss\ AM/PM_)"/>
    <numFmt numFmtId="212" formatCode="&quot;$&quot;\ #,##0.00_-;[Red]&quot;$&quot;\ #,##0.00\-"/>
    <numFmt numFmtId="213" formatCode="_-&quot;$&quot;\ * #,##0_-;_-&quot;$&quot;\ * #,##0\-;_-&quot;$&quot;\ * &quot;-&quot;_-;_-@_-"/>
  </numFmts>
  <fonts count="158" x14ac:knownFonts="1">
    <font>
      <sz val="10"/>
      <name val="Footlight MT Light"/>
    </font>
    <font>
      <sz val="11"/>
      <color theme="1"/>
      <name val="Calibri"/>
      <family val="2"/>
      <scheme val="minor"/>
    </font>
    <font>
      <sz val="10"/>
      <name val="Footlight MT Light"/>
      <family val="1"/>
    </font>
    <font>
      <sz val="8"/>
      <name val="Footlight MT Light"/>
      <family val="1"/>
    </font>
    <font>
      <b/>
      <sz val="18"/>
      <name val="Trade Gothic LT Std"/>
      <family val="2"/>
    </font>
    <font>
      <sz val="10"/>
      <name val="Trade Gothic LT Std"/>
      <family val="2"/>
    </font>
    <font>
      <b/>
      <sz val="14"/>
      <name val="Trade Gothic LT Std"/>
      <family val="2"/>
    </font>
    <font>
      <b/>
      <sz val="12"/>
      <name val="Trade Gothic LT Std"/>
      <family val="2"/>
    </font>
    <font>
      <b/>
      <sz val="10"/>
      <name val="Trade Gothic LT Std"/>
      <family val="2"/>
    </font>
    <font>
      <sz val="12"/>
      <name val="Trade Gothic LT Std"/>
      <family val="2"/>
    </font>
    <font>
      <sz val="10"/>
      <color indexed="44"/>
      <name val="Trade Gothic LT Std"/>
      <family val="2"/>
    </font>
    <font>
      <sz val="9"/>
      <name val="Trade Gothic LT Std"/>
      <family val="2"/>
    </font>
    <font>
      <b/>
      <u/>
      <sz val="10"/>
      <name val="Trade Gothic LT Std"/>
      <family val="2"/>
    </font>
    <font>
      <b/>
      <i/>
      <sz val="10"/>
      <name val="Trade Gothic LT Std"/>
      <family val="2"/>
    </font>
    <font>
      <sz val="8"/>
      <name val="Trade Gothic LT Std"/>
      <family val="2"/>
    </font>
    <font>
      <b/>
      <sz val="8"/>
      <name val="Trade Gothic LT Std"/>
      <family val="2"/>
    </font>
    <font>
      <b/>
      <sz val="12"/>
      <name val="Trade Gothic LT Std Bold"/>
      <family val="2"/>
    </font>
    <font>
      <sz val="12"/>
      <name val="Trade Gothic LT Std Bold"/>
      <family val="2"/>
    </font>
    <font>
      <b/>
      <sz val="18"/>
      <name val="Trade Gothic LT Std Bold"/>
      <family val="2"/>
    </font>
    <font>
      <sz val="10"/>
      <name val="Trade Gothic LT Std Bold"/>
      <family val="2"/>
    </font>
    <font>
      <b/>
      <sz val="14"/>
      <name val="Trade Gothic LT Std Bold"/>
      <family val="2"/>
    </font>
    <font>
      <b/>
      <sz val="10"/>
      <name val="Trade Gothic LT Std Bold"/>
      <family val="2"/>
    </font>
    <font>
      <b/>
      <sz val="11"/>
      <name val="Trade Gothic LT Std Bold"/>
      <family val="2"/>
    </font>
    <font>
      <b/>
      <u val="double"/>
      <sz val="12"/>
      <name val="Trade Gothic LT Std Bold"/>
      <family val="2"/>
    </font>
    <font>
      <i/>
      <sz val="10"/>
      <name val="Trade Gothic LT Std"/>
      <family val="2"/>
    </font>
    <font>
      <i/>
      <sz val="10"/>
      <color indexed="44"/>
      <name val="Trade Gothic LT Std"/>
      <family val="2"/>
    </font>
    <font>
      <sz val="10"/>
      <color indexed="61"/>
      <name val="Trade Gothic LT Std"/>
      <family val="2"/>
    </font>
    <font>
      <b/>
      <sz val="10"/>
      <color indexed="10"/>
      <name val="Trade Gothic LT Std"/>
      <family val="2"/>
    </font>
    <font>
      <b/>
      <u val="singleAccounting"/>
      <sz val="10"/>
      <name val="Trade Gothic LT Std"/>
      <family val="2"/>
    </font>
    <font>
      <u/>
      <sz val="10"/>
      <name val="Trade Gothic LT Std"/>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Trade Gothic LT Std"/>
      <family val="2"/>
    </font>
    <font>
      <sz val="9"/>
      <color rgb="FFC00000"/>
      <name val="Trade Gothic LT Std"/>
      <family val="2"/>
    </font>
    <font>
      <sz val="10"/>
      <color rgb="FFC00000"/>
      <name val="Trade Gothic LT Std"/>
      <family val="2"/>
    </font>
    <font>
      <sz val="9"/>
      <color rgb="FF000000"/>
      <name val="Trade Gothic LT Std"/>
      <family val="2"/>
    </font>
    <font>
      <b/>
      <sz val="10"/>
      <color rgb="FFFF0000"/>
      <name val="Trade Gothic LT Std"/>
      <family val="2"/>
    </font>
    <font>
      <sz val="10"/>
      <name val="Arial"/>
      <family val="2"/>
    </font>
    <font>
      <sz val="10"/>
      <name val="TradeGothic LT"/>
    </font>
    <font>
      <sz val="32"/>
      <color theme="0"/>
      <name val="Impact"/>
      <family val="2"/>
    </font>
    <font>
      <b/>
      <sz val="26"/>
      <name val="TradeGothic LT"/>
    </font>
    <font>
      <b/>
      <sz val="14"/>
      <name val="TradeGothic LT"/>
    </font>
    <font>
      <sz val="16"/>
      <color indexed="9"/>
      <name val="TradeGothic LT"/>
    </font>
    <font>
      <sz val="10"/>
      <color indexed="9"/>
      <name val="TradeGothic LT"/>
    </font>
    <font>
      <b/>
      <sz val="12"/>
      <color indexed="10"/>
      <name val="TradeGothic LT"/>
    </font>
    <font>
      <sz val="10"/>
      <name val="Verdana"/>
      <family val="2"/>
    </font>
    <font>
      <sz val="18"/>
      <color indexed="63"/>
      <name val="Trade Gothic LT Std Bold"/>
      <family val="2"/>
    </font>
    <font>
      <sz val="14"/>
      <color indexed="63"/>
      <name val="Trade Gothic LT Std Bold"/>
      <family val="2"/>
    </font>
    <font>
      <b/>
      <sz val="18"/>
      <color rgb="FF404040"/>
      <name val="TradeGothic LT"/>
    </font>
    <font>
      <b/>
      <sz val="16"/>
      <color rgb="FF404040"/>
      <name val="TradeGothic LT"/>
    </font>
    <font>
      <b/>
      <sz val="12"/>
      <name val="TradeGothic LT"/>
    </font>
    <font>
      <i/>
      <sz val="12"/>
      <color indexed="10"/>
      <name val="TradeGothic LT"/>
    </font>
    <font>
      <i/>
      <sz val="10"/>
      <name val="TradeGothic LT"/>
    </font>
    <font>
      <b/>
      <i/>
      <sz val="12"/>
      <name val="TradeGothic LT"/>
    </font>
    <font>
      <sz val="11"/>
      <color indexed="8"/>
      <name val="Calibri"/>
      <family val="2"/>
    </font>
    <font>
      <sz val="11"/>
      <color indexed="9"/>
      <name val="Calibri"/>
      <family val="2"/>
    </font>
    <font>
      <sz val="11"/>
      <color indexed="20"/>
      <name val="Calibri"/>
      <family val="2"/>
    </font>
    <font>
      <sz val="9"/>
      <color indexed="12"/>
      <name val="Helvetica"/>
      <family val="2"/>
    </font>
    <font>
      <b/>
      <sz val="11"/>
      <color indexed="52"/>
      <name val="Calibri"/>
      <family val="2"/>
    </font>
    <font>
      <b/>
      <sz val="11"/>
      <color indexed="9"/>
      <name val="Calibri"/>
      <family val="2"/>
    </font>
    <font>
      <sz val="8"/>
      <name val="Times New Roman"/>
      <family val="1"/>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0"/>
      <color indexed="12"/>
      <name val="Helvetica"/>
      <family val="2"/>
    </font>
    <font>
      <sz val="10"/>
      <color indexed="12"/>
      <name val="Helvetica"/>
      <family val="2"/>
    </font>
    <font>
      <b/>
      <i/>
      <sz val="14"/>
      <name val="Times"/>
      <family val="1"/>
    </font>
    <font>
      <sz val="8"/>
      <name val="Arial"/>
      <family val="2"/>
    </font>
    <font>
      <b/>
      <sz val="18"/>
      <color indexed="56"/>
      <name val="Cambria"/>
      <family val="2"/>
    </font>
    <font>
      <b/>
      <sz val="24"/>
      <name val="Times"/>
      <family val="1"/>
    </font>
    <font>
      <b/>
      <sz val="11"/>
      <color indexed="8"/>
      <name val="Calibri"/>
      <family val="2"/>
    </font>
    <font>
      <sz val="11"/>
      <color indexed="10"/>
      <name val="Calibri"/>
      <family val="2"/>
    </font>
    <font>
      <sz val="10"/>
      <name val="Times New Roman"/>
      <family val="1"/>
    </font>
    <font>
      <u/>
      <sz val="10"/>
      <name val="Arial"/>
      <family val="2"/>
    </font>
    <font>
      <sz val="11"/>
      <name val="Tms Rmn"/>
      <family val="1"/>
    </font>
    <font>
      <u/>
      <sz val="10"/>
      <color indexed="12"/>
      <name val="Arial"/>
      <family val="2"/>
    </font>
    <font>
      <b/>
      <i/>
      <sz val="16"/>
      <name val="Helv"/>
    </font>
    <font>
      <b/>
      <sz val="12"/>
      <name val="Arial"/>
      <family val="2"/>
    </font>
    <font>
      <sz val="14"/>
      <name val="Garamond BookCondensed"/>
    </font>
    <font>
      <sz val="12"/>
      <name val="Garamond BookCondensed"/>
    </font>
    <font>
      <b/>
      <i/>
      <sz val="12"/>
      <name val="AGaramond"/>
    </font>
    <font>
      <sz val="10"/>
      <name val="MS Sans Serif"/>
      <family val="2"/>
    </font>
    <font>
      <b/>
      <sz val="10"/>
      <name val="MS Sans Serif"/>
      <family val="2"/>
    </font>
    <font>
      <sz val="11"/>
      <name val="AGaramond"/>
    </font>
    <font>
      <b/>
      <sz val="11"/>
      <color indexed="10"/>
      <name val="Calibri"/>
      <family val="2"/>
    </font>
    <font>
      <sz val="10"/>
      <color indexed="8"/>
      <name val="Arial"/>
      <family val="2"/>
    </font>
    <font>
      <sz val="10"/>
      <name val="MS Serif"/>
      <family val="1"/>
    </font>
    <font>
      <sz val="10"/>
      <color indexed="16"/>
      <name val="MS Serif"/>
      <family val="1"/>
    </font>
    <font>
      <sz val="1"/>
      <color indexed="8"/>
      <name val="Courier"/>
      <family val="3"/>
    </font>
    <font>
      <i/>
      <sz val="1"/>
      <color indexed="8"/>
      <name val="Courier"/>
      <family val="3"/>
    </font>
    <font>
      <b/>
      <sz val="15"/>
      <color indexed="62"/>
      <name val="Calibri"/>
      <family val="2"/>
    </font>
    <font>
      <b/>
      <sz val="13"/>
      <color indexed="62"/>
      <name val="Calibri"/>
      <family val="2"/>
    </font>
    <font>
      <b/>
      <sz val="11"/>
      <color indexed="62"/>
      <name val="Calibri"/>
      <family val="2"/>
    </font>
    <font>
      <sz val="11"/>
      <color indexed="19"/>
      <name val="Calibri"/>
      <family val="2"/>
    </font>
    <font>
      <sz val="10"/>
      <name val="Courier"/>
      <family val="3"/>
    </font>
    <font>
      <b/>
      <sz val="10"/>
      <color indexed="8"/>
      <name val="Arial Narrow"/>
      <family val="2"/>
    </font>
    <font>
      <sz val="10"/>
      <color indexed="8"/>
      <name val="MS Sans Serif"/>
      <family val="2"/>
    </font>
    <font>
      <sz val="8"/>
      <name val="Helv"/>
    </font>
    <font>
      <b/>
      <sz val="8"/>
      <color indexed="8"/>
      <name val="Helv"/>
    </font>
    <font>
      <sz val="12"/>
      <name val="Arial"/>
      <family val="2"/>
    </font>
    <font>
      <b/>
      <sz val="12"/>
      <name val="Arial MT"/>
      <family val="2"/>
    </font>
    <font>
      <b/>
      <sz val="18"/>
      <color indexed="62"/>
      <name val="Cambria"/>
      <family val="2"/>
    </font>
    <font>
      <sz val="10"/>
      <color indexed="23"/>
      <name val="Arial"/>
      <family val="2"/>
    </font>
    <font>
      <sz val="10"/>
      <name val="Helvetica"/>
      <family val="2"/>
    </font>
    <font>
      <sz val="12"/>
      <name val="Helvetica"/>
      <family val="2"/>
    </font>
    <font>
      <sz val="9"/>
      <name val="New York"/>
    </font>
    <font>
      <sz val="8"/>
      <color indexed="32"/>
      <name val="Arial"/>
      <family val="2"/>
    </font>
    <font>
      <b/>
      <sz val="8"/>
      <color indexed="9"/>
      <name val="Arial"/>
      <family val="2"/>
    </font>
    <font>
      <b/>
      <sz val="10"/>
      <color indexed="8"/>
      <name val="Arial"/>
      <family val="2"/>
    </font>
    <font>
      <u/>
      <sz val="10"/>
      <color indexed="12"/>
      <name val="Footlight MT Light"/>
      <family val="1"/>
    </font>
    <font>
      <sz val="9"/>
      <color indexed="12"/>
      <name val="Helvetica"/>
      <family val="2"/>
    </font>
    <font>
      <sz val="10"/>
      <name val="Helvetica"/>
      <family val="2"/>
    </font>
    <font>
      <sz val="12"/>
      <name val="Helvetica"/>
      <family val="2"/>
    </font>
    <font>
      <b/>
      <sz val="10"/>
      <color indexed="12"/>
      <name val="Helvetica"/>
      <family val="2"/>
    </font>
    <font>
      <sz val="10"/>
      <color indexed="12"/>
      <name val="Helvetica"/>
      <family val="2"/>
    </font>
    <font>
      <b/>
      <i/>
      <sz val="14"/>
      <name val="Times"/>
      <family val="1"/>
    </font>
    <font>
      <b/>
      <sz val="24"/>
      <name val="Times"/>
      <family val="1"/>
    </font>
    <font>
      <sz val="10"/>
      <color indexed="8"/>
      <name val="Symbol"/>
      <family val="1"/>
      <charset val="2"/>
    </font>
    <font>
      <sz val="2.5"/>
      <color indexed="8"/>
      <name val="Small Fonts"/>
      <family val="2"/>
    </font>
    <font>
      <sz val="10"/>
      <color indexed="10"/>
      <name val="Arial"/>
      <family val="2"/>
    </font>
    <font>
      <sz val="9"/>
      <name val="Arial"/>
      <family val="2"/>
    </font>
    <font>
      <sz val="2.5"/>
      <name val="Small Fonts"/>
      <family val="2"/>
    </font>
    <font>
      <sz val="10"/>
      <color indexed="52"/>
      <name val="Wingdings"/>
      <charset val="2"/>
    </font>
    <font>
      <sz val="12"/>
      <name val="Arial Black"/>
      <family val="2"/>
    </font>
    <font>
      <sz val="12"/>
      <name val="Arial Narrow Bold"/>
    </font>
    <font>
      <b/>
      <sz val="14"/>
      <name val="Arial Narrow"/>
      <family val="2"/>
    </font>
    <font>
      <sz val="7"/>
      <color indexed="8"/>
      <name val="Wingdings"/>
      <charset val="2"/>
    </font>
    <font>
      <sz val="10"/>
      <color indexed="9"/>
      <name val="MS Sans Serif"/>
      <family val="2"/>
    </font>
    <font>
      <sz val="22"/>
      <color indexed="9"/>
      <name val="Arial Narrow Bold"/>
    </font>
    <font>
      <sz val="16"/>
      <name val="Arial Narrow Bold"/>
    </font>
    <font>
      <b/>
      <sz val="10"/>
      <name val="Arial Narrow Bold"/>
    </font>
    <font>
      <b/>
      <sz val="10"/>
      <name val="Bookman Old Style"/>
      <family val="1"/>
    </font>
    <font>
      <sz val="9"/>
      <name val="Times New Roman"/>
      <family val="1"/>
    </font>
    <font>
      <sz val="10"/>
      <color theme="0"/>
      <name val="TradeGothic LT"/>
    </font>
    <font>
      <b/>
      <sz val="10"/>
      <color theme="0"/>
      <name val="Trade Gothic LT Std Bold"/>
      <family val="2"/>
    </font>
    <font>
      <b/>
      <sz val="12"/>
      <color theme="0"/>
      <name val="TradeGothic LT"/>
    </font>
  </fonts>
  <fills count="76">
    <fill>
      <patternFill patternType="none"/>
    </fill>
    <fill>
      <patternFill patternType="gray125"/>
    </fill>
    <fill>
      <patternFill patternType="lightTrellis">
        <bgColor indexed="4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BFCED6"/>
        <bgColor indexed="64"/>
      </patternFill>
    </fill>
    <fill>
      <patternFill patternType="lightTrellis">
        <bgColor rgb="FFA76D11"/>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2"/>
        <bgColor indexed="64"/>
      </patternFill>
    </fill>
    <fill>
      <patternFill patternType="solid">
        <fgColor indexed="26"/>
      </patternFill>
    </fill>
    <fill>
      <patternFill patternType="solid">
        <fgColor indexed="56"/>
      </patternFill>
    </fill>
    <fill>
      <patternFill patternType="solid">
        <fgColor indexed="54"/>
      </patternFill>
    </fill>
    <fill>
      <patternFill patternType="solid">
        <fgColor indexed="9"/>
        <bgColor indexed="64"/>
      </patternFill>
    </fill>
    <fill>
      <patternFill patternType="solid">
        <fgColor indexed="22"/>
        <bgColor indexed="22"/>
      </patternFill>
    </fill>
    <fill>
      <patternFill patternType="solid">
        <fgColor indexed="9"/>
        <bgColor indexed="9"/>
      </patternFill>
    </fill>
    <fill>
      <patternFill patternType="solid">
        <fgColor indexed="9"/>
      </patternFill>
    </fill>
    <fill>
      <patternFill patternType="solid">
        <fgColor indexed="43"/>
        <bgColor indexed="64"/>
      </patternFill>
    </fill>
    <fill>
      <patternFill patternType="solid">
        <fgColor indexed="26"/>
        <bgColor indexed="9"/>
      </patternFill>
    </fill>
    <fill>
      <patternFill patternType="solid">
        <fgColor indexed="56"/>
        <bgColor indexed="64"/>
      </patternFill>
    </fill>
    <fill>
      <patternFill patternType="solid">
        <fgColor indexed="26"/>
        <bgColor indexed="64"/>
      </patternFill>
    </fill>
    <fill>
      <patternFill patternType="gray125">
        <fgColor indexed="23"/>
        <bgColor indexed="22"/>
      </patternFill>
    </fill>
    <fill>
      <patternFill patternType="mediumGray">
        <fgColor indexed="22"/>
      </patternFill>
    </fill>
    <fill>
      <patternFill patternType="solid">
        <fgColor indexed="65"/>
        <bgColor indexed="64"/>
      </patternFill>
    </fill>
    <fill>
      <patternFill patternType="solid">
        <fgColor indexed="12"/>
        <bgColor indexed="64"/>
      </patternFill>
    </fill>
    <fill>
      <patternFill patternType="solid">
        <fgColor indexed="26"/>
        <bgColor indexed="26"/>
      </patternFill>
    </fill>
    <fill>
      <patternFill patternType="solid">
        <fgColor indexed="43"/>
        <bgColor indexed="43"/>
      </patternFill>
    </fill>
    <fill>
      <patternFill patternType="solid">
        <fgColor rgb="FF6E6259"/>
        <bgColor indexed="64"/>
      </patternFill>
    </fill>
  </fills>
  <borders count="5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auto="1"/>
      </left>
      <right style="hair">
        <color auto="1"/>
      </right>
      <top style="hair">
        <color auto="1"/>
      </top>
      <bottom style="hair">
        <color auto="1"/>
      </bottom>
      <diagonal/>
    </border>
    <border>
      <left/>
      <right/>
      <top style="thick">
        <color indexed="52"/>
      </top>
      <bottom style="thick">
        <color indexed="52"/>
      </bottom>
      <diagonal/>
    </border>
    <border>
      <left/>
      <right/>
      <top style="double">
        <color auto="1"/>
      </top>
      <bottom style="double">
        <color auto="1"/>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medium">
        <color indexed="52"/>
      </left>
      <right style="medium">
        <color indexed="52"/>
      </right>
      <top style="medium">
        <color indexed="52"/>
      </top>
      <bottom style="medium">
        <color indexed="52"/>
      </bottom>
      <diagonal/>
    </border>
    <border>
      <left/>
      <right/>
      <top style="thin">
        <color indexed="56"/>
      </top>
      <bottom style="double">
        <color indexed="56"/>
      </bottom>
      <diagonal/>
    </border>
  </borders>
  <cellStyleXfs count="1111">
    <xf numFmtId="0" fontId="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32" fillId="27" borderId="0" applyNumberFormat="0" applyBorder="0" applyAlignment="0" applyProtection="0"/>
    <xf numFmtId="0" fontId="33" fillId="28" borderId="21" applyNumberFormat="0" applyAlignment="0" applyProtection="0"/>
    <xf numFmtId="0" fontId="34" fillId="29" borderId="22" applyNumberFormat="0" applyAlignment="0" applyProtection="0"/>
    <xf numFmtId="43" fontId="2" fillId="0" borderId="0" applyFont="0" applyFill="0" applyBorder="0" applyAlignment="0" applyProtection="0"/>
    <xf numFmtId="0" fontId="35" fillId="0" borderId="0" applyNumberFormat="0" applyFill="0" applyBorder="0" applyAlignment="0" applyProtection="0"/>
    <xf numFmtId="0" fontId="36" fillId="30" borderId="0" applyNumberFormat="0" applyBorder="0" applyAlignment="0" applyProtection="0"/>
    <xf numFmtId="0" fontId="37" fillId="0" borderId="23" applyNumberFormat="0" applyFill="0" applyAlignment="0" applyProtection="0"/>
    <xf numFmtId="0" fontId="38" fillId="0" borderId="24" applyNumberFormat="0" applyFill="0" applyAlignment="0" applyProtection="0"/>
    <xf numFmtId="0" fontId="39" fillId="0" borderId="25" applyNumberFormat="0" applyFill="0" applyAlignment="0" applyProtection="0"/>
    <xf numFmtId="0" fontId="39" fillId="0" borderId="0" applyNumberFormat="0" applyFill="0" applyBorder="0" applyAlignment="0" applyProtection="0"/>
    <xf numFmtId="0" fontId="40" fillId="31" borderId="21" applyNumberFormat="0" applyAlignment="0" applyProtection="0"/>
    <xf numFmtId="0" fontId="41" fillId="0" borderId="26" applyNumberFormat="0" applyFill="0" applyAlignment="0" applyProtection="0"/>
    <xf numFmtId="0" fontId="42" fillId="32" borderId="0" applyNumberFormat="0" applyBorder="0" applyAlignment="0" applyProtection="0"/>
    <xf numFmtId="0" fontId="30" fillId="0" borderId="0"/>
    <xf numFmtId="0" fontId="30" fillId="33" borderId="27" applyNumberFormat="0" applyFont="0" applyAlignment="0" applyProtection="0"/>
    <xf numFmtId="0" fontId="43" fillId="28" borderId="28" applyNumberFormat="0" applyAlignment="0" applyProtection="0"/>
    <xf numFmtId="0" fontId="44" fillId="0" borderId="0" applyNumberFormat="0" applyFill="0" applyBorder="0" applyAlignment="0" applyProtection="0"/>
    <xf numFmtId="0" fontId="45" fillId="0" borderId="29" applyNumberFormat="0" applyFill="0" applyAlignment="0" applyProtection="0"/>
    <xf numFmtId="0" fontId="46" fillId="0" borderId="0" applyNumberFormat="0" applyFill="0" applyBorder="0" applyAlignment="0" applyProtection="0"/>
    <xf numFmtId="0" fontId="52" fillId="0" borderId="0"/>
    <xf numFmtId="0" fontId="60" fillId="0" borderId="0"/>
    <xf numFmtId="0" fontId="69" fillId="36" borderId="0" applyNumberFormat="0" applyBorder="0" applyAlignment="0" applyProtection="0"/>
    <xf numFmtId="0" fontId="69" fillId="37" borderId="0" applyNumberFormat="0" applyBorder="0" applyAlignment="0" applyProtection="0"/>
    <xf numFmtId="0" fontId="69" fillId="38" borderId="0" applyNumberFormat="0" applyBorder="0" applyAlignment="0" applyProtection="0"/>
    <xf numFmtId="0" fontId="69" fillId="39" borderId="0" applyNumberFormat="0" applyBorder="0" applyAlignment="0" applyProtection="0"/>
    <xf numFmtId="0" fontId="69" fillId="40" borderId="0" applyNumberFormat="0" applyBorder="0" applyAlignment="0" applyProtection="0"/>
    <xf numFmtId="0" fontId="69" fillId="41" borderId="0" applyNumberFormat="0" applyBorder="0" applyAlignment="0" applyProtection="0"/>
    <xf numFmtId="0" fontId="69" fillId="42" borderId="0" applyNumberFormat="0" applyBorder="0" applyAlignment="0" applyProtection="0"/>
    <xf numFmtId="0" fontId="69" fillId="43" borderId="0" applyNumberFormat="0" applyBorder="0" applyAlignment="0" applyProtection="0"/>
    <xf numFmtId="0" fontId="69" fillId="44" borderId="0" applyNumberFormat="0" applyBorder="0" applyAlignment="0" applyProtection="0"/>
    <xf numFmtId="0" fontId="69" fillId="39" borderId="0" applyNumberFormat="0" applyBorder="0" applyAlignment="0" applyProtection="0"/>
    <xf numFmtId="0" fontId="69" fillId="42" borderId="0" applyNumberFormat="0" applyBorder="0" applyAlignment="0" applyProtection="0"/>
    <xf numFmtId="0" fontId="69" fillId="45" borderId="0" applyNumberFormat="0" applyBorder="0" applyAlignment="0" applyProtection="0"/>
    <xf numFmtId="0" fontId="70" fillId="46" borderId="0" applyNumberFormat="0" applyBorder="0" applyAlignment="0" applyProtection="0"/>
    <xf numFmtId="0" fontId="70" fillId="43" borderId="0" applyNumberFormat="0" applyBorder="0" applyAlignment="0" applyProtection="0"/>
    <xf numFmtId="0" fontId="70" fillId="44" borderId="0" applyNumberFormat="0" applyBorder="0" applyAlignment="0" applyProtection="0"/>
    <xf numFmtId="0" fontId="70" fillId="47" borderId="0" applyNumberFormat="0" applyBorder="0" applyAlignment="0" applyProtection="0"/>
    <xf numFmtId="0" fontId="70" fillId="48" borderId="0" applyNumberFormat="0" applyBorder="0" applyAlignment="0" applyProtection="0"/>
    <xf numFmtId="0" fontId="70" fillId="49" borderId="0" applyNumberFormat="0" applyBorder="0" applyAlignment="0" applyProtection="0"/>
    <xf numFmtId="0" fontId="70" fillId="50" borderId="0" applyNumberFormat="0" applyBorder="0" applyAlignment="0" applyProtection="0"/>
    <xf numFmtId="0" fontId="70" fillId="51" borderId="0" applyNumberFormat="0" applyBorder="0" applyAlignment="0" applyProtection="0"/>
    <xf numFmtId="0" fontId="70" fillId="52" borderId="0" applyNumberFormat="0" applyBorder="0" applyAlignment="0" applyProtection="0"/>
    <xf numFmtId="0" fontId="70" fillId="47" borderId="0" applyNumberFormat="0" applyBorder="0" applyAlignment="0" applyProtection="0"/>
    <xf numFmtId="0" fontId="70" fillId="48" borderId="0" applyNumberFormat="0" applyBorder="0" applyAlignment="0" applyProtection="0"/>
    <xf numFmtId="0" fontId="70" fillId="53" borderId="0" applyNumberFormat="0" applyBorder="0" applyAlignment="0" applyProtection="0"/>
    <xf numFmtId="0" fontId="71" fillId="37" borderId="0" applyNumberFormat="0" applyBorder="0" applyAlignment="0" applyProtection="0"/>
    <xf numFmtId="0" fontId="72" fillId="0" borderId="0" applyNumberFormat="0" applyFill="0" applyBorder="0" applyAlignment="0" applyProtection="0">
      <alignment horizontal="right"/>
    </xf>
    <xf numFmtId="0" fontId="72" fillId="0" borderId="0" applyNumberFormat="0" applyFill="0" applyBorder="0" applyAlignment="0" applyProtection="0">
      <alignment horizontal="right"/>
    </xf>
    <xf numFmtId="0" fontId="73" fillId="54" borderId="30" applyNumberFormat="0" applyAlignment="0" applyProtection="0"/>
    <xf numFmtId="0" fontId="74" fillId="55" borderId="31" applyNumberFormat="0" applyAlignment="0" applyProtection="0"/>
    <xf numFmtId="43" fontId="2" fillId="0" borderId="0" applyFont="0" applyFill="0" applyBorder="0" applyAlignment="0" applyProtection="0"/>
    <xf numFmtId="6" fontId="75" fillId="0" borderId="0"/>
    <xf numFmtId="0" fontId="76" fillId="0" borderId="0" applyNumberFormat="0" applyFill="0" applyBorder="0" applyAlignment="0" applyProtection="0"/>
    <xf numFmtId="0" fontId="77" fillId="38" borderId="0" applyNumberFormat="0" applyBorder="0" applyAlignment="0" applyProtection="0"/>
    <xf numFmtId="0" fontId="78" fillId="0" borderId="32" applyNumberFormat="0" applyFill="0" applyAlignment="0" applyProtection="0"/>
    <xf numFmtId="0" fontId="79" fillId="0" borderId="33" applyNumberFormat="0" applyFill="0" applyAlignment="0" applyProtection="0"/>
    <xf numFmtId="0" fontId="80" fillId="0" borderId="34" applyNumberFormat="0" applyFill="0" applyAlignment="0" applyProtection="0"/>
    <xf numFmtId="0" fontId="80" fillId="0" borderId="0" applyNumberFormat="0" applyFill="0" applyBorder="0" applyAlignment="0" applyProtection="0"/>
    <xf numFmtId="0" fontId="81" fillId="0" borderId="0" applyNumberFormat="0" applyFill="0" applyBorder="0" applyAlignment="0" applyProtection="0">
      <alignment vertical="top"/>
      <protection locked="0"/>
    </xf>
    <xf numFmtId="0" fontId="82" fillId="41" borderId="30" applyNumberFormat="0" applyAlignment="0" applyProtection="0"/>
    <xf numFmtId="0" fontId="83" fillId="0" borderId="35" applyNumberFormat="0" applyFill="0" applyAlignment="0" applyProtection="0"/>
    <xf numFmtId="0" fontId="84" fillId="56" borderId="0" applyNumberFormat="0" applyBorder="0" applyAlignment="0" applyProtection="0"/>
    <xf numFmtId="0" fontId="1" fillId="0" borderId="0"/>
    <xf numFmtId="0" fontId="2" fillId="0" borderId="0"/>
    <xf numFmtId="0" fontId="1" fillId="0" borderId="0"/>
    <xf numFmtId="0" fontId="1" fillId="0" borderId="0"/>
    <xf numFmtId="0" fontId="1" fillId="0" borderId="0"/>
    <xf numFmtId="0" fontId="85" fillId="54" borderId="36" applyNumberFormat="0" applyAlignment="0" applyProtection="0"/>
    <xf numFmtId="9" fontId="2" fillId="0" borderId="0" applyFont="0" applyFill="0" applyBorder="0" applyAlignment="0" applyProtection="0"/>
    <xf numFmtId="0" fontId="86" fillId="0" borderId="0" applyNumberFormat="0" applyFill="0" applyBorder="0" applyProtection="0">
      <alignment horizontal="right"/>
    </xf>
    <xf numFmtId="0" fontId="86" fillId="0" borderId="0" applyNumberFormat="0" applyFill="0" applyBorder="0" applyProtection="0">
      <alignment horizontal="right"/>
    </xf>
    <xf numFmtId="0" fontId="87" fillId="0" borderId="0" applyNumberFormat="0" applyFill="0" applyBorder="0" applyProtection="0">
      <alignment horizontal="right"/>
    </xf>
    <xf numFmtId="0" fontId="87" fillId="0" borderId="0" applyNumberFormat="0" applyFill="0" applyBorder="0" applyProtection="0">
      <alignment horizontal="right"/>
    </xf>
    <xf numFmtId="0" fontId="88" fillId="0" borderId="0" applyNumberFormat="0" applyFill="0" applyBorder="0" applyAlignment="0" applyProtection="0"/>
    <xf numFmtId="0" fontId="88" fillId="0" borderId="0" applyNumberFormat="0" applyFill="0" applyBorder="0" applyAlignment="0" applyProtection="0"/>
    <xf numFmtId="38" fontId="89" fillId="0" borderId="0"/>
    <xf numFmtId="38" fontId="89" fillId="0" borderId="0"/>
    <xf numFmtId="0" fontId="89" fillId="57" borderId="20" applyNumberFormat="0" applyFont="0" applyFill="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37" applyNumberFormat="0" applyFill="0" applyAlignment="0" applyProtection="0"/>
    <xf numFmtId="0" fontId="93" fillId="0" borderId="0" applyNumberFormat="0" applyFill="0" applyBorder="0" applyAlignment="0" applyProtection="0"/>
    <xf numFmtId="0" fontId="69" fillId="4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42" borderId="0" applyNumberFormat="0" applyBorder="0" applyAlignment="0" applyProtection="0"/>
    <xf numFmtId="0" fontId="69" fillId="4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3" borderId="0" applyNumberFormat="0" applyBorder="0" applyAlignment="0" applyProtection="0"/>
    <xf numFmtId="0" fontId="69" fillId="5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58" borderId="0" applyNumberFormat="0" applyBorder="0" applyAlignment="0" applyProtection="0"/>
    <xf numFmtId="0" fontId="69" fillId="41"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4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69" fillId="40" borderId="0" applyNumberFormat="0" applyBorder="0" applyAlignment="0" applyProtection="0"/>
    <xf numFmtId="0" fontId="69" fillId="5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58" borderId="0" applyNumberFormat="0" applyBorder="0" applyAlignment="0" applyProtection="0"/>
    <xf numFmtId="0" fontId="69" fillId="4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4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43" borderId="0" applyNumberFormat="0" applyBorder="0" applyAlignment="0" applyProtection="0"/>
    <xf numFmtId="0" fontId="69" fillId="5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56" borderId="0" applyNumberFormat="0" applyBorder="0" applyAlignment="0" applyProtection="0"/>
    <xf numFmtId="0" fontId="69" fillId="3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69" fillId="37" borderId="0" applyNumberFormat="0" applyBorder="0" applyAlignment="0" applyProtection="0"/>
    <xf numFmtId="0" fontId="69" fillId="4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40" borderId="0" applyNumberFormat="0" applyBorder="0" applyAlignment="0" applyProtection="0"/>
    <xf numFmtId="0" fontId="69" fillId="5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69" fillId="58" borderId="0" applyNumberFormat="0" applyBorder="0" applyAlignment="0" applyProtection="0"/>
    <xf numFmtId="0" fontId="70" fillId="40"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70" fillId="40" borderId="0" applyNumberFormat="0" applyBorder="0" applyAlignment="0" applyProtection="0"/>
    <xf numFmtId="0" fontId="70" fillId="53"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70" fillId="53" borderId="0" applyNumberFormat="0" applyBorder="0" applyAlignment="0" applyProtection="0"/>
    <xf numFmtId="0" fontId="70" fillId="45"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70" fillId="45" borderId="0" applyNumberFormat="0" applyBorder="0" applyAlignment="0" applyProtection="0"/>
    <xf numFmtId="0" fontId="70" fillId="37"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70" fillId="37" borderId="0" applyNumberFormat="0" applyBorder="0" applyAlignment="0" applyProtection="0"/>
    <xf numFmtId="0" fontId="70" fillId="40"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70" fillId="40" borderId="0" applyNumberFormat="0" applyBorder="0" applyAlignment="0" applyProtection="0"/>
    <xf numFmtId="0" fontId="70" fillId="43"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70" fillId="43" borderId="0" applyNumberFormat="0" applyBorder="0" applyAlignment="0" applyProtection="0"/>
    <xf numFmtId="0" fontId="52" fillId="42" borderId="0" applyNumberFormat="0" applyFont="0" applyBorder="0" applyAlignment="0" applyProtection="0"/>
    <xf numFmtId="0" fontId="52" fillId="42" borderId="0" applyNumberFormat="0" applyFont="0" applyBorder="0" applyAlignment="0" applyProtection="0"/>
    <xf numFmtId="0" fontId="52" fillId="42" borderId="0" applyNumberFormat="0" applyFont="0" applyBorder="0" applyAlignment="0" applyProtection="0"/>
    <xf numFmtId="0" fontId="52" fillId="0" borderId="38" applyNumberFormat="0" applyFont="0" applyAlignment="0" applyProtection="0"/>
    <xf numFmtId="0" fontId="52" fillId="0" borderId="38" applyNumberFormat="0" applyFont="0" applyAlignment="0" applyProtection="0"/>
    <xf numFmtId="0" fontId="52" fillId="0" borderId="38" applyNumberFormat="0" applyFont="0" applyAlignment="0" applyProtection="0"/>
    <xf numFmtId="0" fontId="70" fillId="59"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70" fillId="59" borderId="0" applyNumberFormat="0" applyBorder="0" applyAlignment="0" applyProtection="0"/>
    <xf numFmtId="0" fontId="70" fillId="53"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70" fillId="53" borderId="0" applyNumberFormat="0" applyBorder="0" applyAlignment="0" applyProtection="0"/>
    <xf numFmtId="0" fontId="70"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70" fillId="45" borderId="0" applyNumberFormat="0" applyBorder="0" applyAlignment="0" applyProtection="0"/>
    <xf numFmtId="0" fontId="70" fillId="60"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70" fillId="60"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70" fillId="48" borderId="0" applyNumberFormat="0" applyBorder="0" applyAlignment="0" applyProtection="0"/>
    <xf numFmtId="0" fontId="70" fillId="51"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70" fillId="51" borderId="0" applyNumberFormat="0" applyBorder="0" applyAlignment="0" applyProtection="0"/>
    <xf numFmtId="183" fontId="139" fillId="0" borderId="0" applyBorder="0" applyProtection="0">
      <alignment horizontal="center"/>
    </xf>
    <xf numFmtId="0" fontId="140" fillId="0" borderId="0" applyNumberFormat="0" applyBorder="0" applyProtection="0">
      <alignment horizontal="center" vertical="center"/>
    </xf>
    <xf numFmtId="183" fontId="139" fillId="0" borderId="0" applyBorder="0" applyProtection="0">
      <alignment horizontal="center"/>
    </xf>
    <xf numFmtId="184" fontId="52" fillId="0" borderId="0" applyFont="0" applyBorder="0" applyProtection="0">
      <alignment horizontal="right"/>
    </xf>
    <xf numFmtId="184" fontId="52" fillId="0" borderId="0" applyFont="0" applyBorder="0" applyProtection="0">
      <alignment horizontal="right"/>
    </xf>
    <xf numFmtId="184" fontId="52" fillId="0" borderId="0" applyFont="0" applyBorder="0" applyProtection="0">
      <alignment horizontal="right"/>
    </xf>
    <xf numFmtId="185" fontId="52" fillId="0" borderId="0" applyFont="0" applyBorder="0" applyAlignment="0" applyProtection="0"/>
    <xf numFmtId="185" fontId="52" fillId="0" borderId="0" applyFont="0" applyBorder="0" applyAlignment="0" applyProtection="0"/>
    <xf numFmtId="185" fontId="52" fillId="0" borderId="0" applyFont="0" applyBorder="0" applyAlignment="0" applyProtection="0"/>
    <xf numFmtId="186" fontId="52" fillId="0" borderId="0" applyFont="0" applyBorder="0" applyAlignment="0" applyProtection="0"/>
    <xf numFmtId="186" fontId="52" fillId="0" borderId="0" applyFont="0" applyBorder="0" applyAlignment="0" applyProtection="0"/>
    <xf numFmtId="186" fontId="52" fillId="0" borderId="0" applyFont="0" applyBorder="0" applyAlignment="0" applyProtection="0"/>
    <xf numFmtId="187" fontId="52" fillId="0" borderId="0" applyFont="0" applyBorder="0" applyAlignment="0" applyProtection="0"/>
    <xf numFmtId="187" fontId="52" fillId="0" borderId="0" applyFont="0" applyBorder="0" applyAlignment="0" applyProtection="0"/>
    <xf numFmtId="187" fontId="52" fillId="0" borderId="0" applyFont="0" applyBorder="0" applyAlignment="0" applyProtection="0"/>
    <xf numFmtId="188" fontId="52" fillId="0" borderId="0" applyFont="0" applyBorder="0" applyAlignment="0" applyProtection="0"/>
    <xf numFmtId="188" fontId="52" fillId="0" borderId="0" applyFont="0" applyBorder="0" applyAlignment="0" applyProtection="0"/>
    <xf numFmtId="188" fontId="52" fillId="0" borderId="0" applyFont="0" applyBorder="0" applyAlignment="0" applyProtection="0"/>
    <xf numFmtId="189" fontId="52" fillId="57" borderId="20" applyNumberFormat="0" applyFont="0" applyAlignment="0">
      <alignment horizontal="right"/>
    </xf>
    <xf numFmtId="189" fontId="52" fillId="57" borderId="20" applyNumberFormat="0" applyFont="0" applyAlignment="0">
      <alignment horizontal="right"/>
    </xf>
    <xf numFmtId="189" fontId="52" fillId="57" borderId="20" applyNumberFormat="0" applyFont="0" applyAlignment="0">
      <alignment horizontal="right"/>
    </xf>
    <xf numFmtId="190" fontId="52" fillId="0" borderId="0" applyFont="0" applyFill="0" applyBorder="0" applyProtection="0">
      <alignment horizontal="right"/>
    </xf>
    <xf numFmtId="191" fontId="52" fillId="0" borderId="0" applyFont="0" applyBorder="0" applyProtection="0">
      <alignment horizontal="right"/>
    </xf>
    <xf numFmtId="191" fontId="52" fillId="0" borderId="0" applyFont="0" applyBorder="0" applyProtection="0">
      <alignment horizontal="right"/>
    </xf>
    <xf numFmtId="191" fontId="52" fillId="0" borderId="0" applyFont="0" applyBorder="0" applyProtection="0">
      <alignment horizontal="right"/>
    </xf>
    <xf numFmtId="192" fontId="52" fillId="0" borderId="0" applyFont="0" applyBorder="0" applyProtection="0">
      <alignment horizontal="right"/>
    </xf>
    <xf numFmtId="192" fontId="52" fillId="0" borderId="0" applyFont="0" applyBorder="0" applyProtection="0">
      <alignment horizontal="right"/>
    </xf>
    <xf numFmtId="192" fontId="52" fillId="0" borderId="0" applyFont="0" applyBorder="0" applyProtection="0">
      <alignment horizontal="right"/>
    </xf>
    <xf numFmtId="193" fontId="141" fillId="0" borderId="0" applyBorder="0" applyProtection="0">
      <alignment horizontal="center"/>
    </xf>
    <xf numFmtId="194" fontId="52" fillId="0" borderId="0" applyFont="0" applyFill="0" applyBorder="0" applyProtection="0">
      <alignment horizontal="right"/>
    </xf>
    <xf numFmtId="194" fontId="52" fillId="0" borderId="0" applyFont="0" applyFill="0" applyBorder="0" applyProtection="0">
      <alignment horizontal="right"/>
    </xf>
    <xf numFmtId="194" fontId="52" fillId="0" borderId="0" applyFont="0" applyFill="0" applyBorder="0" applyProtection="0">
      <alignment horizontal="right"/>
    </xf>
    <xf numFmtId="195" fontId="52" fillId="61" borderId="39" applyFont="0" applyFill="0" applyBorder="0" applyProtection="0">
      <alignment horizontal="right"/>
      <protection locked="0"/>
    </xf>
    <xf numFmtId="195" fontId="52" fillId="61" borderId="39" applyFont="0" applyFill="0" applyBorder="0" applyProtection="0">
      <alignment horizontal="right"/>
      <protection locked="0"/>
    </xf>
    <xf numFmtId="195" fontId="52" fillId="61" borderId="39" applyFont="0" applyFill="0" applyBorder="0" applyProtection="0">
      <alignment horizontal="right"/>
      <protection locked="0"/>
    </xf>
    <xf numFmtId="196" fontId="52" fillId="0" borderId="0" applyFont="0" applyBorder="0" applyProtection="0">
      <alignment horizontal="right"/>
    </xf>
    <xf numFmtId="196" fontId="52" fillId="0" borderId="0" applyFont="0" applyBorder="0" applyProtection="0">
      <alignment horizontal="right"/>
    </xf>
    <xf numFmtId="196" fontId="52" fillId="0" borderId="0" applyFont="0" applyBorder="0" applyProtection="0">
      <alignment horizontal="right"/>
    </xf>
    <xf numFmtId="0" fontId="52" fillId="54" borderId="0" applyNumberFormat="0" applyFont="0" applyBorder="0" applyAlignment="0" applyProtection="0"/>
    <xf numFmtId="0" fontId="52" fillId="54" borderId="0" applyNumberFormat="0" applyFont="0" applyBorder="0" applyAlignment="0" applyProtection="0"/>
    <xf numFmtId="0" fontId="52" fillId="54" borderId="0" applyNumberFormat="0" applyFont="0" applyBorder="0" applyAlignment="0" applyProtection="0"/>
    <xf numFmtId="197" fontId="142" fillId="61" borderId="20" applyNumberFormat="0" applyFont="0" applyAlignment="0">
      <protection locked="0"/>
    </xf>
    <xf numFmtId="198" fontId="52" fillId="61" borderId="39" applyFont="0" applyFill="0" applyBorder="0" applyProtection="0">
      <alignment horizontal="right"/>
      <protection locked="0"/>
    </xf>
    <xf numFmtId="198" fontId="52" fillId="61" borderId="39" applyFont="0" applyFill="0" applyBorder="0" applyProtection="0">
      <alignment horizontal="right"/>
      <protection locked="0"/>
    </xf>
    <xf numFmtId="198" fontId="52" fillId="61" borderId="39" applyFont="0" applyFill="0" applyBorder="0" applyProtection="0">
      <alignment horizontal="right"/>
      <protection locked="0"/>
    </xf>
    <xf numFmtId="199" fontId="143" fillId="0" borderId="0" applyFont="0" applyFill="0" applyBorder="0" applyAlignment="0" applyProtection="0">
      <alignment horizontal="center"/>
    </xf>
    <xf numFmtId="200" fontId="52" fillId="0" borderId="0" applyFont="0" applyBorder="0" applyProtection="0">
      <alignment horizontal="right"/>
    </xf>
    <xf numFmtId="200" fontId="52" fillId="0" borderId="0" applyFont="0" applyBorder="0" applyProtection="0">
      <alignment horizontal="right"/>
    </xf>
    <xf numFmtId="200" fontId="52" fillId="0" borderId="0" applyFont="0" applyBorder="0" applyProtection="0">
      <alignment horizontal="right"/>
    </xf>
    <xf numFmtId="0" fontId="52" fillId="0" borderId="0" applyNumberFormat="0" applyFont="0" applyBorder="0" applyAlignment="0"/>
    <xf numFmtId="0" fontId="52" fillId="0" borderId="0" applyNumberFormat="0" applyFont="0" applyBorder="0" applyAlignment="0"/>
    <xf numFmtId="0" fontId="52" fillId="0" borderId="0" applyNumberFormat="0" applyFont="0" applyBorder="0" applyAlignment="0"/>
    <xf numFmtId="201" fontId="52" fillId="0" borderId="0" applyFont="0" applyBorder="0" applyProtection="0">
      <alignment horizontal="right"/>
    </xf>
    <xf numFmtId="201" fontId="52" fillId="0" borderId="0" applyFont="0" applyBorder="0" applyProtection="0">
      <alignment horizontal="right"/>
    </xf>
    <xf numFmtId="201" fontId="52" fillId="0" borderId="0" applyFont="0" applyBorder="0" applyProtection="0">
      <alignment horizontal="right"/>
    </xf>
    <xf numFmtId="189" fontId="52" fillId="61" borderId="39" applyFont="0" applyFill="0" applyBorder="0" applyProtection="0">
      <alignment horizontal="right"/>
      <protection locked="0"/>
    </xf>
    <xf numFmtId="189" fontId="52" fillId="61" borderId="39" applyFont="0" applyFill="0" applyBorder="0" applyProtection="0">
      <alignment horizontal="right"/>
      <protection locked="0"/>
    </xf>
    <xf numFmtId="189" fontId="52" fillId="61" borderId="39" applyFont="0" applyFill="0" applyBorder="0" applyProtection="0">
      <alignment horizontal="right"/>
      <protection locked="0"/>
    </xf>
    <xf numFmtId="202" fontId="52" fillId="0" borderId="0" applyFont="0" applyBorder="0" applyProtection="0">
      <alignment horizontal="right"/>
    </xf>
    <xf numFmtId="202" fontId="52" fillId="0" borderId="0" applyFont="0" applyBorder="0" applyProtection="0">
      <alignment horizontal="right"/>
    </xf>
    <xf numFmtId="202" fontId="52" fillId="0" borderId="0" applyFont="0" applyBorder="0" applyProtection="0">
      <alignment horizontal="right"/>
    </xf>
    <xf numFmtId="203" fontId="107" fillId="0" borderId="0" applyBorder="0" applyProtection="0"/>
    <xf numFmtId="204" fontId="52" fillId="0" borderId="0" applyFont="0" applyBorder="0" applyAlignment="0" applyProtection="0"/>
    <xf numFmtId="204" fontId="52" fillId="0" borderId="0" applyFont="0" applyBorder="0" applyAlignment="0" applyProtection="0"/>
    <xf numFmtId="204" fontId="52" fillId="0" borderId="0" applyFont="0" applyBorder="0" applyAlignment="0" applyProtection="0"/>
    <xf numFmtId="19" fontId="52" fillId="0" borderId="0" applyFont="0" applyBorder="0" applyAlignment="0" applyProtection="0"/>
    <xf numFmtId="19" fontId="52" fillId="0" borderId="0" applyFont="0" applyBorder="0" applyAlignment="0" applyProtection="0"/>
    <xf numFmtId="19" fontId="52" fillId="0" borderId="0" applyFont="0" applyBorder="0" applyAlignment="0" applyProtection="0"/>
    <xf numFmtId="0" fontId="128" fillId="62" borderId="0" applyNumberFormat="0" applyBorder="0">
      <protection locked="0"/>
    </xf>
    <xf numFmtId="0" fontId="71" fillId="39"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71" fillId="39" borderId="0" applyNumberFormat="0" applyBorder="0" applyAlignment="0" applyProtection="0"/>
    <xf numFmtId="3" fontId="52" fillId="63" borderId="0" applyNumberFormat="0"/>
    <xf numFmtId="3" fontId="52" fillId="63" borderId="0" applyNumberFormat="0"/>
    <xf numFmtId="0" fontId="144" fillId="0" borderId="0">
      <alignment horizontal="right"/>
    </xf>
    <xf numFmtId="0" fontId="144" fillId="0" borderId="0">
      <alignment horizontal="right"/>
    </xf>
    <xf numFmtId="0" fontId="144" fillId="0" borderId="0">
      <alignment horizontal="right"/>
    </xf>
    <xf numFmtId="0" fontId="132" fillId="0" borderId="0" applyNumberFormat="0" applyFill="0" applyBorder="0" applyAlignment="0" applyProtection="0">
      <alignment horizontal="right"/>
    </xf>
    <xf numFmtId="176" fontId="52" fillId="0" borderId="0" applyFill="0" applyBorder="0" applyAlignment="0"/>
    <xf numFmtId="176" fontId="52" fillId="0" borderId="0" applyFill="0" applyBorder="0" applyAlignment="0"/>
    <xf numFmtId="205" fontId="107" fillId="0" borderId="0" applyFill="0" applyBorder="0" applyAlignment="0"/>
    <xf numFmtId="176" fontId="52" fillId="0" borderId="0" applyFill="0" applyBorder="0" applyAlignment="0"/>
    <xf numFmtId="176" fontId="52" fillId="0" borderId="0" applyFill="0" applyBorder="0" applyAlignment="0"/>
    <xf numFmtId="205" fontId="107"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3" fontId="154" fillId="0" borderId="0" applyFill="0" applyBorder="0" applyAlignment="0"/>
    <xf numFmtId="176" fontId="52" fillId="0" borderId="0" applyFill="0" applyBorder="0" applyAlignment="0"/>
    <xf numFmtId="176" fontId="52" fillId="0" borderId="0" applyFill="0" applyBorder="0" applyAlignment="0"/>
    <xf numFmtId="173" fontId="154" fillId="0" borderId="0" applyFill="0" applyBorder="0" applyAlignment="0"/>
    <xf numFmtId="176" fontId="94" fillId="0" borderId="0" applyFill="0" applyBorder="0" applyAlignment="0"/>
    <xf numFmtId="176" fontId="94" fillId="0" borderId="0" applyFill="0" applyBorder="0" applyAlignment="0"/>
    <xf numFmtId="206" fontId="52" fillId="0" borderId="0" applyFill="0" applyBorder="0" applyAlignment="0"/>
    <xf numFmtId="176" fontId="94" fillId="0" borderId="0" applyFill="0" applyBorder="0" applyAlignment="0"/>
    <xf numFmtId="176" fontId="94" fillId="0" borderId="0" applyFill="0" applyBorder="0" applyAlignment="0"/>
    <xf numFmtId="206" fontId="52" fillId="0" borderId="0" applyFill="0" applyBorder="0" applyAlignment="0"/>
    <xf numFmtId="176" fontId="52" fillId="0" borderId="0" applyFill="0" applyBorder="0" applyAlignment="0"/>
    <xf numFmtId="176" fontId="52" fillId="0" borderId="0" applyFill="0" applyBorder="0" applyAlignment="0"/>
    <xf numFmtId="207" fontId="52" fillId="0" borderId="0" applyFill="0" applyBorder="0" applyAlignment="0"/>
    <xf numFmtId="176" fontId="52" fillId="0" borderId="0" applyFill="0" applyBorder="0" applyAlignment="0"/>
    <xf numFmtId="176" fontId="52" fillId="0" borderId="0" applyFill="0" applyBorder="0" applyAlignment="0"/>
    <xf numFmtId="207"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0" fontId="106" fillId="64" borderId="30" applyNumberFormat="0" applyAlignment="0" applyProtection="0"/>
    <xf numFmtId="0" fontId="33" fillId="28" borderId="21" applyNumberFormat="0" applyAlignment="0" applyProtection="0"/>
    <xf numFmtId="0" fontId="33" fillId="28" borderId="21" applyNumberFormat="0" applyAlignment="0" applyProtection="0"/>
    <xf numFmtId="0" fontId="106" fillId="64" borderId="30" applyNumberFormat="0" applyAlignment="0" applyProtection="0"/>
    <xf numFmtId="0" fontId="121" fillId="0" borderId="0">
      <alignment wrapText="1"/>
    </xf>
    <xf numFmtId="0" fontId="121" fillId="0" borderId="0">
      <alignment wrapText="1"/>
    </xf>
    <xf numFmtId="0" fontId="145" fillId="65" borderId="40">
      <alignment horizontal="left" vertical="center" wrapText="1"/>
    </xf>
    <xf numFmtId="0" fontId="146" fillId="65" borderId="40">
      <alignment horizontal="left" vertical="center" wrapText="1"/>
    </xf>
    <xf numFmtId="0" fontId="34" fillId="29" borderId="22" applyNumberFormat="0" applyAlignment="0" applyProtection="0"/>
    <xf numFmtId="0" fontId="34" fillId="29" borderId="22" applyNumberFormat="0" applyAlignment="0" applyProtection="0"/>
    <xf numFmtId="0" fontId="74" fillId="55" borderId="31" applyNumberFormat="0" applyAlignment="0" applyProtection="0"/>
    <xf numFmtId="172" fontId="96" fillId="0" borderId="0"/>
    <xf numFmtId="172" fontId="96" fillId="0" borderId="0"/>
    <xf numFmtId="172" fontId="96" fillId="0" borderId="0"/>
    <xf numFmtId="172" fontId="96" fillId="0" borderId="0"/>
    <xf numFmtId="172" fontId="96" fillId="0" borderId="0"/>
    <xf numFmtId="172" fontId="96" fillId="0" borderId="0"/>
    <xf numFmtId="172" fontId="96" fillId="0" borderId="0"/>
    <xf numFmtId="172" fontId="96" fillId="0" borderId="0"/>
    <xf numFmtId="176" fontId="52" fillId="0" borderId="0" applyFont="0" applyFill="0" applyBorder="0" applyAlignment="0" applyProtection="0"/>
    <xf numFmtId="176" fontId="52" fillId="0" borderId="0" applyFont="0" applyFill="0" applyBorder="0" applyAlignment="0" applyProtection="0"/>
    <xf numFmtId="208" fontId="52" fillId="0" borderId="0" applyFont="0" applyFill="0" applyBorder="0" applyAlignment="0" applyProtection="0"/>
    <xf numFmtId="176" fontId="52" fillId="0" borderId="0" applyFont="0" applyFill="0" applyBorder="0" applyAlignment="0" applyProtection="0"/>
    <xf numFmtId="176" fontId="52" fillId="0" borderId="0" applyFont="0" applyFill="0" applyBorder="0" applyAlignment="0" applyProtection="0"/>
    <xf numFmtId="208" fontId="52" fillId="0" borderId="0" applyFont="0" applyFill="0" applyBorder="0" applyAlignment="0" applyProtection="0"/>
    <xf numFmtId="38" fontId="52" fillId="63" borderId="0" applyFont="0" applyFill="0" applyBorder="0" applyAlignment="0" applyProtection="0"/>
    <xf numFmtId="38" fontId="52" fillId="63" borderId="0" applyFont="0" applyFill="0" applyBorder="0" applyAlignment="0" applyProtection="0"/>
    <xf numFmtId="43" fontId="2" fillId="0" borderId="0" applyFont="0" applyFill="0" applyBorder="0" applyAlignment="0" applyProtection="0"/>
    <xf numFmtId="43" fontId="5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52" fillId="63" borderId="0" applyFont="0" applyFill="0" applyBorder="0" applyAlignment="0" applyProtection="0"/>
    <xf numFmtId="40" fontId="52" fillId="63"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47" fillId="0" borderId="0">
      <alignment vertical="top"/>
    </xf>
    <xf numFmtId="0" fontId="108" fillId="0" borderId="0" applyNumberFormat="0" applyAlignment="0">
      <alignment horizontal="left"/>
    </xf>
    <xf numFmtId="0" fontId="108" fillId="0" borderId="0" applyNumberFormat="0" applyAlignment="0">
      <alignment horizontal="left"/>
    </xf>
    <xf numFmtId="0" fontId="108" fillId="0" borderId="0" applyNumberFormat="0" applyAlignment="0">
      <alignment horizontal="left"/>
    </xf>
    <xf numFmtId="176" fontId="52" fillId="0" borderId="0" applyFont="0" applyFill="0" applyBorder="0" applyAlignment="0" applyProtection="0"/>
    <xf numFmtId="176" fontId="52" fillId="0" borderId="0" applyFont="0" applyFill="0" applyBorder="0" applyAlignment="0" applyProtection="0"/>
    <xf numFmtId="177" fontId="154" fillId="0" borderId="0" applyFont="0" applyFill="0" applyBorder="0" applyAlignment="0" applyProtection="0"/>
    <xf numFmtId="176" fontId="52" fillId="0" borderId="0" applyFont="0" applyFill="0" applyBorder="0" applyAlignment="0" applyProtection="0"/>
    <xf numFmtId="176" fontId="52" fillId="0" borderId="0" applyFont="0" applyFill="0" applyBorder="0" applyAlignment="0" applyProtection="0"/>
    <xf numFmtId="177" fontId="154" fillId="0" borderId="0" applyFont="0" applyFill="0" applyBorder="0" applyAlignment="0" applyProtection="0"/>
    <xf numFmtId="6" fontId="52" fillId="63" borderId="0" applyFont="0" applyFill="0" applyBorder="0" applyAlignment="0" applyProtection="0"/>
    <xf numFmtId="6" fontId="52" fillId="63" borderId="0" applyFont="0" applyFill="0" applyBorder="0" applyAlignment="0" applyProtection="0"/>
    <xf numFmtId="44" fontId="2" fillId="0" borderId="0" applyFont="0" applyFill="0" applyBorder="0" applyAlignment="0" applyProtection="0"/>
    <xf numFmtId="44" fontId="5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8" fontId="52" fillId="63" borderId="0" applyFont="0" applyFill="0" applyBorder="0" applyAlignment="0" applyProtection="0"/>
    <xf numFmtId="8" fontId="52" fillId="63"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52" fillId="0" borderId="0" applyFont="0" applyFill="0" applyBorder="0" applyAlignment="0" applyProtection="0"/>
    <xf numFmtId="44" fontId="2" fillId="0" borderId="0" applyFont="0" applyFill="0" applyBorder="0" applyAlignment="0" applyProtection="0"/>
    <xf numFmtId="44" fontId="52" fillId="0" borderId="0" applyFont="0" applyFill="0" applyBorder="0" applyAlignment="0" applyProtection="0"/>
    <xf numFmtId="3" fontId="52" fillId="66" borderId="0" applyNumberFormat="0" applyFont="0" applyBorder="0" applyAlignment="0">
      <protection locked="0"/>
    </xf>
    <xf numFmtId="3" fontId="52" fillId="66" borderId="0" applyNumberFormat="0" applyFont="0" applyBorder="0" applyAlignment="0">
      <protection locked="0"/>
    </xf>
    <xf numFmtId="14" fontId="107" fillId="0" borderId="0" applyFill="0" applyBorder="0" applyAlignment="0"/>
    <xf numFmtId="14" fontId="107" fillId="0" borderId="0" applyFill="0" applyBorder="0" applyAlignment="0"/>
    <xf numFmtId="38" fontId="103" fillId="0" borderId="41">
      <alignment vertical="center"/>
    </xf>
    <xf numFmtId="38" fontId="103" fillId="0" borderId="41">
      <alignment vertical="center"/>
    </xf>
    <xf numFmtId="210" fontId="52" fillId="0" borderId="41">
      <alignment vertical="center"/>
    </xf>
    <xf numFmtId="38" fontId="103" fillId="0" borderId="41">
      <alignment vertical="center"/>
    </xf>
    <xf numFmtId="38" fontId="103" fillId="0" borderId="41">
      <alignment vertical="center"/>
    </xf>
    <xf numFmtId="210" fontId="52" fillId="0" borderId="41">
      <alignment vertical="center"/>
    </xf>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0" fontId="109" fillId="0" borderId="0" applyNumberFormat="0" applyAlignment="0">
      <alignment horizontal="left"/>
    </xf>
    <xf numFmtId="0" fontId="109" fillId="0" borderId="0" applyNumberFormat="0" applyAlignment="0">
      <alignment horizontal="left"/>
    </xf>
    <xf numFmtId="0" fontId="109" fillId="0" borderId="0" applyNumberFormat="0" applyAlignment="0">
      <alignment horizontal="left"/>
    </xf>
    <xf numFmtId="0" fontId="35" fillId="0" borderId="0" applyNumberFormat="0" applyFill="0" applyBorder="0" applyAlignment="0" applyProtection="0"/>
    <xf numFmtId="0" fontId="35" fillId="0" borderId="0" applyNumberFormat="0" applyFill="0" applyBorder="0" applyAlignment="0" applyProtection="0"/>
    <xf numFmtId="0" fontId="76" fillId="0" borderId="0" applyNumberFormat="0" applyFill="0" applyBorder="0" applyAlignment="0" applyProtection="0"/>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1" fillId="0" borderId="0">
      <protection locked="0"/>
    </xf>
    <xf numFmtId="0" fontId="111" fillId="0" borderId="0">
      <protection locked="0"/>
    </xf>
    <xf numFmtId="0" fontId="111"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0" fillId="0" borderId="0">
      <protection locked="0"/>
    </xf>
    <xf numFmtId="0" fontId="111" fillId="0" borderId="0">
      <protection locked="0"/>
    </xf>
    <xf numFmtId="0" fontId="111" fillId="0" borderId="0">
      <protection locked="0"/>
    </xf>
    <xf numFmtId="0" fontId="111" fillId="0" borderId="0">
      <protection locked="0"/>
    </xf>
    <xf numFmtId="180" fontId="125" fillId="0" borderId="0" applyFont="0" applyFill="0" applyBorder="0" applyAlignment="0" applyProtection="0"/>
    <xf numFmtId="180" fontId="125" fillId="0" borderId="0" applyFont="0" applyFill="0" applyBorder="0" applyAlignment="0" applyProtection="0"/>
    <xf numFmtId="180" fontId="133" fillId="0" borderId="0" applyFont="0" applyFill="0" applyBorder="0" applyAlignment="0" applyProtection="0"/>
    <xf numFmtId="0" fontId="7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77" fillId="40" borderId="0" applyNumberFormat="0" applyBorder="0" applyAlignment="0" applyProtection="0"/>
    <xf numFmtId="0" fontId="126" fillId="0" borderId="0" applyNumberFormat="0" applyFill="0" applyBorder="0"/>
    <xf numFmtId="0" fontId="126" fillId="0" borderId="0" applyNumberFormat="0" applyFill="0" applyBorder="0"/>
    <xf numFmtId="0" fontId="134" fillId="0" borderId="0" applyNumberFormat="0" applyFill="0" applyBorder="0"/>
    <xf numFmtId="38" fontId="89" fillId="57" borderId="0" applyNumberFormat="0" applyBorder="0" applyAlignment="0" applyProtection="0"/>
    <xf numFmtId="38" fontId="89" fillId="57" borderId="0" applyNumberFormat="0" applyBorder="0" applyAlignment="0" applyProtection="0"/>
    <xf numFmtId="181" fontId="125" fillId="0" borderId="0" applyFill="0" applyBorder="0" applyAlignment="0" applyProtection="0"/>
    <xf numFmtId="181" fontId="125" fillId="0" borderId="0" applyFill="0" applyBorder="0" applyAlignment="0" applyProtection="0"/>
    <xf numFmtId="181" fontId="133" fillId="0" borderId="0" applyFill="0" applyBorder="0" applyAlignment="0" applyProtection="0"/>
    <xf numFmtId="0" fontId="99" fillId="0" borderId="42" applyNumberFormat="0" applyAlignment="0" applyProtection="0">
      <alignment horizontal="left" vertical="center"/>
    </xf>
    <xf numFmtId="0" fontId="99" fillId="0" borderId="18">
      <alignment horizontal="left" vertical="center"/>
    </xf>
    <xf numFmtId="0" fontId="129" fillId="67" borderId="0" applyBorder="0" applyAlignment="0"/>
    <xf numFmtId="0" fontId="112" fillId="0" borderId="4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112" fillId="0" borderId="43" applyNumberFormat="0" applyFill="0" applyAlignment="0" applyProtection="0"/>
    <xf numFmtId="0" fontId="113" fillId="0" borderId="44" applyNumberFormat="0" applyFill="0" applyAlignment="0" applyProtection="0"/>
    <xf numFmtId="0" fontId="38" fillId="0" borderId="24" applyNumberFormat="0" applyFill="0" applyAlignment="0" applyProtection="0"/>
    <xf numFmtId="0" fontId="38" fillId="0" borderId="24" applyNumberFormat="0" applyFill="0" applyAlignment="0" applyProtection="0"/>
    <xf numFmtId="0" fontId="113" fillId="0" borderId="44" applyNumberFormat="0" applyFill="0" applyAlignment="0" applyProtection="0"/>
    <xf numFmtId="0" fontId="114" fillId="0" borderId="45" applyNumberFormat="0" applyFill="0" applyAlignment="0" applyProtection="0"/>
    <xf numFmtId="0" fontId="39" fillId="0" borderId="25" applyNumberFormat="0" applyFill="0" applyAlignment="0" applyProtection="0"/>
    <xf numFmtId="0" fontId="39" fillId="0" borderId="25" applyNumberFormat="0" applyFill="0" applyAlignment="0" applyProtection="0"/>
    <xf numFmtId="0" fontId="114" fillId="0" borderId="45" applyNumberFormat="0" applyFill="0" applyAlignment="0" applyProtection="0"/>
    <xf numFmtId="0" fontId="114"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14" fillId="0" borderId="0" applyNumberFormat="0" applyFill="0" applyBorder="0" applyAlignment="0" applyProtection="0"/>
    <xf numFmtId="174" fontId="100" fillId="0" borderId="0">
      <alignment horizontal="left"/>
    </xf>
    <xf numFmtId="174" fontId="101" fillId="0" borderId="0">
      <alignment horizontal="left"/>
    </xf>
    <xf numFmtId="174" fontId="102" fillId="0" borderId="0">
      <alignment horizontal="left"/>
    </xf>
    <xf numFmtId="0" fontId="131"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82" fillId="56" borderId="30" applyNumberFormat="0" applyAlignment="0" applyProtection="0"/>
    <xf numFmtId="10" fontId="89" fillId="68" borderId="20" applyNumberFormat="0" applyBorder="0" applyAlignment="0" applyProtection="0"/>
    <xf numFmtId="10" fontId="89" fillId="68" borderId="20" applyNumberFormat="0" applyBorder="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40" fillId="31" borderId="21" applyNumberFormat="0" applyAlignment="0" applyProtection="0"/>
    <xf numFmtId="0" fontId="40" fillId="31" borderId="21"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40" fillId="31" borderId="21"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40" fillId="31" borderId="21"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82" fillId="56" borderId="30" applyNumberFormat="0" applyAlignment="0" applyProtection="0"/>
    <xf numFmtId="0" fontId="124" fillId="69" borderId="0" applyNumberFormat="0" applyBorder="0" applyAlignment="0" applyProtection="0"/>
    <xf numFmtId="182" fontId="127" fillId="0" borderId="10" applyNumberFormat="0" applyFont="0" applyBorder="0" applyAlignment="0">
      <alignment horizontal="left"/>
    </xf>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0" fontId="93" fillId="0" borderId="46" applyNumberFormat="0" applyFill="0" applyAlignment="0" applyProtection="0"/>
    <xf numFmtId="0" fontId="41" fillId="0" borderId="26" applyNumberFormat="0" applyFill="0" applyAlignment="0" applyProtection="0"/>
    <xf numFmtId="0" fontId="41" fillId="0" borderId="26" applyNumberFormat="0" applyFill="0" applyAlignment="0" applyProtection="0"/>
    <xf numFmtId="0" fontId="93" fillId="0" borderId="46" applyNumberFormat="0" applyFill="0" applyAlignment="0" applyProtection="0"/>
    <xf numFmtId="14" fontId="99" fillId="0" borderId="0">
      <alignment horizontal="center"/>
    </xf>
    <xf numFmtId="0" fontId="148" fillId="61" borderId="3">
      <alignment horizontal="left" vertical="top" wrapText="1" indent="1"/>
    </xf>
    <xf numFmtId="0" fontId="115" fillId="56"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115" fillId="56" borderId="0" applyNumberFormat="0" applyBorder="0" applyAlignment="0" applyProtection="0"/>
    <xf numFmtId="171" fontId="98"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9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2" fillId="0" borderId="0"/>
    <xf numFmtId="0" fontId="5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77" fontId="116" fillId="0" borderId="0"/>
    <xf numFmtId="177" fontId="116" fillId="0" borderId="0"/>
    <xf numFmtId="177" fontId="116" fillId="0" borderId="0"/>
    <xf numFmtId="0" fontId="2" fillId="58" borderId="47" applyNumberFormat="0" applyFont="0" applyAlignment="0" applyProtection="0"/>
    <xf numFmtId="0" fontId="69" fillId="33" borderId="27" applyNumberFormat="0" applyFont="0" applyAlignment="0" applyProtection="0"/>
    <xf numFmtId="0" fontId="69" fillId="33" borderId="27" applyNumberFormat="0" applyFont="0" applyAlignment="0" applyProtection="0"/>
    <xf numFmtId="0" fontId="69" fillId="33" borderId="27" applyNumberFormat="0" applyFont="0" applyAlignment="0" applyProtection="0"/>
    <xf numFmtId="0" fontId="2" fillId="58" borderId="47" applyNumberFormat="0" applyFont="0" applyAlignment="0" applyProtection="0"/>
    <xf numFmtId="0" fontId="85" fillId="64" borderId="36" applyNumberFormat="0" applyAlignment="0" applyProtection="0"/>
    <xf numFmtId="0" fontId="43" fillId="28" borderId="28" applyNumberFormat="0" applyAlignment="0" applyProtection="0"/>
    <xf numFmtId="0" fontId="43" fillId="28" borderId="28" applyNumberFormat="0" applyAlignment="0" applyProtection="0"/>
    <xf numFmtId="0" fontId="85" fillId="64" borderId="36" applyNumberFormat="0" applyAlignment="0" applyProtection="0"/>
    <xf numFmtId="176" fontId="52" fillId="0" borderId="0" applyFont="0" applyFill="0" applyBorder="0" applyAlignment="0" applyProtection="0"/>
    <xf numFmtId="176" fontId="52" fillId="0" borderId="0" applyFont="0" applyFill="0" applyBorder="0" applyAlignment="0" applyProtection="0"/>
    <xf numFmtId="207" fontId="52" fillId="0" borderId="0" applyFont="0" applyFill="0" applyBorder="0" applyAlignment="0" applyProtection="0"/>
    <xf numFmtId="176" fontId="52" fillId="0" borderId="0" applyFont="0" applyFill="0" applyBorder="0" applyAlignment="0" applyProtection="0"/>
    <xf numFmtId="176" fontId="52" fillId="0" borderId="0" applyFont="0" applyFill="0" applyBorder="0" applyAlignment="0" applyProtection="0"/>
    <xf numFmtId="207" fontId="52" fillId="0" borderId="0" applyFont="0" applyFill="0" applyBorder="0" applyAlignment="0" applyProtection="0"/>
    <xf numFmtId="178" fontId="94" fillId="0" borderId="0" applyFont="0" applyFill="0" applyBorder="0" applyAlignment="0" applyProtection="0"/>
    <xf numFmtId="178" fontId="94" fillId="0" borderId="0" applyFont="0" applyFill="0" applyBorder="0" applyAlignment="0" applyProtection="0"/>
    <xf numFmtId="211" fontId="52" fillId="0" borderId="0" applyFont="0" applyFill="0" applyBorder="0" applyAlignment="0" applyProtection="0"/>
    <xf numFmtId="178" fontId="94" fillId="0" borderId="0" applyFont="0" applyFill="0" applyBorder="0" applyAlignment="0" applyProtection="0"/>
    <xf numFmtId="178" fontId="94" fillId="0" borderId="0" applyFont="0" applyFill="0" applyBorder="0" applyAlignment="0" applyProtection="0"/>
    <xf numFmtId="211" fontId="52" fillId="0" borderId="0" applyFont="0" applyFill="0" applyBorder="0" applyAlignment="0" applyProtection="0"/>
    <xf numFmtId="10" fontId="52" fillId="0" borderId="0" applyFont="0" applyFill="0" applyBorder="0" applyAlignment="0" applyProtection="0"/>
    <xf numFmtId="10" fontId="52" fillId="0" borderId="0" applyFont="0" applyFill="0" applyBorder="0" applyAlignment="0" applyProtection="0"/>
    <xf numFmtId="10" fontId="52" fillId="0" borderId="0" applyFont="0" applyFill="0" applyBorder="0" applyAlignment="0" applyProtection="0"/>
    <xf numFmtId="9" fontId="52" fillId="63" borderId="0" applyFont="0" applyFill="0" applyBorder="0" applyAlignment="0" applyProtection="0"/>
    <xf numFmtId="9" fontId="52" fillId="63"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0" fontId="52" fillId="63" borderId="0" applyFont="0" applyFill="0" applyBorder="0" applyAlignment="0" applyProtection="0"/>
    <xf numFmtId="10" fontId="52" fillId="63"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35" fillId="0" borderId="0" applyNumberFormat="0" applyFill="0" applyBorder="0" applyProtection="0">
      <alignment horizontal="right"/>
    </xf>
    <xf numFmtId="0" fontId="136" fillId="0" borderId="0" applyNumberFormat="0" applyFill="0" applyBorder="0" applyProtection="0">
      <alignment horizontal="right"/>
    </xf>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8"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209" fontId="52"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176" fontId="52" fillId="0" borderId="0" applyFill="0" applyBorder="0" applyAlignment="0"/>
    <xf numFmtId="176" fontId="52" fillId="0" borderId="0" applyFill="0" applyBorder="0" applyAlignment="0"/>
    <xf numFmtId="177" fontId="154" fillId="0" borderId="0" applyFill="0" applyBorder="0" applyAlignment="0"/>
    <xf numFmtId="0" fontId="117" fillId="57" borderId="0"/>
    <xf numFmtId="0" fontId="103" fillId="0" borderId="0" applyNumberFormat="0" applyFont="0" applyFill="0" applyBorder="0" applyAlignment="0" applyProtection="0">
      <alignment horizontal="left"/>
    </xf>
    <xf numFmtId="0" fontId="103" fillId="0" borderId="0" applyNumberFormat="0" applyFont="0" applyFill="0" applyBorder="0" applyAlignment="0" applyProtection="0">
      <alignment horizontal="left"/>
    </xf>
    <xf numFmtId="0" fontId="103" fillId="0" borderId="0" applyNumberFormat="0" applyFont="0" applyFill="0" applyBorder="0" applyAlignment="0" applyProtection="0">
      <alignment horizontal="left"/>
    </xf>
    <xf numFmtId="15" fontId="103" fillId="0" borderId="0" applyFont="0" applyFill="0" applyBorder="0" applyAlignment="0" applyProtection="0"/>
    <xf numFmtId="15" fontId="103" fillId="0" borderId="0" applyFont="0" applyFill="0" applyBorder="0" applyAlignment="0" applyProtection="0"/>
    <xf numFmtId="15" fontId="103" fillId="0" borderId="0" applyFont="0" applyFill="0" applyBorder="0" applyAlignment="0" applyProtection="0"/>
    <xf numFmtId="4" fontId="103" fillId="0" borderId="0" applyFont="0" applyFill="0" applyBorder="0" applyAlignment="0" applyProtection="0"/>
    <xf numFmtId="4" fontId="103" fillId="0" borderId="0" applyFont="0" applyFill="0" applyBorder="0" applyAlignment="0" applyProtection="0"/>
    <xf numFmtId="4" fontId="103" fillId="0" borderId="0" applyFont="0" applyFill="0" applyBorder="0" applyAlignment="0" applyProtection="0"/>
    <xf numFmtId="0" fontId="104" fillId="0" borderId="16">
      <alignment horizontal="center"/>
    </xf>
    <xf numFmtId="0" fontId="104" fillId="0" borderId="16">
      <alignment horizontal="center"/>
    </xf>
    <xf numFmtId="0" fontId="104" fillId="0" borderId="16">
      <alignment horizontal="center"/>
    </xf>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70" borderId="0" applyNumberFormat="0" applyFont="0" applyBorder="0" applyAlignment="0" applyProtection="0"/>
    <xf numFmtId="0" fontId="103" fillId="70" borderId="0" applyNumberFormat="0" applyFont="0" applyBorder="0" applyAlignment="0" applyProtection="0"/>
    <xf numFmtId="0" fontId="103" fillId="70" borderId="0" applyNumberFormat="0" applyFont="0" applyBorder="0" applyAlignment="0" applyProtection="0"/>
    <xf numFmtId="0" fontId="137" fillId="0" borderId="0" applyNumberFormat="0" applyFill="0" applyBorder="0" applyAlignment="0" applyProtection="0"/>
    <xf numFmtId="0" fontId="89" fillId="0" borderId="0" applyBorder="0"/>
    <xf numFmtId="0" fontId="89" fillId="0" borderId="0" applyBorder="0"/>
    <xf numFmtId="0" fontId="89" fillId="0" borderId="0" applyBorder="0"/>
    <xf numFmtId="0" fontId="89" fillId="0" borderId="0" applyBorder="0"/>
    <xf numFmtId="0" fontId="118" fillId="0" borderId="9" applyNumberFormat="0" applyBorder="0"/>
    <xf numFmtId="0" fontId="149" fillId="71" borderId="0" applyNumberFormat="0" applyBorder="0" applyAlignment="0" applyProtection="0">
      <alignment horizontal="right"/>
    </xf>
    <xf numFmtId="0" fontId="149" fillId="71" borderId="0" applyNumberFormat="0" applyBorder="0" applyAlignment="0" applyProtection="0">
      <alignment horizontal="right"/>
    </xf>
    <xf numFmtId="0" fontId="149" fillId="71" borderId="0" applyNumberFormat="0" applyBorder="0" applyAlignment="0" applyProtection="0">
      <alignment horizontal="right"/>
    </xf>
    <xf numFmtId="0" fontId="149" fillId="71" borderId="0" applyNumberFormat="0" applyBorder="0" applyAlignment="0" applyProtection="0">
      <alignment horizontal="right"/>
    </xf>
    <xf numFmtId="169" fontId="119" fillId="0" borderId="0" applyNumberFormat="0" applyFill="0" applyBorder="0" applyAlignment="0" applyProtection="0">
      <alignment horizontal="left"/>
    </xf>
    <xf numFmtId="0" fontId="150" fillId="72" borderId="0">
      <alignment horizontal="right" vertical="center"/>
    </xf>
    <xf numFmtId="179" fontId="94" fillId="0" borderId="0" applyFont="0" applyFill="0" applyBorder="0" applyAlignment="0" applyProtection="0"/>
    <xf numFmtId="179" fontId="94" fillId="0" borderId="0" applyFont="0" applyFill="0" applyBorder="0" applyAlignment="0" applyProtection="0"/>
    <xf numFmtId="179" fontId="94" fillId="0" borderId="0" applyFont="0" applyFill="0" applyBorder="0" applyAlignment="0" applyProtection="0"/>
    <xf numFmtId="175" fontId="105" fillId="0" borderId="0" applyFont="0" applyFill="0" applyBorder="0" applyAlignment="0" applyProtection="0">
      <alignment horizontal="left"/>
    </xf>
    <xf numFmtId="0" fontId="52" fillId="0" borderId="0"/>
    <xf numFmtId="0" fontId="52" fillId="0" borderId="0"/>
    <xf numFmtId="0" fontId="52" fillId="0" borderId="0"/>
    <xf numFmtId="40" fontId="120" fillId="0" borderId="0" applyBorder="0">
      <alignment horizontal="right"/>
    </xf>
    <xf numFmtId="0" fontId="121" fillId="0" borderId="0" applyNumberFormat="0" applyFont="0" applyFill="0" applyBorder="0" applyAlignment="0"/>
    <xf numFmtId="0" fontId="121" fillId="0" borderId="0" applyNumberFormat="0" applyFont="0" applyFill="0" applyBorder="0" applyAlignment="0"/>
    <xf numFmtId="0" fontId="121" fillId="0" borderId="0" applyNumberFormat="0" applyFont="0" applyFill="0" applyBorder="0" applyAlignment="0"/>
    <xf numFmtId="0" fontId="122" fillId="73" borderId="0"/>
    <xf numFmtId="49" fontId="107" fillId="0" borderId="0" applyFill="0" applyBorder="0" applyAlignment="0"/>
    <xf numFmtId="49" fontId="107" fillId="0" borderId="0" applyFill="0" applyBorder="0" applyAlignment="0"/>
    <xf numFmtId="176" fontId="52" fillId="0" borderId="0" applyFill="0" applyBorder="0" applyAlignment="0"/>
    <xf numFmtId="176" fontId="52" fillId="0" borderId="0" applyFill="0" applyBorder="0" applyAlignment="0"/>
    <xf numFmtId="212" fontId="52" fillId="0" borderId="0" applyFill="0" applyBorder="0" applyAlignment="0"/>
    <xf numFmtId="176" fontId="52" fillId="0" borderId="0" applyFill="0" applyBorder="0" applyAlignment="0"/>
    <xf numFmtId="176" fontId="52" fillId="0" borderId="0" applyFill="0" applyBorder="0" applyAlignment="0"/>
    <xf numFmtId="212" fontId="52" fillId="0" borderId="0" applyFill="0" applyBorder="0" applyAlignment="0"/>
    <xf numFmtId="176" fontId="52" fillId="0" borderId="0" applyFill="0" applyBorder="0" applyAlignment="0"/>
    <xf numFmtId="176" fontId="52" fillId="0" borderId="0" applyFill="0" applyBorder="0" applyAlignment="0"/>
    <xf numFmtId="213" fontId="52" fillId="0" borderId="0" applyFill="0" applyBorder="0" applyAlignment="0"/>
    <xf numFmtId="176" fontId="52" fillId="0" borderId="0" applyFill="0" applyBorder="0" applyAlignment="0"/>
    <xf numFmtId="176" fontId="52" fillId="0" borderId="0" applyFill="0" applyBorder="0" applyAlignment="0"/>
    <xf numFmtId="213" fontId="52" fillId="0" borderId="0" applyFill="0" applyBorder="0" applyAlignment="0"/>
    <xf numFmtId="0" fontId="95" fillId="0" borderId="0"/>
    <xf numFmtId="0" fontId="95" fillId="0" borderId="0"/>
    <xf numFmtId="0" fontId="95" fillId="0" borderId="0"/>
    <xf numFmtId="0" fontId="12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30" fillId="57" borderId="0">
      <alignment horizontal="left"/>
    </xf>
    <xf numFmtId="0" fontId="123" fillId="0" borderId="0" applyNumberFormat="0" applyFill="0" applyBorder="0" applyAlignment="0" applyProtection="0"/>
    <xf numFmtId="39" fontId="153" fillId="0" borderId="0" applyNumberFormat="0" applyFill="0" applyBorder="0" applyAlignment="0" applyProtection="0"/>
    <xf numFmtId="0" fontId="138" fillId="0" borderId="0" applyNumberFormat="0" applyFill="0" applyBorder="0" applyAlignment="0" applyProtection="0"/>
    <xf numFmtId="0" fontId="151" fillId="0" borderId="0">
      <alignment horizontal="center"/>
    </xf>
    <xf numFmtId="0" fontId="152" fillId="74" borderId="48">
      <alignment horizontal="left" vertical="center" wrapText="1" indent="1"/>
    </xf>
    <xf numFmtId="0" fontId="146" fillId="0" borderId="0"/>
    <xf numFmtId="0" fontId="92" fillId="0" borderId="49" applyNumberFormat="0" applyFill="0" applyAlignment="0" applyProtection="0"/>
    <xf numFmtId="0" fontId="45" fillId="0" borderId="29" applyNumberFormat="0" applyFill="0" applyAlignment="0" applyProtection="0"/>
    <xf numFmtId="0" fontId="45" fillId="0" borderId="29" applyNumberFormat="0" applyFill="0" applyAlignment="0" applyProtection="0"/>
    <xf numFmtId="0" fontId="92" fillId="0" borderId="49" applyNumberFormat="0" applyFill="0" applyAlignment="0" applyProtection="0"/>
    <xf numFmtId="0" fontId="103" fillId="0" borderId="1" applyNumberFormat="0" applyFont="0" applyFill="0" applyAlignment="0" applyProtection="0">
      <alignment horizontal="right"/>
    </xf>
    <xf numFmtId="0" fontId="103" fillId="0" borderId="1" applyNumberFormat="0" applyFont="0" applyFill="0" applyAlignment="0" applyProtection="0">
      <alignment horizontal="right"/>
    </xf>
    <xf numFmtId="0" fontId="103" fillId="0" borderId="1" applyNumberFormat="0" applyFont="0" applyFill="0" applyAlignment="0" applyProtection="0">
      <alignment horizontal="right"/>
    </xf>
    <xf numFmtId="0" fontId="52" fillId="0" borderId="0"/>
    <xf numFmtId="0" fontId="52" fillId="0" borderId="0"/>
    <xf numFmtId="0" fontId="52" fillId="0" borderId="0"/>
    <xf numFmtId="0" fontId="2" fillId="0" borderId="0"/>
    <xf numFmtId="0" fontId="46" fillId="0" borderId="0" applyNumberFormat="0" applyFill="0" applyBorder="0" applyAlignment="0" applyProtection="0"/>
    <xf numFmtId="0" fontId="46" fillId="0" borderId="0" applyNumberFormat="0" applyFill="0" applyBorder="0" applyAlignment="0" applyProtection="0"/>
    <xf numFmtId="0" fontId="93" fillId="0" borderId="0" applyNumberFormat="0" applyFill="0" applyBorder="0" applyAlignment="0" applyProtection="0"/>
    <xf numFmtId="9" fontId="2" fillId="0" borderId="0" applyFont="0" applyFill="0" applyBorder="0" applyAlignment="0" applyProtection="0"/>
    <xf numFmtId="0" fontId="82" fillId="56" borderId="30" applyNumberFormat="0" applyAlignment="0" applyProtection="0"/>
    <xf numFmtId="0" fontId="82" fillId="56" borderId="30" applyNumberFormat="0" applyAlignment="0" applyProtection="0"/>
    <xf numFmtId="9" fontId="2" fillId="0" borderId="0" applyFont="0" applyFill="0" applyBorder="0" applyAlignment="0" applyProtection="0"/>
    <xf numFmtId="0" fontId="2" fillId="0" borderId="0"/>
  </cellStyleXfs>
  <cellXfs count="294">
    <xf numFmtId="0" fontId="0" fillId="0" borderId="0" xfId="0"/>
    <xf numFmtId="0" fontId="4" fillId="0" borderId="0" xfId="0" applyFont="1" applyAlignment="1">
      <alignment horizontal="left" vertical="top"/>
    </xf>
    <xf numFmtId="0" fontId="5" fillId="0" borderId="0" xfId="0" applyFont="1" applyAlignment="1" applyProtection="1">
      <protection locked="0"/>
    </xf>
    <xf numFmtId="0" fontId="5" fillId="0" borderId="1" xfId="0" applyFont="1" applyBorder="1" applyProtection="1">
      <protection locked="0"/>
    </xf>
    <xf numFmtId="0" fontId="5" fillId="0" borderId="0" xfId="0" applyFont="1" applyBorder="1" applyProtection="1">
      <protection locked="0"/>
    </xf>
    <xf numFmtId="166" fontId="6" fillId="0" borderId="0" xfId="0" applyNumberFormat="1" applyFont="1" applyBorder="1" applyProtection="1">
      <protection locked="0"/>
    </xf>
    <xf numFmtId="0" fontId="5" fillId="0" borderId="0" xfId="0" applyFont="1" applyProtection="1">
      <protection locked="0"/>
    </xf>
    <xf numFmtId="166" fontId="5" fillId="0" borderId="0" xfId="0" applyNumberFormat="1" applyFont="1" applyProtection="1">
      <protection locked="0"/>
    </xf>
    <xf numFmtId="0" fontId="5" fillId="0" borderId="0" xfId="0" applyFont="1" applyFill="1" applyProtection="1">
      <protection locked="0"/>
    </xf>
    <xf numFmtId="0" fontId="8" fillId="0" borderId="0" xfId="0" applyFont="1" applyBorder="1" applyAlignment="1" applyProtection="1">
      <alignment horizontal="center"/>
      <protection locked="0"/>
    </xf>
    <xf numFmtId="0" fontId="8" fillId="0" borderId="0" xfId="0" applyFont="1" applyProtection="1">
      <protection locked="0"/>
    </xf>
    <xf numFmtId="166" fontId="7" fillId="0" borderId="2" xfId="0" applyNumberFormat="1" applyFont="1" applyBorder="1" applyProtection="1">
      <protection locked="0"/>
    </xf>
    <xf numFmtId="0" fontId="5" fillId="0" borderId="5" xfId="0" applyFont="1" applyBorder="1" applyProtection="1">
      <protection locked="0"/>
    </xf>
    <xf numFmtId="0" fontId="5" fillId="0" borderId="6" xfId="0" applyFont="1" applyBorder="1" applyProtection="1">
      <protection locked="0"/>
    </xf>
    <xf numFmtId="0" fontId="5" fillId="0" borderId="7" xfId="0" applyFont="1" applyBorder="1" applyProtection="1">
      <protection locked="0"/>
    </xf>
    <xf numFmtId="0" fontId="5" fillId="0" borderId="0" xfId="0" applyFont="1" applyAlignment="1" applyProtection="1">
      <alignment vertical="center"/>
      <protection locked="0"/>
    </xf>
    <xf numFmtId="0" fontId="5" fillId="0" borderId="8" xfId="0" applyFont="1" applyBorder="1" applyAlignment="1" applyProtection="1">
      <alignment vertical="center"/>
      <protection locked="0"/>
    </xf>
    <xf numFmtId="1"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center"/>
      <protection locked="0"/>
    </xf>
    <xf numFmtId="0" fontId="5" fillId="0" borderId="0" xfId="0" applyFont="1" applyBorder="1" applyAlignment="1" applyProtection="1">
      <alignment horizontal="center" vertical="center"/>
    </xf>
    <xf numFmtId="0" fontId="5" fillId="0" borderId="9" xfId="0" applyFont="1" applyBorder="1" applyAlignment="1" applyProtection="1">
      <alignment vertical="center"/>
      <protection locked="0"/>
    </xf>
    <xf numFmtId="164" fontId="5" fillId="0" borderId="0" xfId="0" applyNumberFormat="1" applyFont="1" applyBorder="1" applyAlignment="1" applyProtection="1">
      <alignment horizontal="center" vertical="center"/>
    </xf>
    <xf numFmtId="164" fontId="5" fillId="0" borderId="0" xfId="0" applyNumberFormat="1" applyFont="1" applyBorder="1" applyAlignment="1" applyProtection="1">
      <alignment horizontal="center" vertical="center"/>
      <protection locked="0"/>
    </xf>
    <xf numFmtId="6" fontId="5" fillId="0" borderId="0" xfId="0" applyNumberFormat="1" applyFont="1" applyBorder="1" applyAlignment="1" applyProtection="1">
      <alignment horizontal="center" vertical="center"/>
      <protection locked="0"/>
    </xf>
    <xf numFmtId="164" fontId="8" fillId="0" borderId="0" xfId="0" applyNumberFormat="1" applyFont="1" applyBorder="1" applyAlignment="1" applyProtection="1">
      <alignment horizontal="center" vertical="center"/>
    </xf>
    <xf numFmtId="0" fontId="5" fillId="0" borderId="0" xfId="0" applyFont="1" applyBorder="1" applyAlignment="1" applyProtection="1">
      <alignment vertical="center"/>
    </xf>
    <xf numFmtId="0" fontId="5" fillId="0" borderId="0" xfId="0" applyFont="1" applyFill="1" applyBorder="1" applyAlignment="1" applyProtection="1">
      <alignment horizontal="center" vertical="center"/>
    </xf>
    <xf numFmtId="164" fontId="5" fillId="0" borderId="0" xfId="0" applyNumberFormat="1" applyFont="1" applyFill="1" applyBorder="1" applyAlignment="1" applyProtection="1">
      <alignment horizontal="center" vertical="center"/>
      <protection locked="0"/>
    </xf>
    <xf numFmtId="166" fontId="7" fillId="0" borderId="4" xfId="0" applyNumberFormat="1" applyFont="1" applyBorder="1" applyProtection="1">
      <protection locked="0"/>
    </xf>
    <xf numFmtId="0" fontId="5" fillId="0" borderId="10" xfId="0" applyFont="1" applyBorder="1" applyProtection="1">
      <protection locked="0"/>
    </xf>
    <xf numFmtId="0" fontId="5" fillId="0" borderId="11" xfId="0" applyFont="1" applyBorder="1" applyProtection="1">
      <protection locked="0"/>
    </xf>
    <xf numFmtId="164" fontId="5" fillId="0" borderId="1" xfId="0" applyNumberFormat="1" applyFont="1" applyBorder="1" applyAlignment="1" applyProtection="1">
      <alignment horizontal="center" vertical="center"/>
    </xf>
    <xf numFmtId="0" fontId="5" fillId="0" borderId="0" xfId="0" applyFont="1" applyBorder="1" applyAlignment="1" applyProtection="1">
      <alignment horizontal="center"/>
      <protection locked="0"/>
    </xf>
    <xf numFmtId="164" fontId="5" fillId="0" borderId="0" xfId="0" applyNumberFormat="1" applyFont="1" applyBorder="1" applyAlignment="1" applyProtection="1">
      <alignment horizontal="center"/>
      <protection locked="0"/>
    </xf>
    <xf numFmtId="164" fontId="8" fillId="0" borderId="0" xfId="0" applyNumberFormat="1" applyFont="1" applyBorder="1" applyAlignment="1" applyProtection="1">
      <alignment horizontal="center"/>
      <protection locked="0"/>
    </xf>
    <xf numFmtId="0" fontId="5" fillId="2" borderId="2" xfId="0" applyFont="1" applyFill="1" applyBorder="1" applyProtection="1">
      <protection locked="0"/>
    </xf>
    <xf numFmtId="0" fontId="8" fillId="0" borderId="0" xfId="0" applyFont="1" applyProtection="1"/>
    <xf numFmtId="0" fontId="8" fillId="0" borderId="8" xfId="0" applyFont="1" applyBorder="1" applyProtection="1"/>
    <xf numFmtId="0" fontId="8" fillId="0" borderId="0" xfId="0" applyFont="1" applyBorder="1" applyAlignment="1" applyProtection="1">
      <alignment horizontal="center"/>
    </xf>
    <xf numFmtId="0" fontId="8" fillId="0" borderId="0" xfId="0" applyFont="1" applyBorder="1" applyProtection="1"/>
    <xf numFmtId="0" fontId="8" fillId="0" borderId="9" xfId="0" applyFont="1" applyBorder="1" applyAlignment="1" applyProtection="1">
      <alignment horizontal="center"/>
    </xf>
    <xf numFmtId="164" fontId="8" fillId="0" borderId="0" xfId="0" applyNumberFormat="1" applyFont="1" applyBorder="1" applyAlignment="1" applyProtection="1">
      <alignment horizontal="center"/>
    </xf>
    <xf numFmtId="0" fontId="8" fillId="0" borderId="9" xfId="0" applyFont="1" applyBorder="1" applyProtection="1"/>
    <xf numFmtId="164" fontId="8" fillId="0" borderId="0" xfId="0" applyNumberFormat="1" applyFont="1" applyFill="1" applyBorder="1" applyAlignment="1" applyProtection="1">
      <alignment horizontal="center"/>
    </xf>
    <xf numFmtId="6" fontId="8" fillId="0" borderId="0" xfId="0" applyNumberFormat="1" applyFont="1" applyFill="1" applyBorder="1" applyAlignment="1" applyProtection="1">
      <alignment horizontal="center"/>
    </xf>
    <xf numFmtId="164" fontId="8" fillId="2" borderId="3" xfId="0" applyNumberFormat="1" applyFont="1" applyFill="1" applyBorder="1" applyAlignment="1" applyProtection="1">
      <alignment horizontal="center"/>
    </xf>
    <xf numFmtId="0" fontId="8" fillId="0" borderId="8" xfId="0" applyFont="1" applyBorder="1" applyProtection="1">
      <protection locked="0"/>
    </xf>
    <xf numFmtId="0" fontId="8" fillId="0" borderId="9" xfId="0" applyFont="1" applyBorder="1" applyProtection="1">
      <protection locked="0"/>
    </xf>
    <xf numFmtId="0" fontId="5" fillId="0" borderId="1" xfId="0" applyFont="1" applyFill="1" applyBorder="1" applyProtection="1">
      <protection locked="0"/>
    </xf>
    <xf numFmtId="0" fontId="5" fillId="2" borderId="4" xfId="0" applyFont="1" applyFill="1" applyBorder="1" applyProtection="1">
      <protection locked="0"/>
    </xf>
    <xf numFmtId="166" fontId="7" fillId="0" borderId="0" xfId="0" applyNumberFormat="1" applyFont="1" applyBorder="1" applyProtection="1">
      <protection locked="0"/>
    </xf>
    <xf numFmtId="0" fontId="5" fillId="2" borderId="5" xfId="0" applyFont="1" applyFill="1" applyBorder="1" applyProtection="1">
      <protection locked="0"/>
    </xf>
    <xf numFmtId="166" fontId="7" fillId="0" borderId="0" xfId="0" applyNumberFormat="1" applyFont="1" applyBorder="1" applyAlignment="1" applyProtection="1">
      <alignment horizontal="right"/>
    </xf>
    <xf numFmtId="166" fontId="7" fillId="0" borderId="8" xfId="0" applyNumberFormat="1" applyFont="1" applyBorder="1" applyAlignment="1" applyProtection="1">
      <alignment horizontal="right"/>
    </xf>
    <xf numFmtId="6" fontId="8" fillId="0" borderId="0" xfId="0" applyNumberFormat="1" applyFont="1" applyBorder="1" applyAlignment="1" applyProtection="1">
      <alignment horizontal="center"/>
    </xf>
    <xf numFmtId="164" fontId="8" fillId="2" borderId="8" xfId="0" applyNumberFormat="1" applyFont="1" applyFill="1" applyBorder="1" applyAlignment="1" applyProtection="1">
      <alignment horizontal="center"/>
    </xf>
    <xf numFmtId="0" fontId="8" fillId="0" borderId="0" xfId="0" applyFont="1" applyBorder="1" applyProtection="1">
      <protection locked="0"/>
    </xf>
    <xf numFmtId="0" fontId="5" fillId="2" borderId="10" xfId="0" applyFont="1" applyFill="1" applyBorder="1" applyProtection="1">
      <protection locked="0"/>
    </xf>
    <xf numFmtId="166" fontId="5" fillId="0" borderId="12" xfId="0" applyNumberFormat="1" applyFont="1" applyBorder="1" applyProtection="1">
      <protection locked="0"/>
    </xf>
    <xf numFmtId="0" fontId="5" fillId="0" borderId="13" xfId="0" applyFont="1" applyBorder="1" applyProtection="1">
      <protection locked="0"/>
    </xf>
    <xf numFmtId="166" fontId="5" fillId="0" borderId="14" xfId="0" applyNumberFormat="1" applyFont="1" applyBorder="1" applyProtection="1">
      <protection locked="0"/>
    </xf>
    <xf numFmtId="166" fontId="7" fillId="0" borderId="0" xfId="0" applyNumberFormat="1" applyFont="1" applyFill="1" applyBorder="1" applyAlignment="1" applyProtection="1">
      <alignment horizontal="right"/>
      <protection locked="0"/>
    </xf>
    <xf numFmtId="164" fontId="8" fillId="0" borderId="0" xfId="0" applyNumberFormat="1" applyFont="1" applyFill="1" applyBorder="1" applyAlignment="1" applyProtection="1">
      <alignment horizontal="center" vertical="center"/>
      <protection locked="0"/>
    </xf>
    <xf numFmtId="0" fontId="8" fillId="0" borderId="0" xfId="0" applyFont="1" applyFill="1" applyBorder="1" applyProtection="1">
      <protection locked="0"/>
    </xf>
    <xf numFmtId="0" fontId="5" fillId="0" borderId="0" xfId="0" applyFont="1" applyFill="1" applyBorder="1" applyProtection="1">
      <protection locked="0"/>
    </xf>
    <xf numFmtId="6" fontId="8" fillId="0" borderId="0" xfId="0" applyNumberFormat="1" applyFont="1" applyFill="1" applyBorder="1" applyAlignment="1" applyProtection="1">
      <alignment horizontal="center"/>
      <protection locked="0"/>
    </xf>
    <xf numFmtId="164" fontId="8" fillId="0" borderId="0" xfId="0" applyNumberFormat="1" applyFont="1" applyFill="1" applyBorder="1" applyAlignment="1" applyProtection="1">
      <alignment horizontal="center"/>
      <protection locked="0"/>
    </xf>
    <xf numFmtId="166" fontId="5" fillId="0" borderId="15" xfId="0" applyNumberFormat="1" applyFont="1" applyBorder="1" applyProtection="1">
      <protection locked="0"/>
    </xf>
    <xf numFmtId="0" fontId="5" fillId="0" borderId="16" xfId="0" applyFont="1" applyBorder="1" applyProtection="1">
      <protection locked="0"/>
    </xf>
    <xf numFmtId="0" fontId="5" fillId="0" borderId="16" xfId="0" applyFont="1" applyFill="1" applyBorder="1" applyProtection="1">
      <protection locked="0"/>
    </xf>
    <xf numFmtId="0" fontId="5" fillId="0" borderId="13" xfId="0" applyFont="1" applyFill="1" applyBorder="1" applyProtection="1">
      <protection locked="0"/>
    </xf>
    <xf numFmtId="166" fontId="7" fillId="0" borderId="8" xfId="0" applyNumberFormat="1" applyFont="1" applyFill="1" applyBorder="1" applyAlignment="1" applyProtection="1">
      <alignment horizontal="right"/>
    </xf>
    <xf numFmtId="0" fontId="5" fillId="0" borderId="8" xfId="0" applyFont="1" applyBorder="1" applyProtection="1">
      <protection locked="0"/>
    </xf>
    <xf numFmtId="0" fontId="5" fillId="0" borderId="9" xfId="0" applyFont="1" applyBorder="1" applyProtection="1">
      <protection locked="0"/>
    </xf>
    <xf numFmtId="166" fontId="8" fillId="0" borderId="0" xfId="0" applyNumberFormat="1" applyFont="1" applyAlignment="1" applyProtection="1">
      <alignment vertical="top"/>
      <protection locked="0"/>
    </xf>
    <xf numFmtId="0" fontId="9" fillId="0" borderId="0" xfId="0" applyFont="1" applyFill="1" applyAlignment="1" applyProtection="1">
      <alignment vertical="top" wrapText="1"/>
      <protection locked="0"/>
    </xf>
    <xf numFmtId="0" fontId="11" fillId="0" borderId="0" xfId="0" applyFont="1" applyFill="1" applyAlignment="1" applyProtection="1">
      <alignment vertical="top" wrapText="1"/>
      <protection locked="0"/>
    </xf>
    <xf numFmtId="166" fontId="8" fillId="0" borderId="0" xfId="0" applyNumberFormat="1" applyFont="1" applyProtection="1">
      <protection locked="0"/>
    </xf>
    <xf numFmtId="166" fontId="8" fillId="0" borderId="0" xfId="0" applyNumberFormat="1" applyFont="1" applyFill="1" applyProtection="1">
      <protection locked="0"/>
    </xf>
    <xf numFmtId="164" fontId="5" fillId="0" borderId="0" xfId="0" applyNumberFormat="1" applyFont="1" applyFill="1" applyProtection="1">
      <protection locked="0"/>
    </xf>
    <xf numFmtId="166" fontId="5" fillId="0" borderId="0" xfId="0" applyNumberFormat="1" applyFont="1" applyFill="1" applyProtection="1">
      <protection locked="0"/>
    </xf>
    <xf numFmtId="0" fontId="13" fillId="0" borderId="0" xfId="0" applyFont="1" applyFill="1" applyProtection="1">
      <protection locked="0"/>
    </xf>
    <xf numFmtId="166" fontId="14" fillId="0" borderId="0" xfId="0" applyNumberFormat="1" applyFont="1" applyProtection="1">
      <protection locked="0"/>
    </xf>
    <xf numFmtId="166" fontId="15" fillId="0" borderId="0" xfId="0" applyNumberFormat="1" applyFont="1" applyProtection="1">
      <protection locked="0"/>
    </xf>
    <xf numFmtId="166" fontId="14" fillId="0" borderId="0" xfId="0" applyNumberFormat="1" applyFont="1" applyAlignment="1" applyProtection="1">
      <alignment wrapText="1"/>
      <protection locked="0"/>
    </xf>
    <xf numFmtId="166" fontId="5" fillId="0" borderId="0" xfId="0" applyNumberFormat="1" applyFont="1" applyBorder="1" applyProtection="1">
      <protection locked="0"/>
    </xf>
    <xf numFmtId="164" fontId="5" fillId="0" borderId="0" xfId="0" applyNumberFormat="1" applyFont="1" applyProtection="1">
      <protection locked="0"/>
    </xf>
    <xf numFmtId="6" fontId="5" fillId="0" borderId="0" xfId="0" applyNumberFormat="1" applyFont="1" applyProtection="1">
      <protection locked="0"/>
    </xf>
    <xf numFmtId="166" fontId="16" fillId="0" borderId="3" xfId="0" applyNumberFormat="1" applyFont="1" applyBorder="1" applyAlignment="1" applyProtection="1">
      <alignment horizontal="left" vertical="center"/>
      <protection locked="0"/>
    </xf>
    <xf numFmtId="0" fontId="18" fillId="0" borderId="0" xfId="0" applyFont="1" applyAlignment="1">
      <alignment horizontal="left" vertical="top"/>
    </xf>
    <xf numFmtId="166" fontId="20" fillId="0" borderId="1" xfId="0" applyNumberFormat="1" applyFont="1" applyBorder="1" applyProtection="1">
      <protection locked="0"/>
    </xf>
    <xf numFmtId="0" fontId="19" fillId="0" borderId="1" xfId="0" applyFont="1" applyBorder="1" applyProtection="1">
      <protection locked="0"/>
    </xf>
    <xf numFmtId="0" fontId="19" fillId="0" borderId="0" xfId="0" applyFont="1" applyBorder="1" applyProtection="1">
      <protection locked="0"/>
    </xf>
    <xf numFmtId="0" fontId="19" fillId="0" borderId="0" xfId="0" applyFont="1" applyProtection="1">
      <protection locked="0"/>
    </xf>
    <xf numFmtId="0" fontId="19" fillId="0" borderId="0" xfId="0" applyFont="1" applyFill="1" applyProtection="1">
      <protection locked="0"/>
    </xf>
    <xf numFmtId="0" fontId="19" fillId="0" borderId="18" xfId="0" applyFont="1" applyBorder="1" applyProtection="1">
      <protection locked="0"/>
    </xf>
    <xf numFmtId="0" fontId="21" fillId="0" borderId="0" xfId="0" applyFont="1" applyBorder="1" applyAlignment="1" applyProtection="1">
      <alignment horizontal="center"/>
      <protection locked="0"/>
    </xf>
    <xf numFmtId="0" fontId="16" fillId="0" borderId="0" xfId="0" applyFont="1" applyBorder="1" applyAlignment="1" applyProtection="1">
      <alignment horizontal="center"/>
      <protection locked="0"/>
    </xf>
    <xf numFmtId="0" fontId="21" fillId="0" borderId="0" xfId="0" applyFont="1" applyProtection="1">
      <protection locked="0"/>
    </xf>
    <xf numFmtId="0" fontId="21" fillId="0" borderId="0" xfId="0" applyFont="1" applyBorder="1" applyAlignment="1" applyProtection="1">
      <alignment horizontal="center" vertical="center"/>
      <protection locked="0"/>
    </xf>
    <xf numFmtId="165" fontId="21" fillId="0" borderId="0" xfId="0" applyNumberFormat="1" applyFont="1" applyFill="1" applyBorder="1" applyAlignment="1" applyProtection="1">
      <alignment horizontal="center" vertical="center"/>
      <protection locked="0"/>
    </xf>
    <xf numFmtId="165" fontId="19" fillId="0" borderId="0" xfId="0" applyNumberFormat="1" applyFont="1" applyBorder="1" applyAlignment="1" applyProtection="1">
      <alignment horizontal="center" vertical="center"/>
      <protection locked="0"/>
    </xf>
    <xf numFmtId="165" fontId="17" fillId="0" borderId="0" xfId="0" applyNumberFormat="1" applyFont="1" applyBorder="1" applyAlignment="1" applyProtection="1">
      <alignment horizontal="center"/>
      <protection locked="0"/>
    </xf>
    <xf numFmtId="165" fontId="19" fillId="0" borderId="0" xfId="0" applyNumberFormat="1" applyFont="1" applyBorder="1" applyAlignment="1" applyProtection="1">
      <alignment horizontal="center"/>
      <protection locked="0"/>
    </xf>
    <xf numFmtId="0" fontId="19" fillId="0" borderId="0" xfId="0" applyFont="1" applyBorder="1" applyAlignment="1" applyProtection="1">
      <alignment horizontal="center" vertical="center"/>
      <protection locked="0"/>
    </xf>
    <xf numFmtId="166" fontId="22" fillId="0" borderId="3" xfId="0" applyNumberFormat="1" applyFont="1" applyBorder="1" applyProtection="1"/>
    <xf numFmtId="0" fontId="5" fillId="0" borderId="0" xfId="0" applyFont="1"/>
    <xf numFmtId="164" fontId="5" fillId="0" borderId="0" xfId="0" applyNumberFormat="1" applyFont="1"/>
    <xf numFmtId="6" fontId="5" fillId="0" borderId="0" xfId="0" applyNumberFormat="1" applyFont="1"/>
    <xf numFmtId="0" fontId="19" fillId="0" borderId="0" xfId="0" applyFont="1" applyAlignment="1" applyProtection="1">
      <alignment vertical="center" wrapText="1"/>
      <protection locked="0"/>
    </xf>
    <xf numFmtId="0" fontId="19" fillId="0" borderId="0" xfId="0" applyFont="1" applyBorder="1" applyAlignment="1" applyProtection="1">
      <alignment vertical="center" wrapText="1"/>
      <protection locked="0"/>
    </xf>
    <xf numFmtId="0" fontId="23" fillId="0" borderId="20" xfId="0" applyFont="1" applyBorder="1" applyAlignment="1" applyProtection="1">
      <alignment horizontal="center" vertical="center" wrapText="1"/>
      <protection locked="0"/>
    </xf>
    <xf numFmtId="0" fontId="16" fillId="0" borderId="20" xfId="0" applyFont="1" applyFill="1" applyBorder="1" applyAlignment="1" applyProtection="1">
      <alignment horizontal="center" vertical="center" wrapText="1"/>
      <protection locked="0"/>
    </xf>
    <xf numFmtId="0" fontId="16" fillId="0" borderId="0" xfId="0" applyFont="1" applyBorder="1" applyAlignment="1" applyProtection="1">
      <alignment horizontal="center" vertical="center" wrapText="1"/>
      <protection locked="0"/>
    </xf>
    <xf numFmtId="0" fontId="16" fillId="0" borderId="20" xfId="0" applyFont="1" applyBorder="1" applyAlignment="1" applyProtection="1">
      <alignment horizontal="center" vertical="center" wrapText="1"/>
      <protection locked="0"/>
    </xf>
    <xf numFmtId="166" fontId="16" fillId="0" borderId="4" xfId="0" applyNumberFormat="1" applyFont="1" applyBorder="1" applyProtection="1">
      <protection locked="0"/>
    </xf>
    <xf numFmtId="166" fontId="16" fillId="0" borderId="0" xfId="0" applyNumberFormat="1" applyFont="1" applyBorder="1" applyAlignment="1" applyProtection="1">
      <alignment horizontal="left"/>
      <protection locked="0"/>
    </xf>
    <xf numFmtId="166" fontId="16" fillId="0" borderId="2" xfId="0" applyNumberFormat="1" applyFont="1" applyBorder="1" applyProtection="1">
      <protection locked="0"/>
    </xf>
    <xf numFmtId="164" fontId="24" fillId="0" borderId="0" xfId="0" applyNumberFormat="1" applyFont="1" applyBorder="1" applyAlignment="1" applyProtection="1">
      <alignment horizontal="center" vertical="center"/>
    </xf>
    <xf numFmtId="0" fontId="24" fillId="0" borderId="0" xfId="0" applyFont="1" applyAlignment="1" applyProtection="1">
      <alignment vertical="center"/>
      <protection locked="0"/>
    </xf>
    <xf numFmtId="0" fontId="24" fillId="0" borderId="9" xfId="0" applyFont="1" applyBorder="1" applyAlignment="1" applyProtection="1">
      <alignment vertical="center"/>
      <protection locked="0"/>
    </xf>
    <xf numFmtId="0" fontId="24" fillId="0" borderId="8" xfId="0" applyFont="1" applyBorder="1" applyAlignment="1" applyProtection="1">
      <alignment vertical="center"/>
      <protection locked="0"/>
    </xf>
    <xf numFmtId="0" fontId="5" fillId="0" borderId="9" xfId="0" applyFont="1" applyFill="1" applyBorder="1" applyAlignment="1" applyProtection="1">
      <alignment vertical="center"/>
      <protection locked="0"/>
    </xf>
    <xf numFmtId="0" fontId="5" fillId="0" borderId="0" xfId="0" applyFont="1" applyFill="1" applyAlignment="1" applyProtection="1">
      <alignment vertical="center"/>
      <protection locked="0"/>
    </xf>
    <xf numFmtId="0" fontId="5" fillId="0" borderId="8" xfId="0" applyFont="1" applyFill="1" applyBorder="1" applyAlignment="1" applyProtection="1">
      <alignment vertical="center"/>
      <protection locked="0"/>
    </xf>
    <xf numFmtId="164" fontId="5" fillId="0" borderId="0" xfId="0" applyNumberFormat="1" applyFont="1" applyFill="1" applyBorder="1" applyAlignment="1" applyProtection="1">
      <alignment horizontal="center" vertical="center"/>
    </xf>
    <xf numFmtId="0" fontId="5" fillId="0" borderId="0" xfId="0" applyFont="1" applyFill="1" applyBorder="1" applyAlignment="1" applyProtection="1">
      <alignment vertical="center"/>
      <protection locked="0"/>
    </xf>
    <xf numFmtId="6" fontId="5" fillId="0" borderId="1" xfId="0" applyNumberFormat="1" applyFont="1" applyBorder="1" applyProtection="1">
      <protection locked="0"/>
    </xf>
    <xf numFmtId="6" fontId="5" fillId="0" borderId="0" xfId="0" applyNumberFormat="1" applyFont="1" applyBorder="1" applyProtection="1">
      <protection locked="0"/>
    </xf>
    <xf numFmtId="6" fontId="5" fillId="0" borderId="6" xfId="0" applyNumberFormat="1" applyFont="1" applyBorder="1" applyProtection="1">
      <protection locked="0"/>
    </xf>
    <xf numFmtId="0" fontId="5" fillId="0" borderId="0" xfId="0" applyFont="1" applyFill="1" applyAlignment="1" applyProtection="1">
      <alignment horizontal="left" vertical="top" wrapText="1"/>
      <protection locked="0"/>
    </xf>
    <xf numFmtId="0" fontId="5" fillId="0" borderId="0" xfId="0" applyFont="1" applyFill="1" applyAlignment="1" applyProtection="1">
      <alignment vertical="top" wrapText="1"/>
      <protection locked="0"/>
    </xf>
    <xf numFmtId="43" fontId="5" fillId="0" borderId="0" xfId="28" applyFont="1" applyAlignment="1" applyProtection="1">
      <alignment vertical="center" wrapText="1"/>
      <protection locked="0"/>
    </xf>
    <xf numFmtId="0" fontId="5" fillId="0" borderId="0" xfId="0" applyFont="1" applyAlignment="1" applyProtection="1">
      <alignment vertical="center" wrapText="1"/>
      <protection locked="0"/>
    </xf>
    <xf numFmtId="0" fontId="8" fillId="0" borderId="0" xfId="0" applyFont="1" applyFill="1" applyBorder="1" applyAlignment="1" applyProtection="1">
      <alignment horizontal="center"/>
      <protection locked="0"/>
    </xf>
    <xf numFmtId="1" fontId="24" fillId="0" borderId="0" xfId="0" applyNumberFormat="1" applyFont="1" applyBorder="1" applyAlignment="1" applyProtection="1">
      <alignment horizontal="center" vertical="center"/>
      <protection locked="0"/>
    </xf>
    <xf numFmtId="0" fontId="24" fillId="0" borderId="0" xfId="0" applyFont="1" applyBorder="1" applyAlignment="1" applyProtection="1">
      <alignment vertical="center"/>
      <protection locked="0"/>
    </xf>
    <xf numFmtId="0" fontId="8" fillId="0" borderId="0" xfId="0" applyFont="1" applyBorder="1" applyAlignment="1" applyProtection="1">
      <alignment horizontal="right"/>
      <protection locked="0"/>
    </xf>
    <xf numFmtId="43" fontId="5" fillId="0" borderId="0" xfId="28" applyFont="1" applyBorder="1" applyProtection="1">
      <protection locked="0"/>
    </xf>
    <xf numFmtId="0" fontId="12" fillId="0" borderId="0" xfId="0" applyFont="1" applyBorder="1" applyAlignment="1" applyProtection="1">
      <alignment horizontal="center"/>
      <protection locked="0"/>
    </xf>
    <xf numFmtId="0" fontId="5" fillId="0" borderId="0" xfId="0" applyFont="1" applyBorder="1" applyAlignment="1" applyProtection="1">
      <alignment horizontal="left"/>
      <protection locked="0"/>
    </xf>
    <xf numFmtId="2" fontId="5" fillId="0" borderId="0" xfId="0" applyNumberFormat="1" applyFont="1" applyBorder="1" applyProtection="1">
      <protection locked="0"/>
    </xf>
    <xf numFmtId="2" fontId="5" fillId="0" borderId="0" xfId="0" applyNumberFormat="1" applyFont="1" applyBorder="1" applyAlignment="1" applyProtection="1">
      <alignment horizontal="center"/>
      <protection locked="0"/>
    </xf>
    <xf numFmtId="6" fontId="8" fillId="0" borderId="0" xfId="0" applyNumberFormat="1" applyFont="1" applyBorder="1" applyProtection="1">
      <protection locked="0"/>
    </xf>
    <xf numFmtId="164" fontId="8" fillId="0" borderId="0" xfId="0" applyNumberFormat="1" applyFont="1" applyBorder="1" applyProtection="1">
      <protection locked="0"/>
    </xf>
    <xf numFmtId="0" fontId="47" fillId="0" borderId="0" xfId="0" applyFont="1" applyFill="1" applyBorder="1" applyProtection="1">
      <protection locked="0"/>
    </xf>
    <xf numFmtId="165" fontId="8" fillId="0" borderId="0" xfId="0" applyNumberFormat="1" applyFont="1" applyFill="1" applyBorder="1" applyAlignment="1" applyProtection="1">
      <alignment vertical="center"/>
    </xf>
    <xf numFmtId="0" fontId="12" fillId="0" borderId="0" xfId="0" applyFont="1" applyFill="1" applyBorder="1" applyAlignment="1" applyProtection="1">
      <alignment horizontal="center"/>
      <protection locked="0"/>
    </xf>
    <xf numFmtId="0" fontId="12" fillId="0" borderId="0" xfId="0" applyFont="1" applyFill="1" applyBorder="1" applyProtection="1">
      <protection locked="0"/>
    </xf>
    <xf numFmtId="0" fontId="5" fillId="0" borderId="0" xfId="0" applyFont="1" applyFill="1" applyBorder="1" applyAlignment="1" applyProtection="1">
      <alignment horizontal="left"/>
      <protection locked="0"/>
    </xf>
    <xf numFmtId="164" fontId="26" fillId="0" borderId="0" xfId="0" applyNumberFormat="1" applyFont="1" applyFill="1" applyBorder="1" applyAlignment="1" applyProtection="1">
      <alignment horizontal="center"/>
      <protection locked="0"/>
    </xf>
    <xf numFmtId="3" fontId="5" fillId="0" borderId="0" xfId="0" applyNumberFormat="1" applyFont="1" applyFill="1" applyBorder="1" applyProtection="1">
      <protection locked="0"/>
    </xf>
    <xf numFmtId="164" fontId="5" fillId="0" borderId="0" xfId="0" applyNumberFormat="1" applyFont="1" applyFill="1" applyBorder="1" applyAlignment="1" applyProtection="1">
      <alignment horizontal="center"/>
      <protection locked="0"/>
    </xf>
    <xf numFmtId="2" fontId="5" fillId="0" borderId="0" xfId="0" applyNumberFormat="1" applyFont="1" applyFill="1" applyBorder="1" applyProtection="1">
      <protection locked="0"/>
    </xf>
    <xf numFmtId="2" fontId="5" fillId="0" borderId="0" xfId="0" applyNumberFormat="1" applyFont="1" applyFill="1" applyBorder="1" applyAlignment="1" applyProtection="1">
      <alignment horizontal="center"/>
      <protection locked="0"/>
    </xf>
    <xf numFmtId="5" fontId="27" fillId="0" borderId="0" xfId="28" applyNumberFormat="1" applyFont="1" applyFill="1" applyBorder="1" applyAlignment="1" applyProtection="1">
      <alignment horizontal="center"/>
      <protection locked="0"/>
    </xf>
    <xf numFmtId="6" fontId="8" fillId="0" borderId="0" xfId="28" applyNumberFormat="1" applyFont="1" applyFill="1" applyBorder="1" applyAlignment="1" applyProtection="1">
      <alignment horizontal="center"/>
      <protection locked="0"/>
    </xf>
    <xf numFmtId="43" fontId="5" fillId="0" borderId="0" xfId="28" applyFont="1" applyFill="1" applyBorder="1" applyProtection="1">
      <protection locked="0"/>
    </xf>
    <xf numFmtId="5" fontId="28" fillId="0" borderId="0" xfId="0" applyNumberFormat="1" applyFont="1" applyFill="1" applyBorder="1" applyAlignment="1" applyProtection="1">
      <alignment horizontal="center"/>
      <protection locked="0"/>
    </xf>
    <xf numFmtId="6" fontId="5" fillId="0" borderId="0" xfId="0" applyNumberFormat="1" applyFont="1" applyFill="1" applyBorder="1" applyAlignment="1" applyProtection="1">
      <alignment horizontal="center"/>
      <protection locked="0"/>
    </xf>
    <xf numFmtId="43" fontId="5" fillId="0" borderId="0" xfId="0" applyNumberFormat="1" applyFont="1" applyFill="1" applyBorder="1" applyProtection="1">
      <protection locked="0"/>
    </xf>
    <xf numFmtId="164" fontId="5" fillId="0" borderId="0" xfId="0" applyNumberFormat="1" applyFont="1" applyFill="1" applyBorder="1" applyProtection="1">
      <protection locked="0"/>
    </xf>
    <xf numFmtId="5" fontId="5" fillId="0" borderId="0" xfId="0" applyNumberFormat="1" applyFont="1" applyFill="1" applyBorder="1" applyProtection="1">
      <protection locked="0"/>
    </xf>
    <xf numFmtId="6" fontId="5" fillId="0" borderId="0" xfId="0" applyNumberFormat="1" applyFont="1" applyFill="1" applyBorder="1" applyProtection="1">
      <protection locked="0"/>
    </xf>
    <xf numFmtId="0" fontId="29" fillId="0" borderId="0" xfId="0" applyFont="1" applyFill="1" applyBorder="1" applyProtection="1">
      <protection locked="0"/>
    </xf>
    <xf numFmtId="168" fontId="48" fillId="0" borderId="0" xfId="38" applyNumberFormat="1" applyFont="1" applyFill="1" applyBorder="1" applyAlignment="1">
      <alignment horizontal="center" vertical="center"/>
    </xf>
    <xf numFmtId="0" fontId="49" fillId="0" borderId="0" xfId="0" applyFont="1" applyFill="1" applyBorder="1" applyAlignment="1" applyProtection="1">
      <alignment horizontal="center"/>
      <protection locked="0"/>
    </xf>
    <xf numFmtId="167" fontId="48" fillId="0" borderId="0" xfId="38" applyNumberFormat="1" applyFont="1" applyFill="1" applyBorder="1" applyAlignment="1">
      <alignment horizontal="center" vertical="center"/>
    </xf>
    <xf numFmtId="0" fontId="5" fillId="0" borderId="0" xfId="0" applyFont="1" applyFill="1" applyBorder="1" applyAlignment="1" applyProtection="1">
      <alignment horizontal="center"/>
      <protection locked="0"/>
    </xf>
    <xf numFmtId="167" fontId="50" fillId="0" borderId="0" xfId="38" applyNumberFormat="1" applyFont="1" applyFill="1" applyBorder="1" applyAlignment="1">
      <alignment horizontal="center" vertical="center"/>
    </xf>
    <xf numFmtId="164" fontId="49" fillId="0" borderId="0" xfId="0" applyNumberFormat="1" applyFont="1" applyFill="1" applyBorder="1" applyAlignment="1" applyProtection="1">
      <alignment horizontal="center"/>
      <protection locked="0"/>
    </xf>
    <xf numFmtId="6" fontId="27" fillId="0" borderId="0" xfId="28" applyNumberFormat="1" applyFont="1" applyFill="1" applyBorder="1" applyAlignment="1" applyProtection="1">
      <alignment horizontal="center"/>
      <protection locked="0"/>
    </xf>
    <xf numFmtId="6" fontId="51" fillId="0" borderId="0" xfId="0" applyNumberFormat="1" applyFont="1" applyFill="1" applyBorder="1" applyAlignment="1" applyProtection="1">
      <alignment horizontal="center"/>
      <protection locked="0"/>
    </xf>
    <xf numFmtId="0" fontId="19" fillId="0" borderId="0" xfId="0" applyFont="1"/>
    <xf numFmtId="0" fontId="19" fillId="0" borderId="0" xfId="0" applyFont="1" applyFill="1" applyBorder="1" applyProtection="1">
      <protection locked="0"/>
    </xf>
    <xf numFmtId="0" fontId="21" fillId="0" borderId="0" xfId="0" applyFont="1" applyFill="1" applyBorder="1" applyAlignment="1" applyProtection="1">
      <alignment horizontal="center"/>
      <protection locked="0"/>
    </xf>
    <xf numFmtId="0" fontId="21" fillId="0" borderId="0" xfId="0" applyFont="1" applyFill="1" applyProtection="1">
      <protection locked="0"/>
    </xf>
    <xf numFmtId="0" fontId="21" fillId="0" borderId="0" xfId="0" applyFont="1" applyFill="1" applyBorder="1" applyAlignment="1" applyProtection="1">
      <alignment horizontal="center" vertical="center"/>
      <protection locked="0"/>
    </xf>
    <xf numFmtId="165" fontId="19" fillId="0" borderId="0" xfId="0" applyNumberFormat="1" applyFont="1" applyFill="1" applyBorder="1" applyAlignment="1" applyProtection="1">
      <alignment horizontal="center"/>
      <protection locked="0"/>
    </xf>
    <xf numFmtId="0" fontId="19" fillId="0" borderId="0" xfId="0" applyFont="1" applyFill="1" applyBorder="1" applyAlignment="1" applyProtection="1">
      <alignment horizontal="center" vertical="center"/>
      <protection locked="0"/>
    </xf>
    <xf numFmtId="0" fontId="19" fillId="35" borderId="3" xfId="0" applyFont="1" applyFill="1" applyBorder="1" applyProtection="1">
      <protection locked="0"/>
    </xf>
    <xf numFmtId="0" fontId="5" fillId="35" borderId="3" xfId="0" applyFont="1" applyFill="1" applyBorder="1" applyProtection="1">
      <protection locked="0"/>
    </xf>
    <xf numFmtId="0" fontId="10" fillId="35" borderId="3" xfId="0" applyFont="1" applyFill="1" applyBorder="1" applyProtection="1">
      <protection locked="0"/>
    </xf>
    <xf numFmtId="164" fontId="10" fillId="35" borderId="3" xfId="0" applyNumberFormat="1" applyFont="1" applyFill="1" applyBorder="1" applyAlignment="1" applyProtection="1">
      <alignment horizontal="center" vertical="center"/>
      <protection locked="0"/>
    </xf>
    <xf numFmtId="0" fontId="10" fillId="35" borderId="4" xfId="0" applyFont="1" applyFill="1" applyBorder="1" applyProtection="1">
      <protection locked="0"/>
    </xf>
    <xf numFmtId="0" fontId="5" fillId="35" borderId="2" xfId="0" applyFont="1" applyFill="1" applyBorder="1" applyProtection="1">
      <protection locked="0"/>
    </xf>
    <xf numFmtId="164" fontId="8" fillId="35" borderId="3" xfId="0" applyNumberFormat="1" applyFont="1" applyFill="1" applyBorder="1" applyAlignment="1" applyProtection="1">
      <alignment horizontal="center"/>
    </xf>
    <xf numFmtId="0" fontId="5" fillId="35" borderId="4" xfId="0" applyFont="1" applyFill="1" applyBorder="1" applyProtection="1">
      <protection locked="0"/>
    </xf>
    <xf numFmtId="164" fontId="25" fillId="35" borderId="3" xfId="0" applyNumberFormat="1" applyFont="1" applyFill="1" applyBorder="1" applyAlignment="1" applyProtection="1">
      <alignment horizontal="center" vertical="center"/>
      <protection locked="0"/>
    </xf>
    <xf numFmtId="0" fontId="53" fillId="0" borderId="0" xfId="44" applyFont="1"/>
    <xf numFmtId="0" fontId="55" fillId="0" borderId="0" xfId="44" applyFont="1" applyAlignment="1">
      <alignment horizontal="left" vertical="top"/>
    </xf>
    <xf numFmtId="0" fontId="56" fillId="0" borderId="0" xfId="44" applyFont="1" applyFill="1" applyBorder="1"/>
    <xf numFmtId="0" fontId="57" fillId="0" borderId="0" xfId="44" applyFont="1" applyFill="1" applyBorder="1"/>
    <xf numFmtId="0" fontId="58" fillId="0" borderId="0" xfId="44" applyFont="1" applyFill="1" applyBorder="1"/>
    <xf numFmtId="0" fontId="52" fillId="0" borderId="0" xfId="44"/>
    <xf numFmtId="0" fontId="21" fillId="0" borderId="0" xfId="44" applyFont="1"/>
    <xf numFmtId="0" fontId="59" fillId="0" borderId="0" xfId="44" applyFont="1" applyAlignment="1"/>
    <xf numFmtId="0" fontId="20" fillId="0" borderId="0" xfId="44" applyFont="1" applyAlignment="1">
      <alignment horizontal="center"/>
    </xf>
    <xf numFmtId="0" fontId="61" fillId="0" borderId="0" xfId="45" applyFont="1" applyAlignment="1">
      <alignment horizontal="center" vertical="center"/>
    </xf>
    <xf numFmtId="169" fontId="62" fillId="0" borderId="0" xfId="45" quotePrefix="1" applyNumberFormat="1" applyFont="1" applyAlignment="1">
      <alignment horizontal="center" vertical="center"/>
    </xf>
    <xf numFmtId="0" fontId="62" fillId="0" borderId="0" xfId="45" applyFont="1" applyAlignment="1">
      <alignment horizontal="center" vertical="center"/>
    </xf>
    <xf numFmtId="0" fontId="63" fillId="0" borderId="0" xfId="44" applyFont="1" applyAlignment="1">
      <alignment horizontal="center"/>
    </xf>
    <xf numFmtId="0" fontId="64" fillId="0" borderId="0" xfId="44" applyFont="1" applyAlignment="1">
      <alignment horizontal="center"/>
    </xf>
    <xf numFmtId="0" fontId="65" fillId="0" borderId="0" xfId="44" applyFont="1" applyAlignment="1">
      <alignment horizontal="left" vertical="top"/>
    </xf>
    <xf numFmtId="170" fontId="66" fillId="0" borderId="0" xfId="44" applyNumberFormat="1" applyFont="1" applyAlignment="1">
      <alignment horizontal="left"/>
    </xf>
    <xf numFmtId="0" fontId="67" fillId="0" borderId="0" xfId="44" applyFont="1"/>
    <xf numFmtId="0" fontId="68" fillId="0" borderId="0" xfId="44" applyFont="1"/>
    <xf numFmtId="0" fontId="5" fillId="0" borderId="0" xfId="0" applyFont="1"/>
    <xf numFmtId="166" fontId="8" fillId="0" borderId="0" xfId="0" applyNumberFormat="1" applyFont="1" applyFill="1" applyProtection="1">
      <protection locked="0"/>
    </xf>
    <xf numFmtId="0" fontId="11" fillId="0" borderId="0" xfId="0" applyFont="1" applyFill="1" applyAlignment="1" applyProtection="1">
      <alignment vertical="top" wrapText="1"/>
      <protection locked="0"/>
    </xf>
    <xf numFmtId="0" fontId="5" fillId="0" borderId="0" xfId="0" applyFont="1" applyProtection="1">
      <protection locked="0"/>
    </xf>
    <xf numFmtId="0" fontId="5" fillId="0" borderId="0" xfId="0" applyFont="1" applyFill="1" applyBorder="1" applyProtection="1">
      <protection locked="0"/>
    </xf>
    <xf numFmtId="166" fontId="16" fillId="0" borderId="0" xfId="0" applyNumberFormat="1" applyFont="1" applyProtection="1">
      <protection locked="0"/>
    </xf>
    <xf numFmtId="0" fontId="9" fillId="0" borderId="0" xfId="0" applyFont="1" applyProtection="1">
      <protection locked="0"/>
    </xf>
    <xf numFmtId="166" fontId="9" fillId="0" borderId="0" xfId="0" applyNumberFormat="1" applyFont="1" applyProtection="1">
      <protection locked="0"/>
    </xf>
    <xf numFmtId="0" fontId="17" fillId="0" borderId="0" xfId="0" applyFont="1" applyProtection="1">
      <protection locked="0"/>
    </xf>
    <xf numFmtId="0" fontId="17" fillId="0" borderId="0" xfId="0" applyFont="1" applyBorder="1" applyAlignment="1" applyProtection="1">
      <protection locked="0"/>
    </xf>
    <xf numFmtId="0" fontId="17" fillId="0" borderId="0" xfId="0" applyFont="1" applyFill="1" applyProtection="1">
      <protection locked="0"/>
    </xf>
    <xf numFmtId="0" fontId="9" fillId="0" borderId="0" xfId="0" applyFont="1" applyFill="1" applyProtection="1">
      <protection locked="0"/>
    </xf>
    <xf numFmtId="0" fontId="16" fillId="0" borderId="0" xfId="0" applyFont="1" applyBorder="1" applyAlignment="1" applyProtection="1">
      <alignment horizontal="center" vertical="center"/>
      <protection locked="0"/>
    </xf>
    <xf numFmtId="0" fontId="5" fillId="0" borderId="0" xfId="1102" applyFont="1" applyFill="1" applyProtection="1">
      <protection locked="0"/>
    </xf>
    <xf numFmtId="165" fontId="16" fillId="0" borderId="0" xfId="0" applyNumberFormat="1" applyFont="1" applyFill="1" applyBorder="1" applyAlignment="1" applyProtection="1">
      <alignment horizontal="center" vertical="center" wrapText="1"/>
      <protection locked="0"/>
    </xf>
    <xf numFmtId="165" fontId="16" fillId="0" borderId="0" xfId="0" applyNumberFormat="1" applyFont="1" applyFill="1" applyBorder="1" applyAlignment="1" applyProtection="1">
      <alignment horizontal="center" vertical="center"/>
      <protection locked="0"/>
    </xf>
    <xf numFmtId="0" fontId="17" fillId="0" borderId="0" xfId="0" applyFont="1" applyBorder="1" applyProtection="1">
      <protection locked="0"/>
    </xf>
    <xf numFmtId="0" fontId="17" fillId="0" borderId="0" xfId="0" applyFont="1" applyBorder="1" applyAlignment="1" applyProtection="1">
      <alignment vertical="center" wrapText="1"/>
      <protection locked="0"/>
    </xf>
    <xf numFmtId="0" fontId="17" fillId="0" borderId="0" xfId="0" applyFont="1" applyAlignment="1" applyProtection="1">
      <alignment vertical="center" wrapText="1"/>
      <protection locked="0"/>
    </xf>
    <xf numFmtId="0" fontId="17" fillId="35" borderId="3" xfId="0" applyFont="1" applyFill="1" applyBorder="1" applyProtection="1">
      <protection locked="0"/>
    </xf>
    <xf numFmtId="0" fontId="155" fillId="0" borderId="0" xfId="44" applyFont="1"/>
    <xf numFmtId="0" fontId="156" fillId="0" borderId="0" xfId="44" applyFont="1"/>
    <xf numFmtId="0" fontId="157" fillId="0" borderId="0" xfId="44" applyFont="1" applyAlignment="1"/>
    <xf numFmtId="0" fontId="2" fillId="0" borderId="0" xfId="88" applyFont="1" applyFill="1" applyAlignment="1" applyProtection="1">
      <alignment wrapText="1"/>
      <protection locked="0"/>
    </xf>
    <xf numFmtId="0" fontId="53" fillId="75" borderId="0" xfId="44" applyFont="1" applyFill="1"/>
    <xf numFmtId="0" fontId="54" fillId="75" borderId="0" xfId="44" applyFont="1" applyFill="1" applyAlignment="1">
      <alignment horizontal="left" vertical="center" indent="1"/>
    </xf>
    <xf numFmtId="0" fontId="5" fillId="0" borderId="0" xfId="0" applyFont="1"/>
    <xf numFmtId="0" fontId="4" fillId="0" borderId="0" xfId="0" applyFont="1" applyAlignment="1">
      <alignment horizontal="left" vertical="top" wrapText="1"/>
    </xf>
    <xf numFmtId="0" fontId="20" fillId="0" borderId="0" xfId="0" applyFont="1" applyAlignment="1">
      <alignment horizontal="center" vertical="center" wrapText="1"/>
    </xf>
    <xf numFmtId="0" fontId="18" fillId="0" borderId="0" xfId="0" applyFont="1" applyAlignment="1">
      <alignment horizontal="center" vertical="center" wrapText="1"/>
    </xf>
    <xf numFmtId="0" fontId="5" fillId="0" borderId="0" xfId="0" applyFont="1" applyFill="1" applyAlignment="1" applyProtection="1">
      <alignment vertical="top" wrapText="1"/>
      <protection locked="0"/>
    </xf>
    <xf numFmtId="0" fontId="5" fillId="0" borderId="0" xfId="88" applyFont="1" applyFill="1" applyAlignment="1" applyProtection="1">
      <alignment wrapText="1"/>
      <protection locked="0"/>
    </xf>
    <xf numFmtId="0" fontId="16" fillId="34" borderId="17" xfId="0" applyFont="1" applyFill="1" applyBorder="1" applyAlignment="1" applyProtection="1">
      <alignment horizontal="center"/>
    </xf>
    <xf numFmtId="0" fontId="17" fillId="34" borderId="18" xfId="0" applyFont="1" applyFill="1" applyBorder="1" applyAlignment="1" applyProtection="1"/>
    <xf numFmtId="0" fontId="17" fillId="34" borderId="19" xfId="0" applyFont="1" applyFill="1" applyBorder="1" applyAlignment="1" applyProtection="1"/>
    <xf numFmtId="166" fontId="14" fillId="0" borderId="0" xfId="0" applyNumberFormat="1" applyFont="1" applyAlignment="1" applyProtection="1">
      <alignment wrapText="1"/>
      <protection locked="0"/>
    </xf>
    <xf numFmtId="166" fontId="7" fillId="0" borderId="0" xfId="0" applyNumberFormat="1" applyFont="1" applyBorder="1" applyAlignment="1" applyProtection="1">
      <alignment horizontal="left"/>
    </xf>
    <xf numFmtId="166" fontId="8" fillId="0" borderId="0" xfId="0" applyNumberFormat="1" applyFont="1" applyFill="1" applyAlignment="1" applyProtection="1">
      <alignment horizontal="left"/>
      <protection locked="0"/>
    </xf>
    <xf numFmtId="166" fontId="8" fillId="0" borderId="0" xfId="0" applyNumberFormat="1" applyFont="1" applyFill="1" applyProtection="1">
      <protection locked="0"/>
    </xf>
    <xf numFmtId="165" fontId="16" fillId="0" borderId="2" xfId="0" applyNumberFormat="1" applyFont="1" applyFill="1" applyBorder="1" applyAlignment="1" applyProtection="1">
      <alignment horizontal="center" vertical="center" wrapText="1"/>
      <protection locked="0"/>
    </xf>
    <xf numFmtId="165" fontId="16" fillId="0" borderId="3" xfId="0" applyNumberFormat="1" applyFont="1" applyFill="1" applyBorder="1" applyAlignment="1" applyProtection="1">
      <alignment horizontal="center" vertical="center"/>
      <protection locked="0"/>
    </xf>
    <xf numFmtId="165" fontId="16" fillId="0" borderId="4" xfId="0" applyNumberFormat="1" applyFont="1" applyFill="1" applyBorder="1" applyAlignment="1" applyProtection="1">
      <alignment horizontal="center" vertical="center"/>
      <protection locked="0"/>
    </xf>
    <xf numFmtId="165" fontId="16" fillId="0" borderId="3" xfId="0" applyNumberFormat="1" applyFont="1" applyFill="1" applyBorder="1" applyAlignment="1" applyProtection="1">
      <alignment horizontal="center" vertical="center" wrapText="1"/>
      <protection locked="0"/>
    </xf>
    <xf numFmtId="165" fontId="16" fillId="0" borderId="4" xfId="0" applyNumberFormat="1" applyFont="1" applyFill="1" applyBorder="1" applyAlignment="1" applyProtection="1">
      <alignment horizontal="center" vertical="center" wrapText="1"/>
      <protection locked="0"/>
    </xf>
    <xf numFmtId="0" fontId="16" fillId="0" borderId="2" xfId="0" applyFont="1" applyBorder="1" applyAlignment="1" applyProtection="1">
      <alignment horizontal="center" vertical="center"/>
      <protection locked="0"/>
    </xf>
    <xf numFmtId="0" fontId="16" fillId="0" borderId="3" xfId="0" applyFont="1" applyBorder="1" applyAlignment="1" applyProtection="1">
      <alignment horizontal="center" vertical="center"/>
      <protection locked="0"/>
    </xf>
    <xf numFmtId="0" fontId="17" fillId="0" borderId="4" xfId="0" applyFont="1" applyBorder="1" applyAlignment="1" applyProtection="1">
      <alignment vertical="center"/>
      <protection locked="0"/>
    </xf>
    <xf numFmtId="0" fontId="16" fillId="0" borderId="2" xfId="0" applyFont="1" applyBorder="1" applyAlignment="1" applyProtection="1">
      <alignment horizontal="center" vertical="center" wrapText="1"/>
      <protection locked="0"/>
    </xf>
    <xf numFmtId="0" fontId="16" fillId="0" borderId="3" xfId="0" applyFont="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21" fillId="0" borderId="2" xfId="0" applyFont="1" applyBorder="1" applyAlignment="1" applyProtection="1">
      <alignment horizontal="center" vertical="center"/>
      <protection locked="0"/>
    </xf>
    <xf numFmtId="0" fontId="21" fillId="0" borderId="3" xfId="0" applyFont="1" applyBorder="1" applyAlignment="1" applyProtection="1">
      <alignment horizontal="center" vertical="center"/>
      <protection locked="0"/>
    </xf>
    <xf numFmtId="0" fontId="19" fillId="0" borderId="4" xfId="0" applyFont="1" applyBorder="1" applyAlignment="1" applyProtection="1">
      <alignment vertical="center"/>
      <protection locked="0"/>
    </xf>
    <xf numFmtId="0" fontId="16" fillId="0" borderId="4" xfId="0" applyFont="1" applyBorder="1" applyAlignment="1" applyProtection="1">
      <alignment horizontal="center" vertical="center"/>
      <protection locked="0"/>
    </xf>
    <xf numFmtId="165" fontId="16" fillId="0" borderId="2" xfId="0" applyNumberFormat="1" applyFont="1" applyBorder="1" applyAlignment="1" applyProtection="1">
      <alignment horizontal="center" vertical="center"/>
      <protection locked="0"/>
    </xf>
    <xf numFmtId="165" fontId="16" fillId="0" borderId="3" xfId="0" applyNumberFormat="1" applyFont="1" applyBorder="1" applyAlignment="1" applyProtection="1">
      <alignment horizontal="center" vertical="center"/>
      <protection locked="0"/>
    </xf>
    <xf numFmtId="165" fontId="16" fillId="0" borderId="4" xfId="0" applyNumberFormat="1" applyFont="1" applyBorder="1" applyAlignment="1" applyProtection="1">
      <alignment horizontal="center" vertical="center"/>
      <protection locked="0"/>
    </xf>
    <xf numFmtId="165" fontId="21" fillId="0" borderId="2" xfId="0" applyNumberFormat="1" applyFont="1" applyBorder="1" applyAlignment="1" applyProtection="1">
      <alignment horizontal="center" vertical="center" wrapText="1"/>
      <protection locked="0"/>
    </xf>
    <xf numFmtId="165" fontId="21" fillId="0" borderId="3" xfId="0" applyNumberFormat="1" applyFont="1" applyBorder="1" applyAlignment="1" applyProtection="1">
      <alignment horizontal="center" vertical="center"/>
      <protection locked="0"/>
    </xf>
    <xf numFmtId="165" fontId="21" fillId="0" borderId="4" xfId="0" applyNumberFormat="1" applyFont="1" applyBorder="1" applyAlignment="1" applyProtection="1">
      <alignment horizontal="center" vertical="center"/>
      <protection locked="0"/>
    </xf>
    <xf numFmtId="165" fontId="16" fillId="0" borderId="2" xfId="0" applyNumberFormat="1" applyFont="1" applyBorder="1" applyAlignment="1" applyProtection="1">
      <alignment horizontal="center" vertical="center" wrapText="1"/>
    </xf>
    <xf numFmtId="165" fontId="16" fillId="0" borderId="3" xfId="0" applyNumberFormat="1" applyFont="1" applyBorder="1" applyAlignment="1" applyProtection="1">
      <alignment horizontal="center" vertical="center"/>
    </xf>
    <xf numFmtId="165" fontId="16" fillId="0" borderId="4" xfId="0" applyNumberFormat="1" applyFont="1" applyBorder="1" applyAlignment="1" applyProtection="1">
      <alignment horizontal="center" vertical="center"/>
    </xf>
    <xf numFmtId="165" fontId="21" fillId="0" borderId="2" xfId="0" applyNumberFormat="1" applyFont="1" applyFill="1" applyBorder="1" applyAlignment="1" applyProtection="1">
      <alignment horizontal="center" vertical="center"/>
      <protection locked="0"/>
    </xf>
    <xf numFmtId="165" fontId="21" fillId="0" borderId="3" xfId="0" applyNumberFormat="1" applyFont="1" applyFill="1" applyBorder="1" applyAlignment="1" applyProtection="1">
      <alignment horizontal="center" vertical="center"/>
      <protection locked="0"/>
    </xf>
    <xf numFmtId="165" fontId="21" fillId="0" borderId="4" xfId="0" applyNumberFormat="1" applyFont="1" applyFill="1" applyBorder="1" applyAlignment="1" applyProtection="1">
      <alignment horizontal="center" vertical="center"/>
      <protection locked="0"/>
    </xf>
    <xf numFmtId="0" fontId="16" fillId="34" borderId="18" xfId="0" applyFont="1" applyFill="1" applyBorder="1" applyAlignment="1" applyProtection="1">
      <alignment horizontal="center"/>
    </xf>
    <xf numFmtId="0" fontId="16" fillId="34" borderId="19" xfId="0" applyFont="1" applyFill="1" applyBorder="1" applyAlignment="1" applyProtection="1">
      <alignment horizontal="center"/>
    </xf>
    <xf numFmtId="0" fontId="5" fillId="0" borderId="0" xfId="0" applyFont="1" applyProtection="1">
      <protection locked="0"/>
    </xf>
    <xf numFmtId="0" fontId="5" fillId="0" borderId="0" xfId="0" applyFont="1" applyFill="1" applyAlignment="1" applyProtection="1">
      <alignment horizontal="left" vertical="top" wrapText="1"/>
      <protection locked="0"/>
    </xf>
    <xf numFmtId="165" fontId="19" fillId="0" borderId="2" xfId="0" applyNumberFormat="1" applyFont="1" applyFill="1" applyBorder="1" applyAlignment="1" applyProtection="1">
      <alignment horizontal="center" vertical="center" wrapText="1"/>
      <protection locked="0"/>
    </xf>
    <xf numFmtId="0" fontId="19" fillId="0" borderId="4" xfId="0" applyFont="1" applyFill="1" applyBorder="1" applyAlignment="1">
      <alignment horizontal="center" vertical="center" wrapText="1"/>
    </xf>
    <xf numFmtId="0" fontId="21" fillId="0" borderId="2" xfId="0" applyFont="1" applyFill="1" applyBorder="1" applyAlignment="1" applyProtection="1">
      <alignment horizontal="center" vertical="center"/>
      <protection locked="0"/>
    </xf>
    <xf numFmtId="0" fontId="19" fillId="0" borderId="4" xfId="0" applyFont="1" applyFill="1" applyBorder="1" applyAlignment="1" applyProtection="1">
      <alignment horizontal="center" vertical="center"/>
      <protection locked="0"/>
    </xf>
    <xf numFmtId="0" fontId="8" fillId="0" borderId="2" xfId="0" applyFont="1" applyBorder="1" applyAlignment="1" applyProtection="1">
      <alignment horizontal="center" vertical="center"/>
      <protection locked="0"/>
    </xf>
    <xf numFmtId="0" fontId="5" fillId="0" borderId="4" xfId="0" applyFont="1" applyBorder="1" applyAlignment="1" applyProtection="1">
      <alignment vertical="center"/>
      <protection locked="0"/>
    </xf>
    <xf numFmtId="165" fontId="19" fillId="0" borderId="2" xfId="0" applyNumberFormat="1" applyFont="1" applyFill="1" applyBorder="1" applyAlignment="1" applyProtection="1">
      <alignment horizontal="center" vertical="center"/>
      <protection locked="0"/>
    </xf>
    <xf numFmtId="165" fontId="19" fillId="0" borderId="4" xfId="0" applyNumberFormat="1" applyFont="1" applyFill="1" applyBorder="1" applyAlignment="1" applyProtection="1">
      <alignment horizontal="center" vertical="center"/>
      <protection locked="0"/>
    </xf>
    <xf numFmtId="165" fontId="21" fillId="0" borderId="2" xfId="0" applyNumberFormat="1" applyFont="1" applyFill="1" applyBorder="1" applyAlignment="1" applyProtection="1">
      <alignment horizontal="center" vertical="center"/>
    </xf>
    <xf numFmtId="165" fontId="21" fillId="0" borderId="4" xfId="0" applyNumberFormat="1" applyFont="1" applyFill="1" applyBorder="1" applyAlignment="1" applyProtection="1">
      <alignment horizontal="center" vertical="center"/>
    </xf>
    <xf numFmtId="165" fontId="19" fillId="0" borderId="2" xfId="0" applyNumberFormat="1" applyFont="1" applyBorder="1" applyAlignment="1" applyProtection="1">
      <alignment horizontal="center" vertical="center"/>
      <protection locked="0"/>
    </xf>
    <xf numFmtId="165" fontId="19" fillId="0" borderId="4"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21" fillId="0" borderId="4" xfId="0" applyFont="1" applyBorder="1" applyAlignment="1" applyProtection="1">
      <alignment horizontal="center" vertical="center"/>
      <protection locked="0"/>
    </xf>
    <xf numFmtId="0" fontId="21" fillId="0" borderId="4" xfId="0" applyFont="1" applyFill="1" applyBorder="1" applyAlignment="1" applyProtection="1">
      <alignment horizontal="center" vertical="center"/>
      <protection locked="0"/>
    </xf>
    <xf numFmtId="0" fontId="5" fillId="0" borderId="0" xfId="0" applyFont="1" applyFill="1" applyBorder="1" applyAlignment="1" applyProtection="1">
      <alignment vertical="top" wrapText="1"/>
      <protection locked="0"/>
    </xf>
    <xf numFmtId="0" fontId="0" fillId="0" borderId="0" xfId="0" applyAlignment="1">
      <alignment wrapText="1"/>
    </xf>
  </cellXfs>
  <cellStyles count="1111">
    <cellStyle name="20% - Accent1" xfId="1" builtinId="30" customBuiltin="1"/>
    <cellStyle name="20% - Accent1 2" xfId="46"/>
    <cellStyle name="20% - Accent1 2 2" xfId="110"/>
    <cellStyle name="20% - Accent1 2 3" xfId="111"/>
    <cellStyle name="20% - Accent1 2 4" xfId="109"/>
    <cellStyle name="20% - Accent1 3" xfId="108"/>
    <cellStyle name="20% - Accent2" xfId="2" builtinId="34" customBuiltin="1"/>
    <cellStyle name="20% - Accent2 2" xfId="47"/>
    <cellStyle name="20% - Accent2 2 2" xfId="114"/>
    <cellStyle name="20% - Accent2 2 3" xfId="115"/>
    <cellStyle name="20% - Accent2 2 4" xfId="113"/>
    <cellStyle name="20% - Accent2 3" xfId="112"/>
    <cellStyle name="20% - Accent3" xfId="3" builtinId="38" customBuiltin="1"/>
    <cellStyle name="20% - Accent3 2" xfId="48"/>
    <cellStyle name="20% - Accent3 2 2" xfId="118"/>
    <cellStyle name="20% - Accent3 2 3" xfId="119"/>
    <cellStyle name="20% - Accent3 2 4" xfId="117"/>
    <cellStyle name="20% - Accent3 3" xfId="116"/>
    <cellStyle name="20% - Accent4" xfId="4" builtinId="42" customBuiltin="1"/>
    <cellStyle name="20% - Accent4 2" xfId="49"/>
    <cellStyle name="20% - Accent4 2 2" xfId="122"/>
    <cellStyle name="20% - Accent4 2 3" xfId="123"/>
    <cellStyle name="20% - Accent4 2 4" xfId="121"/>
    <cellStyle name="20% - Accent4 3" xfId="120"/>
    <cellStyle name="20% - Accent5" xfId="5" builtinId="46" customBuiltin="1"/>
    <cellStyle name="20% - Accent5 2" xfId="50"/>
    <cellStyle name="20% - Accent5 2 2" xfId="125"/>
    <cellStyle name="20% - Accent5 2 3" xfId="126"/>
    <cellStyle name="20% - Accent5 2 4" xfId="124"/>
    <cellStyle name="20% - Accent6" xfId="6" builtinId="50" customBuiltin="1"/>
    <cellStyle name="20% - Accent6 2" xfId="51"/>
    <cellStyle name="20% - Accent6 2 2" xfId="129"/>
    <cellStyle name="20% - Accent6 2 3" xfId="130"/>
    <cellStyle name="20% - Accent6 2 4" xfId="128"/>
    <cellStyle name="20% - Accent6 3" xfId="127"/>
    <cellStyle name="40% - Accent1" xfId="7" builtinId="31" customBuiltin="1"/>
    <cellStyle name="40% - Accent1 2" xfId="52"/>
    <cellStyle name="40% - Accent1 2 2" xfId="133"/>
    <cellStyle name="40% - Accent1 2 3" xfId="134"/>
    <cellStyle name="40% - Accent1 2 4" xfId="132"/>
    <cellStyle name="40% - Accent1 3" xfId="131"/>
    <cellStyle name="40% - Accent2" xfId="8" builtinId="35" customBuiltin="1"/>
    <cellStyle name="40% - Accent2 2" xfId="53"/>
    <cellStyle name="40% - Accent2 2 2" xfId="136"/>
    <cellStyle name="40% - Accent2 2 3" xfId="137"/>
    <cellStyle name="40% - Accent2 2 4" xfId="135"/>
    <cellStyle name="40% - Accent3" xfId="9" builtinId="39" customBuiltin="1"/>
    <cellStyle name="40% - Accent3 2" xfId="54"/>
    <cellStyle name="40% - Accent3 2 2" xfId="140"/>
    <cellStyle name="40% - Accent3 2 3" xfId="141"/>
    <cellStyle name="40% - Accent3 2 4" xfId="139"/>
    <cellStyle name="40% - Accent3 3" xfId="138"/>
    <cellStyle name="40% - Accent4" xfId="10" builtinId="43" customBuiltin="1"/>
    <cellStyle name="40% - Accent4 2" xfId="55"/>
    <cellStyle name="40% - Accent4 2 2" xfId="144"/>
    <cellStyle name="40% - Accent4 2 3" xfId="145"/>
    <cellStyle name="40% - Accent4 2 4" xfId="143"/>
    <cellStyle name="40% - Accent4 3" xfId="142"/>
    <cellStyle name="40% - Accent5" xfId="11" builtinId="47" customBuiltin="1"/>
    <cellStyle name="40% - Accent5 2" xfId="56"/>
    <cellStyle name="40% - Accent5 2 2" xfId="148"/>
    <cellStyle name="40% - Accent5 2 3" xfId="149"/>
    <cellStyle name="40% - Accent5 2 4" xfId="147"/>
    <cellStyle name="40% - Accent5 3" xfId="146"/>
    <cellStyle name="40% - Accent6" xfId="12" builtinId="51" customBuiltin="1"/>
    <cellStyle name="40% - Accent6 2" xfId="57"/>
    <cellStyle name="40% - Accent6 2 2" xfId="152"/>
    <cellStyle name="40% - Accent6 2 3" xfId="153"/>
    <cellStyle name="40% - Accent6 2 4" xfId="151"/>
    <cellStyle name="40% - Accent6 3" xfId="150"/>
    <cellStyle name="60% - Accent1" xfId="13" builtinId="32" customBuiltin="1"/>
    <cellStyle name="60% - Accent1 2" xfId="58"/>
    <cellStyle name="60% - Accent1 2 2" xfId="156"/>
    <cellStyle name="60% - Accent1 2 3" xfId="157"/>
    <cellStyle name="60% - Accent1 2 4" xfId="155"/>
    <cellStyle name="60% - Accent1 3" xfId="154"/>
    <cellStyle name="60% - Accent2" xfId="14" builtinId="36" customBuiltin="1"/>
    <cellStyle name="60% - Accent2 2" xfId="59"/>
    <cellStyle name="60% - Accent2 2 2" xfId="160"/>
    <cellStyle name="60% - Accent2 2 3" xfId="161"/>
    <cellStyle name="60% - Accent2 2 4" xfId="159"/>
    <cellStyle name="60% - Accent2 3" xfId="158"/>
    <cellStyle name="60% - Accent3" xfId="15" builtinId="40" customBuiltin="1"/>
    <cellStyle name="60% - Accent3 2" xfId="60"/>
    <cellStyle name="60% - Accent3 2 2" xfId="164"/>
    <cellStyle name="60% - Accent3 2 3" xfId="165"/>
    <cellStyle name="60% - Accent3 2 4" xfId="163"/>
    <cellStyle name="60% - Accent3 3" xfId="162"/>
    <cellStyle name="60% - Accent4" xfId="16" builtinId="44" customBuiltin="1"/>
    <cellStyle name="60% - Accent4 2" xfId="61"/>
    <cellStyle name="60% - Accent4 2 2" xfId="168"/>
    <cellStyle name="60% - Accent4 2 3" xfId="169"/>
    <cellStyle name="60% - Accent4 2 4" xfId="167"/>
    <cellStyle name="60% - Accent4 3" xfId="166"/>
    <cellStyle name="60% - Accent5" xfId="17" builtinId="48" customBuiltin="1"/>
    <cellStyle name="60% - Accent5 2" xfId="62"/>
    <cellStyle name="60% - Accent5 2 2" xfId="172"/>
    <cellStyle name="60% - Accent5 2 3" xfId="173"/>
    <cellStyle name="60% - Accent5 2 4" xfId="171"/>
    <cellStyle name="60% - Accent5 3" xfId="170"/>
    <cellStyle name="60% - Accent6" xfId="18" builtinId="52" customBuiltin="1"/>
    <cellStyle name="60% - Accent6 2" xfId="63"/>
    <cellStyle name="60% - Accent6 2 2" xfId="176"/>
    <cellStyle name="60% - Accent6 2 3" xfId="177"/>
    <cellStyle name="60% - Accent6 2 4" xfId="175"/>
    <cellStyle name="60% - Accent6 3" xfId="174"/>
    <cellStyle name="acBlue" xfId="178"/>
    <cellStyle name="acBlue 2" xfId="179"/>
    <cellStyle name="acBlue 3" xfId="180"/>
    <cellStyle name="acBorders" xfId="181"/>
    <cellStyle name="acBorders 2" xfId="182"/>
    <cellStyle name="acBorders 3" xfId="183"/>
    <cellStyle name="Accent1" xfId="19" builtinId="29" customBuiltin="1"/>
    <cellStyle name="Accent1 2" xfId="64"/>
    <cellStyle name="Accent1 2 2" xfId="186"/>
    <cellStyle name="Accent1 2 3" xfId="187"/>
    <cellStyle name="Accent1 2 4" xfId="185"/>
    <cellStyle name="Accent1 3" xfId="184"/>
    <cellStyle name="Accent2" xfId="20" builtinId="33" customBuiltin="1"/>
    <cellStyle name="Accent2 2" xfId="65"/>
    <cellStyle name="Accent2 2 2" xfId="190"/>
    <cellStyle name="Accent2 2 3" xfId="191"/>
    <cellStyle name="Accent2 2 4" xfId="189"/>
    <cellStyle name="Accent2 3" xfId="188"/>
    <cellStyle name="Accent3" xfId="21" builtinId="37" customBuiltin="1"/>
    <cellStyle name="Accent3 2" xfId="66"/>
    <cellStyle name="Accent3 2 2" xfId="194"/>
    <cellStyle name="Accent3 2 3" xfId="195"/>
    <cellStyle name="Accent3 2 4" xfId="193"/>
    <cellStyle name="Accent3 3" xfId="192"/>
    <cellStyle name="Accent4" xfId="22" builtinId="41" customBuiltin="1"/>
    <cellStyle name="Accent4 2" xfId="67"/>
    <cellStyle name="Accent4 2 2" xfId="198"/>
    <cellStyle name="Accent4 2 3" xfId="199"/>
    <cellStyle name="Accent4 2 4" xfId="197"/>
    <cellStyle name="Accent4 3" xfId="196"/>
    <cellStyle name="Accent5" xfId="23" builtinId="45" customBuiltin="1"/>
    <cellStyle name="Accent5 2" xfId="68"/>
    <cellStyle name="Accent5 2 2" xfId="201"/>
    <cellStyle name="Accent5 2 3" xfId="202"/>
    <cellStyle name="Accent5 2 4" xfId="200"/>
    <cellStyle name="Accent6" xfId="24" builtinId="49" customBuiltin="1"/>
    <cellStyle name="Accent6 2" xfId="69"/>
    <cellStyle name="Accent6 2 2" xfId="205"/>
    <cellStyle name="Accent6 2 3" xfId="206"/>
    <cellStyle name="Accent6 2 4" xfId="204"/>
    <cellStyle name="Accent6 3" xfId="203"/>
    <cellStyle name="acCheck" xfId="207"/>
    <cellStyle name="acCheckBox" xfId="208"/>
    <cellStyle name="acCheckmark" xfId="209"/>
    <cellStyle name="acDate" xfId="210"/>
    <cellStyle name="acDate 2" xfId="211"/>
    <cellStyle name="acDate 3" xfId="212"/>
    <cellStyle name="acDateDdMonYYYY" xfId="213"/>
    <cellStyle name="acDateDdMonYYYY 2" xfId="214"/>
    <cellStyle name="acDateDdMonYYYY 3" xfId="215"/>
    <cellStyle name="acDateLong" xfId="216"/>
    <cellStyle name="acDateLong 2" xfId="217"/>
    <cellStyle name="acDateLong 3" xfId="218"/>
    <cellStyle name="acDateMonYy7" xfId="219"/>
    <cellStyle name="acDateMonYy7 2" xfId="220"/>
    <cellStyle name="acDateMonYy7 3" xfId="221"/>
    <cellStyle name="acDateMonYYYY" xfId="222"/>
    <cellStyle name="acDateMonYYYY 2" xfId="223"/>
    <cellStyle name="acDateMonYYYY 3" xfId="224"/>
    <cellStyle name="acDimmed" xfId="225"/>
    <cellStyle name="acDimmed 2" xfId="226"/>
    <cellStyle name="acDimmed 3" xfId="227"/>
    <cellStyle name="acDollar0" xfId="228"/>
    <cellStyle name="acDollar2" xfId="229"/>
    <cellStyle name="acDollar2 2" xfId="230"/>
    <cellStyle name="acDollar2 3" xfId="231"/>
    <cellStyle name="acDollar4" xfId="232"/>
    <cellStyle name="acDollar4 2" xfId="233"/>
    <cellStyle name="acDollar4 3" xfId="234"/>
    <cellStyle name="acFlag" xfId="235"/>
    <cellStyle name="acFloat1" xfId="236"/>
    <cellStyle name="acFloat1 2" xfId="237"/>
    <cellStyle name="acFloat1 3" xfId="238"/>
    <cellStyle name="acFloat2" xfId="239"/>
    <cellStyle name="acFloat2 2" xfId="240"/>
    <cellStyle name="acFloat2 3" xfId="241"/>
    <cellStyle name="acFloat4" xfId="242"/>
    <cellStyle name="acFloat4 2" xfId="243"/>
    <cellStyle name="acFloat4 3" xfId="244"/>
    <cellStyle name="acGrey" xfId="245"/>
    <cellStyle name="acGrey 2" xfId="246"/>
    <cellStyle name="acGrey 3" xfId="247"/>
    <cellStyle name="acInput" xfId="248"/>
    <cellStyle name="acInteger" xfId="249"/>
    <cellStyle name="acInteger 2" xfId="250"/>
    <cellStyle name="acInteger 3" xfId="251"/>
    <cellStyle name="acInvisible" xfId="252"/>
    <cellStyle name="acOOP" xfId="253"/>
    <cellStyle name="acOOP 2" xfId="254"/>
    <cellStyle name="acOOP 3" xfId="255"/>
    <cellStyle name="acOutput" xfId="256"/>
    <cellStyle name="acOutput 2" xfId="257"/>
    <cellStyle name="acOutput 3" xfId="258"/>
    <cellStyle name="acPercent0" xfId="259"/>
    <cellStyle name="acPercent0 2" xfId="260"/>
    <cellStyle name="acPercent0 3" xfId="261"/>
    <cellStyle name="acPercent1" xfId="262"/>
    <cellStyle name="acPercent1 2" xfId="263"/>
    <cellStyle name="acPercent1 3" xfId="264"/>
    <cellStyle name="acPercent2" xfId="265"/>
    <cellStyle name="acPercent2 2" xfId="266"/>
    <cellStyle name="acPercent2 3" xfId="267"/>
    <cellStyle name="acText" xfId="268"/>
    <cellStyle name="acTime24" xfId="269"/>
    <cellStyle name="acTime24 2" xfId="270"/>
    <cellStyle name="acTime24 3" xfId="271"/>
    <cellStyle name="acTimeAMPM" xfId="272"/>
    <cellStyle name="acTimeAMPM 2" xfId="273"/>
    <cellStyle name="acTimeAMPM 3" xfId="274"/>
    <cellStyle name="Answer" xfId="275"/>
    <cellStyle name="Bad" xfId="25" builtinId="27" customBuiltin="1"/>
    <cellStyle name="Bad 2" xfId="70"/>
    <cellStyle name="Bad 2 2" xfId="278"/>
    <cellStyle name="Bad 2 3" xfId="279"/>
    <cellStyle name="Bad 2 4" xfId="277"/>
    <cellStyle name="Bad 3" xfId="276"/>
    <cellStyle name="Body" xfId="280"/>
    <cellStyle name="Body 2" xfId="281"/>
    <cellStyle name="BULLET TOC" xfId="282"/>
    <cellStyle name="BULLET TOC 2" xfId="283"/>
    <cellStyle name="BULLET TOC 3" xfId="284"/>
    <cellStyle name="Bullets" xfId="71"/>
    <cellStyle name="Bullets 2" xfId="72"/>
    <cellStyle name="Bullets 3" xfId="285"/>
    <cellStyle name="Calc Currency (0)" xfId="286"/>
    <cellStyle name="Calc Currency (0) 2" xfId="287"/>
    <cellStyle name="Calc Currency (0) 2 2" xfId="288"/>
    <cellStyle name="Calc Currency (0) 3" xfId="289"/>
    <cellStyle name="Calc Currency (0) 3 2" xfId="290"/>
    <cellStyle name="Calc Currency (0) 4" xfId="291"/>
    <cellStyle name="Calc Currency (2)" xfId="292"/>
    <cellStyle name="Calc Currency (2) 2" xfId="293"/>
    <cellStyle name="Calc Currency (2) 2 2" xfId="294"/>
    <cellStyle name="Calc Currency (2) 3" xfId="295"/>
    <cellStyle name="Calc Currency (2) 3 2" xfId="296"/>
    <cellStyle name="Calc Currency (2) 4" xfId="297"/>
    <cellStyle name="Calc Percent (0)" xfId="298"/>
    <cellStyle name="Calc Percent (0) 2" xfId="299"/>
    <cellStyle name="Calc Percent (0) 2 2" xfId="300"/>
    <cellStyle name="Calc Percent (0) 3" xfId="301"/>
    <cellStyle name="Calc Percent (0) 3 2" xfId="302"/>
    <cellStyle name="Calc Percent (0) 4" xfId="303"/>
    <cellStyle name="Calc Percent (1)" xfId="304"/>
    <cellStyle name="Calc Percent (1) 2" xfId="305"/>
    <cellStyle name="Calc Percent (1) 2 2" xfId="306"/>
    <cellStyle name="Calc Percent (1) 3" xfId="307"/>
    <cellStyle name="Calc Percent (1) 3 2" xfId="308"/>
    <cellStyle name="Calc Percent (1) 4" xfId="309"/>
    <cellStyle name="Calc Percent (2)" xfId="310"/>
    <cellStyle name="Calc Percent (2) 2" xfId="311"/>
    <cellStyle name="Calc Percent (2) 2 2" xfId="312"/>
    <cellStyle name="Calc Percent (2) 3" xfId="313"/>
    <cellStyle name="Calc Percent (2) 3 2" xfId="314"/>
    <cellStyle name="Calc Percent (2) 4" xfId="315"/>
    <cellStyle name="Calc Units (0)" xfId="316"/>
    <cellStyle name="Calc Units (0) 2" xfId="317"/>
    <cellStyle name="Calc Units (0) 2 2" xfId="318"/>
    <cellStyle name="Calc Units (0) 3" xfId="319"/>
    <cellStyle name="Calc Units (0) 3 2" xfId="320"/>
    <cellStyle name="Calc Units (0) 4" xfId="321"/>
    <cellStyle name="Calc Units (1)" xfId="322"/>
    <cellStyle name="Calc Units (1) 2" xfId="323"/>
    <cellStyle name="Calc Units (1) 2 2" xfId="324"/>
    <cellStyle name="Calc Units (1) 3" xfId="325"/>
    <cellStyle name="Calc Units (1) 3 2" xfId="326"/>
    <cellStyle name="Calc Units (1) 4" xfId="327"/>
    <cellStyle name="Calc Units (2)" xfId="328"/>
    <cellStyle name="Calc Units (2) 2" xfId="329"/>
    <cellStyle name="Calc Units (2) 2 2" xfId="330"/>
    <cellStyle name="Calc Units (2) 3" xfId="331"/>
    <cellStyle name="Calc Units (2) 3 2" xfId="332"/>
    <cellStyle name="Calc Units (2) 4" xfId="333"/>
    <cellStyle name="Calculation" xfId="26" builtinId="22" customBuiltin="1"/>
    <cellStyle name="Calculation 2" xfId="73"/>
    <cellStyle name="Calculation 2 2" xfId="336"/>
    <cellStyle name="Calculation 2 3" xfId="337"/>
    <cellStyle name="Calculation 2 4" xfId="335"/>
    <cellStyle name="Calculation 3" xfId="334"/>
    <cellStyle name="CHART ENTRIES" xfId="338"/>
    <cellStyle name="CHART ENTRIES 2" xfId="339"/>
    <cellStyle name="CHART HEADER" xfId="340"/>
    <cellStyle name="CHART TITLE" xfId="341"/>
    <cellStyle name="Check Cell" xfId="27" builtinId="23" customBuiltin="1"/>
    <cellStyle name="Check Cell 2" xfId="74"/>
    <cellStyle name="Check Cell 2 2" xfId="343"/>
    <cellStyle name="Check Cell 2 3" xfId="344"/>
    <cellStyle name="Check Cell 2 4" xfId="342"/>
    <cellStyle name="Comma" xfId="28" builtinId="3"/>
    <cellStyle name="Comma  - Style1" xfId="345"/>
    <cellStyle name="Comma  - Style2" xfId="346"/>
    <cellStyle name="Comma  - Style3" xfId="347"/>
    <cellStyle name="Comma  - Style4" xfId="348"/>
    <cellStyle name="Comma  - Style5" xfId="349"/>
    <cellStyle name="Comma  - Style6" xfId="350"/>
    <cellStyle name="Comma  - Style7" xfId="351"/>
    <cellStyle name="Comma  - Style8" xfId="352"/>
    <cellStyle name="Comma [00]" xfId="353"/>
    <cellStyle name="Comma [00] 2" xfId="354"/>
    <cellStyle name="Comma [00] 2 2" xfId="355"/>
    <cellStyle name="Comma [00] 3" xfId="356"/>
    <cellStyle name="Comma [00] 3 2" xfId="357"/>
    <cellStyle name="Comma [00] 4" xfId="358"/>
    <cellStyle name="Comma 0" xfId="359"/>
    <cellStyle name="Comma 0 2" xfId="360"/>
    <cellStyle name="Comma 10" xfId="361"/>
    <cellStyle name="Comma 10 2" xfId="362"/>
    <cellStyle name="Comma 10 3" xfId="363"/>
    <cellStyle name="Comma 11" xfId="364"/>
    <cellStyle name="Comma 11 2" xfId="365"/>
    <cellStyle name="Comma 11 3" xfId="366"/>
    <cellStyle name="Comma 12" xfId="367"/>
    <cellStyle name="Comma 12 2" xfId="368"/>
    <cellStyle name="Comma 12 3" xfId="369"/>
    <cellStyle name="Comma 13" xfId="370"/>
    <cellStyle name="Comma 13 2" xfId="371"/>
    <cellStyle name="Comma 14" xfId="372"/>
    <cellStyle name="Comma 14 2" xfId="373"/>
    <cellStyle name="Comma 15" xfId="374"/>
    <cellStyle name="Comma 15 2" xfId="375"/>
    <cellStyle name="Comma 16" xfId="376"/>
    <cellStyle name="Comma 17" xfId="377"/>
    <cellStyle name="Comma 18" xfId="378"/>
    <cellStyle name="Comma 19" xfId="379"/>
    <cellStyle name="Comma 2" xfId="75"/>
    <cellStyle name="Comma 2 2" xfId="381"/>
    <cellStyle name="Comma 2 3" xfId="380"/>
    <cellStyle name="Comma 20" xfId="382"/>
    <cellStyle name="Comma 21" xfId="383"/>
    <cellStyle name="Comma 22" xfId="384"/>
    <cellStyle name="Comma 23" xfId="385"/>
    <cellStyle name="Comma 24" xfId="386"/>
    <cellStyle name="Comma 25" xfId="387"/>
    <cellStyle name="Comma 26" xfId="388"/>
    <cellStyle name="Comma 27" xfId="389"/>
    <cellStyle name="Comma 28" xfId="390"/>
    <cellStyle name="Comma 29" xfId="391"/>
    <cellStyle name="Comma 3" xfId="392"/>
    <cellStyle name="Comma 3 2" xfId="393"/>
    <cellStyle name="Comma 30" xfId="394"/>
    <cellStyle name="Comma 31" xfId="395"/>
    <cellStyle name="Comma 32" xfId="396"/>
    <cellStyle name="Comma 33" xfId="397"/>
    <cellStyle name="Comma 34" xfId="398"/>
    <cellStyle name="Comma 35" xfId="399"/>
    <cellStyle name="Comma 36" xfId="400"/>
    <cellStyle name="Comma 37" xfId="401"/>
    <cellStyle name="Comma 38" xfId="402"/>
    <cellStyle name="Comma 39" xfId="403"/>
    <cellStyle name="Comma 4" xfId="404"/>
    <cellStyle name="Comma 4 2" xfId="405"/>
    <cellStyle name="Comma 4 3" xfId="406"/>
    <cellStyle name="Comma 40" xfId="407"/>
    <cellStyle name="Comma 41" xfId="408"/>
    <cellStyle name="Comma 42" xfId="409"/>
    <cellStyle name="Comma 43" xfId="410"/>
    <cellStyle name="Comma 44" xfId="411"/>
    <cellStyle name="Comma 5" xfId="412"/>
    <cellStyle name="Comma 5 2" xfId="413"/>
    <cellStyle name="Comma 5 3" xfId="414"/>
    <cellStyle name="Comma 6" xfId="415"/>
    <cellStyle name="Comma 6 2" xfId="416"/>
    <cellStyle name="Comma 6 3" xfId="417"/>
    <cellStyle name="Comma 7" xfId="418"/>
    <cellStyle name="Comma 7 2" xfId="419"/>
    <cellStyle name="Comma 7 3" xfId="420"/>
    <cellStyle name="Comma 8" xfId="421"/>
    <cellStyle name="Comma 8 2" xfId="422"/>
    <cellStyle name="Comma 8 3" xfId="423"/>
    <cellStyle name="Comma 9" xfId="424"/>
    <cellStyle name="Comma 9 2" xfId="425"/>
    <cellStyle name="Comma 9 3" xfId="426"/>
    <cellStyle name="COMPANY NAME" xfId="427"/>
    <cellStyle name="Copied" xfId="428"/>
    <cellStyle name="Copied 2" xfId="429"/>
    <cellStyle name="Copied 3" xfId="430"/>
    <cellStyle name="Currency [00]" xfId="431"/>
    <cellStyle name="Currency [00] 2" xfId="432"/>
    <cellStyle name="Currency [00] 2 2" xfId="433"/>
    <cellStyle name="Currency [00] 3" xfId="434"/>
    <cellStyle name="Currency [00] 3 2" xfId="435"/>
    <cellStyle name="Currency [00] 4" xfId="436"/>
    <cellStyle name="Currency 0" xfId="437"/>
    <cellStyle name="Currency 0 2" xfId="438"/>
    <cellStyle name="Currency 10" xfId="439"/>
    <cellStyle name="Currency 10 2" xfId="440"/>
    <cellStyle name="Currency 11" xfId="441"/>
    <cellStyle name="Currency 12" xfId="442"/>
    <cellStyle name="Currency 13" xfId="443"/>
    <cellStyle name="Currency 14" xfId="444"/>
    <cellStyle name="Currency 15" xfId="445"/>
    <cellStyle name="Currency 16" xfId="446"/>
    <cellStyle name="Currency 17" xfId="447"/>
    <cellStyle name="Currency 18" xfId="448"/>
    <cellStyle name="Currency 19" xfId="449"/>
    <cellStyle name="Currency 2" xfId="450"/>
    <cellStyle name="Currency 2 2" xfId="451"/>
    <cellStyle name="Currency 20" xfId="452"/>
    <cellStyle name="Currency 21" xfId="453"/>
    <cellStyle name="Currency 22" xfId="454"/>
    <cellStyle name="Currency 23" xfId="455"/>
    <cellStyle name="Currency 24" xfId="456"/>
    <cellStyle name="Currency 25" xfId="457"/>
    <cellStyle name="Currency 26" xfId="458"/>
    <cellStyle name="Currency 27" xfId="459"/>
    <cellStyle name="Currency 28" xfId="460"/>
    <cellStyle name="Currency 29" xfId="461"/>
    <cellStyle name="Currency 3" xfId="462"/>
    <cellStyle name="Currency 3 2" xfId="463"/>
    <cellStyle name="Currency 30" xfId="464"/>
    <cellStyle name="Currency 31" xfId="465"/>
    <cellStyle name="Currency 32" xfId="466"/>
    <cellStyle name="Currency 33" xfId="467"/>
    <cellStyle name="Currency 34" xfId="468"/>
    <cellStyle name="Currency 4" xfId="469"/>
    <cellStyle name="Currency 4 2" xfId="470"/>
    <cellStyle name="Currency 5" xfId="471"/>
    <cellStyle name="Currency 5 2" xfId="472"/>
    <cellStyle name="Currency 6" xfId="473"/>
    <cellStyle name="Currency 6 2" xfId="474"/>
    <cellStyle name="Currency 7" xfId="475"/>
    <cellStyle name="Currency 7 2" xfId="476"/>
    <cellStyle name="Currency 8" xfId="477"/>
    <cellStyle name="Currency 8 2" xfId="478"/>
    <cellStyle name="Currency 9" xfId="479"/>
    <cellStyle name="Currency 9 2" xfId="480"/>
    <cellStyle name="Data" xfId="481"/>
    <cellStyle name="Data 2" xfId="482"/>
    <cellStyle name="Date Short" xfId="483"/>
    <cellStyle name="Date Short 2" xfId="484"/>
    <cellStyle name="DEFAULT" xfId="76"/>
    <cellStyle name="DELTA" xfId="485"/>
    <cellStyle name="DELTA 2" xfId="486"/>
    <cellStyle name="DELTA 2 2" xfId="487"/>
    <cellStyle name="DELTA 3" xfId="488"/>
    <cellStyle name="DELTA 3 2" xfId="489"/>
    <cellStyle name="DELTA 4" xfId="490"/>
    <cellStyle name="Enter Currency (0)" xfId="491"/>
    <cellStyle name="Enter Currency (0) 2" xfId="492"/>
    <cellStyle name="Enter Currency (0) 2 2" xfId="493"/>
    <cellStyle name="Enter Currency (0) 3" xfId="494"/>
    <cellStyle name="Enter Currency (0) 3 2" xfId="495"/>
    <cellStyle name="Enter Currency (0) 4" xfId="496"/>
    <cellStyle name="Enter Currency (2)" xfId="497"/>
    <cellStyle name="Enter Currency (2) 2" xfId="498"/>
    <cellStyle name="Enter Currency (2) 2 2" xfId="499"/>
    <cellStyle name="Enter Currency (2) 3" xfId="500"/>
    <cellStyle name="Enter Currency (2) 3 2" xfId="501"/>
    <cellStyle name="Enter Currency (2) 4" xfId="502"/>
    <cellStyle name="Enter Units (0)" xfId="503"/>
    <cellStyle name="Enter Units (0) 2" xfId="504"/>
    <cellStyle name="Enter Units (0) 2 2" xfId="505"/>
    <cellStyle name="Enter Units (0) 3" xfId="506"/>
    <cellStyle name="Enter Units (0) 3 2" xfId="507"/>
    <cellStyle name="Enter Units (0) 4" xfId="508"/>
    <cellStyle name="Enter Units (1)" xfId="509"/>
    <cellStyle name="Enter Units (1) 2" xfId="510"/>
    <cellStyle name="Enter Units (1) 2 2" xfId="511"/>
    <cellStyle name="Enter Units (1) 3" xfId="512"/>
    <cellStyle name="Enter Units (1) 3 2" xfId="513"/>
    <cellStyle name="Enter Units (1) 4" xfId="514"/>
    <cellStyle name="Enter Units (2)" xfId="515"/>
    <cellStyle name="Enter Units (2) 2" xfId="516"/>
    <cellStyle name="Enter Units (2) 2 2" xfId="517"/>
    <cellStyle name="Enter Units (2) 3" xfId="518"/>
    <cellStyle name="Enter Units (2) 3 2" xfId="519"/>
    <cellStyle name="Enter Units (2) 4" xfId="520"/>
    <cellStyle name="Entered" xfId="521"/>
    <cellStyle name="Entered 2" xfId="522"/>
    <cellStyle name="Entered 3" xfId="523"/>
    <cellStyle name="Explanatory Text" xfId="29" builtinId="53" customBuiltin="1"/>
    <cellStyle name="Explanatory Text 2" xfId="77"/>
    <cellStyle name="Explanatory Text 2 2" xfId="525"/>
    <cellStyle name="Explanatory Text 2 3" xfId="526"/>
    <cellStyle name="Explanatory Text 2 4" xfId="524"/>
    <cellStyle name="F2" xfId="527"/>
    <cellStyle name="F2 2" xfId="528"/>
    <cellStyle name="F2 3" xfId="529"/>
    <cellStyle name="F3" xfId="530"/>
    <cellStyle name="F3 2" xfId="531"/>
    <cellStyle name="F3 3" xfId="532"/>
    <cellStyle name="F4" xfId="533"/>
    <cellStyle name="F4 2" xfId="534"/>
    <cellStyle name="F4 3" xfId="535"/>
    <cellStyle name="F5" xfId="536"/>
    <cellStyle name="F5 2" xfId="537"/>
    <cellStyle name="F5 3" xfId="538"/>
    <cellStyle name="F6" xfId="539"/>
    <cellStyle name="F6 2" xfId="540"/>
    <cellStyle name="F6 3" xfId="541"/>
    <cellStyle name="F7" xfId="542"/>
    <cellStyle name="F7 2" xfId="543"/>
    <cellStyle name="F7 3" xfId="544"/>
    <cellStyle name="F8" xfId="545"/>
    <cellStyle name="F8 2" xfId="546"/>
    <cellStyle name="F8 3" xfId="547"/>
    <cellStyle name="Fixed (1)" xfId="548"/>
    <cellStyle name="Fixed (1) 2" xfId="549"/>
    <cellStyle name="Fixed (1) 3" xfId="550"/>
    <cellStyle name="Good" xfId="30" builtinId="26" customBuiltin="1"/>
    <cellStyle name="Good 2" xfId="78"/>
    <cellStyle name="Good 2 2" xfId="553"/>
    <cellStyle name="Good 2 3" xfId="554"/>
    <cellStyle name="Good 2 4" xfId="552"/>
    <cellStyle name="Good 3" xfId="551"/>
    <cellStyle name="Graph" xfId="555"/>
    <cellStyle name="Graph 2" xfId="556"/>
    <cellStyle name="Graph 3" xfId="557"/>
    <cellStyle name="Grey" xfId="558"/>
    <cellStyle name="Grey 2" xfId="559"/>
    <cellStyle name="Hanging Dollars" xfId="560"/>
    <cellStyle name="Hanging Dollars 2" xfId="561"/>
    <cellStyle name="Hanging Dollars 3" xfId="562"/>
    <cellStyle name="Header1" xfId="563"/>
    <cellStyle name="Header2" xfId="564"/>
    <cellStyle name="Heading" xfId="565"/>
    <cellStyle name="Heading 1" xfId="31" builtinId="16" customBuiltin="1"/>
    <cellStyle name="Heading 1 2" xfId="79"/>
    <cellStyle name="Heading 1 2 2" xfId="568"/>
    <cellStyle name="Heading 1 2 3" xfId="569"/>
    <cellStyle name="Heading 1 2 4" xfId="567"/>
    <cellStyle name="Heading 1 3" xfId="566"/>
    <cellStyle name="Heading 2" xfId="32" builtinId="17" customBuiltin="1"/>
    <cellStyle name="Heading 2 2" xfId="80"/>
    <cellStyle name="Heading 2 2 2" xfId="572"/>
    <cellStyle name="Heading 2 2 3" xfId="573"/>
    <cellStyle name="Heading 2 2 4" xfId="571"/>
    <cellStyle name="Heading 2 3" xfId="570"/>
    <cellStyle name="Heading 3" xfId="33" builtinId="18" customBuiltin="1"/>
    <cellStyle name="Heading 3 2" xfId="81"/>
    <cellStyle name="Heading 3 2 2" xfId="576"/>
    <cellStyle name="Heading 3 2 3" xfId="577"/>
    <cellStyle name="Heading 3 2 4" xfId="575"/>
    <cellStyle name="Heading 3 3" xfId="574"/>
    <cellStyle name="Heading 4" xfId="34" builtinId="19" customBuiltin="1"/>
    <cellStyle name="Heading 4 2" xfId="82"/>
    <cellStyle name="Heading 4 2 2" xfId="580"/>
    <cellStyle name="Heading 4 2 3" xfId="581"/>
    <cellStyle name="Heading 4 2 4" xfId="579"/>
    <cellStyle name="Heading 4 3" xfId="578"/>
    <cellStyle name="Heading1" xfId="582"/>
    <cellStyle name="Heading2" xfId="583"/>
    <cellStyle name="Heading3" xfId="584"/>
    <cellStyle name="Hyperlink 2" xfId="83"/>
    <cellStyle name="Hyperlink 2 2" xfId="586"/>
    <cellStyle name="Hyperlink 2 3" xfId="585"/>
    <cellStyle name="Hyperlink 3" xfId="587"/>
    <cellStyle name="Hyperlink 4" xfId="588"/>
    <cellStyle name="Input" xfId="35" builtinId="20" customBuiltin="1"/>
    <cellStyle name="Input [yellow]" xfId="590"/>
    <cellStyle name="Input [yellow] 2" xfId="591"/>
    <cellStyle name="Input 10" xfId="592"/>
    <cellStyle name="Input 11" xfId="593"/>
    <cellStyle name="Input 12" xfId="594"/>
    <cellStyle name="Input 13" xfId="595"/>
    <cellStyle name="Input 14" xfId="596"/>
    <cellStyle name="Input 15" xfId="597"/>
    <cellStyle name="Input 16" xfId="598"/>
    <cellStyle name="Input 17" xfId="599"/>
    <cellStyle name="Input 18" xfId="600"/>
    <cellStyle name="Input 19" xfId="601"/>
    <cellStyle name="Input 2" xfId="84"/>
    <cellStyle name="Input 2 2" xfId="603"/>
    <cellStyle name="Input 2 3" xfId="604"/>
    <cellStyle name="Input 2 4" xfId="602"/>
    <cellStyle name="Input 20" xfId="605"/>
    <cellStyle name="Input 21" xfId="606"/>
    <cellStyle name="Input 22" xfId="607"/>
    <cellStyle name="Input 23" xfId="608"/>
    <cellStyle name="Input 24" xfId="609"/>
    <cellStyle name="Input 25" xfId="610"/>
    <cellStyle name="Input 26" xfId="611"/>
    <cellStyle name="Input 27" xfId="612"/>
    <cellStyle name="Input 28" xfId="613"/>
    <cellStyle name="Input 29" xfId="614"/>
    <cellStyle name="Input 3" xfId="615"/>
    <cellStyle name="Input 3 2" xfId="616"/>
    <cellStyle name="Input 30" xfId="617"/>
    <cellStyle name="Input 31" xfId="618"/>
    <cellStyle name="Input 32" xfId="619"/>
    <cellStyle name="Input 33" xfId="620"/>
    <cellStyle name="Input 34" xfId="621"/>
    <cellStyle name="Input 35" xfId="622"/>
    <cellStyle name="Input 36" xfId="623"/>
    <cellStyle name="Input 37" xfId="624"/>
    <cellStyle name="Input 38" xfId="625"/>
    <cellStyle name="Input 39" xfId="626"/>
    <cellStyle name="Input 4" xfId="627"/>
    <cellStyle name="Input 4 2" xfId="628"/>
    <cellStyle name="Input 40" xfId="629"/>
    <cellStyle name="Input 41" xfId="630"/>
    <cellStyle name="Input 42" xfId="631"/>
    <cellStyle name="Input 43" xfId="632"/>
    <cellStyle name="Input 44" xfId="633"/>
    <cellStyle name="Input 45" xfId="634"/>
    <cellStyle name="Input 46" xfId="635"/>
    <cellStyle name="Input 47" xfId="636"/>
    <cellStyle name="Input 48" xfId="637"/>
    <cellStyle name="Input 49" xfId="638"/>
    <cellStyle name="Input 5" xfId="639"/>
    <cellStyle name="Input 50" xfId="640"/>
    <cellStyle name="Input 51" xfId="641"/>
    <cellStyle name="Input 52" xfId="642"/>
    <cellStyle name="Input 53" xfId="643"/>
    <cellStyle name="Input 54" xfId="644"/>
    <cellStyle name="Input 55" xfId="645"/>
    <cellStyle name="Input 56" xfId="646"/>
    <cellStyle name="Input 57" xfId="647"/>
    <cellStyle name="Input 58" xfId="648"/>
    <cellStyle name="Input 59" xfId="649"/>
    <cellStyle name="Input 6" xfId="650"/>
    <cellStyle name="Input 60" xfId="651"/>
    <cellStyle name="Input 61" xfId="652"/>
    <cellStyle name="Input 62" xfId="653"/>
    <cellStyle name="Input 63" xfId="654"/>
    <cellStyle name="Input 64" xfId="655"/>
    <cellStyle name="Input 65" xfId="656"/>
    <cellStyle name="Input 66" xfId="657"/>
    <cellStyle name="Input 67" xfId="658"/>
    <cellStyle name="Input 68" xfId="659"/>
    <cellStyle name="Input 69" xfId="660"/>
    <cellStyle name="Input 7" xfId="661"/>
    <cellStyle name="Input 70" xfId="589"/>
    <cellStyle name="Input 71" xfId="1107"/>
    <cellStyle name="Input 72" xfId="1108"/>
    <cellStyle name="Input 8" xfId="662"/>
    <cellStyle name="Input 9" xfId="663"/>
    <cellStyle name="Intermediate Calculations" xfId="664"/>
    <cellStyle name="ITALIC" xfId="665"/>
    <cellStyle name="Link Currency (0)" xfId="666"/>
    <cellStyle name="Link Currency (0) 2" xfId="667"/>
    <cellStyle name="Link Currency (0) 2 2" xfId="668"/>
    <cellStyle name="Link Currency (0) 3" xfId="669"/>
    <cellStyle name="Link Currency (0) 3 2" xfId="670"/>
    <cellStyle name="Link Currency (0) 4" xfId="671"/>
    <cellStyle name="Link Currency (2)" xfId="672"/>
    <cellStyle name="Link Currency (2) 2" xfId="673"/>
    <cellStyle name="Link Currency (2) 2 2" xfId="674"/>
    <cellStyle name="Link Currency (2) 3" xfId="675"/>
    <cellStyle name="Link Currency (2) 3 2" xfId="676"/>
    <cellStyle name="Link Currency (2) 4" xfId="677"/>
    <cellStyle name="Link Units (0)" xfId="678"/>
    <cellStyle name="Link Units (0) 2" xfId="679"/>
    <cellStyle name="Link Units (0) 2 2" xfId="680"/>
    <cellStyle name="Link Units (0) 3" xfId="681"/>
    <cellStyle name="Link Units (0) 3 2" xfId="682"/>
    <cellStyle name="Link Units (0) 4" xfId="683"/>
    <cellStyle name="Link Units (1)" xfId="684"/>
    <cellStyle name="Link Units (1) 2" xfId="685"/>
    <cellStyle name="Link Units (1) 2 2" xfId="686"/>
    <cellStyle name="Link Units (1) 3" xfId="687"/>
    <cellStyle name="Link Units (1) 3 2" xfId="688"/>
    <cellStyle name="Link Units (1) 4" xfId="689"/>
    <cellStyle name="Link Units (2)" xfId="690"/>
    <cellStyle name="Link Units (2) 2" xfId="691"/>
    <cellStyle name="Link Units (2) 2 2" xfId="692"/>
    <cellStyle name="Link Units (2) 3" xfId="693"/>
    <cellStyle name="Link Units (2) 3 2" xfId="694"/>
    <cellStyle name="Link Units (2) 4" xfId="695"/>
    <cellStyle name="Linked Cell" xfId="36" builtinId="24" customBuiltin="1"/>
    <cellStyle name="Linked Cell 2" xfId="85"/>
    <cellStyle name="Linked Cell 2 2" xfId="698"/>
    <cellStyle name="Linked Cell 2 3" xfId="699"/>
    <cellStyle name="Linked Cell 2 4" xfId="697"/>
    <cellStyle name="Linked Cell 3" xfId="696"/>
    <cellStyle name="MEMBERSHIP" xfId="700"/>
    <cellStyle name="my style" xfId="701"/>
    <cellStyle name="Neutral" xfId="37" builtinId="28" customBuiltin="1"/>
    <cellStyle name="Neutral 2" xfId="86"/>
    <cellStyle name="Neutral 2 2" xfId="704"/>
    <cellStyle name="Neutral 2 3" xfId="705"/>
    <cellStyle name="Neutral 2 4" xfId="703"/>
    <cellStyle name="Neutral 3" xfId="702"/>
    <cellStyle name="Normal" xfId="0" builtinId="0"/>
    <cellStyle name="Normal - Style1" xfId="706"/>
    <cellStyle name="Normal 10" xfId="707"/>
    <cellStyle name="Normal 100" xfId="708"/>
    <cellStyle name="Normal 101" xfId="709"/>
    <cellStyle name="Normal 102" xfId="710"/>
    <cellStyle name="Normal 103" xfId="711"/>
    <cellStyle name="Normal 104" xfId="712"/>
    <cellStyle name="Normal 105" xfId="713"/>
    <cellStyle name="Normal 106" xfId="714"/>
    <cellStyle name="Normal 107" xfId="715"/>
    <cellStyle name="Normal 108" xfId="716"/>
    <cellStyle name="Normal 109" xfId="717"/>
    <cellStyle name="Normal 11" xfId="718"/>
    <cellStyle name="Normal 110" xfId="719"/>
    <cellStyle name="Normal 111" xfId="720"/>
    <cellStyle name="Normal 112" xfId="721"/>
    <cellStyle name="Normal 113" xfId="722"/>
    <cellStyle name="Normal 114" xfId="723"/>
    <cellStyle name="Normal 115" xfId="724"/>
    <cellStyle name="Normal 116" xfId="725"/>
    <cellStyle name="Normal 117" xfId="726"/>
    <cellStyle name="Normal 118" xfId="727"/>
    <cellStyle name="Normal 119" xfId="728"/>
    <cellStyle name="Normal 12" xfId="729"/>
    <cellStyle name="Normal 120" xfId="730"/>
    <cellStyle name="Normal 121" xfId="731"/>
    <cellStyle name="Normal 122" xfId="732"/>
    <cellStyle name="Normal 123" xfId="733"/>
    <cellStyle name="Normal 124" xfId="734"/>
    <cellStyle name="Normal 125" xfId="735"/>
    <cellStyle name="Normal 126" xfId="736"/>
    <cellStyle name="Normal 127" xfId="737"/>
    <cellStyle name="Normal 128" xfId="738"/>
    <cellStyle name="Normal 129" xfId="739"/>
    <cellStyle name="Normal 13" xfId="740"/>
    <cellStyle name="Normal 130" xfId="741"/>
    <cellStyle name="Normal 131" xfId="742"/>
    <cellStyle name="Normal 132" xfId="743"/>
    <cellStyle name="Normal 133" xfId="744"/>
    <cellStyle name="Normal 134" xfId="745"/>
    <cellStyle name="Normal 135" xfId="746"/>
    <cellStyle name="Normal 136" xfId="747"/>
    <cellStyle name="Normal 137" xfId="1102"/>
    <cellStyle name="Normal 138" xfId="1110"/>
    <cellStyle name="Normal 14" xfId="748"/>
    <cellStyle name="Normal 15" xfId="749"/>
    <cellStyle name="Normal 16" xfId="750"/>
    <cellStyle name="Normal 17" xfId="751"/>
    <cellStyle name="Normal 18" xfId="752"/>
    <cellStyle name="Normal 19" xfId="753"/>
    <cellStyle name="Normal 2" xfId="38"/>
    <cellStyle name="Normal 2 2" xfId="755"/>
    <cellStyle name="Normal 2 2 2" xfId="756"/>
    <cellStyle name="Normal 2 3" xfId="757"/>
    <cellStyle name="Normal 2 4" xfId="754"/>
    <cellStyle name="Normal 20" xfId="758"/>
    <cellStyle name="Normal 21" xfId="759"/>
    <cellStyle name="Normal 22" xfId="760"/>
    <cellStyle name="Normal 23" xfId="761"/>
    <cellStyle name="Normal 24" xfId="762"/>
    <cellStyle name="Normal 25" xfId="763"/>
    <cellStyle name="Normal 26" xfId="764"/>
    <cellStyle name="Normal 27" xfId="765"/>
    <cellStyle name="Normal 28" xfId="766"/>
    <cellStyle name="Normal 29" xfId="767"/>
    <cellStyle name="Normal 3" xfId="87"/>
    <cellStyle name="Normal 3 2" xfId="768"/>
    <cellStyle name="Normal 30" xfId="769"/>
    <cellStyle name="Normal 31" xfId="770"/>
    <cellStyle name="Normal 32" xfId="771"/>
    <cellStyle name="Normal 33" xfId="772"/>
    <cellStyle name="Normal 34" xfId="773"/>
    <cellStyle name="Normal 35" xfId="774"/>
    <cellStyle name="Normal 36" xfId="775"/>
    <cellStyle name="Normal 37" xfId="776"/>
    <cellStyle name="Normal 38" xfId="777"/>
    <cellStyle name="Normal 39" xfId="778"/>
    <cellStyle name="Normal 4" xfId="88"/>
    <cellStyle name="Normal 4 2" xfId="89"/>
    <cellStyle name="Normal 4 2 2" xfId="90"/>
    <cellStyle name="Normal 4 2 3" xfId="779"/>
    <cellStyle name="Normal 4 3" xfId="91"/>
    <cellStyle name="Normal 40" xfId="780"/>
    <cellStyle name="Normal 41" xfId="781"/>
    <cellStyle name="Normal 42" xfId="782"/>
    <cellStyle name="Normal 43" xfId="783"/>
    <cellStyle name="Normal 44" xfId="784"/>
    <cellStyle name="Normal 45" xfId="785"/>
    <cellStyle name="Normal 46" xfId="786"/>
    <cellStyle name="Normal 47" xfId="787"/>
    <cellStyle name="Normal 48" xfId="788"/>
    <cellStyle name="Normal 49" xfId="789"/>
    <cellStyle name="Normal 5" xfId="44"/>
    <cellStyle name="Normal 5 2" xfId="791"/>
    <cellStyle name="Normal 5 3" xfId="790"/>
    <cellStyle name="Normal 50" xfId="792"/>
    <cellStyle name="Normal 51" xfId="793"/>
    <cellStyle name="Normal 52" xfId="794"/>
    <cellStyle name="Normal 53" xfId="795"/>
    <cellStyle name="Normal 54" xfId="796"/>
    <cellStyle name="Normal 55" xfId="797"/>
    <cellStyle name="Normal 56" xfId="798"/>
    <cellStyle name="Normal 57" xfId="799"/>
    <cellStyle name="Normal 58" xfId="800"/>
    <cellStyle name="Normal 59" xfId="801"/>
    <cellStyle name="Normal 6" xfId="802"/>
    <cellStyle name="Normal 6 2" xfId="803"/>
    <cellStyle name="Normal 60" xfId="804"/>
    <cellStyle name="Normal 61" xfId="805"/>
    <cellStyle name="Normal 62" xfId="806"/>
    <cellStyle name="Normal 63" xfId="807"/>
    <cellStyle name="Normal 64" xfId="808"/>
    <cellStyle name="Normal 65" xfId="809"/>
    <cellStyle name="Normal 66" xfId="810"/>
    <cellStyle name="Normal 67" xfId="811"/>
    <cellStyle name="Normal 68" xfId="812"/>
    <cellStyle name="Normal 69" xfId="813"/>
    <cellStyle name="Normal 7" xfId="814"/>
    <cellStyle name="Normal 70" xfId="815"/>
    <cellStyle name="Normal 71" xfId="816"/>
    <cellStyle name="Normal 72" xfId="817"/>
    <cellStyle name="Normal 73" xfId="818"/>
    <cellStyle name="Normal 74" xfId="819"/>
    <cellStyle name="Normal 75" xfId="820"/>
    <cellStyle name="Normal 76" xfId="821"/>
    <cellStyle name="Normal 77" xfId="822"/>
    <cellStyle name="Normal 78" xfId="823"/>
    <cellStyle name="Normal 79" xfId="824"/>
    <cellStyle name="Normal 8" xfId="825"/>
    <cellStyle name="Normal 80" xfId="826"/>
    <cellStyle name="Normal 81" xfId="827"/>
    <cellStyle name="Normal 82" xfId="828"/>
    <cellStyle name="Normal 83" xfId="829"/>
    <cellStyle name="Normal 84" xfId="830"/>
    <cellStyle name="Normal 85" xfId="831"/>
    <cellStyle name="Normal 86" xfId="832"/>
    <cellStyle name="Normal 87" xfId="833"/>
    <cellStyle name="Normal 88" xfId="834"/>
    <cellStyle name="Normal 89" xfId="835"/>
    <cellStyle name="Normal 9" xfId="836"/>
    <cellStyle name="Normal 90" xfId="837"/>
    <cellStyle name="Normal 91" xfId="838"/>
    <cellStyle name="Normal 92" xfId="839"/>
    <cellStyle name="Normal 93" xfId="840"/>
    <cellStyle name="Normal 94" xfId="841"/>
    <cellStyle name="Normal 95" xfId="842"/>
    <cellStyle name="Normal 96" xfId="843"/>
    <cellStyle name="Normal 97" xfId="844"/>
    <cellStyle name="Normal 98" xfId="845"/>
    <cellStyle name="Normal 99" xfId="846"/>
    <cellStyle name="Normal_TH Excel Temp Landscape (3)" xfId="45"/>
    <cellStyle name="Normal^UNEARNED YTD" xfId="847"/>
    <cellStyle name="Normal^UNEARNED YTD 2" xfId="848"/>
    <cellStyle name="Normal^UNEARNED YTD 3" xfId="849"/>
    <cellStyle name="Note 2" xfId="39"/>
    <cellStyle name="Note 2 2" xfId="852"/>
    <cellStyle name="Note 2 2 2" xfId="853"/>
    <cellStyle name="Note 2 3" xfId="854"/>
    <cellStyle name="Note 2 4" xfId="851"/>
    <cellStyle name="Note 3" xfId="850"/>
    <cellStyle name="Output" xfId="40" builtinId="21" customBuiltin="1"/>
    <cellStyle name="Output 2" xfId="92"/>
    <cellStyle name="Output 2 2" xfId="857"/>
    <cellStyle name="Output 2 3" xfId="858"/>
    <cellStyle name="Output 2 4" xfId="856"/>
    <cellStyle name="Output 3" xfId="855"/>
    <cellStyle name="Percent [0]" xfId="859"/>
    <cellStyle name="Percent [0] 2" xfId="860"/>
    <cellStyle name="Percent [0] 2 2" xfId="861"/>
    <cellStyle name="Percent [0] 3" xfId="862"/>
    <cellStyle name="Percent [0] 3 2" xfId="863"/>
    <cellStyle name="Percent [0] 4" xfId="864"/>
    <cellStyle name="Percent [00]" xfId="865"/>
    <cellStyle name="Percent [00] 2" xfId="866"/>
    <cellStyle name="Percent [00] 2 2" xfId="867"/>
    <cellStyle name="Percent [00] 3" xfId="868"/>
    <cellStyle name="Percent [00] 3 2" xfId="869"/>
    <cellStyle name="Percent [00] 4" xfId="870"/>
    <cellStyle name="Percent [2]" xfId="871"/>
    <cellStyle name="Percent [2] 2" xfId="872"/>
    <cellStyle name="Percent [2] 3" xfId="873"/>
    <cellStyle name="Percent 0" xfId="874"/>
    <cellStyle name="Percent 0 2" xfId="875"/>
    <cellStyle name="Percent 10" xfId="876"/>
    <cellStyle name="Percent 10 2" xfId="877"/>
    <cellStyle name="Percent 11" xfId="878"/>
    <cellStyle name="Percent 11 2" xfId="879"/>
    <cellStyle name="Percent 12" xfId="880"/>
    <cellStyle name="Percent 12 2" xfId="881"/>
    <cellStyle name="Percent 13" xfId="882"/>
    <cellStyle name="Percent 13 2" xfId="883"/>
    <cellStyle name="Percent 14" xfId="884"/>
    <cellStyle name="Percent 14 2" xfId="885"/>
    <cellStyle name="Percent 15" xfId="886"/>
    <cellStyle name="Percent 15 2" xfId="887"/>
    <cellStyle name="Percent 16" xfId="888"/>
    <cellStyle name="Percent 16 2" xfId="889"/>
    <cellStyle name="Percent 17" xfId="890"/>
    <cellStyle name="Percent 17 2" xfId="891"/>
    <cellStyle name="Percent 18" xfId="892"/>
    <cellStyle name="Percent 18 2" xfId="893"/>
    <cellStyle name="Percent 19" xfId="894"/>
    <cellStyle name="Percent 19 2" xfId="895"/>
    <cellStyle name="Percent 2" xfId="93"/>
    <cellStyle name="Percent 2 2" xfId="897"/>
    <cellStyle name="Percent 2 3" xfId="896"/>
    <cellStyle name="Percent 20" xfId="898"/>
    <cellStyle name="Percent 20 2" xfId="899"/>
    <cellStyle name="Percent 21" xfId="900"/>
    <cellStyle name="Percent 21 2" xfId="901"/>
    <cellStyle name="Percent 22" xfId="902"/>
    <cellStyle name="Percent 22 2" xfId="903"/>
    <cellStyle name="Percent 23" xfId="904"/>
    <cellStyle name="Percent 23 2" xfId="905"/>
    <cellStyle name="Percent 24" xfId="906"/>
    <cellStyle name="Percent 24 2" xfId="907"/>
    <cellStyle name="Percent 25" xfId="908"/>
    <cellStyle name="Percent 25 2" xfId="909"/>
    <cellStyle name="Percent 26" xfId="910"/>
    <cellStyle name="Percent 26 2" xfId="911"/>
    <cellStyle name="Percent 27" xfId="912"/>
    <cellStyle name="Percent 27 2" xfId="913"/>
    <cellStyle name="Percent 28" xfId="914"/>
    <cellStyle name="Percent 28 2" xfId="915"/>
    <cellStyle name="Percent 29" xfId="916"/>
    <cellStyle name="Percent 29 2" xfId="917"/>
    <cellStyle name="Percent 3" xfId="918"/>
    <cellStyle name="Percent 3 2" xfId="919"/>
    <cellStyle name="Percent 3 3" xfId="920"/>
    <cellStyle name="Percent 30" xfId="921"/>
    <cellStyle name="Percent 30 2" xfId="922"/>
    <cellStyle name="Percent 31" xfId="923"/>
    <cellStyle name="Percent 31 2" xfId="924"/>
    <cellStyle name="Percent 32" xfId="925"/>
    <cellStyle name="Percent 32 2" xfId="926"/>
    <cellStyle name="Percent 33" xfId="927"/>
    <cellStyle name="Percent 33 2" xfId="928"/>
    <cellStyle name="Percent 34" xfId="929"/>
    <cellStyle name="Percent 34 2" xfId="930"/>
    <cellStyle name="Percent 35" xfId="931"/>
    <cellStyle name="Percent 35 2" xfId="932"/>
    <cellStyle name="Percent 36" xfId="933"/>
    <cellStyle name="Percent 36 2" xfId="934"/>
    <cellStyle name="Percent 37" xfId="935"/>
    <cellStyle name="Percent 37 2" xfId="936"/>
    <cellStyle name="Percent 38" xfId="937"/>
    <cellStyle name="Percent 39" xfId="938"/>
    <cellStyle name="Percent 4" xfId="939"/>
    <cellStyle name="Percent 4 2" xfId="940"/>
    <cellStyle name="Percent 4 3" xfId="941"/>
    <cellStyle name="Percent 40" xfId="942"/>
    <cellStyle name="Percent 41" xfId="943"/>
    <cellStyle name="Percent 42" xfId="944"/>
    <cellStyle name="Percent 43" xfId="945"/>
    <cellStyle name="Percent 44" xfId="946"/>
    <cellStyle name="Percent 45" xfId="947"/>
    <cellStyle name="Percent 46" xfId="948"/>
    <cellStyle name="Percent 47" xfId="949"/>
    <cellStyle name="Percent 48" xfId="950"/>
    <cellStyle name="Percent 49" xfId="951"/>
    <cellStyle name="Percent 5" xfId="952"/>
    <cellStyle name="Percent 5 2" xfId="953"/>
    <cellStyle name="Percent 5 3" xfId="954"/>
    <cellStyle name="Percent 50" xfId="955"/>
    <cellStyle name="Percent 51" xfId="956"/>
    <cellStyle name="Percent 52" xfId="957"/>
    <cellStyle name="Percent 53" xfId="958"/>
    <cellStyle name="Percent 54" xfId="959"/>
    <cellStyle name="Percent 55" xfId="960"/>
    <cellStyle name="Percent 56" xfId="961"/>
    <cellStyle name="Percent 57" xfId="962"/>
    <cellStyle name="Percent 58" xfId="963"/>
    <cellStyle name="Percent 59" xfId="964"/>
    <cellStyle name="Percent 6" xfId="965"/>
    <cellStyle name="Percent 6 2" xfId="966"/>
    <cellStyle name="Percent 6 3" xfId="967"/>
    <cellStyle name="Percent 60" xfId="968"/>
    <cellStyle name="Percent 61" xfId="969"/>
    <cellStyle name="Percent 62" xfId="970"/>
    <cellStyle name="Percent 63" xfId="971"/>
    <cellStyle name="Percent 64" xfId="972"/>
    <cellStyle name="Percent 65" xfId="973"/>
    <cellStyle name="Percent 66" xfId="974"/>
    <cellStyle name="Percent 67" xfId="975"/>
    <cellStyle name="Percent 68" xfId="976"/>
    <cellStyle name="Percent 69" xfId="977"/>
    <cellStyle name="Percent 7" xfId="978"/>
    <cellStyle name="Percent 7 2" xfId="979"/>
    <cellStyle name="Percent 7 3" xfId="980"/>
    <cellStyle name="Percent 70" xfId="981"/>
    <cellStyle name="Percent 71" xfId="982"/>
    <cellStyle name="Percent 72" xfId="983"/>
    <cellStyle name="Percent 73" xfId="984"/>
    <cellStyle name="Percent 74" xfId="985"/>
    <cellStyle name="Percent 75" xfId="1109"/>
    <cellStyle name="Percent 76" xfId="1106"/>
    <cellStyle name="Percent 8" xfId="986"/>
    <cellStyle name="Percent 8 2" xfId="987"/>
    <cellStyle name="Percent 9" xfId="988"/>
    <cellStyle name="Percent 9 2" xfId="989"/>
    <cellStyle name="PH Name" xfId="94"/>
    <cellStyle name="PH Name 2" xfId="95"/>
    <cellStyle name="PH Name 3" xfId="990"/>
    <cellStyle name="PH Number" xfId="96"/>
    <cellStyle name="PH Number 2" xfId="97"/>
    <cellStyle name="PH Number 3" xfId="991"/>
    <cellStyle name="PrePop Currency (0)" xfId="992"/>
    <cellStyle name="PrePop Currency (0) 2" xfId="993"/>
    <cellStyle name="PrePop Currency (0) 2 2" xfId="994"/>
    <cellStyle name="PrePop Currency (0) 3" xfId="995"/>
    <cellStyle name="PrePop Currency (0) 3 2" xfId="996"/>
    <cellStyle name="PrePop Currency (0) 4" xfId="997"/>
    <cellStyle name="PrePop Currency (2)" xfId="998"/>
    <cellStyle name="PrePop Currency (2) 2" xfId="999"/>
    <cellStyle name="PrePop Currency (2) 2 2" xfId="1000"/>
    <cellStyle name="PrePop Currency (2) 3" xfId="1001"/>
    <cellStyle name="PrePop Currency (2) 3 2" xfId="1002"/>
    <cellStyle name="PrePop Currency (2) 4" xfId="1003"/>
    <cellStyle name="PrePop Units (0)" xfId="1004"/>
    <cellStyle name="PrePop Units (0) 2" xfId="1005"/>
    <cellStyle name="PrePop Units (0) 2 2" xfId="1006"/>
    <cellStyle name="PrePop Units (0) 3" xfId="1007"/>
    <cellStyle name="PrePop Units (0) 3 2" xfId="1008"/>
    <cellStyle name="PrePop Units (0) 4" xfId="1009"/>
    <cellStyle name="PrePop Units (1)" xfId="1010"/>
    <cellStyle name="PrePop Units (1) 2" xfId="1011"/>
    <cellStyle name="PrePop Units (1) 2 2" xfId="1012"/>
    <cellStyle name="PrePop Units (1) 3" xfId="1013"/>
    <cellStyle name="PrePop Units (1) 3 2" xfId="1014"/>
    <cellStyle name="PrePop Units (1) 4" xfId="1015"/>
    <cellStyle name="PrePop Units (2)" xfId="1016"/>
    <cellStyle name="PrePop Units (2) 2" xfId="1017"/>
    <cellStyle name="PrePop Units (2) 2 2" xfId="1018"/>
    <cellStyle name="PrePop Units (2) 3" xfId="1019"/>
    <cellStyle name="PrePop Units (2) 3 2" xfId="1020"/>
    <cellStyle name="PrePop Units (2) 4" xfId="1021"/>
    <cellStyle name="Product Header" xfId="1022"/>
    <cellStyle name="PSChar" xfId="1023"/>
    <cellStyle name="PSChar 2" xfId="1024"/>
    <cellStyle name="PSChar 3" xfId="1025"/>
    <cellStyle name="PSDate" xfId="1026"/>
    <cellStyle name="PSDate 2" xfId="1027"/>
    <cellStyle name="PSDate 3" xfId="1028"/>
    <cellStyle name="PSDec" xfId="1029"/>
    <cellStyle name="PSDec 2" xfId="1030"/>
    <cellStyle name="PSDec 3" xfId="1031"/>
    <cellStyle name="PSHeading" xfId="1032"/>
    <cellStyle name="PSHeading 2" xfId="1033"/>
    <cellStyle name="PSHeading 3" xfId="1034"/>
    <cellStyle name="PSInt" xfId="1035"/>
    <cellStyle name="PSInt 2" xfId="1036"/>
    <cellStyle name="PSInt 3" xfId="1037"/>
    <cellStyle name="PSSpacer" xfId="1038"/>
    <cellStyle name="PSSpacer 2" xfId="1039"/>
    <cellStyle name="PSSpacer 3" xfId="1040"/>
    <cellStyle name="Pull Quotes" xfId="98"/>
    <cellStyle name="Pull Quotes 2" xfId="99"/>
    <cellStyle name="Pull Quotes 3" xfId="1041"/>
    <cellStyle name="Question" xfId="1042"/>
    <cellStyle name="Question 2" xfId="1043"/>
    <cellStyle name="Question 3" xfId="1044"/>
    <cellStyle name="Question 4" xfId="1045"/>
    <cellStyle name="results" xfId="1046"/>
    <cellStyle name="Reverse" xfId="1047"/>
    <cellStyle name="Reverse 2" xfId="1048"/>
    <cellStyle name="Reverse 3" xfId="1049"/>
    <cellStyle name="Reverse 4" xfId="1050"/>
    <cellStyle name="RevList" xfId="1051"/>
    <cellStyle name="SECTION HEADER GENERAL" xfId="1052"/>
    <cellStyle name="Short $" xfId="1053"/>
    <cellStyle name="Short $ 2" xfId="1054"/>
    <cellStyle name="Short $ 3" xfId="1055"/>
    <cellStyle name="Special" xfId="100"/>
    <cellStyle name="Special1" xfId="101"/>
    <cellStyle name="ssn" xfId="1056"/>
    <cellStyle name="Style 1" xfId="1057"/>
    <cellStyle name="Style 1 2" xfId="1058"/>
    <cellStyle name="Style 1 3" xfId="1059"/>
    <cellStyle name="Subtotal" xfId="1060"/>
    <cellStyle name="TABLE" xfId="1061"/>
    <cellStyle name="TABLE 2" xfId="1062"/>
    <cellStyle name="TABLE 3" xfId="1063"/>
    <cellStyle name="task" xfId="102"/>
    <cellStyle name="test" xfId="1064"/>
    <cellStyle name="Text Indent A" xfId="1065"/>
    <cellStyle name="Text Indent A 2" xfId="1066"/>
    <cellStyle name="Text Indent B" xfId="1067"/>
    <cellStyle name="Text Indent B 2" xfId="1068"/>
    <cellStyle name="Text Indent B 2 2" xfId="1069"/>
    <cellStyle name="Text Indent B 3" xfId="1070"/>
    <cellStyle name="Text Indent B 3 2" xfId="1071"/>
    <cellStyle name="Text Indent B 4" xfId="1072"/>
    <cellStyle name="Text Indent C" xfId="1073"/>
    <cellStyle name="Text Indent C 2" xfId="1074"/>
    <cellStyle name="Text Indent C 2 2" xfId="1075"/>
    <cellStyle name="Text Indent C 3" xfId="1076"/>
    <cellStyle name="Text Indent C 3 2" xfId="1077"/>
    <cellStyle name="Text Indent C 4" xfId="1078"/>
    <cellStyle name="times new roman" xfId="1079"/>
    <cellStyle name="times new roman 2" xfId="1080"/>
    <cellStyle name="times new roman 3" xfId="1081"/>
    <cellStyle name="Title" xfId="41" builtinId="15" customBuiltin="1"/>
    <cellStyle name="Title 2" xfId="103"/>
    <cellStyle name="Title 2 2" xfId="1084"/>
    <cellStyle name="Title 2 3" xfId="1085"/>
    <cellStyle name="Title 2 4" xfId="1083"/>
    <cellStyle name="Title 3" xfId="1086"/>
    <cellStyle name="Title 4" xfId="1082"/>
    <cellStyle name="Title B10" xfId="1087"/>
    <cellStyle name="Titles" xfId="104"/>
    <cellStyle name="Titles 2" xfId="105"/>
    <cellStyle name="Titles 3" xfId="1088"/>
    <cellStyle name="TOC" xfId="1089"/>
    <cellStyle name="TOC TEXT BOX" xfId="1090"/>
    <cellStyle name="TOC TITLES" xfId="1091"/>
    <cellStyle name="Total" xfId="42" builtinId="25" customBuiltin="1"/>
    <cellStyle name="Total 2" xfId="106"/>
    <cellStyle name="Total 2 2" xfId="1094"/>
    <cellStyle name="Total 2 3" xfId="1095"/>
    <cellStyle name="Total 2 4" xfId="1093"/>
    <cellStyle name="Total 3" xfId="1092"/>
    <cellStyle name="Underline" xfId="1096"/>
    <cellStyle name="Underline 2" xfId="1097"/>
    <cellStyle name="Underline 3" xfId="1098"/>
    <cellStyle name="use" xfId="1099"/>
    <cellStyle name="use 2" xfId="1100"/>
    <cellStyle name="use 3" xfId="1101"/>
    <cellStyle name="Warning Text" xfId="43" builtinId="11" customBuiltin="1"/>
    <cellStyle name="Warning Text 2" xfId="107"/>
    <cellStyle name="Warning Text 2 2" xfId="1104"/>
    <cellStyle name="Warning Text 2 3" xfId="1105"/>
    <cellStyle name="Warning Text 2 4" xfId="1103"/>
  </cellStyles>
  <dxfs count="0"/>
  <tableStyles count="0" defaultTableStyle="TableStyleMedium9" defaultPivotStyle="PivotStyleLight16"/>
  <colors>
    <mruColors>
      <color rgb="FF404040"/>
      <color rgb="FF6E6259"/>
      <color rgb="FF86C8BC"/>
      <color rgb="FFDAAA00"/>
      <color rgb="FF899064"/>
      <color rgb="FFA76D11"/>
      <color rgb="FF326295"/>
      <color rgb="FFD9C89E"/>
      <color rgb="FFFF8200"/>
      <color rgb="FFBFCED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931648884003"/>
          <c:y val="0.0879851879774272"/>
          <c:w val="0.710004972151393"/>
          <c:h val="0.763484373094449"/>
        </c:manualLayout>
      </c:layout>
      <c:barChart>
        <c:barDir val="col"/>
        <c:grouping val="clustered"/>
        <c:varyColors val="0"/>
        <c:ser>
          <c:idx val="0"/>
          <c:order val="0"/>
          <c:tx>
            <c:v>NET CLAIMS</c:v>
          </c:tx>
          <c:spPr>
            <a:solidFill>
              <a:srgbClr val="326295"/>
            </a:solidFill>
            <a:ln w="12700">
              <a:solidFill>
                <a:srgbClr val="000000"/>
              </a:solidFill>
              <a:prstDash val="solid"/>
            </a:ln>
          </c:spPr>
          <c:invertIfNegative val="0"/>
          <c:cat>
            <c:strLit>
              <c:ptCount val="12"/>
              <c:pt idx="0">
                <c:v>Jul</c:v>
              </c:pt>
              <c:pt idx="1">
                <c:v>Aug</c:v>
              </c:pt>
              <c:pt idx="2">
                <c:v>Sept</c:v>
              </c:pt>
              <c:pt idx="3">
                <c:v>Oct</c:v>
              </c:pt>
              <c:pt idx="4">
                <c:v>Nov</c:v>
              </c:pt>
              <c:pt idx="5">
                <c:v>Dec</c:v>
              </c:pt>
              <c:pt idx="6">
                <c:v>Jan</c:v>
              </c:pt>
              <c:pt idx="7">
                <c:v>Feb</c:v>
              </c:pt>
              <c:pt idx="8">
                <c:v>Mar</c:v>
              </c:pt>
              <c:pt idx="9">
                <c:v>Apr</c:v>
              </c:pt>
              <c:pt idx="10">
                <c:v>May</c:v>
              </c:pt>
              <c:pt idx="11">
                <c:v>Jun</c:v>
              </c:pt>
            </c:strLit>
          </c:cat>
          <c:val>
            <c:numRef>
              <c:f>ALL!$AH$13:$AH$24</c:f>
              <c:numCache>
                <c:formatCode>"$"#,##0</c:formatCode>
                <c:ptCount val="12"/>
                <c:pt idx="0">
                  <c:v>0.0</c:v>
                </c:pt>
                <c:pt idx="1">
                  <c:v>0.0</c:v>
                </c:pt>
                <c:pt idx="2">
                  <c:v>0.0</c:v>
                </c:pt>
                <c:pt idx="3">
                  <c:v>0.0</c:v>
                </c:pt>
                <c:pt idx="4">
                  <c:v>0.0</c:v>
                </c:pt>
                <c:pt idx="5">
                  <c:v>0.0</c:v>
                </c:pt>
                <c:pt idx="6">
                  <c:v>0.0</c:v>
                </c:pt>
                <c:pt idx="7">
                  <c:v>0.0</c:v>
                </c:pt>
                <c:pt idx="8">
                  <c:v>0.0</c:v>
                </c:pt>
                <c:pt idx="9">
                  <c:v>0.0</c:v>
                </c:pt>
                <c:pt idx="10">
                  <c:v>0.0</c:v>
                </c:pt>
                <c:pt idx="11">
                  <c:v>0.0</c:v>
                </c:pt>
              </c:numCache>
            </c:numRef>
          </c:val>
        </c:ser>
        <c:ser>
          <c:idx val="1"/>
          <c:order val="1"/>
          <c:tx>
            <c:v>EXPECTED CLAIMS LIABILITY</c:v>
          </c:tx>
          <c:spPr>
            <a:solidFill>
              <a:srgbClr val="FF8200"/>
            </a:solidFill>
            <a:ln w="12700">
              <a:solidFill>
                <a:srgbClr val="000000"/>
              </a:solidFill>
              <a:prstDash val="solid"/>
            </a:ln>
          </c:spPr>
          <c:invertIfNegative val="0"/>
          <c:cat>
            <c:strLit>
              <c:ptCount val="12"/>
              <c:pt idx="0">
                <c:v>Jul</c:v>
              </c:pt>
              <c:pt idx="1">
                <c:v>Aug</c:v>
              </c:pt>
              <c:pt idx="2">
                <c:v>Sept</c:v>
              </c:pt>
              <c:pt idx="3">
                <c:v>Oct</c:v>
              </c:pt>
              <c:pt idx="4">
                <c:v>Nov</c:v>
              </c:pt>
              <c:pt idx="5">
                <c:v>Dec</c:v>
              </c:pt>
              <c:pt idx="6">
                <c:v>Jan</c:v>
              </c:pt>
              <c:pt idx="7">
                <c:v>Feb</c:v>
              </c:pt>
              <c:pt idx="8">
                <c:v>Mar</c:v>
              </c:pt>
              <c:pt idx="9">
                <c:v>Apr</c:v>
              </c:pt>
              <c:pt idx="10">
                <c:v>May</c:v>
              </c:pt>
              <c:pt idx="11">
                <c:v>Jun</c:v>
              </c:pt>
            </c:strLit>
          </c:cat>
          <c:val>
            <c:numRef>
              <c:f>ALL!$AL$13:$AL$24</c:f>
              <c:numCache>
                <c:formatCode>"$"#,##0</c:formatCode>
                <c:ptCount val="12"/>
                <c:pt idx="0">
                  <c:v>0.0</c:v>
                </c:pt>
                <c:pt idx="1">
                  <c:v>0.0</c:v>
                </c:pt>
                <c:pt idx="2">
                  <c:v>0.0</c:v>
                </c:pt>
                <c:pt idx="3">
                  <c:v>0.0</c:v>
                </c:pt>
                <c:pt idx="4">
                  <c:v>0.0</c:v>
                </c:pt>
                <c:pt idx="5">
                  <c:v>0.0</c:v>
                </c:pt>
                <c:pt idx="6">
                  <c:v>0.0</c:v>
                </c:pt>
                <c:pt idx="7">
                  <c:v>0.0</c:v>
                </c:pt>
                <c:pt idx="8">
                  <c:v>0.0</c:v>
                </c:pt>
                <c:pt idx="9">
                  <c:v>0.0</c:v>
                </c:pt>
                <c:pt idx="10">
                  <c:v>0.0</c:v>
                </c:pt>
                <c:pt idx="11">
                  <c:v>0.0</c:v>
                </c:pt>
              </c:numCache>
            </c:numRef>
          </c:val>
        </c:ser>
        <c:dLbls>
          <c:showLegendKey val="0"/>
          <c:showVal val="0"/>
          <c:showCatName val="0"/>
          <c:showSerName val="0"/>
          <c:showPercent val="0"/>
          <c:showBubbleSize val="0"/>
        </c:dLbls>
        <c:gapWidth val="150"/>
        <c:axId val="-2106910472"/>
        <c:axId val="-2107209544"/>
      </c:barChart>
      <c:catAx>
        <c:axId val="-21069104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Trade Gothic LT Std Bold"/>
                <a:ea typeface="Trade Gothic LT Std Bold"/>
                <a:cs typeface="Trade Gothic LT Std Bold"/>
              </a:defRPr>
            </a:pPr>
            <a:endParaRPr lang="en-US"/>
          </a:p>
        </c:txPr>
        <c:crossAx val="-2107209544"/>
        <c:crosses val="autoZero"/>
        <c:auto val="1"/>
        <c:lblAlgn val="ctr"/>
        <c:lblOffset val="100"/>
        <c:tickLblSkip val="1"/>
        <c:tickMarkSkip val="1"/>
        <c:noMultiLvlLbl val="0"/>
      </c:catAx>
      <c:valAx>
        <c:axId val="-2107209544"/>
        <c:scaling>
          <c:orientation val="minMax"/>
        </c:scaling>
        <c:delete val="0"/>
        <c:axPos val="l"/>
        <c:majorGridlines>
          <c:spPr>
            <a:ln w="3175">
              <a:solidFill>
                <a:srgbClr val="000000"/>
              </a:solidFill>
              <a:prstDash val="solid"/>
            </a:ln>
          </c:spPr>
        </c:majorGridlines>
        <c:numFmt formatCode="&quot;$&quot;#,##0"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Trade Gothic LT Std Bold"/>
                <a:ea typeface="Trade Gothic LT Std Bold"/>
                <a:cs typeface="Trade Gothic LT Std Bold"/>
              </a:defRPr>
            </a:pPr>
            <a:endParaRPr lang="en-US"/>
          </a:p>
        </c:txPr>
        <c:crossAx val="-2106910472"/>
        <c:crosses val="autoZero"/>
        <c:crossBetween val="between"/>
      </c:valAx>
      <c:spPr>
        <a:solidFill>
          <a:srgbClr val="D9C89E"/>
        </a:solidFill>
        <a:ln w="12700">
          <a:solidFill>
            <a:srgbClr val="808080"/>
          </a:solidFill>
          <a:prstDash val="solid"/>
        </a:ln>
      </c:spPr>
    </c:plotArea>
    <c:legend>
      <c:legendPos val="r"/>
      <c:layout>
        <c:manualLayout>
          <c:xMode val="edge"/>
          <c:yMode val="edge"/>
          <c:x val="0.839627689710593"/>
          <c:y val="0.448440640572102"/>
          <c:w val="0.152978019818007"/>
          <c:h val="0.210136254707293"/>
        </c:manualLayout>
      </c:layout>
      <c:overlay val="0"/>
      <c:spPr>
        <a:solidFill>
          <a:srgbClr val="FFFFFF"/>
        </a:solidFill>
        <a:ln w="3175">
          <a:solidFill>
            <a:srgbClr val="000000"/>
          </a:solidFill>
          <a:prstDash val="solid"/>
        </a:ln>
      </c:spPr>
      <c:txPr>
        <a:bodyPr/>
        <a:lstStyle/>
        <a:p>
          <a:pPr>
            <a:defRPr sz="1080" b="1" i="0" u="none" strike="noStrike" baseline="0">
              <a:solidFill>
                <a:srgbClr val="000000"/>
              </a:solidFill>
              <a:latin typeface="Trade Gothic LT Std Bold"/>
              <a:ea typeface="Trade Gothic LT Std Bold"/>
              <a:cs typeface="Trade Gothic LT Std Bold"/>
            </a:defRPr>
          </a:pPr>
          <a:endParaRPr lang="en-US"/>
        </a:p>
      </c:txPr>
    </c:legend>
    <c:plotVisOnly val="1"/>
    <c:dispBlanksAs val="gap"/>
    <c:showDLblsOverMax val="0"/>
  </c:chart>
  <c:spPr>
    <a:solidFill>
      <a:srgbClr val="BFCED6"/>
    </a:solidFill>
    <a:ln w="25400">
      <a:solidFill>
        <a:srgbClr val="000000"/>
      </a:solidFill>
      <a:prstDash val="solid"/>
    </a:ln>
  </c:spPr>
  <c:txPr>
    <a:bodyPr/>
    <a:lstStyle/>
    <a:p>
      <a:pPr>
        <a:defRPr sz="1175" b="1" i="0" u="none" strike="noStrike" baseline="0">
          <a:solidFill>
            <a:srgbClr val="000000"/>
          </a:solidFill>
          <a:latin typeface="Trade Gothic LT Std Bold"/>
          <a:ea typeface="Trade Gothic LT Std Bold"/>
          <a:cs typeface="Trade Gothic LT Std Bold"/>
        </a:defRPr>
      </a:pPr>
      <a:endParaRPr lang="en-US"/>
    </a:p>
  </c:txPr>
  <c:printSettings>
    <c:headerFooter alignWithMargins="0">
      <c:oddHeader>&amp;CNorth American Partners in Anesthesia</c:oddHeader>
    </c:headerFooter>
    <c:pageMargins b="1.0" l="0.750000000000002" r="0.750000000000002" t="1.0"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57350298100156"/>
          <c:y val="0.203581823714072"/>
          <c:w val="0.270175438596491"/>
          <c:h val="0.653158601037129"/>
        </c:manualLayout>
      </c:layout>
      <c:pieChart>
        <c:varyColors val="1"/>
        <c:ser>
          <c:idx val="0"/>
          <c:order val="0"/>
          <c:spPr>
            <a:ln w="12700" cmpd="sng">
              <a:solidFill>
                <a:sysClr val="windowText" lastClr="000000"/>
              </a:solidFill>
            </a:ln>
          </c:spPr>
          <c:explosion val="20"/>
          <c:dPt>
            <c:idx val="0"/>
            <c:bubble3D val="0"/>
            <c:spPr>
              <a:solidFill>
                <a:srgbClr val="86C8BC"/>
              </a:solidFill>
              <a:ln w="12700" cmpd="sng">
                <a:solidFill>
                  <a:sysClr val="windowText" lastClr="000000"/>
                </a:solidFill>
              </a:ln>
            </c:spPr>
          </c:dPt>
          <c:dPt>
            <c:idx val="1"/>
            <c:bubble3D val="0"/>
            <c:spPr>
              <a:solidFill>
                <a:srgbClr val="A76D11"/>
              </a:solidFill>
              <a:ln w="12700" cmpd="sng">
                <a:solidFill>
                  <a:sysClr val="windowText" lastClr="000000"/>
                </a:solidFill>
              </a:ln>
            </c:spPr>
          </c:dPt>
          <c:dPt>
            <c:idx val="2"/>
            <c:bubble3D val="0"/>
            <c:spPr>
              <a:solidFill>
                <a:srgbClr val="899064"/>
              </a:solidFill>
              <a:ln w="12700" cmpd="sng">
                <a:solidFill>
                  <a:sysClr val="windowText" lastClr="000000"/>
                </a:solidFill>
                <a:prstDash val="solid"/>
              </a:ln>
            </c:spPr>
          </c:dPt>
          <c:dPt>
            <c:idx val="3"/>
            <c:bubble3D val="0"/>
            <c:spPr>
              <a:solidFill>
                <a:srgbClr val="326295"/>
              </a:solidFill>
              <a:ln w="12700" cmpd="sng">
                <a:solidFill>
                  <a:sysClr val="windowText" lastClr="000000"/>
                </a:solidFill>
              </a:ln>
            </c:spPr>
          </c:dPt>
          <c:dLbls>
            <c:dLbl>
              <c:idx val="0"/>
              <c:layout>
                <c:manualLayout>
                  <c:x val="0.0326480216463008"/>
                  <c:y val="-0.136937223092166"/>
                </c:manualLayout>
              </c:layout>
              <c:dLblPos val="bestFit"/>
              <c:showLegendKey val="0"/>
              <c:showVal val="1"/>
              <c:showCatName val="1"/>
              <c:showSerName val="0"/>
              <c:showPercent val="0"/>
              <c:showBubbleSize val="0"/>
            </c:dLbl>
            <c:dLbl>
              <c:idx val="1"/>
              <c:layout>
                <c:manualLayout>
                  <c:x val="0.0769125051421552"/>
                  <c:y val="0.00791676252532527"/>
                </c:manualLayout>
              </c:layout>
              <c:dLblPos val="bestFit"/>
              <c:showLegendKey val="0"/>
              <c:showVal val="1"/>
              <c:showCatName val="1"/>
              <c:showSerName val="0"/>
              <c:showPercent val="0"/>
              <c:showBubbleSize val="0"/>
            </c:dLbl>
            <c:dLbl>
              <c:idx val="2"/>
              <c:layout>
                <c:manualLayout>
                  <c:x val="0.0655360298505737"/>
                  <c:y val="0.149182393671103"/>
                </c:manualLayout>
              </c:layout>
              <c:dLblPos val="bestFit"/>
              <c:showLegendKey val="0"/>
              <c:showVal val="1"/>
              <c:showCatName val="1"/>
              <c:showSerName val="0"/>
              <c:showPercent val="0"/>
              <c:showBubbleSize val="0"/>
            </c:dLbl>
            <c:dLbl>
              <c:idx val="3"/>
              <c:layout>
                <c:manualLayout>
                  <c:x val="-0.0755142444942727"/>
                  <c:y val="-0.357648036690984"/>
                </c:manualLayout>
              </c:layout>
              <c:dLblPos val="bestFit"/>
              <c:showLegendKey val="0"/>
              <c:showVal val="1"/>
              <c:showCatName val="1"/>
              <c:showSerName val="0"/>
              <c:showPercent val="0"/>
              <c:showBubbleSize val="0"/>
            </c:dLbl>
            <c:txPr>
              <a:bodyPr/>
              <a:lstStyle/>
              <a:p>
                <a:pPr>
                  <a:defRPr sz="1200" b="1" i="0" baseline="0"/>
                </a:pPr>
                <a:endParaRPr lang="en-US"/>
              </a:p>
            </c:txPr>
            <c:showLegendKey val="0"/>
            <c:showVal val="1"/>
            <c:showCatName val="1"/>
            <c:showSerName val="0"/>
            <c:showPercent val="0"/>
            <c:showBubbleSize val="0"/>
            <c:showLeaderLines val="1"/>
          </c:dLbls>
          <c:cat>
            <c:strRef>
              <c:f>CHART!$Q$55:$Q$58</c:f>
              <c:strCache>
                <c:ptCount val="4"/>
                <c:pt idx="0">
                  <c:v>Administration</c:v>
                </c:pt>
                <c:pt idx="1">
                  <c:v>Stop Loss Fees</c:v>
                </c:pt>
                <c:pt idx="2">
                  <c:v>Writeoff Amount</c:v>
                </c:pt>
                <c:pt idx="3">
                  <c:v>Total Net Claims</c:v>
                </c:pt>
              </c:strCache>
            </c:strRef>
          </c:cat>
          <c:val>
            <c:numRef>
              <c:f>CHART!$R$55:$R$58</c:f>
              <c:numCache>
                <c:formatCode>"$"#,##0</c:formatCode>
                <c:ptCount val="4"/>
                <c:pt idx="0">
                  <c:v>0.0</c:v>
                </c:pt>
                <c:pt idx="1">
                  <c:v>0.0</c:v>
                </c:pt>
                <c:pt idx="2" formatCode="&quot;$&quot;#,##0_);[Red]\(&quot;$&quot;#,##0\)">
                  <c:v>0.0</c:v>
                </c:pt>
                <c:pt idx="3">
                  <c:v>0.0</c:v>
                </c:pt>
              </c:numCache>
            </c:numRef>
          </c:val>
        </c:ser>
        <c:dLbls>
          <c:showLegendKey val="0"/>
          <c:showVal val="1"/>
          <c:showCatName val="1"/>
          <c:showSerName val="0"/>
          <c:showPercent val="0"/>
          <c:showBubbleSize val="0"/>
          <c:separator> </c:separator>
          <c:showLeaderLines val="1"/>
        </c:dLbls>
        <c:firstSliceAng val="70"/>
      </c:pieChart>
    </c:plotArea>
    <c:plotVisOnly val="1"/>
    <c:dispBlanksAs val="zero"/>
    <c:showDLblsOverMax val="0"/>
  </c:chart>
  <c:spPr>
    <a:solidFill>
      <a:srgbClr val="D9C89E"/>
    </a:solidFill>
    <a:ln w="25400">
      <a:solidFill>
        <a:schemeClr val="tx1"/>
      </a:solidFill>
    </a:ln>
  </c:spPr>
  <c:printSettings>
    <c:headerFooter alignWithMargins="0"/>
    <c:pageMargins b="1.0" l="0.750000000000002" r="0.750000000000002" t="1.0"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1160199825623"/>
          <c:y val="0.11490482387058"/>
          <c:w val="0.68389994248309"/>
          <c:h val="0.698621329133126"/>
        </c:manualLayout>
      </c:layout>
      <c:barChart>
        <c:barDir val="col"/>
        <c:grouping val="clustered"/>
        <c:varyColors val="0"/>
        <c:ser>
          <c:idx val="0"/>
          <c:order val="0"/>
          <c:tx>
            <c:v>NET CLAIMS</c:v>
          </c:tx>
          <c:spPr>
            <a:solidFill>
              <a:srgbClr val="326295"/>
            </a:solidFill>
            <a:ln w="12700">
              <a:solidFill>
                <a:srgbClr val="000000"/>
              </a:solidFill>
              <a:prstDash val="solid"/>
            </a:ln>
          </c:spPr>
          <c:invertIfNegative val="0"/>
          <c:cat>
            <c:strLit>
              <c:ptCount val="12"/>
              <c:pt idx="0">
                <c:v>Jul</c:v>
              </c:pt>
              <c:pt idx="1">
                <c:v>Aug</c:v>
              </c:pt>
              <c:pt idx="2">
                <c:v>Sept</c:v>
              </c:pt>
              <c:pt idx="3">
                <c:v>Oct</c:v>
              </c:pt>
              <c:pt idx="4">
                <c:v>Nov</c:v>
              </c:pt>
              <c:pt idx="5">
                <c:v>Dec</c:v>
              </c:pt>
              <c:pt idx="6">
                <c:v>Jan</c:v>
              </c:pt>
              <c:pt idx="7">
                <c:v>Feb</c:v>
              </c:pt>
              <c:pt idx="8">
                <c:v>Mar</c:v>
              </c:pt>
              <c:pt idx="9">
                <c:v>Apr</c:v>
              </c:pt>
              <c:pt idx="10">
                <c:v>May</c:v>
              </c:pt>
              <c:pt idx="11">
                <c:v>Jun</c:v>
              </c:pt>
            </c:strLit>
          </c:cat>
          <c:val>
            <c:numRef>
              <c:f>ALL!$AH$13:$AH$24</c:f>
              <c:numCache>
                <c:formatCode>"$"#,##0</c:formatCode>
                <c:ptCount val="12"/>
                <c:pt idx="0">
                  <c:v>0.0</c:v>
                </c:pt>
                <c:pt idx="1">
                  <c:v>0.0</c:v>
                </c:pt>
                <c:pt idx="2">
                  <c:v>0.0</c:v>
                </c:pt>
                <c:pt idx="3">
                  <c:v>0.0</c:v>
                </c:pt>
                <c:pt idx="4">
                  <c:v>0.0</c:v>
                </c:pt>
                <c:pt idx="5">
                  <c:v>0.0</c:v>
                </c:pt>
                <c:pt idx="6">
                  <c:v>0.0</c:v>
                </c:pt>
                <c:pt idx="7">
                  <c:v>0.0</c:v>
                </c:pt>
                <c:pt idx="8">
                  <c:v>0.0</c:v>
                </c:pt>
                <c:pt idx="9">
                  <c:v>0.0</c:v>
                </c:pt>
                <c:pt idx="10">
                  <c:v>0.0</c:v>
                </c:pt>
                <c:pt idx="11">
                  <c:v>0.0</c:v>
                </c:pt>
              </c:numCache>
            </c:numRef>
          </c:val>
        </c:ser>
        <c:ser>
          <c:idx val="1"/>
          <c:order val="1"/>
          <c:tx>
            <c:v>EXPECTED CLAIMS LIABILITY</c:v>
          </c:tx>
          <c:spPr>
            <a:solidFill>
              <a:srgbClr val="FF8200"/>
            </a:solidFill>
            <a:ln w="12700">
              <a:solidFill>
                <a:srgbClr val="000000"/>
              </a:solidFill>
              <a:prstDash val="solid"/>
            </a:ln>
          </c:spPr>
          <c:invertIfNegative val="0"/>
          <c:cat>
            <c:strLit>
              <c:ptCount val="12"/>
              <c:pt idx="0">
                <c:v>Jul</c:v>
              </c:pt>
              <c:pt idx="1">
                <c:v>Aug</c:v>
              </c:pt>
              <c:pt idx="2">
                <c:v>Sept</c:v>
              </c:pt>
              <c:pt idx="3">
                <c:v>Oct</c:v>
              </c:pt>
              <c:pt idx="4">
                <c:v>Nov</c:v>
              </c:pt>
              <c:pt idx="5">
                <c:v>Dec</c:v>
              </c:pt>
              <c:pt idx="6">
                <c:v>Jan</c:v>
              </c:pt>
              <c:pt idx="7">
                <c:v>Feb</c:v>
              </c:pt>
              <c:pt idx="8">
                <c:v>Mar</c:v>
              </c:pt>
              <c:pt idx="9">
                <c:v>Apr</c:v>
              </c:pt>
              <c:pt idx="10">
                <c:v>May</c:v>
              </c:pt>
              <c:pt idx="11">
                <c:v>Jun</c:v>
              </c:pt>
            </c:strLit>
          </c:cat>
          <c:val>
            <c:numRef>
              <c:f>ALL!$AL$13:$AL$24</c:f>
              <c:numCache>
                <c:formatCode>"$"#,##0</c:formatCode>
                <c:ptCount val="12"/>
                <c:pt idx="0">
                  <c:v>0.0</c:v>
                </c:pt>
                <c:pt idx="1">
                  <c:v>0.0</c:v>
                </c:pt>
                <c:pt idx="2">
                  <c:v>0.0</c:v>
                </c:pt>
                <c:pt idx="3">
                  <c:v>0.0</c:v>
                </c:pt>
                <c:pt idx="4">
                  <c:v>0.0</c:v>
                </c:pt>
                <c:pt idx="5">
                  <c:v>0.0</c:v>
                </c:pt>
                <c:pt idx="6">
                  <c:v>0.0</c:v>
                </c:pt>
                <c:pt idx="7">
                  <c:v>0.0</c:v>
                </c:pt>
                <c:pt idx="8">
                  <c:v>0.0</c:v>
                </c:pt>
                <c:pt idx="9">
                  <c:v>0.0</c:v>
                </c:pt>
                <c:pt idx="10">
                  <c:v>0.0</c:v>
                </c:pt>
                <c:pt idx="11">
                  <c:v>0.0</c:v>
                </c:pt>
              </c:numCache>
            </c:numRef>
          </c:val>
        </c:ser>
        <c:dLbls>
          <c:showLegendKey val="0"/>
          <c:showVal val="0"/>
          <c:showCatName val="0"/>
          <c:showSerName val="0"/>
          <c:showPercent val="0"/>
          <c:showBubbleSize val="0"/>
        </c:dLbls>
        <c:gapWidth val="150"/>
        <c:axId val="-2107021224"/>
        <c:axId val="-2106946200"/>
      </c:barChart>
      <c:catAx>
        <c:axId val="-210702122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Trade Gothic LT Std Bold"/>
                <a:ea typeface="Trade Gothic LT Std Bold"/>
                <a:cs typeface="Trade Gothic LT Std Bold"/>
              </a:defRPr>
            </a:pPr>
            <a:endParaRPr lang="en-US"/>
          </a:p>
        </c:txPr>
        <c:crossAx val="-2106946200"/>
        <c:crosses val="autoZero"/>
        <c:auto val="1"/>
        <c:lblAlgn val="ctr"/>
        <c:lblOffset val="100"/>
        <c:tickLblSkip val="1"/>
        <c:tickMarkSkip val="1"/>
        <c:noMultiLvlLbl val="0"/>
      </c:catAx>
      <c:valAx>
        <c:axId val="-2106946200"/>
        <c:scaling>
          <c:orientation val="minMax"/>
        </c:scaling>
        <c:delete val="0"/>
        <c:axPos val="l"/>
        <c:majorGridlines>
          <c:spPr>
            <a:ln w="3175">
              <a:solidFill>
                <a:srgbClr val="000000"/>
              </a:solidFill>
              <a:prstDash val="solid"/>
            </a:ln>
          </c:spPr>
        </c:majorGridlines>
        <c:numFmt formatCode="&quot;$&quot;#,##0"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Trade Gothic LT Std Bold"/>
                <a:ea typeface="Trade Gothic LT Std Bold"/>
                <a:cs typeface="Trade Gothic LT Std Bold"/>
              </a:defRPr>
            </a:pPr>
            <a:endParaRPr lang="en-US"/>
          </a:p>
        </c:txPr>
        <c:crossAx val="-2107021224"/>
        <c:crosses val="autoZero"/>
        <c:crossBetween val="between"/>
      </c:valAx>
      <c:spPr>
        <a:solidFill>
          <a:srgbClr val="D9C89E"/>
        </a:solidFill>
        <a:ln w="12700">
          <a:solidFill>
            <a:srgbClr val="808080"/>
          </a:solidFill>
          <a:prstDash val="solid"/>
        </a:ln>
      </c:spPr>
    </c:plotArea>
    <c:legend>
      <c:legendPos val="r"/>
      <c:layout>
        <c:manualLayout>
          <c:xMode val="edge"/>
          <c:yMode val="edge"/>
          <c:x val="0.806432046261597"/>
          <c:y val="0.367695439939166"/>
          <c:w val="0.188072480244782"/>
          <c:h val="0.22980940466553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Trade Gothic LT Std Bold"/>
              <a:ea typeface="Trade Gothic LT Std Bold"/>
              <a:cs typeface="Trade Gothic LT Std Bold"/>
            </a:defRPr>
          </a:pPr>
          <a:endParaRPr lang="en-US"/>
        </a:p>
      </c:txPr>
    </c:legend>
    <c:plotVisOnly val="1"/>
    <c:dispBlanksAs val="gap"/>
    <c:showDLblsOverMax val="0"/>
  </c:chart>
  <c:spPr>
    <a:solidFill>
      <a:srgbClr val="BFCED6"/>
    </a:solidFill>
    <a:ln w="25400">
      <a:solidFill>
        <a:srgbClr val="000000"/>
      </a:solidFill>
      <a:prstDash val="solid"/>
    </a:ln>
  </c:spPr>
  <c:txPr>
    <a:bodyPr/>
    <a:lstStyle/>
    <a:p>
      <a:pPr>
        <a:defRPr sz="800" b="1" i="0" u="none" strike="noStrike" baseline="0">
          <a:solidFill>
            <a:srgbClr val="000000"/>
          </a:solidFill>
          <a:latin typeface="Trade Gothic LT Std Bold"/>
          <a:ea typeface="Trade Gothic LT Std Bold"/>
          <a:cs typeface="Trade Gothic LT Std Bold"/>
        </a:defRPr>
      </a:pPr>
      <a:endParaRPr lang="en-US"/>
    </a:p>
  </c:txPr>
  <c:printSettings>
    <c:headerFooter alignWithMargins="0"/>
    <c:pageMargins b="1.0" l="0.750000000000002" r="0.750000000000002"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3848412073491"/>
          <c:y val="0.185609021094585"/>
          <c:w val="0.208838368441749"/>
          <c:h val="0.730598358375874"/>
        </c:manualLayout>
      </c:layout>
      <c:pieChart>
        <c:varyColors val="1"/>
        <c:ser>
          <c:idx val="0"/>
          <c:order val="0"/>
          <c:spPr>
            <a:ln cmpd="sng">
              <a:solidFill>
                <a:srgbClr val="000000"/>
              </a:solidFill>
            </a:ln>
          </c:spPr>
          <c:explosion val="15"/>
          <c:dPt>
            <c:idx val="0"/>
            <c:bubble3D val="0"/>
            <c:spPr>
              <a:solidFill>
                <a:srgbClr val="86C8BC"/>
              </a:solidFill>
              <a:ln cmpd="sng">
                <a:solidFill>
                  <a:srgbClr val="000000"/>
                </a:solidFill>
              </a:ln>
            </c:spPr>
          </c:dPt>
          <c:dPt>
            <c:idx val="1"/>
            <c:bubble3D val="0"/>
            <c:spPr>
              <a:solidFill>
                <a:srgbClr val="A76D11"/>
              </a:solidFill>
              <a:ln cmpd="sng">
                <a:solidFill>
                  <a:srgbClr val="000000"/>
                </a:solidFill>
              </a:ln>
            </c:spPr>
          </c:dPt>
          <c:dPt>
            <c:idx val="2"/>
            <c:bubble3D val="0"/>
            <c:spPr>
              <a:solidFill>
                <a:srgbClr val="899064"/>
              </a:solidFill>
              <a:ln cmpd="sng">
                <a:solidFill>
                  <a:srgbClr val="000000"/>
                </a:solidFill>
              </a:ln>
            </c:spPr>
          </c:dPt>
          <c:dPt>
            <c:idx val="3"/>
            <c:bubble3D val="0"/>
            <c:spPr>
              <a:solidFill>
                <a:srgbClr val="326295"/>
              </a:solidFill>
              <a:ln cmpd="sng">
                <a:solidFill>
                  <a:srgbClr val="000000"/>
                </a:solidFill>
              </a:ln>
            </c:spPr>
          </c:dPt>
          <c:dLbls>
            <c:dLbl>
              <c:idx val="0"/>
              <c:layout>
                <c:manualLayout>
                  <c:x val="-0.0179467544849224"/>
                  <c:y val="-0.192597464951028"/>
                </c:manualLayout>
              </c:layout>
              <c:dLblPos val="bestFit"/>
              <c:showLegendKey val="0"/>
              <c:showVal val="1"/>
              <c:showCatName val="1"/>
              <c:showSerName val="0"/>
              <c:showPercent val="0"/>
              <c:showBubbleSize val="0"/>
            </c:dLbl>
            <c:dLbl>
              <c:idx val="1"/>
              <c:layout>
                <c:manualLayout>
                  <c:x val="0.0560867699062943"/>
                  <c:y val="0.024045515652007"/>
                </c:manualLayout>
              </c:layout>
              <c:dLblPos val="bestFit"/>
              <c:showLegendKey val="0"/>
              <c:showVal val="1"/>
              <c:showCatName val="1"/>
              <c:showSerName val="0"/>
              <c:showPercent val="0"/>
              <c:showBubbleSize val="0"/>
            </c:dLbl>
            <c:dLbl>
              <c:idx val="2"/>
              <c:layout>
                <c:manualLayout>
                  <c:x val="0.0550739732063159"/>
                  <c:y val="0.122029479546764"/>
                </c:manualLayout>
              </c:layout>
              <c:dLblPos val="bestFit"/>
              <c:showLegendKey val="0"/>
              <c:showVal val="1"/>
              <c:showCatName val="1"/>
              <c:showSerName val="0"/>
              <c:showPercent val="0"/>
              <c:showBubbleSize val="0"/>
            </c:dLbl>
            <c:dLbl>
              <c:idx val="3"/>
              <c:layout>
                <c:manualLayout>
                  <c:x val="-0.0134080852049789"/>
                  <c:y val="-0.252604666794701"/>
                </c:manualLayout>
              </c:layout>
              <c:dLblPos val="bestFit"/>
              <c:showLegendKey val="0"/>
              <c:showVal val="1"/>
              <c:showCatName val="1"/>
              <c:showSerName val="0"/>
              <c:showPercent val="0"/>
              <c:showBubbleSize val="0"/>
            </c:dLbl>
            <c:txPr>
              <a:bodyPr/>
              <a:lstStyle/>
              <a:p>
                <a:pPr>
                  <a:defRPr sz="1000" b="0" i="0" u="none" strike="noStrike" baseline="0">
                    <a:solidFill>
                      <a:srgbClr val="000000"/>
                    </a:solidFill>
                    <a:latin typeface="Trade Gothic LT Std Bold"/>
                    <a:ea typeface="Trade Gothic LT Std Bold"/>
                    <a:cs typeface="Trade Gothic LT Std Bold"/>
                  </a:defRPr>
                </a:pPr>
                <a:endParaRPr lang="en-US"/>
              </a:p>
            </c:txPr>
            <c:showLegendKey val="0"/>
            <c:showVal val="1"/>
            <c:showCatName val="1"/>
            <c:showSerName val="0"/>
            <c:showPercent val="0"/>
            <c:showBubbleSize val="0"/>
            <c:showLeaderLines val="1"/>
          </c:dLbls>
          <c:cat>
            <c:strRef>
              <c:f>ALL!$AZ$76:$AZ$79</c:f>
              <c:strCache>
                <c:ptCount val="4"/>
                <c:pt idx="0">
                  <c:v>Administration Fee</c:v>
                </c:pt>
                <c:pt idx="1">
                  <c:v>Stop Loss Fee</c:v>
                </c:pt>
                <c:pt idx="2">
                  <c:v>Writeoff Amount</c:v>
                </c:pt>
                <c:pt idx="3">
                  <c:v>Net Claims</c:v>
                </c:pt>
              </c:strCache>
            </c:strRef>
          </c:cat>
          <c:val>
            <c:numRef>
              <c:f>ALL!$BA$76:$BA$79</c:f>
              <c:numCache>
                <c:formatCode>"$"#,##0</c:formatCode>
                <c:ptCount val="4"/>
                <c:pt idx="0">
                  <c:v>0.0</c:v>
                </c:pt>
                <c:pt idx="1">
                  <c:v>0.0</c:v>
                </c:pt>
                <c:pt idx="2" formatCode="&quot;$&quot;#,##0_);[Red]\(&quot;$&quot;#,##0\)">
                  <c:v>0.0</c:v>
                </c:pt>
                <c:pt idx="3">
                  <c:v>0.0</c:v>
                </c:pt>
              </c:numCache>
            </c:numRef>
          </c:val>
        </c:ser>
        <c:dLbls>
          <c:showLegendKey val="0"/>
          <c:showVal val="1"/>
          <c:showCatName val="0"/>
          <c:showSerName val="0"/>
          <c:showPercent val="0"/>
          <c:showBubbleSize val="0"/>
          <c:showLeaderLines val="1"/>
        </c:dLbls>
        <c:firstSliceAng val="60"/>
      </c:pieChart>
      <c:spPr>
        <a:noFill/>
        <a:ln w="25400">
          <a:noFill/>
        </a:ln>
      </c:spPr>
    </c:plotArea>
    <c:legend>
      <c:legendPos val="r"/>
      <c:layout>
        <c:manualLayout>
          <c:xMode val="edge"/>
          <c:yMode val="edge"/>
          <c:x val="0.790134933573834"/>
          <c:y val="0.68728706586095"/>
          <c:w val="0.206424549354238"/>
          <c:h val="0.30799682597815"/>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Trade Gothic LT Std Bold"/>
              <a:ea typeface="Trade Gothic LT Std Bold"/>
              <a:cs typeface="Trade Gothic LT Std Bold"/>
            </a:defRPr>
          </a:pPr>
          <a:endParaRPr lang="en-US"/>
        </a:p>
      </c:txPr>
    </c:legend>
    <c:plotVisOnly val="1"/>
    <c:dispBlanksAs val="zero"/>
    <c:showDLblsOverMax val="0"/>
  </c:chart>
  <c:spPr>
    <a:solidFill>
      <a:srgbClr val="BFCED6"/>
    </a:solidFill>
    <a:ln w="25400">
      <a:solidFill>
        <a:srgbClr val="000000"/>
      </a:solidFill>
      <a:prstDash val="solid"/>
    </a:ln>
  </c:spPr>
  <c:txPr>
    <a:bodyPr/>
    <a:lstStyle/>
    <a:p>
      <a:pPr>
        <a:defRPr sz="800" b="0" i="0" u="none" strike="noStrike" baseline="0">
          <a:solidFill>
            <a:srgbClr val="000000"/>
          </a:solidFill>
          <a:latin typeface="Trade Gothic LT Std Bold"/>
          <a:ea typeface="Trade Gothic LT Std Bold"/>
          <a:cs typeface="Trade Gothic LT Std Bold"/>
        </a:defRPr>
      </a:pPr>
      <a:endParaRPr lang="en-US"/>
    </a:p>
  </c:txPr>
  <c:printSettings>
    <c:headerFooter alignWithMargins="0"/>
    <c:pageMargins b="1.0" l="0.750000000000002" r="0.750000000000002" t="1.0"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8302625</xdr:colOff>
      <xdr:row>0</xdr:row>
      <xdr:rowOff>76200</xdr:rowOff>
    </xdr:from>
    <xdr:to>
      <xdr:col>1</xdr:col>
      <xdr:colOff>9979025</xdr:colOff>
      <xdr:row>0</xdr:row>
      <xdr:rowOff>952500</xdr:rowOff>
    </xdr:to>
    <xdr:pic>
      <xdr:nvPicPr>
        <xdr:cNvPr id="2" name="Picture 1" descr="Picture1.png"/>
        <xdr:cNvPicPr/>
      </xdr:nvPicPr>
      <xdr:blipFill>
        <a:blip xmlns:r="http://schemas.openxmlformats.org/officeDocument/2006/relationships" r:embed="rId1" cstate="print"/>
        <a:srcRect t="11502"/>
        <a:stretch>
          <a:fillRect/>
        </a:stretch>
      </xdr:blipFill>
      <xdr:spPr>
        <a:xfrm>
          <a:off x="8359775" y="76200"/>
          <a:ext cx="1676400" cy="876300"/>
        </a:xfrm>
        <a:prstGeom prst="rect">
          <a:avLst/>
        </a:prstGeom>
        <a:effectLst/>
      </xdr:spPr>
    </xdr:pic>
    <xdr:clientData/>
  </xdr:twoCellAnchor>
  <xdr:twoCellAnchor>
    <xdr:from>
      <xdr:col>1</xdr:col>
      <xdr:colOff>3314698</xdr:colOff>
      <xdr:row>25</xdr:row>
      <xdr:rowOff>0</xdr:rowOff>
    </xdr:from>
    <xdr:to>
      <xdr:col>1</xdr:col>
      <xdr:colOff>6572249</xdr:colOff>
      <xdr:row>30</xdr:row>
      <xdr:rowOff>238125</xdr:rowOff>
    </xdr:to>
    <xdr:sp macro="" textlink="">
      <xdr:nvSpPr>
        <xdr:cNvPr id="3" name="Rectangle 1"/>
        <xdr:cNvSpPr>
          <a:spLocks noChangeArrowheads="1"/>
        </xdr:cNvSpPr>
      </xdr:nvSpPr>
      <xdr:spPr bwMode="auto">
        <a:xfrm>
          <a:off x="3371848" y="2695575"/>
          <a:ext cx="3257551" cy="1476375"/>
        </a:xfrm>
        <a:prstGeom prst="rect">
          <a:avLst/>
        </a:prstGeom>
        <a:noFill/>
        <a:ln w="9525">
          <a:solidFill>
            <a:srgbClr val="000000"/>
          </a:solidFill>
          <a:miter lim="800000"/>
          <a:headEnd/>
          <a:tailEnd/>
        </a:ln>
      </xdr:spPr>
      <xdr:txBody>
        <a:bodyPr vertOverflow="clip" wrap="square" lIns="91440" tIns="45720" rIns="91440" bIns="45720" anchor="ctr" upright="1"/>
        <a:lstStyle/>
        <a:p>
          <a:pPr algn="ctr" rtl="0">
            <a:defRPr sz="1000"/>
          </a:pPr>
          <a:r>
            <a:rPr lang="en-US" sz="2400" b="1" i="0" u="none" strike="noStrike" baseline="0">
              <a:solidFill>
                <a:srgbClr val="000000"/>
              </a:solidFill>
              <a:latin typeface="Trade Gothic LT Std Bold" pitchFamily="34" charset="0"/>
            </a:rPr>
            <a:t>INSERT</a:t>
          </a:r>
          <a:endParaRPr lang="en-US" sz="2400" b="0" i="0" u="none" strike="noStrike" baseline="0">
            <a:solidFill>
              <a:srgbClr val="000000"/>
            </a:solidFill>
            <a:latin typeface="Trade Gothic LT Std Bold" pitchFamily="34" charset="0"/>
          </a:endParaRPr>
        </a:p>
        <a:p>
          <a:pPr algn="ctr" rtl="0">
            <a:defRPr sz="1000"/>
          </a:pPr>
          <a:r>
            <a:rPr lang="en-US" sz="2400" b="1" i="0" u="none" strike="noStrike" baseline="0">
              <a:solidFill>
                <a:srgbClr val="000000"/>
              </a:solidFill>
              <a:latin typeface="Trade Gothic LT Std Bold" pitchFamily="34" charset="0"/>
            </a:rPr>
            <a:t>CLIENT LOGO</a:t>
          </a:r>
          <a:endParaRPr lang="en-US" sz="2400" b="0" i="0" u="none" strike="noStrike" baseline="0">
            <a:solidFill>
              <a:srgbClr val="000000"/>
            </a:solidFill>
            <a:latin typeface="Trade Gothic LT Std Bold" pitchFamily="34" charset="0"/>
          </a:endParaRPr>
        </a:p>
        <a:p>
          <a:pPr algn="ctr" rtl="0">
            <a:defRPr sz="1000"/>
          </a:pPr>
          <a:r>
            <a:rPr lang="en-US" sz="2400" b="1" i="0" u="none" strike="noStrike" baseline="0">
              <a:solidFill>
                <a:srgbClr val="000000"/>
              </a:solidFill>
              <a:latin typeface="Trade Gothic LT Std Bold" pitchFamily="34" charset="0"/>
            </a:rPr>
            <a:t>HERE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219075</xdr:colOff>
      <xdr:row>24</xdr:row>
      <xdr:rowOff>76200</xdr:rowOff>
    </xdr:from>
    <xdr:to>
      <xdr:col>13</xdr:col>
      <xdr:colOff>447675</xdr:colOff>
      <xdr:row>44</xdr:row>
      <xdr:rowOff>123825</xdr:rowOff>
    </xdr:to>
    <xdr:graphicFrame macro="">
      <xdr:nvGraphicFramePr>
        <xdr:cNvPr id="162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3</xdr:row>
      <xdr:rowOff>76200</xdr:rowOff>
    </xdr:from>
    <xdr:to>
      <xdr:col>13</xdr:col>
      <xdr:colOff>428625</xdr:colOff>
      <xdr:row>23</xdr:row>
      <xdr:rowOff>142875</xdr:rowOff>
    </xdr:to>
    <xdr:graphicFrame macro="">
      <xdr:nvGraphicFramePr>
        <xdr:cNvPr id="162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57</xdr:row>
      <xdr:rowOff>9525</xdr:rowOff>
    </xdr:from>
    <xdr:to>
      <xdr:col>31</xdr:col>
      <xdr:colOff>304800</xdr:colOff>
      <xdr:row>69</xdr:row>
      <xdr:rowOff>0</xdr:rowOff>
    </xdr:to>
    <xdr:graphicFrame macro="">
      <xdr:nvGraphicFramePr>
        <xdr:cNvPr id="472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288925</xdr:colOff>
      <xdr:row>57</xdr:row>
      <xdr:rowOff>0</xdr:rowOff>
    </xdr:from>
    <xdr:to>
      <xdr:col>48</xdr:col>
      <xdr:colOff>38100</xdr:colOff>
      <xdr:row>69</xdr:row>
      <xdr:rowOff>0</xdr:rowOff>
    </xdr:to>
    <xdr:graphicFrame macro="">
      <xdr:nvGraphicFramePr>
        <xdr:cNvPr id="472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zoomScale="85" zoomScaleNormal="85" zoomScaleSheetLayoutView="100" zoomScalePageLayoutView="85" workbookViewId="0">
      <selection activeCell="B27" sqref="B27"/>
    </sheetView>
  </sheetViews>
  <sheetFormatPr baseColWidth="10" defaultColWidth="9.1640625" defaultRowHeight="13" x14ac:dyDescent="0"/>
  <cols>
    <col min="1" max="1" width="0.83203125" style="189" customWidth="1"/>
    <col min="2" max="2" width="150.5" style="189" customWidth="1"/>
    <col min="3" max="3" width="0.83203125" style="189" customWidth="1"/>
    <col min="4" max="16384" width="9.1640625" style="189"/>
  </cols>
  <sheetData>
    <row r="1" spans="1:3" ht="76" customHeight="1">
      <c r="A1" s="231"/>
      <c r="B1" s="232" t="s">
        <v>52</v>
      </c>
      <c r="C1" s="231"/>
    </row>
    <row r="2" spans="1:3" ht="5" hidden="1" customHeight="1">
      <c r="B2" s="190"/>
    </row>
    <row r="3" spans="1:3" ht="5" hidden="1" customHeight="1">
      <c r="B3" s="190"/>
    </row>
    <row r="4" spans="1:3" ht="5" hidden="1" customHeight="1">
      <c r="B4" s="190"/>
    </row>
    <row r="5" spans="1:3" ht="5" hidden="1" customHeight="1">
      <c r="B5" s="190"/>
    </row>
    <row r="6" spans="1:3" ht="5" hidden="1" customHeight="1">
      <c r="B6" s="190"/>
    </row>
    <row r="7" spans="1:3" ht="5" hidden="1" customHeight="1">
      <c r="B7" s="190"/>
    </row>
    <row r="8" spans="1:3" ht="5" hidden="1" customHeight="1">
      <c r="B8" s="190"/>
    </row>
    <row r="9" spans="1:3" ht="5" hidden="1" customHeight="1">
      <c r="B9" s="190"/>
    </row>
    <row r="10" spans="1:3" ht="5" hidden="1" customHeight="1">
      <c r="B10" s="190"/>
    </row>
    <row r="11" spans="1:3" ht="5" hidden="1" customHeight="1">
      <c r="B11" s="190"/>
    </row>
    <row r="12" spans="1:3" ht="5" hidden="1" customHeight="1">
      <c r="B12" s="190"/>
    </row>
    <row r="13" spans="1:3" ht="5" hidden="1" customHeight="1">
      <c r="B13" s="190"/>
    </row>
    <row r="14" spans="1:3" ht="5" hidden="1" customHeight="1">
      <c r="B14" s="190"/>
    </row>
    <row r="15" spans="1:3" ht="5" hidden="1" customHeight="1">
      <c r="B15" s="190"/>
    </row>
    <row r="16" spans="1:3" ht="5" hidden="1" customHeight="1">
      <c r="B16" s="190"/>
    </row>
    <row r="17" spans="1:3" ht="5" hidden="1" customHeight="1">
      <c r="B17" s="190"/>
    </row>
    <row r="18" spans="1:3" ht="5" hidden="1" customHeight="1">
      <c r="B18" s="190"/>
    </row>
    <row r="19" spans="1:3" ht="20" customHeight="1">
      <c r="A19" s="191"/>
      <c r="B19" s="192"/>
      <c r="C19" s="193"/>
    </row>
    <row r="20" spans="1:3" ht="20" customHeight="1">
      <c r="A20" s="191"/>
      <c r="B20" s="192"/>
      <c r="C20" s="193"/>
    </row>
    <row r="21" spans="1:3" ht="20" customHeight="1">
      <c r="A21" s="191"/>
      <c r="B21" s="192"/>
      <c r="C21" s="193"/>
    </row>
    <row r="22" spans="1:3" ht="20" customHeight="1">
      <c r="A22" s="191"/>
      <c r="B22" s="192"/>
      <c r="C22" s="193"/>
    </row>
    <row r="23" spans="1:3" ht="20" customHeight="1">
      <c r="A23" s="191"/>
      <c r="B23" s="192"/>
      <c r="C23" s="193"/>
    </row>
    <row r="24" spans="1:3" ht="20" customHeight="1">
      <c r="A24" s="194"/>
    </row>
    <row r="25" spans="1:3" s="227" customFormat="1" ht="20" customHeight="1">
      <c r="B25" s="228"/>
      <c r="C25" s="229"/>
    </row>
    <row r="26" spans="1:3" s="227" customFormat="1" ht="20" customHeight="1">
      <c r="B26" s="228"/>
      <c r="C26" s="229"/>
    </row>
    <row r="27" spans="1:3" s="227" customFormat="1" ht="20" customHeight="1">
      <c r="B27" s="228"/>
      <c r="C27" s="229"/>
    </row>
    <row r="28" spans="1:3" s="227" customFormat="1" ht="20" customHeight="1">
      <c r="B28" s="228"/>
      <c r="C28" s="229"/>
    </row>
    <row r="29" spans="1:3" s="227" customFormat="1" ht="20" customHeight="1">
      <c r="B29" s="228"/>
      <c r="C29" s="229"/>
    </row>
    <row r="30" spans="1:3" s="227" customFormat="1" ht="20" customHeight="1">
      <c r="B30" s="228"/>
      <c r="C30" s="229"/>
    </row>
    <row r="31" spans="1:3" s="227" customFormat="1" ht="20" customHeight="1">
      <c r="B31" s="228"/>
      <c r="C31" s="229"/>
    </row>
    <row r="32" spans="1:3" s="227" customFormat="1" ht="20" customHeight="1">
      <c r="B32" s="228"/>
      <c r="C32" s="229"/>
    </row>
    <row r="33" spans="1:11" ht="20" customHeight="1">
      <c r="B33" s="195"/>
      <c r="C33" s="196"/>
    </row>
    <row r="34" spans="1:11" ht="20" customHeight="1">
      <c r="B34" s="197" t="s">
        <v>46</v>
      </c>
      <c r="C34" s="196"/>
    </row>
    <row r="35" spans="1:11" ht="20" customHeight="1">
      <c r="B35" s="198" t="s">
        <v>42</v>
      </c>
      <c r="C35" s="196"/>
    </row>
    <row r="36" spans="1:11" ht="20" customHeight="1">
      <c r="B36" s="199" t="s">
        <v>47</v>
      </c>
      <c r="C36" s="196"/>
    </row>
    <row r="37" spans="1:11" ht="20" customHeight="1">
      <c r="B37" s="197"/>
      <c r="C37" s="196"/>
    </row>
    <row r="38" spans="1:11" ht="20" customHeight="1">
      <c r="B38" s="197" t="s">
        <v>48</v>
      </c>
      <c r="C38" s="196"/>
    </row>
    <row r="39" spans="1:11" ht="20" customHeight="1">
      <c r="B39" s="200" t="s">
        <v>49</v>
      </c>
      <c r="C39" s="196"/>
    </row>
    <row r="40" spans="1:11" ht="20" customHeight="1">
      <c r="B40" s="200" t="s">
        <v>50</v>
      </c>
      <c r="C40" s="196"/>
    </row>
    <row r="41" spans="1:11" ht="20" customHeight="1">
      <c r="B41" s="200" t="s">
        <v>51</v>
      </c>
      <c r="C41" s="196"/>
    </row>
    <row r="42" spans="1:11" ht="20" customHeight="1">
      <c r="B42" s="195"/>
      <c r="C42" s="201"/>
    </row>
    <row r="43" spans="1:11" ht="20" customHeight="1">
      <c r="C43" s="202"/>
    </row>
    <row r="44" spans="1:11" ht="20" customHeight="1">
      <c r="A44" s="203"/>
      <c r="C44" s="196"/>
    </row>
    <row r="45" spans="1:11" ht="20" customHeight="1">
      <c r="A45" s="204"/>
      <c r="B45" s="204"/>
      <c r="C45" s="205"/>
      <c r="D45" s="205"/>
      <c r="E45" s="205"/>
      <c r="F45" s="205"/>
      <c r="G45" s="205"/>
      <c r="H45" s="205"/>
      <c r="I45" s="205"/>
      <c r="J45" s="205"/>
      <c r="K45" s="205"/>
    </row>
    <row r="46" spans="1:11" ht="4.5" customHeight="1">
      <c r="A46" s="206"/>
      <c r="B46" s="206"/>
      <c r="C46" s="205"/>
      <c r="D46" s="205"/>
      <c r="E46" s="205"/>
      <c r="F46" s="205"/>
      <c r="G46" s="205"/>
      <c r="H46" s="205"/>
      <c r="I46" s="205"/>
      <c r="J46" s="205"/>
      <c r="K46" s="205"/>
    </row>
    <row r="47" spans="1:11">
      <c r="A47" s="205"/>
      <c r="B47" s="205"/>
      <c r="C47" s="205"/>
      <c r="D47" s="205"/>
      <c r="E47" s="205"/>
      <c r="F47" s="205"/>
      <c r="G47" s="205"/>
      <c r="H47" s="205"/>
      <c r="I47" s="205"/>
      <c r="J47" s="205"/>
      <c r="K47" s="205"/>
    </row>
    <row r="48" spans="1:11">
      <c r="A48" s="205"/>
      <c r="B48" s="205"/>
      <c r="C48" s="205"/>
      <c r="D48" s="205"/>
      <c r="E48" s="205"/>
      <c r="F48" s="205"/>
      <c r="G48" s="205"/>
      <c r="H48" s="205"/>
      <c r="I48" s="205"/>
      <c r="J48" s="205"/>
      <c r="K48" s="205"/>
    </row>
    <row r="49" spans="1:11">
      <c r="A49" s="205"/>
      <c r="B49" s="205"/>
      <c r="C49" s="205"/>
      <c r="D49" s="205"/>
      <c r="E49" s="205"/>
      <c r="F49" s="205"/>
      <c r="G49" s="205"/>
      <c r="H49" s="205"/>
      <c r="I49" s="205"/>
      <c r="J49" s="205"/>
      <c r="K49" s="205"/>
    </row>
    <row r="50" spans="1:11">
      <c r="A50" s="205"/>
      <c r="B50" s="205"/>
      <c r="C50" s="205"/>
      <c r="D50" s="205"/>
      <c r="E50" s="205"/>
      <c r="F50" s="205"/>
      <c r="G50" s="205"/>
      <c r="H50" s="205"/>
      <c r="I50" s="205"/>
      <c r="J50" s="205"/>
      <c r="K50" s="205"/>
    </row>
    <row r="51" spans="1:11">
      <c r="A51" s="205"/>
      <c r="B51" s="205"/>
      <c r="C51" s="205"/>
      <c r="D51" s="205"/>
      <c r="E51" s="205"/>
      <c r="F51" s="205"/>
      <c r="G51" s="205"/>
      <c r="H51" s="205"/>
      <c r="I51" s="205"/>
      <c r="J51" s="205"/>
      <c r="K51" s="205"/>
    </row>
    <row r="52" spans="1:11">
      <c r="A52" s="205"/>
      <c r="B52" s="205"/>
      <c r="C52" s="205"/>
      <c r="D52" s="205"/>
      <c r="E52" s="205"/>
      <c r="F52" s="205"/>
      <c r="G52" s="205"/>
      <c r="H52" s="205"/>
      <c r="I52" s="205"/>
      <c r="J52" s="205"/>
      <c r="K52" s="205"/>
    </row>
    <row r="53" spans="1:11">
      <c r="A53" s="205"/>
      <c r="B53" s="205"/>
      <c r="C53" s="205"/>
      <c r="D53" s="205"/>
      <c r="E53" s="205"/>
      <c r="F53" s="205"/>
      <c r="G53" s="205"/>
      <c r="H53" s="205"/>
      <c r="I53" s="205"/>
      <c r="J53" s="205"/>
      <c r="K53" s="205"/>
    </row>
    <row r="54" spans="1:11">
      <c r="A54" s="205"/>
      <c r="B54" s="205"/>
      <c r="C54" s="205"/>
      <c r="D54" s="205"/>
      <c r="E54" s="205"/>
      <c r="F54" s="205"/>
      <c r="G54" s="205"/>
      <c r="H54" s="205"/>
      <c r="I54" s="205"/>
      <c r="J54" s="205"/>
      <c r="K54" s="205"/>
    </row>
    <row r="55" spans="1:11">
      <c r="A55" s="205"/>
      <c r="B55" s="205"/>
      <c r="C55" s="205"/>
      <c r="D55" s="205"/>
      <c r="E55" s="205"/>
      <c r="F55" s="205"/>
      <c r="G55" s="205"/>
      <c r="H55" s="205"/>
      <c r="I55" s="205"/>
      <c r="J55" s="205"/>
      <c r="K55" s="205"/>
    </row>
    <row r="56" spans="1:11">
      <c r="A56" s="205"/>
      <c r="B56" s="205"/>
      <c r="C56" s="205"/>
      <c r="D56" s="205"/>
      <c r="E56" s="205"/>
      <c r="F56" s="205"/>
      <c r="G56" s="205"/>
      <c r="H56" s="205"/>
      <c r="I56" s="205"/>
      <c r="J56" s="205"/>
      <c r="K56" s="205"/>
    </row>
    <row r="57" spans="1:11">
      <c r="A57" s="205"/>
      <c r="B57" s="205"/>
      <c r="C57" s="205"/>
      <c r="D57" s="205"/>
      <c r="E57" s="205"/>
      <c r="F57" s="205"/>
      <c r="G57" s="205"/>
      <c r="H57" s="205"/>
      <c r="I57" s="205"/>
      <c r="J57" s="205"/>
      <c r="K57" s="205"/>
    </row>
    <row r="58" spans="1:11">
      <c r="A58" s="205"/>
      <c r="B58" s="205"/>
      <c r="C58" s="205"/>
      <c r="D58" s="205"/>
      <c r="E58" s="205"/>
      <c r="F58" s="205"/>
      <c r="G58" s="205"/>
      <c r="H58" s="205"/>
      <c r="I58" s="205"/>
      <c r="J58" s="205"/>
      <c r="K58" s="205"/>
    </row>
    <row r="59" spans="1:11">
      <c r="A59" s="205"/>
      <c r="B59" s="205"/>
      <c r="C59" s="205"/>
      <c r="D59" s="205"/>
      <c r="E59" s="205"/>
      <c r="F59" s="205"/>
      <c r="G59" s="205"/>
      <c r="H59" s="205"/>
      <c r="I59" s="205"/>
      <c r="J59" s="205"/>
      <c r="K59" s="205"/>
    </row>
    <row r="60" spans="1:11">
      <c r="A60" s="205"/>
      <c r="B60" s="205"/>
      <c r="C60" s="205"/>
      <c r="D60" s="205"/>
      <c r="E60" s="205"/>
      <c r="F60" s="205"/>
      <c r="G60" s="205"/>
      <c r="H60" s="205"/>
      <c r="I60" s="205"/>
      <c r="J60" s="205"/>
      <c r="K60" s="205"/>
    </row>
    <row r="61" spans="1:11">
      <c r="A61" s="205"/>
      <c r="B61" s="205"/>
      <c r="C61" s="205"/>
      <c r="D61" s="205"/>
      <c r="E61" s="205"/>
      <c r="F61" s="205"/>
      <c r="G61" s="205"/>
      <c r="H61" s="205"/>
      <c r="I61" s="205"/>
      <c r="J61" s="205"/>
      <c r="K61" s="205"/>
    </row>
    <row r="62" spans="1:11">
      <c r="A62" s="205"/>
      <c r="B62" s="205"/>
      <c r="C62" s="205"/>
      <c r="D62" s="205"/>
      <c r="E62" s="205"/>
      <c r="F62" s="205"/>
      <c r="G62" s="205"/>
      <c r="H62" s="205"/>
      <c r="I62" s="205"/>
      <c r="J62" s="205"/>
      <c r="K62" s="205"/>
    </row>
    <row r="63" spans="1:11">
      <c r="A63" s="205"/>
      <c r="B63" s="205"/>
      <c r="C63" s="205"/>
      <c r="D63" s="205"/>
      <c r="E63" s="205"/>
      <c r="F63" s="205"/>
      <c r="G63" s="205"/>
      <c r="H63" s="205"/>
      <c r="I63" s="205"/>
      <c r="J63" s="205"/>
      <c r="K63" s="205"/>
    </row>
    <row r="64" spans="1:11">
      <c r="A64" s="205"/>
      <c r="B64" s="205"/>
      <c r="C64" s="205"/>
      <c r="D64" s="205"/>
      <c r="E64" s="205"/>
      <c r="F64" s="205"/>
      <c r="G64" s="205"/>
      <c r="H64" s="205"/>
      <c r="I64" s="205"/>
      <c r="J64" s="205"/>
      <c r="K64" s="205"/>
    </row>
    <row r="65" spans="1:11">
      <c r="A65" s="205"/>
      <c r="B65" s="205"/>
      <c r="C65" s="205"/>
      <c r="D65" s="205"/>
      <c r="E65" s="205"/>
      <c r="F65" s="205"/>
      <c r="G65" s="205"/>
      <c r="H65" s="205"/>
      <c r="I65" s="205"/>
      <c r="J65" s="205"/>
      <c r="K65" s="205"/>
    </row>
    <row r="66" spans="1:11">
      <c r="A66" s="205"/>
      <c r="B66" s="205"/>
      <c r="C66" s="205"/>
      <c r="D66" s="205"/>
      <c r="E66" s="205"/>
      <c r="F66" s="205"/>
      <c r="G66" s="205"/>
      <c r="H66" s="205"/>
      <c r="I66" s="205"/>
      <c r="J66" s="205"/>
      <c r="K66" s="205"/>
    </row>
    <row r="67" spans="1:11">
      <c r="A67" s="205"/>
      <c r="B67" s="205"/>
      <c r="C67" s="205"/>
      <c r="D67" s="205"/>
      <c r="E67" s="205"/>
      <c r="F67" s="205"/>
      <c r="G67" s="205"/>
      <c r="H67" s="205"/>
      <c r="I67" s="205"/>
      <c r="J67" s="205"/>
      <c r="K67" s="205"/>
    </row>
    <row r="68" spans="1:11">
      <c r="A68" s="205"/>
      <c r="B68" s="205"/>
      <c r="C68" s="205"/>
      <c r="D68" s="205"/>
      <c r="E68" s="205"/>
      <c r="F68" s="205"/>
      <c r="G68" s="205"/>
      <c r="H68" s="205"/>
      <c r="I68" s="205"/>
      <c r="J68" s="205"/>
      <c r="K68" s="205"/>
    </row>
    <row r="69" spans="1:11">
      <c r="A69" s="205"/>
      <c r="B69" s="205"/>
      <c r="C69" s="205"/>
      <c r="D69" s="205"/>
      <c r="E69" s="205"/>
      <c r="F69" s="205"/>
      <c r="G69" s="205"/>
      <c r="H69" s="205"/>
      <c r="I69" s="205"/>
      <c r="J69" s="205"/>
      <c r="K69" s="205"/>
    </row>
    <row r="70" spans="1:11">
      <c r="A70" s="205"/>
      <c r="B70" s="205"/>
      <c r="C70" s="205"/>
      <c r="D70" s="205"/>
      <c r="E70" s="205"/>
      <c r="F70" s="205"/>
      <c r="G70" s="205"/>
      <c r="H70" s="205"/>
      <c r="I70" s="205"/>
      <c r="J70" s="205"/>
      <c r="K70" s="205"/>
    </row>
    <row r="71" spans="1:11">
      <c r="A71" s="205"/>
      <c r="B71" s="205"/>
      <c r="C71" s="205"/>
      <c r="D71" s="205"/>
      <c r="E71" s="205"/>
      <c r="F71" s="205"/>
      <c r="G71" s="205"/>
      <c r="H71" s="205"/>
      <c r="I71" s="205"/>
      <c r="J71" s="205"/>
      <c r="K71" s="205"/>
    </row>
    <row r="72" spans="1:11">
      <c r="A72" s="205"/>
      <c r="B72" s="205"/>
      <c r="C72" s="205"/>
      <c r="D72" s="205"/>
      <c r="E72" s="205"/>
      <c r="F72" s="205"/>
      <c r="G72" s="205"/>
      <c r="H72" s="205"/>
      <c r="I72" s="205"/>
      <c r="J72" s="205"/>
      <c r="K72" s="205"/>
    </row>
    <row r="73" spans="1:11">
      <c r="A73" s="205"/>
      <c r="B73" s="205"/>
      <c r="C73" s="205"/>
      <c r="D73" s="205"/>
      <c r="E73" s="205"/>
      <c r="F73" s="205"/>
      <c r="G73" s="205"/>
      <c r="H73" s="205"/>
      <c r="I73" s="205"/>
      <c r="J73" s="205"/>
      <c r="K73" s="205"/>
    </row>
    <row r="74" spans="1:11">
      <c r="A74" s="205"/>
      <c r="B74" s="205"/>
      <c r="C74" s="205"/>
      <c r="D74" s="205"/>
      <c r="E74" s="205"/>
      <c r="F74" s="205"/>
      <c r="G74" s="205"/>
      <c r="H74" s="205"/>
      <c r="I74" s="205"/>
      <c r="J74" s="205"/>
      <c r="K74" s="205"/>
    </row>
    <row r="75" spans="1:11">
      <c r="A75" s="205"/>
      <c r="B75" s="205"/>
      <c r="C75" s="205"/>
      <c r="D75" s="205"/>
      <c r="E75" s="205"/>
      <c r="F75" s="205"/>
      <c r="G75" s="205"/>
      <c r="H75" s="205"/>
      <c r="I75" s="205"/>
      <c r="J75" s="205"/>
      <c r="K75" s="205"/>
    </row>
    <row r="76" spans="1:11">
      <c r="A76" s="205"/>
      <c r="B76" s="205"/>
      <c r="C76" s="205"/>
      <c r="D76" s="205"/>
      <c r="E76" s="205"/>
      <c r="F76" s="205"/>
      <c r="G76" s="205"/>
      <c r="H76" s="205"/>
      <c r="I76" s="205"/>
      <c r="J76" s="205"/>
      <c r="K76" s="205"/>
    </row>
    <row r="77" spans="1:11">
      <c r="A77" s="205"/>
      <c r="B77" s="205"/>
      <c r="C77" s="205"/>
      <c r="D77" s="205"/>
      <c r="E77" s="205"/>
      <c r="F77" s="205"/>
      <c r="G77" s="205"/>
      <c r="H77" s="205"/>
      <c r="I77" s="205"/>
      <c r="J77" s="205"/>
      <c r="K77" s="205"/>
    </row>
    <row r="78" spans="1:11">
      <c r="A78" s="205"/>
      <c r="B78" s="205"/>
      <c r="C78" s="205"/>
      <c r="D78" s="205"/>
      <c r="E78" s="205"/>
      <c r="F78" s="205"/>
      <c r="G78" s="205"/>
      <c r="H78" s="205"/>
      <c r="I78" s="205"/>
      <c r="J78" s="205"/>
      <c r="K78" s="205"/>
    </row>
    <row r="79" spans="1:11">
      <c r="A79" s="205"/>
      <c r="B79" s="205"/>
      <c r="C79" s="205"/>
      <c r="D79" s="205"/>
      <c r="E79" s="205"/>
      <c r="F79" s="205"/>
      <c r="G79" s="205"/>
      <c r="H79" s="205"/>
      <c r="I79" s="205"/>
      <c r="J79" s="205"/>
      <c r="K79" s="205"/>
    </row>
    <row r="80" spans="1:11">
      <c r="A80" s="205"/>
      <c r="B80" s="205"/>
      <c r="C80" s="205"/>
      <c r="D80" s="205"/>
      <c r="E80" s="205"/>
      <c r="F80" s="205"/>
      <c r="G80" s="205"/>
      <c r="H80" s="205"/>
      <c r="I80" s="205"/>
      <c r="J80" s="205"/>
      <c r="K80" s="205"/>
    </row>
    <row r="81" spans="1:11">
      <c r="A81" s="205"/>
      <c r="B81" s="205"/>
      <c r="C81" s="205"/>
      <c r="D81" s="205"/>
      <c r="E81" s="205"/>
      <c r="F81" s="205"/>
      <c r="G81" s="205"/>
      <c r="H81" s="205"/>
      <c r="I81" s="205"/>
      <c r="J81" s="205"/>
      <c r="K81" s="205"/>
    </row>
    <row r="82" spans="1:11">
      <c r="A82" s="205"/>
      <c r="B82" s="205"/>
      <c r="C82" s="205"/>
      <c r="D82" s="205"/>
      <c r="E82" s="205"/>
      <c r="F82" s="205"/>
      <c r="G82" s="205"/>
      <c r="H82" s="205"/>
      <c r="I82" s="205"/>
      <c r="J82" s="205"/>
      <c r="K82" s="205"/>
    </row>
    <row r="83" spans="1:11">
      <c r="A83" s="205"/>
      <c r="B83" s="205"/>
      <c r="C83" s="205"/>
      <c r="D83" s="205"/>
      <c r="E83" s="205"/>
      <c r="F83" s="205"/>
      <c r="G83" s="205"/>
      <c r="H83" s="205"/>
      <c r="I83" s="205"/>
      <c r="J83" s="205"/>
      <c r="K83" s="205"/>
    </row>
    <row r="84" spans="1:11">
      <c r="A84" s="205"/>
      <c r="B84" s="205"/>
      <c r="C84" s="205"/>
      <c r="D84" s="205"/>
      <c r="E84" s="205"/>
      <c r="F84" s="205"/>
      <c r="G84" s="205"/>
      <c r="H84" s="205"/>
      <c r="I84" s="205"/>
      <c r="J84" s="205"/>
      <c r="K84" s="205"/>
    </row>
    <row r="85" spans="1:11">
      <c r="A85" s="205"/>
      <c r="B85" s="205"/>
      <c r="C85" s="205"/>
      <c r="D85" s="205"/>
      <c r="E85" s="205"/>
      <c r="F85" s="205"/>
      <c r="G85" s="205"/>
      <c r="H85" s="205"/>
      <c r="I85" s="205"/>
      <c r="J85" s="205"/>
      <c r="K85" s="205"/>
    </row>
    <row r="86" spans="1:11">
      <c r="A86" s="205"/>
      <c r="B86" s="205"/>
      <c r="C86" s="205"/>
      <c r="D86" s="205"/>
      <c r="E86" s="205"/>
      <c r="F86" s="205"/>
      <c r="G86" s="205"/>
      <c r="H86" s="205"/>
      <c r="I86" s="205"/>
      <c r="J86" s="205"/>
      <c r="K86" s="205"/>
    </row>
    <row r="87" spans="1:11">
      <c r="A87" s="205"/>
      <c r="B87" s="205"/>
      <c r="C87" s="205"/>
      <c r="D87" s="205"/>
      <c r="E87" s="205"/>
      <c r="F87" s="205"/>
      <c r="G87" s="205"/>
      <c r="H87" s="205"/>
      <c r="I87" s="205"/>
      <c r="J87" s="205"/>
      <c r="K87" s="205"/>
    </row>
    <row r="88" spans="1:11">
      <c r="A88" s="205"/>
      <c r="B88" s="205"/>
      <c r="C88" s="205"/>
      <c r="D88" s="205"/>
      <c r="E88" s="205"/>
      <c r="F88" s="205"/>
      <c r="G88" s="205"/>
      <c r="H88" s="205"/>
      <c r="I88" s="205"/>
      <c r="J88" s="205"/>
      <c r="K88" s="205"/>
    </row>
    <row r="89" spans="1:11">
      <c r="A89" s="205"/>
      <c r="B89" s="205"/>
      <c r="C89" s="205"/>
      <c r="D89" s="205"/>
      <c r="E89" s="205"/>
      <c r="F89" s="205"/>
      <c r="G89" s="205"/>
      <c r="H89" s="205"/>
      <c r="I89" s="205"/>
      <c r="J89" s="205"/>
      <c r="K89" s="205"/>
    </row>
    <row r="90" spans="1:11">
      <c r="A90" s="205"/>
      <c r="B90" s="205"/>
      <c r="C90" s="205"/>
      <c r="D90" s="205"/>
      <c r="E90" s="205"/>
      <c r="F90" s="205"/>
      <c r="G90" s="205"/>
      <c r="H90" s="205"/>
      <c r="I90" s="205"/>
      <c r="J90" s="205"/>
      <c r="K90" s="205"/>
    </row>
    <row r="91" spans="1:11">
      <c r="A91" s="205"/>
      <c r="B91" s="205"/>
      <c r="C91" s="205"/>
      <c r="D91" s="205"/>
      <c r="E91" s="205"/>
      <c r="F91" s="205"/>
      <c r="G91" s="205"/>
      <c r="H91" s="205"/>
      <c r="I91" s="205"/>
      <c r="J91" s="205"/>
      <c r="K91" s="205"/>
    </row>
    <row r="92" spans="1:11">
      <c r="A92" s="205"/>
      <c r="B92" s="205"/>
      <c r="C92" s="205"/>
      <c r="D92" s="205"/>
      <c r="E92" s="205"/>
      <c r="F92" s="205"/>
      <c r="G92" s="205"/>
      <c r="H92" s="205"/>
      <c r="I92" s="205"/>
      <c r="J92" s="205"/>
      <c r="K92" s="205"/>
    </row>
    <row r="93" spans="1:11">
      <c r="A93" s="205"/>
      <c r="B93" s="205"/>
      <c r="C93" s="205"/>
      <c r="D93" s="205"/>
      <c r="E93" s="205"/>
      <c r="F93" s="205"/>
      <c r="G93" s="205"/>
      <c r="H93" s="205"/>
      <c r="I93" s="205"/>
      <c r="J93" s="205"/>
      <c r="K93" s="205"/>
    </row>
    <row r="94" spans="1:11">
      <c r="A94" s="205"/>
      <c r="B94" s="205"/>
      <c r="C94" s="205"/>
      <c r="D94" s="205"/>
      <c r="E94" s="205"/>
      <c r="F94" s="205"/>
      <c r="G94" s="205"/>
      <c r="H94" s="205"/>
      <c r="I94" s="205"/>
      <c r="J94" s="205"/>
      <c r="K94" s="205"/>
    </row>
    <row r="95" spans="1:11">
      <c r="A95" s="205"/>
      <c r="B95" s="205"/>
      <c r="C95" s="205"/>
      <c r="D95" s="205"/>
      <c r="E95" s="205"/>
      <c r="F95" s="205"/>
      <c r="G95" s="205"/>
      <c r="H95" s="205"/>
      <c r="I95" s="205"/>
      <c r="J95" s="205"/>
      <c r="K95" s="205"/>
    </row>
    <row r="96" spans="1:11">
      <c r="A96" s="205"/>
      <c r="B96" s="205"/>
      <c r="C96" s="205"/>
      <c r="D96" s="205"/>
      <c r="E96" s="205"/>
      <c r="F96" s="205"/>
      <c r="G96" s="205"/>
      <c r="H96" s="205"/>
      <c r="I96" s="205"/>
      <c r="J96" s="205"/>
      <c r="K96" s="205"/>
    </row>
    <row r="97" spans="1:11">
      <c r="A97" s="205"/>
      <c r="B97" s="205"/>
      <c r="C97" s="205"/>
      <c r="D97" s="205"/>
      <c r="E97" s="205"/>
      <c r="F97" s="205"/>
      <c r="G97" s="205"/>
      <c r="H97" s="205"/>
      <c r="I97" s="205"/>
      <c r="J97" s="205"/>
      <c r="K97" s="205"/>
    </row>
    <row r="98" spans="1:11">
      <c r="A98" s="205"/>
      <c r="B98" s="205"/>
      <c r="C98" s="205"/>
      <c r="D98" s="205"/>
      <c r="E98" s="205"/>
      <c r="F98" s="205"/>
      <c r="G98" s="205"/>
      <c r="H98" s="205"/>
      <c r="I98" s="205"/>
      <c r="J98" s="205"/>
      <c r="K98" s="205"/>
    </row>
    <row r="99" spans="1:11">
      <c r="A99" s="205"/>
      <c r="B99" s="205"/>
      <c r="C99" s="205"/>
      <c r="D99" s="205"/>
      <c r="E99" s="205"/>
      <c r="F99" s="205"/>
      <c r="G99" s="205"/>
      <c r="H99" s="205"/>
      <c r="I99" s="205"/>
      <c r="J99" s="205"/>
      <c r="K99" s="205"/>
    </row>
    <row r="100" spans="1:11">
      <c r="A100" s="205"/>
      <c r="B100" s="205"/>
      <c r="C100" s="205"/>
      <c r="D100" s="205"/>
      <c r="E100" s="205"/>
      <c r="F100" s="205"/>
      <c r="G100" s="205"/>
      <c r="H100" s="205"/>
      <c r="I100" s="205"/>
      <c r="J100" s="205"/>
      <c r="K100" s="205"/>
    </row>
    <row r="101" spans="1:11">
      <c r="A101" s="205"/>
      <c r="B101" s="205"/>
      <c r="C101" s="205"/>
      <c r="D101" s="205"/>
      <c r="E101" s="205"/>
      <c r="F101" s="205"/>
      <c r="G101" s="205"/>
      <c r="H101" s="205"/>
      <c r="I101" s="205"/>
      <c r="J101" s="205"/>
      <c r="K101" s="205"/>
    </row>
    <row r="102" spans="1:11">
      <c r="A102" s="205"/>
      <c r="B102" s="205"/>
      <c r="C102" s="205"/>
      <c r="D102" s="205"/>
      <c r="E102" s="205"/>
      <c r="F102" s="205"/>
      <c r="G102" s="205"/>
      <c r="H102" s="205"/>
      <c r="I102" s="205"/>
      <c r="J102" s="205"/>
      <c r="K102" s="205"/>
    </row>
    <row r="103" spans="1:11">
      <c r="A103" s="205"/>
      <c r="B103" s="205"/>
      <c r="C103" s="205"/>
      <c r="D103" s="205"/>
      <c r="E103" s="205"/>
      <c r="F103" s="205"/>
      <c r="G103" s="205"/>
      <c r="H103" s="205"/>
      <c r="I103" s="205"/>
      <c r="J103" s="205"/>
      <c r="K103" s="205"/>
    </row>
    <row r="104" spans="1:11">
      <c r="A104" s="205"/>
      <c r="B104" s="205"/>
      <c r="C104" s="205"/>
      <c r="D104" s="205"/>
      <c r="E104" s="205"/>
      <c r="F104" s="205"/>
      <c r="G104" s="205"/>
      <c r="H104" s="205"/>
      <c r="I104" s="205"/>
      <c r="J104" s="205"/>
      <c r="K104" s="205"/>
    </row>
    <row r="105" spans="1:11">
      <c r="A105" s="205"/>
      <c r="B105" s="205"/>
      <c r="C105" s="205"/>
      <c r="D105" s="205"/>
      <c r="E105" s="205"/>
      <c r="F105" s="205"/>
      <c r="G105" s="205"/>
      <c r="H105" s="205"/>
      <c r="I105" s="205"/>
      <c r="J105" s="205"/>
      <c r="K105" s="205"/>
    </row>
    <row r="106" spans="1:11">
      <c r="A106" s="205"/>
      <c r="B106" s="205"/>
      <c r="C106" s="205"/>
      <c r="D106" s="205"/>
      <c r="E106" s="205"/>
      <c r="F106" s="205"/>
      <c r="G106" s="205"/>
      <c r="H106" s="205"/>
      <c r="I106" s="205"/>
      <c r="J106" s="205"/>
      <c r="K106" s="205"/>
    </row>
    <row r="107" spans="1:11">
      <c r="A107" s="205"/>
      <c r="B107" s="205"/>
      <c r="C107" s="205"/>
      <c r="D107" s="205"/>
      <c r="E107" s="205"/>
      <c r="F107" s="205"/>
      <c r="G107" s="205"/>
      <c r="H107" s="205"/>
      <c r="I107" s="205"/>
      <c r="J107" s="205"/>
      <c r="K107" s="205"/>
    </row>
    <row r="108" spans="1:11">
      <c r="A108" s="205"/>
      <c r="B108" s="205"/>
      <c r="C108" s="205"/>
      <c r="D108" s="205"/>
      <c r="E108" s="205"/>
      <c r="F108" s="205"/>
      <c r="G108" s="205"/>
      <c r="H108" s="205"/>
      <c r="I108" s="205"/>
      <c r="J108" s="205"/>
      <c r="K108" s="205"/>
    </row>
    <row r="109" spans="1:11">
      <c r="A109" s="205"/>
      <c r="B109" s="205"/>
      <c r="C109" s="205"/>
      <c r="D109" s="205"/>
      <c r="E109" s="205"/>
      <c r="F109" s="205"/>
      <c r="G109" s="205"/>
      <c r="H109" s="205"/>
      <c r="I109" s="205"/>
      <c r="J109" s="205"/>
      <c r="K109" s="205"/>
    </row>
    <row r="110" spans="1:11">
      <c r="A110" s="205"/>
      <c r="B110" s="205"/>
      <c r="C110" s="205"/>
      <c r="D110" s="205"/>
      <c r="E110" s="205"/>
      <c r="F110" s="205"/>
      <c r="G110" s="205"/>
      <c r="H110" s="205"/>
      <c r="I110" s="205"/>
      <c r="J110" s="205"/>
      <c r="K110" s="205"/>
    </row>
    <row r="111" spans="1:11">
      <c r="A111" s="205"/>
      <c r="B111" s="205"/>
      <c r="C111" s="205"/>
      <c r="D111" s="205"/>
      <c r="E111" s="205"/>
      <c r="F111" s="205"/>
      <c r="G111" s="205"/>
      <c r="H111" s="205"/>
      <c r="I111" s="205"/>
      <c r="J111" s="205"/>
      <c r="K111" s="205"/>
    </row>
    <row r="112" spans="1:11">
      <c r="A112" s="205"/>
      <c r="B112" s="205"/>
      <c r="C112" s="205"/>
      <c r="D112" s="205"/>
      <c r="E112" s="205"/>
      <c r="F112" s="205"/>
      <c r="G112" s="205"/>
      <c r="H112" s="205"/>
      <c r="I112" s="205"/>
      <c r="J112" s="205"/>
      <c r="K112" s="205"/>
    </row>
    <row r="113" spans="1:11">
      <c r="A113" s="205"/>
      <c r="B113" s="205"/>
      <c r="C113" s="205"/>
      <c r="D113" s="205"/>
      <c r="E113" s="205"/>
      <c r="F113" s="205"/>
      <c r="G113" s="205"/>
      <c r="H113" s="205"/>
      <c r="I113" s="205"/>
      <c r="J113" s="205"/>
      <c r="K113" s="205"/>
    </row>
    <row r="114" spans="1:11">
      <c r="A114" s="205"/>
      <c r="B114" s="205"/>
      <c r="C114" s="205"/>
      <c r="D114" s="205"/>
      <c r="E114" s="205"/>
      <c r="F114" s="205"/>
      <c r="G114" s="205"/>
      <c r="H114" s="205"/>
      <c r="I114" s="205"/>
      <c r="J114" s="205"/>
      <c r="K114" s="205"/>
    </row>
    <row r="115" spans="1:11">
      <c r="A115" s="205"/>
      <c r="B115" s="205"/>
      <c r="C115" s="205"/>
      <c r="D115" s="205"/>
      <c r="E115" s="205"/>
      <c r="F115" s="205"/>
      <c r="G115" s="205"/>
      <c r="H115" s="205"/>
      <c r="I115" s="205"/>
      <c r="J115" s="205"/>
      <c r="K115" s="205"/>
    </row>
    <row r="116" spans="1:11">
      <c r="A116" s="205"/>
      <c r="B116" s="205"/>
      <c r="C116" s="205"/>
      <c r="D116" s="205"/>
      <c r="E116" s="205"/>
      <c r="F116" s="205"/>
      <c r="G116" s="205"/>
      <c r="H116" s="205"/>
      <c r="I116" s="205"/>
      <c r="J116" s="205"/>
      <c r="K116" s="205"/>
    </row>
    <row r="117" spans="1:11">
      <c r="A117" s="205"/>
      <c r="B117" s="205"/>
      <c r="C117" s="205"/>
      <c r="D117" s="205"/>
      <c r="E117" s="205"/>
      <c r="F117" s="205"/>
      <c r="G117" s="205"/>
      <c r="H117" s="205"/>
      <c r="I117" s="205"/>
      <c r="J117" s="205"/>
      <c r="K117" s="205"/>
    </row>
    <row r="118" spans="1:11">
      <c r="A118" s="205"/>
      <c r="B118" s="205"/>
      <c r="C118" s="205"/>
      <c r="D118" s="205"/>
      <c r="E118" s="205"/>
      <c r="F118" s="205"/>
      <c r="G118" s="205"/>
      <c r="H118" s="205"/>
      <c r="I118" s="205"/>
      <c r="J118" s="205"/>
      <c r="K118" s="205"/>
    </row>
    <row r="119" spans="1:11">
      <c r="A119" s="205"/>
      <c r="B119" s="205"/>
      <c r="C119" s="205"/>
      <c r="D119" s="205"/>
      <c r="E119" s="205"/>
      <c r="F119" s="205"/>
      <c r="G119" s="205"/>
      <c r="H119" s="205"/>
      <c r="I119" s="205"/>
      <c r="J119" s="205"/>
      <c r="K119" s="205"/>
    </row>
    <row r="120" spans="1:11">
      <c r="A120" s="205"/>
      <c r="B120" s="205"/>
      <c r="C120" s="205"/>
      <c r="D120" s="205"/>
      <c r="E120" s="205"/>
      <c r="F120" s="205"/>
      <c r="G120" s="205"/>
      <c r="H120" s="205"/>
      <c r="I120" s="205"/>
      <c r="J120" s="205"/>
      <c r="K120" s="205"/>
    </row>
    <row r="121" spans="1:11">
      <c r="A121" s="205"/>
      <c r="B121" s="205"/>
      <c r="C121" s="205"/>
      <c r="D121" s="205"/>
      <c r="E121" s="205"/>
      <c r="F121" s="205"/>
      <c r="G121" s="205"/>
      <c r="H121" s="205"/>
      <c r="I121" s="205"/>
      <c r="J121" s="205"/>
      <c r="K121" s="205"/>
    </row>
    <row r="122" spans="1:11">
      <c r="A122" s="205"/>
      <c r="B122" s="205"/>
      <c r="C122" s="205"/>
      <c r="D122" s="205"/>
      <c r="E122" s="205"/>
      <c r="F122" s="205"/>
      <c r="G122" s="205"/>
      <c r="H122" s="205"/>
      <c r="I122" s="205"/>
      <c r="J122" s="205"/>
      <c r="K122" s="205"/>
    </row>
    <row r="123" spans="1:11">
      <c r="A123" s="205"/>
      <c r="B123" s="205"/>
      <c r="C123" s="205"/>
      <c r="D123" s="205"/>
      <c r="E123" s="205"/>
      <c r="F123" s="205"/>
      <c r="G123" s="205"/>
      <c r="H123" s="205"/>
      <c r="I123" s="205"/>
      <c r="J123" s="205"/>
      <c r="K123" s="205"/>
    </row>
    <row r="124" spans="1:11">
      <c r="A124" s="205"/>
      <c r="B124" s="205"/>
      <c r="C124" s="205"/>
      <c r="D124" s="205"/>
      <c r="E124" s="205"/>
      <c r="F124" s="205"/>
      <c r="G124" s="205"/>
      <c r="H124" s="205"/>
      <c r="I124" s="205"/>
      <c r="J124" s="205"/>
      <c r="K124" s="205"/>
    </row>
    <row r="125" spans="1:11">
      <c r="A125" s="205"/>
      <c r="B125" s="205"/>
      <c r="C125" s="205"/>
      <c r="D125" s="205"/>
      <c r="E125" s="205"/>
      <c r="F125" s="205"/>
      <c r="G125" s="205"/>
      <c r="H125" s="205"/>
      <c r="I125" s="205"/>
      <c r="J125" s="205"/>
      <c r="K125" s="205"/>
    </row>
    <row r="126" spans="1:11">
      <c r="A126" s="205"/>
      <c r="B126" s="205"/>
      <c r="C126" s="205"/>
      <c r="D126" s="205"/>
      <c r="E126" s="205"/>
      <c r="F126" s="205"/>
      <c r="G126" s="205"/>
      <c r="H126" s="205"/>
      <c r="I126" s="205"/>
      <c r="J126" s="205"/>
      <c r="K126" s="205"/>
    </row>
    <row r="127" spans="1:11">
      <c r="A127" s="205"/>
      <c r="B127" s="205"/>
      <c r="C127" s="205"/>
      <c r="D127" s="205"/>
      <c r="E127" s="205"/>
      <c r="F127" s="205"/>
      <c r="G127" s="205"/>
      <c r="H127" s="205"/>
      <c r="I127" s="205"/>
      <c r="J127" s="205"/>
      <c r="K127" s="205"/>
    </row>
    <row r="128" spans="1:11">
      <c r="A128" s="205"/>
      <c r="B128" s="205"/>
      <c r="C128" s="205"/>
      <c r="D128" s="205"/>
      <c r="E128" s="205"/>
      <c r="F128" s="205"/>
      <c r="G128" s="205"/>
      <c r="H128" s="205"/>
      <c r="I128" s="205"/>
      <c r="J128" s="205"/>
      <c r="K128" s="205"/>
    </row>
    <row r="129" spans="1:11">
      <c r="A129" s="205"/>
      <c r="B129" s="205"/>
      <c r="C129" s="205"/>
      <c r="D129" s="205"/>
      <c r="E129" s="205"/>
      <c r="F129" s="205"/>
      <c r="G129" s="205"/>
      <c r="H129" s="205"/>
      <c r="I129" s="205"/>
      <c r="J129" s="205"/>
      <c r="K129" s="205"/>
    </row>
    <row r="130" spans="1:11">
      <c r="A130" s="205"/>
      <c r="B130" s="205"/>
      <c r="C130" s="205"/>
      <c r="D130" s="205"/>
      <c r="E130" s="205"/>
      <c r="F130" s="205"/>
      <c r="G130" s="205"/>
      <c r="H130" s="205"/>
      <c r="I130" s="205"/>
      <c r="J130" s="205"/>
      <c r="K130" s="205"/>
    </row>
    <row r="131" spans="1:11">
      <c r="A131" s="205"/>
      <c r="B131" s="205"/>
      <c r="C131" s="205"/>
      <c r="D131" s="205"/>
      <c r="E131" s="205"/>
      <c r="F131" s="205"/>
      <c r="G131" s="205"/>
      <c r="H131" s="205"/>
      <c r="I131" s="205"/>
      <c r="J131" s="205"/>
      <c r="K131" s="205"/>
    </row>
    <row r="132" spans="1:11">
      <c r="A132" s="205"/>
      <c r="B132" s="205"/>
      <c r="C132" s="205"/>
      <c r="D132" s="205"/>
      <c r="E132" s="205"/>
      <c r="F132" s="205"/>
      <c r="G132" s="205"/>
      <c r="H132" s="205"/>
      <c r="I132" s="205"/>
      <c r="J132" s="205"/>
      <c r="K132" s="205"/>
    </row>
    <row r="133" spans="1:11">
      <c r="A133" s="205"/>
      <c r="B133" s="205"/>
      <c r="C133" s="205"/>
      <c r="D133" s="205"/>
      <c r="E133" s="205"/>
      <c r="F133" s="205"/>
      <c r="G133" s="205"/>
      <c r="H133" s="205"/>
      <c r="I133" s="205"/>
      <c r="J133" s="205"/>
      <c r="K133" s="205"/>
    </row>
    <row r="134" spans="1:11">
      <c r="A134" s="205"/>
      <c r="B134" s="205"/>
      <c r="C134" s="205"/>
      <c r="D134" s="205"/>
      <c r="E134" s="205"/>
      <c r="F134" s="205"/>
      <c r="G134" s="205"/>
      <c r="H134" s="205"/>
      <c r="I134" s="205"/>
      <c r="J134" s="205"/>
      <c r="K134" s="205"/>
    </row>
    <row r="135" spans="1:11">
      <c r="A135" s="205"/>
      <c r="B135" s="205"/>
      <c r="C135" s="205"/>
      <c r="D135" s="205"/>
      <c r="E135" s="205"/>
      <c r="F135" s="205"/>
      <c r="G135" s="205"/>
      <c r="H135" s="205"/>
      <c r="I135" s="205"/>
      <c r="J135" s="205"/>
      <c r="K135" s="205"/>
    </row>
    <row r="136" spans="1:11">
      <c r="A136" s="205"/>
      <c r="B136" s="205"/>
      <c r="C136" s="205"/>
      <c r="D136" s="205"/>
      <c r="E136" s="205"/>
      <c r="F136" s="205"/>
      <c r="G136" s="205"/>
      <c r="H136" s="205"/>
      <c r="I136" s="205"/>
      <c r="J136" s="205"/>
      <c r="K136" s="205"/>
    </row>
    <row r="137" spans="1:11">
      <c r="A137" s="205"/>
      <c r="B137" s="205"/>
      <c r="C137" s="205"/>
      <c r="D137" s="205"/>
      <c r="E137" s="205"/>
      <c r="F137" s="205"/>
      <c r="G137" s="205"/>
      <c r="H137" s="205"/>
      <c r="I137" s="205"/>
      <c r="J137" s="205"/>
      <c r="K137" s="205"/>
    </row>
    <row r="138" spans="1:11">
      <c r="A138" s="205"/>
      <c r="B138" s="205"/>
      <c r="C138" s="205"/>
      <c r="D138" s="205"/>
      <c r="E138" s="205"/>
      <c r="F138" s="205"/>
      <c r="G138" s="205"/>
      <c r="H138" s="205"/>
      <c r="I138" s="205"/>
      <c r="J138" s="205"/>
      <c r="K138" s="205"/>
    </row>
    <row r="139" spans="1:11">
      <c r="A139" s="205"/>
      <c r="B139" s="205"/>
      <c r="C139" s="205"/>
      <c r="D139" s="205"/>
      <c r="E139" s="205"/>
      <c r="F139" s="205"/>
      <c r="G139" s="205"/>
      <c r="H139" s="205"/>
      <c r="I139" s="205"/>
      <c r="J139" s="205"/>
      <c r="K139" s="205"/>
    </row>
    <row r="140" spans="1:11">
      <c r="A140" s="205"/>
      <c r="B140" s="205"/>
      <c r="C140" s="205"/>
      <c r="D140" s="205"/>
      <c r="E140" s="205"/>
      <c r="F140" s="205"/>
      <c r="G140" s="205"/>
      <c r="H140" s="205"/>
      <c r="I140" s="205"/>
      <c r="J140" s="205"/>
      <c r="K140" s="205"/>
    </row>
    <row r="141" spans="1:11">
      <c r="A141" s="205"/>
      <c r="B141" s="205"/>
      <c r="C141" s="205"/>
      <c r="D141" s="205"/>
      <c r="E141" s="205"/>
      <c r="F141" s="205"/>
      <c r="G141" s="205"/>
      <c r="H141" s="205"/>
      <c r="I141" s="205"/>
      <c r="J141" s="205"/>
      <c r="K141" s="205"/>
    </row>
    <row r="142" spans="1:11">
      <c r="A142" s="205"/>
      <c r="B142" s="205"/>
      <c r="C142" s="205"/>
      <c r="D142" s="205"/>
      <c r="E142" s="205"/>
      <c r="F142" s="205"/>
      <c r="G142" s="205"/>
      <c r="H142" s="205"/>
      <c r="I142" s="205"/>
      <c r="J142" s="205"/>
      <c r="K142" s="205"/>
    </row>
    <row r="143" spans="1:11">
      <c r="A143" s="205"/>
      <c r="B143" s="205"/>
      <c r="C143" s="205"/>
      <c r="D143" s="205"/>
      <c r="E143" s="205"/>
      <c r="F143" s="205"/>
      <c r="G143" s="205"/>
      <c r="H143" s="205"/>
      <c r="I143" s="205"/>
      <c r="J143" s="205"/>
      <c r="K143" s="205"/>
    </row>
    <row r="144" spans="1:11">
      <c r="A144" s="205"/>
      <c r="B144" s="205"/>
      <c r="C144" s="205"/>
      <c r="D144" s="205"/>
      <c r="E144" s="205"/>
      <c r="F144" s="205"/>
      <c r="G144" s="205"/>
      <c r="H144" s="205"/>
      <c r="I144" s="205"/>
      <c r="J144" s="205"/>
      <c r="K144" s="205"/>
    </row>
    <row r="145" spans="1:11">
      <c r="A145" s="205"/>
      <c r="B145" s="205"/>
      <c r="C145" s="205"/>
      <c r="D145" s="205"/>
      <c r="E145" s="205"/>
      <c r="F145" s="205"/>
      <c r="G145" s="205"/>
      <c r="H145" s="205"/>
      <c r="I145" s="205"/>
      <c r="J145" s="205"/>
      <c r="K145" s="205"/>
    </row>
    <row r="146" spans="1:11">
      <c r="A146" s="205"/>
      <c r="B146" s="205"/>
      <c r="C146" s="205"/>
      <c r="D146" s="205"/>
      <c r="E146" s="205"/>
      <c r="F146" s="205"/>
      <c r="G146" s="205"/>
      <c r="H146" s="205"/>
      <c r="I146" s="205"/>
      <c r="J146" s="205"/>
      <c r="K146" s="205"/>
    </row>
    <row r="147" spans="1:11">
      <c r="A147" s="205"/>
      <c r="B147" s="205"/>
      <c r="C147" s="205"/>
      <c r="D147" s="205"/>
      <c r="E147" s="205"/>
      <c r="F147" s="205"/>
      <c r="G147" s="205"/>
      <c r="H147" s="205"/>
      <c r="I147" s="205"/>
      <c r="J147" s="205"/>
      <c r="K147" s="205"/>
    </row>
    <row r="148" spans="1:11">
      <c r="A148" s="205"/>
      <c r="B148" s="205"/>
      <c r="C148" s="205"/>
      <c r="D148" s="205"/>
      <c r="E148" s="205"/>
      <c r="F148" s="205"/>
      <c r="G148" s="205"/>
      <c r="H148" s="205"/>
      <c r="I148" s="205"/>
      <c r="J148" s="205"/>
      <c r="K148" s="205"/>
    </row>
    <row r="149" spans="1:11">
      <c r="A149" s="205"/>
      <c r="B149" s="205"/>
      <c r="C149" s="205"/>
      <c r="D149" s="205"/>
      <c r="E149" s="205"/>
      <c r="F149" s="205"/>
      <c r="G149" s="205"/>
      <c r="H149" s="205"/>
      <c r="I149" s="205"/>
      <c r="J149" s="205"/>
      <c r="K149" s="205"/>
    </row>
    <row r="150" spans="1:11">
      <c r="A150" s="205"/>
      <c r="B150" s="205"/>
      <c r="C150" s="205"/>
      <c r="D150" s="205"/>
      <c r="E150" s="205"/>
      <c r="F150" s="205"/>
      <c r="G150" s="205"/>
      <c r="H150" s="205"/>
      <c r="I150" s="205"/>
      <c r="J150" s="205"/>
      <c r="K150" s="205"/>
    </row>
    <row r="151" spans="1:11">
      <c r="A151" s="205"/>
      <c r="B151" s="205"/>
      <c r="C151" s="205"/>
      <c r="D151" s="205"/>
      <c r="E151" s="205"/>
      <c r="F151" s="205"/>
      <c r="G151" s="205"/>
      <c r="H151" s="205"/>
      <c r="I151" s="205"/>
      <c r="J151" s="205"/>
      <c r="K151" s="205"/>
    </row>
    <row r="152" spans="1:11">
      <c r="A152" s="205"/>
      <c r="B152" s="205"/>
      <c r="C152" s="205"/>
      <c r="D152" s="205"/>
      <c r="E152" s="205"/>
      <c r="F152" s="205"/>
      <c r="G152" s="205"/>
      <c r="H152" s="205"/>
      <c r="I152" s="205"/>
      <c r="J152" s="205"/>
      <c r="K152" s="205"/>
    </row>
    <row r="153" spans="1:11">
      <c r="A153" s="205"/>
      <c r="B153" s="205"/>
      <c r="C153" s="205"/>
      <c r="D153" s="205"/>
      <c r="E153" s="205"/>
      <c r="F153" s="205"/>
      <c r="G153" s="205"/>
      <c r="H153" s="205"/>
      <c r="I153" s="205"/>
      <c r="J153" s="205"/>
      <c r="K153" s="205"/>
    </row>
    <row r="154" spans="1:11">
      <c r="A154" s="205"/>
      <c r="B154" s="205"/>
      <c r="C154" s="205"/>
      <c r="D154" s="205"/>
      <c r="E154" s="205"/>
      <c r="F154" s="205"/>
      <c r="G154" s="205"/>
      <c r="H154" s="205"/>
      <c r="I154" s="205"/>
      <c r="J154" s="205"/>
      <c r="K154" s="205"/>
    </row>
    <row r="155" spans="1:11">
      <c r="A155" s="205"/>
      <c r="B155" s="205"/>
      <c r="C155" s="205"/>
      <c r="D155" s="205"/>
      <c r="E155" s="205"/>
      <c r="F155" s="205"/>
      <c r="G155" s="205"/>
      <c r="H155" s="205"/>
      <c r="I155" s="205"/>
      <c r="J155" s="205"/>
      <c r="K155" s="205"/>
    </row>
    <row r="156" spans="1:11">
      <c r="A156" s="205"/>
      <c r="B156" s="205"/>
      <c r="C156" s="205"/>
      <c r="D156" s="205"/>
      <c r="E156" s="205"/>
      <c r="F156" s="205"/>
      <c r="G156" s="205"/>
      <c r="H156" s="205"/>
      <c r="I156" s="205"/>
      <c r="J156" s="205"/>
      <c r="K156" s="205"/>
    </row>
    <row r="157" spans="1:11">
      <c r="A157" s="205"/>
      <c r="B157" s="205"/>
      <c r="C157" s="205"/>
      <c r="D157" s="205"/>
      <c r="E157" s="205"/>
      <c r="F157" s="205"/>
      <c r="G157" s="205"/>
      <c r="H157" s="205"/>
      <c r="I157" s="205"/>
      <c r="J157" s="205"/>
      <c r="K157" s="205"/>
    </row>
    <row r="158" spans="1:11">
      <c r="A158" s="205"/>
      <c r="B158" s="205"/>
      <c r="C158" s="205"/>
      <c r="D158" s="205"/>
      <c r="E158" s="205"/>
      <c r="F158" s="205"/>
      <c r="G158" s="205"/>
      <c r="H158" s="205"/>
      <c r="I158" s="205"/>
      <c r="J158" s="205"/>
      <c r="K158" s="205"/>
    </row>
    <row r="159" spans="1:11">
      <c r="A159" s="205"/>
      <c r="B159" s="205"/>
      <c r="C159" s="205"/>
      <c r="D159" s="205"/>
      <c r="E159" s="205"/>
      <c r="F159" s="205"/>
      <c r="G159" s="205"/>
      <c r="H159" s="205"/>
      <c r="I159" s="205"/>
      <c r="J159" s="205"/>
      <c r="K159" s="205"/>
    </row>
    <row r="160" spans="1:11">
      <c r="A160" s="205"/>
      <c r="B160" s="205"/>
      <c r="C160" s="205"/>
      <c r="D160" s="205"/>
      <c r="E160" s="205"/>
      <c r="F160" s="205"/>
      <c r="G160" s="205"/>
      <c r="H160" s="205"/>
      <c r="I160" s="205"/>
      <c r="J160" s="205"/>
      <c r="K160" s="205"/>
    </row>
    <row r="161" spans="1:11">
      <c r="A161" s="205"/>
      <c r="B161" s="205"/>
      <c r="C161" s="205"/>
      <c r="D161" s="205"/>
      <c r="E161" s="205"/>
      <c r="F161" s="205"/>
      <c r="G161" s="205"/>
      <c r="H161" s="205"/>
      <c r="I161" s="205"/>
      <c r="J161" s="205"/>
      <c r="K161" s="205"/>
    </row>
    <row r="162" spans="1:11">
      <c r="A162" s="205"/>
      <c r="B162" s="205"/>
      <c r="C162" s="205"/>
      <c r="D162" s="205"/>
      <c r="E162" s="205"/>
      <c r="F162" s="205"/>
      <c r="G162" s="205"/>
      <c r="H162" s="205"/>
      <c r="I162" s="205"/>
      <c r="J162" s="205"/>
      <c r="K162" s="205"/>
    </row>
    <row r="163" spans="1:11">
      <c r="A163" s="205"/>
      <c r="B163" s="205"/>
      <c r="C163" s="205"/>
      <c r="D163" s="205"/>
      <c r="E163" s="205"/>
      <c r="F163" s="205"/>
      <c r="G163" s="205"/>
      <c r="H163" s="205"/>
      <c r="I163" s="205"/>
      <c r="J163" s="205"/>
      <c r="K163" s="205"/>
    </row>
    <row r="164" spans="1:11">
      <c r="A164" s="205"/>
      <c r="B164" s="205"/>
      <c r="C164" s="205"/>
      <c r="D164" s="205"/>
      <c r="E164" s="205"/>
      <c r="F164" s="205"/>
      <c r="G164" s="205"/>
      <c r="H164" s="205"/>
      <c r="I164" s="205"/>
      <c r="J164" s="205"/>
      <c r="K164" s="205"/>
    </row>
    <row r="165" spans="1:11">
      <c r="A165" s="205"/>
      <c r="B165" s="205"/>
      <c r="C165" s="205"/>
      <c r="D165" s="205"/>
      <c r="E165" s="205"/>
      <c r="F165" s="205"/>
      <c r="G165" s="205"/>
      <c r="H165" s="205"/>
      <c r="I165" s="205"/>
      <c r="J165" s="205"/>
      <c r="K165" s="205"/>
    </row>
    <row r="166" spans="1:11">
      <c r="A166" s="205"/>
      <c r="B166" s="205"/>
      <c r="C166" s="205"/>
      <c r="D166" s="205"/>
      <c r="E166" s="205"/>
      <c r="F166" s="205"/>
      <c r="G166" s="205"/>
      <c r="H166" s="205"/>
      <c r="I166" s="205"/>
      <c r="J166" s="205"/>
      <c r="K166" s="205"/>
    </row>
    <row r="167" spans="1:11">
      <c r="A167" s="205"/>
      <c r="B167" s="205"/>
      <c r="C167" s="205"/>
      <c r="D167" s="205"/>
      <c r="E167" s="205"/>
      <c r="F167" s="205"/>
      <c r="G167" s="205"/>
      <c r="H167" s="205"/>
      <c r="I167" s="205"/>
      <c r="J167" s="205"/>
      <c r="K167" s="205"/>
    </row>
    <row r="168" spans="1:11">
      <c r="A168" s="205"/>
      <c r="B168" s="205"/>
      <c r="C168" s="205"/>
      <c r="D168" s="205"/>
      <c r="E168" s="205"/>
      <c r="F168" s="205"/>
      <c r="G168" s="205"/>
      <c r="H168" s="205"/>
      <c r="I168" s="205"/>
      <c r="J168" s="205"/>
      <c r="K168" s="205"/>
    </row>
    <row r="169" spans="1:11">
      <c r="A169" s="205"/>
      <c r="B169" s="205"/>
      <c r="C169" s="205"/>
      <c r="D169" s="205"/>
      <c r="E169" s="205"/>
      <c r="F169" s="205"/>
      <c r="G169" s="205"/>
      <c r="H169" s="205"/>
      <c r="I169" s="205"/>
      <c r="J169" s="205"/>
      <c r="K169" s="205"/>
    </row>
    <row r="170" spans="1:11">
      <c r="A170" s="205"/>
      <c r="B170" s="205"/>
      <c r="C170" s="205"/>
      <c r="D170" s="205"/>
      <c r="E170" s="205"/>
      <c r="F170" s="205"/>
      <c r="G170" s="205"/>
      <c r="H170" s="205"/>
      <c r="I170" s="205"/>
      <c r="J170" s="205"/>
      <c r="K170" s="205"/>
    </row>
    <row r="171" spans="1:11">
      <c r="A171" s="205"/>
      <c r="B171" s="205"/>
      <c r="C171" s="205"/>
      <c r="D171" s="205"/>
      <c r="E171" s="205"/>
      <c r="F171" s="205"/>
      <c r="G171" s="205"/>
      <c r="H171" s="205"/>
      <c r="I171" s="205"/>
      <c r="J171" s="205"/>
      <c r="K171" s="205"/>
    </row>
    <row r="172" spans="1:11">
      <c r="A172" s="205"/>
      <c r="B172" s="205"/>
      <c r="C172" s="205"/>
      <c r="D172" s="205"/>
      <c r="E172" s="205"/>
      <c r="F172" s="205"/>
      <c r="G172" s="205"/>
      <c r="H172" s="205"/>
      <c r="I172" s="205"/>
      <c r="J172" s="205"/>
      <c r="K172" s="205"/>
    </row>
    <row r="173" spans="1:11">
      <c r="A173" s="205"/>
      <c r="B173" s="205"/>
      <c r="C173" s="205"/>
      <c r="D173" s="205"/>
      <c r="E173" s="205"/>
      <c r="F173" s="205"/>
      <c r="G173" s="205"/>
      <c r="H173" s="205"/>
      <c r="I173" s="205"/>
      <c r="J173" s="205"/>
      <c r="K173" s="205"/>
    </row>
  </sheetData>
  <printOptions horizontalCentered="1"/>
  <pageMargins left="0.3" right="0.3" top="0.3" bottom="0.3" header="0.5" footer="0.5"/>
  <pageSetup scale="88" orientation="landscape"/>
  <headerFooter alignWithMargins="0">
    <oddFooter>&amp;L&amp;"Trade Gothic LT Std,Regular"&amp;8&amp;K404040© 2014 Alliant Insurance Services, Inc. All rights reserved. 
Alliant Employee Benefits, a division of Alliant Insurance Services, Inc. CA License No. 0C36861</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9"/>
  </sheetPr>
  <dimension ref="A1:AM71"/>
  <sheetViews>
    <sheetView view="pageBreakPreview" zoomScale="75" zoomScaleNormal="50" zoomScaleSheetLayoutView="75" zoomScalePageLayoutView="50" workbookViewId="0">
      <selection activeCell="P17" sqref="P17"/>
    </sheetView>
  </sheetViews>
  <sheetFormatPr baseColWidth="10" defaultColWidth="9.1640625" defaultRowHeight="13" x14ac:dyDescent="0"/>
  <cols>
    <col min="1" max="1" width="16.5" style="106" customWidth="1"/>
    <col min="2" max="17" width="9.1640625" style="106"/>
    <col min="18" max="18" width="10.83203125" style="106" bestFit="1" customWidth="1"/>
    <col min="19" max="41" width="9.1640625" style="106"/>
    <col min="42" max="42" width="11.1640625" style="106" customWidth="1"/>
    <col min="43" max="16384" width="9.1640625" style="106"/>
  </cols>
  <sheetData>
    <row r="1" spans="1:30" ht="25">
      <c r="A1" s="236" t="str">
        <f>ALL!A1</f>
        <v>Cost Analysis</v>
      </c>
      <c r="B1" s="236"/>
      <c r="C1" s="236"/>
      <c r="D1" s="236"/>
      <c r="E1" s="236"/>
      <c r="F1" s="236"/>
      <c r="G1" s="236"/>
      <c r="H1" s="236"/>
      <c r="I1" s="236"/>
      <c r="J1" s="236"/>
      <c r="K1" s="236"/>
      <c r="L1" s="236"/>
      <c r="M1" s="236"/>
      <c r="N1" s="236"/>
    </row>
    <row r="2" spans="1:30" ht="18">
      <c r="A2" s="235" t="s">
        <v>41</v>
      </c>
      <c r="B2" s="235"/>
      <c r="C2" s="235"/>
      <c r="D2" s="235"/>
      <c r="E2" s="235"/>
      <c r="F2" s="235"/>
      <c r="G2" s="235"/>
      <c r="H2" s="235"/>
      <c r="I2" s="235"/>
      <c r="J2" s="235"/>
      <c r="K2" s="235"/>
      <c r="L2" s="235"/>
      <c r="M2" s="235"/>
      <c r="N2" s="235"/>
    </row>
    <row r="3" spans="1:30">
      <c r="A3" s="233"/>
      <c r="B3" s="233"/>
      <c r="C3" s="233"/>
      <c r="D3" s="233"/>
      <c r="E3" s="233"/>
      <c r="F3" s="233"/>
      <c r="G3" s="233"/>
      <c r="H3" s="233"/>
      <c r="I3" s="233"/>
      <c r="J3" s="233"/>
      <c r="K3" s="233"/>
      <c r="L3" s="233"/>
      <c r="M3" s="233"/>
      <c r="N3" s="233"/>
    </row>
    <row r="4" spans="1:30">
      <c r="A4" s="233"/>
      <c r="B4" s="233"/>
      <c r="C4" s="233"/>
      <c r="D4" s="233"/>
      <c r="E4" s="233"/>
      <c r="F4" s="233"/>
      <c r="G4" s="233"/>
      <c r="H4" s="233"/>
      <c r="I4" s="233"/>
      <c r="J4" s="233"/>
      <c r="K4" s="233"/>
      <c r="L4" s="233"/>
      <c r="M4" s="233"/>
      <c r="N4" s="233"/>
    </row>
    <row r="5" spans="1:30">
      <c r="A5" s="233"/>
      <c r="B5" s="233"/>
      <c r="C5" s="233"/>
      <c r="D5" s="233"/>
      <c r="E5" s="233"/>
      <c r="F5" s="233"/>
      <c r="G5" s="233"/>
      <c r="H5" s="233"/>
      <c r="I5" s="233"/>
      <c r="J5" s="233"/>
      <c r="K5" s="233"/>
      <c r="L5" s="233"/>
      <c r="M5" s="233"/>
      <c r="N5" s="233"/>
    </row>
    <row r="6" spans="1:30">
      <c r="A6" s="233"/>
      <c r="B6" s="233"/>
      <c r="C6" s="233"/>
      <c r="D6" s="233"/>
      <c r="E6" s="233"/>
      <c r="F6" s="233"/>
      <c r="G6" s="233"/>
      <c r="H6" s="233"/>
      <c r="I6" s="233"/>
      <c r="J6" s="233"/>
      <c r="K6" s="233"/>
      <c r="L6" s="233"/>
      <c r="M6" s="233"/>
      <c r="N6" s="233"/>
    </row>
    <row r="7" spans="1:30">
      <c r="A7" s="233"/>
      <c r="B7" s="233"/>
      <c r="C7" s="233"/>
      <c r="D7" s="233"/>
      <c r="E7" s="233"/>
      <c r="F7" s="233"/>
      <c r="G7" s="233"/>
      <c r="H7" s="233"/>
      <c r="I7" s="233"/>
      <c r="J7" s="233"/>
      <c r="K7" s="233"/>
      <c r="L7" s="233"/>
      <c r="M7" s="233"/>
      <c r="N7" s="233"/>
    </row>
    <row r="8" spans="1:30">
      <c r="A8" s="233"/>
      <c r="B8" s="233"/>
      <c r="C8" s="233"/>
      <c r="D8" s="233"/>
      <c r="E8" s="233"/>
      <c r="F8" s="233"/>
      <c r="G8" s="233"/>
      <c r="H8" s="233"/>
      <c r="I8" s="233"/>
      <c r="J8" s="233"/>
      <c r="K8" s="233"/>
      <c r="L8" s="233"/>
      <c r="M8" s="233"/>
      <c r="N8" s="233"/>
    </row>
    <row r="9" spans="1:30">
      <c r="A9" s="233"/>
      <c r="B9" s="233"/>
      <c r="C9" s="233"/>
      <c r="D9" s="233"/>
      <c r="E9" s="233"/>
      <c r="F9" s="233"/>
      <c r="G9" s="233"/>
      <c r="H9" s="233"/>
      <c r="I9" s="233"/>
      <c r="J9" s="233"/>
      <c r="K9" s="233"/>
      <c r="L9" s="233"/>
      <c r="M9" s="233"/>
      <c r="N9" s="233"/>
    </row>
    <row r="10" spans="1:30">
      <c r="A10" s="233"/>
      <c r="B10" s="233"/>
      <c r="C10" s="233"/>
      <c r="D10" s="233"/>
      <c r="E10" s="233"/>
      <c r="F10" s="233"/>
      <c r="G10" s="233"/>
      <c r="H10" s="233"/>
      <c r="I10" s="233"/>
      <c r="J10" s="233"/>
      <c r="K10" s="233"/>
      <c r="L10" s="233"/>
      <c r="M10" s="233"/>
      <c r="N10" s="233"/>
    </row>
    <row r="11" spans="1:30">
      <c r="A11" s="233"/>
      <c r="B11" s="233"/>
      <c r="C11" s="233"/>
      <c r="D11" s="233"/>
      <c r="E11" s="233"/>
      <c r="F11" s="233"/>
      <c r="G11" s="233"/>
      <c r="H11" s="233"/>
      <c r="I11" s="233"/>
      <c r="J11" s="233"/>
      <c r="K11" s="233"/>
      <c r="L11" s="233"/>
      <c r="M11" s="233"/>
      <c r="N11" s="233"/>
    </row>
    <row r="12" spans="1:30">
      <c r="A12" s="233"/>
      <c r="B12" s="233"/>
      <c r="C12" s="233"/>
      <c r="D12" s="233"/>
      <c r="E12" s="233"/>
      <c r="F12" s="233"/>
      <c r="G12" s="233"/>
      <c r="H12" s="233"/>
      <c r="I12" s="233"/>
      <c r="J12" s="233"/>
      <c r="K12" s="233"/>
      <c r="L12" s="233"/>
      <c r="M12" s="233"/>
      <c r="N12" s="233"/>
    </row>
    <row r="13" spans="1:30">
      <c r="A13" s="233"/>
      <c r="B13" s="233"/>
      <c r="C13" s="233"/>
      <c r="D13" s="233"/>
      <c r="E13" s="233"/>
      <c r="F13" s="233"/>
      <c r="G13" s="233"/>
      <c r="H13" s="233"/>
      <c r="I13" s="233"/>
      <c r="J13" s="233"/>
      <c r="K13" s="233"/>
      <c r="L13" s="233"/>
      <c r="M13" s="233"/>
      <c r="N13" s="233"/>
    </row>
    <row r="14" spans="1:30">
      <c r="A14" s="233"/>
      <c r="B14" s="233"/>
      <c r="C14" s="233"/>
      <c r="D14" s="233"/>
      <c r="E14" s="233"/>
      <c r="F14" s="233"/>
      <c r="G14" s="233"/>
      <c r="H14" s="233"/>
      <c r="I14" s="233"/>
      <c r="J14" s="233"/>
      <c r="K14" s="233"/>
      <c r="L14" s="233"/>
      <c r="M14" s="233"/>
      <c r="N14" s="233"/>
    </row>
    <row r="15" spans="1:30">
      <c r="A15" s="233"/>
      <c r="B15" s="233"/>
      <c r="C15" s="233"/>
      <c r="D15" s="233"/>
      <c r="E15" s="233"/>
      <c r="F15" s="233"/>
      <c r="G15" s="233"/>
      <c r="H15" s="233"/>
      <c r="I15" s="233"/>
      <c r="J15" s="233"/>
      <c r="K15" s="233"/>
      <c r="L15" s="233"/>
      <c r="M15" s="233"/>
      <c r="N15" s="233"/>
    </row>
    <row r="16" spans="1:30">
      <c r="A16" s="233"/>
      <c r="B16" s="233"/>
      <c r="C16" s="233"/>
      <c r="D16" s="233"/>
      <c r="E16" s="233"/>
      <c r="F16" s="233"/>
      <c r="G16" s="233"/>
      <c r="H16" s="233"/>
      <c r="I16" s="233"/>
      <c r="J16" s="233"/>
      <c r="K16" s="233"/>
      <c r="L16" s="233"/>
      <c r="M16" s="233"/>
      <c r="N16" s="233"/>
      <c r="AB16" s="106">
        <v>201665</v>
      </c>
      <c r="AD16" s="106">
        <v>21386</v>
      </c>
    </row>
    <row r="17" spans="1:39">
      <c r="A17" s="233"/>
      <c r="B17" s="233"/>
      <c r="C17" s="233"/>
      <c r="D17" s="233"/>
      <c r="E17" s="233"/>
      <c r="F17" s="233"/>
      <c r="G17" s="233"/>
      <c r="H17" s="233"/>
      <c r="I17" s="233"/>
      <c r="J17" s="233"/>
      <c r="K17" s="233"/>
      <c r="L17" s="233"/>
      <c r="M17" s="233"/>
      <c r="N17" s="233"/>
    </row>
    <row r="18" spans="1:39">
      <c r="A18" s="233"/>
      <c r="B18" s="233"/>
      <c r="C18" s="233"/>
      <c r="D18" s="233"/>
      <c r="E18" s="233"/>
      <c r="F18" s="233"/>
      <c r="G18" s="233"/>
      <c r="H18" s="233"/>
      <c r="I18" s="233"/>
      <c r="J18" s="233"/>
      <c r="K18" s="233"/>
      <c r="L18" s="233"/>
      <c r="M18" s="233"/>
      <c r="N18" s="233"/>
    </row>
    <row r="19" spans="1:39">
      <c r="A19" s="233"/>
      <c r="B19" s="233"/>
      <c r="C19" s="233"/>
      <c r="D19" s="233"/>
      <c r="E19" s="233"/>
      <c r="F19" s="233"/>
      <c r="G19" s="233"/>
      <c r="H19" s="233"/>
      <c r="I19" s="233"/>
      <c r="J19" s="233"/>
      <c r="K19" s="233"/>
      <c r="L19" s="233"/>
      <c r="M19" s="233"/>
      <c r="N19" s="233"/>
    </row>
    <row r="20" spans="1:39">
      <c r="A20" s="233"/>
      <c r="B20" s="233"/>
      <c r="C20" s="233"/>
      <c r="D20" s="233"/>
      <c r="E20" s="233"/>
      <c r="F20" s="233"/>
      <c r="G20" s="233"/>
      <c r="H20" s="233"/>
      <c r="I20" s="233"/>
      <c r="J20" s="233"/>
      <c r="K20" s="233"/>
      <c r="L20" s="233"/>
      <c r="M20" s="233"/>
      <c r="N20" s="233"/>
    </row>
    <row r="21" spans="1:39">
      <c r="A21" s="233"/>
      <c r="B21" s="233"/>
      <c r="C21" s="233"/>
      <c r="D21" s="233"/>
      <c r="E21" s="233"/>
      <c r="F21" s="233"/>
      <c r="G21" s="233"/>
      <c r="H21" s="233"/>
      <c r="I21" s="233"/>
      <c r="J21" s="233"/>
      <c r="K21" s="233"/>
      <c r="L21" s="233"/>
      <c r="M21" s="233"/>
      <c r="N21" s="233"/>
    </row>
    <row r="22" spans="1:39">
      <c r="A22" s="233"/>
      <c r="B22" s="233"/>
      <c r="C22" s="233"/>
      <c r="D22" s="233"/>
      <c r="E22" s="233"/>
      <c r="F22" s="233"/>
      <c r="G22" s="233"/>
      <c r="H22" s="233"/>
      <c r="I22" s="233"/>
      <c r="J22" s="233"/>
      <c r="K22" s="233"/>
      <c r="L22" s="233"/>
      <c r="M22" s="233"/>
      <c r="N22" s="233"/>
    </row>
    <row r="23" spans="1:39">
      <c r="A23" s="233"/>
      <c r="B23" s="233"/>
      <c r="C23" s="233"/>
      <c r="D23" s="233"/>
      <c r="E23" s="233"/>
      <c r="F23" s="233"/>
      <c r="G23" s="233"/>
      <c r="H23" s="233"/>
      <c r="I23" s="233"/>
      <c r="J23" s="233"/>
      <c r="K23" s="233"/>
      <c r="L23" s="233"/>
      <c r="M23" s="233"/>
      <c r="N23" s="233"/>
    </row>
    <row r="24" spans="1:39" ht="25">
      <c r="A24" s="233"/>
      <c r="B24" s="233"/>
      <c r="C24" s="233"/>
      <c r="D24" s="233"/>
      <c r="E24" s="233"/>
      <c r="F24" s="233"/>
      <c r="G24" s="233"/>
      <c r="H24" s="233"/>
      <c r="I24" s="233"/>
      <c r="J24" s="233"/>
      <c r="K24" s="233"/>
      <c r="L24" s="233"/>
      <c r="M24" s="233"/>
      <c r="N24" s="233"/>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row>
    <row r="25" spans="1:39">
      <c r="A25" s="233"/>
      <c r="B25" s="233"/>
      <c r="C25" s="233"/>
      <c r="D25" s="233"/>
      <c r="E25" s="233"/>
      <c r="F25" s="233"/>
      <c r="G25" s="233"/>
      <c r="H25" s="233"/>
      <c r="I25" s="233"/>
      <c r="J25" s="233"/>
      <c r="K25" s="233"/>
      <c r="L25" s="233"/>
      <c r="M25" s="233"/>
      <c r="N25" s="233"/>
    </row>
    <row r="26" spans="1:39">
      <c r="A26" s="233"/>
      <c r="B26" s="233"/>
      <c r="C26" s="233"/>
      <c r="D26" s="233"/>
      <c r="E26" s="233"/>
      <c r="F26" s="233"/>
      <c r="G26" s="233"/>
      <c r="H26" s="233"/>
      <c r="I26" s="233"/>
      <c r="J26" s="233"/>
      <c r="K26" s="233"/>
      <c r="L26" s="233"/>
      <c r="M26" s="233"/>
      <c r="N26" s="233"/>
    </row>
    <row r="27" spans="1:39">
      <c r="A27" s="233"/>
      <c r="B27" s="233"/>
      <c r="C27" s="233"/>
      <c r="D27" s="233"/>
      <c r="E27" s="233"/>
      <c r="F27" s="233"/>
      <c r="G27" s="233"/>
      <c r="H27" s="233"/>
      <c r="I27" s="233"/>
      <c r="J27" s="233"/>
      <c r="K27" s="233"/>
      <c r="L27" s="233"/>
      <c r="M27" s="233"/>
      <c r="N27" s="233"/>
    </row>
    <row r="28" spans="1:39">
      <c r="A28" s="233"/>
      <c r="B28" s="233"/>
      <c r="C28" s="233"/>
      <c r="D28" s="233"/>
      <c r="E28" s="233"/>
      <c r="F28" s="233"/>
      <c r="G28" s="233"/>
      <c r="H28" s="233"/>
      <c r="I28" s="233"/>
      <c r="J28" s="233"/>
      <c r="K28" s="233"/>
      <c r="L28" s="233"/>
      <c r="M28" s="233"/>
      <c r="N28" s="233"/>
    </row>
    <row r="29" spans="1:39">
      <c r="A29" s="233"/>
      <c r="B29" s="233"/>
      <c r="C29" s="233"/>
      <c r="D29" s="233"/>
      <c r="E29" s="233"/>
      <c r="F29" s="233"/>
      <c r="G29" s="233"/>
      <c r="H29" s="233"/>
      <c r="I29" s="233"/>
      <c r="J29" s="233"/>
      <c r="K29" s="233"/>
      <c r="L29" s="233"/>
      <c r="M29" s="233"/>
      <c r="N29" s="233"/>
    </row>
    <row r="30" spans="1:39">
      <c r="A30" s="233"/>
      <c r="B30" s="233"/>
      <c r="C30" s="233"/>
      <c r="D30" s="233"/>
      <c r="E30" s="233"/>
      <c r="F30" s="233"/>
      <c r="G30" s="233"/>
      <c r="H30" s="233"/>
      <c r="I30" s="233"/>
      <c r="J30" s="233"/>
      <c r="K30" s="233"/>
      <c r="L30" s="233"/>
      <c r="M30" s="233"/>
      <c r="N30" s="233"/>
    </row>
    <row r="31" spans="1:39">
      <c r="A31" s="233"/>
      <c r="B31" s="233"/>
      <c r="C31" s="233"/>
      <c r="D31" s="233"/>
      <c r="E31" s="233"/>
      <c r="F31" s="233"/>
      <c r="G31" s="233"/>
      <c r="H31" s="233"/>
      <c r="I31" s="233"/>
      <c r="J31" s="233"/>
      <c r="K31" s="233"/>
      <c r="L31" s="233"/>
      <c r="M31" s="233"/>
      <c r="N31" s="233"/>
    </row>
    <row r="32" spans="1:39">
      <c r="A32" s="233"/>
      <c r="B32" s="233"/>
      <c r="C32" s="233"/>
      <c r="D32" s="233"/>
      <c r="E32" s="233"/>
      <c r="F32" s="233"/>
      <c r="G32" s="233"/>
      <c r="H32" s="233"/>
      <c r="I32" s="233"/>
      <c r="J32" s="233"/>
      <c r="K32" s="233"/>
      <c r="L32" s="233"/>
      <c r="M32" s="233"/>
      <c r="N32" s="233"/>
    </row>
    <row r="33" spans="1:30">
      <c r="A33" s="233"/>
      <c r="B33" s="233"/>
      <c r="C33" s="233"/>
      <c r="D33" s="233"/>
      <c r="E33" s="233"/>
      <c r="F33" s="233"/>
      <c r="G33" s="233"/>
      <c r="H33" s="233"/>
      <c r="I33" s="233"/>
      <c r="J33" s="233"/>
      <c r="K33" s="233"/>
      <c r="L33" s="233"/>
      <c r="M33" s="233"/>
      <c r="N33" s="233"/>
    </row>
    <row r="34" spans="1:30">
      <c r="A34" s="233"/>
      <c r="B34" s="233"/>
      <c r="C34" s="233"/>
      <c r="D34" s="233"/>
      <c r="E34" s="233"/>
      <c r="F34" s="233"/>
      <c r="G34" s="233"/>
      <c r="H34" s="233"/>
      <c r="I34" s="233"/>
      <c r="J34" s="233"/>
      <c r="K34" s="233"/>
      <c r="L34" s="233"/>
      <c r="M34" s="233"/>
      <c r="N34" s="233"/>
    </row>
    <row r="35" spans="1:30">
      <c r="A35" s="233"/>
      <c r="B35" s="233"/>
      <c r="C35" s="233"/>
      <c r="D35" s="233"/>
      <c r="E35" s="233"/>
      <c r="F35" s="233"/>
      <c r="G35" s="233"/>
      <c r="H35" s="233"/>
      <c r="I35" s="233"/>
      <c r="J35" s="233"/>
      <c r="K35" s="233"/>
      <c r="L35" s="233"/>
      <c r="M35" s="233"/>
      <c r="N35" s="233"/>
    </row>
    <row r="36" spans="1:30">
      <c r="A36" s="233"/>
      <c r="B36" s="233"/>
      <c r="C36" s="233"/>
      <c r="D36" s="233"/>
      <c r="E36" s="233"/>
      <c r="F36" s="233"/>
      <c r="G36" s="233"/>
      <c r="H36" s="233"/>
      <c r="I36" s="233"/>
      <c r="J36" s="233"/>
      <c r="K36" s="233"/>
      <c r="L36" s="233"/>
      <c r="M36" s="233"/>
      <c r="N36" s="233"/>
    </row>
    <row r="37" spans="1:30">
      <c r="A37" s="233"/>
      <c r="B37" s="233"/>
      <c r="C37" s="233"/>
      <c r="D37" s="233"/>
      <c r="E37" s="233"/>
      <c r="F37" s="233"/>
      <c r="G37" s="233"/>
      <c r="H37" s="233"/>
      <c r="I37" s="233"/>
      <c r="J37" s="233"/>
      <c r="K37" s="233"/>
      <c r="L37" s="233"/>
      <c r="M37" s="233"/>
      <c r="N37" s="233"/>
    </row>
    <row r="38" spans="1:30">
      <c r="A38" s="233"/>
      <c r="B38" s="233"/>
      <c r="C38" s="233"/>
      <c r="D38" s="233"/>
      <c r="E38" s="233"/>
      <c r="F38" s="233"/>
      <c r="G38" s="233"/>
      <c r="H38" s="233"/>
      <c r="I38" s="233"/>
      <c r="J38" s="233"/>
      <c r="K38" s="233"/>
      <c r="L38" s="233"/>
      <c r="M38" s="233"/>
      <c r="N38" s="233"/>
    </row>
    <row r="39" spans="1:30">
      <c r="A39" s="233"/>
      <c r="B39" s="233"/>
      <c r="C39" s="233"/>
      <c r="D39" s="233"/>
      <c r="E39" s="233"/>
      <c r="F39" s="233"/>
      <c r="G39" s="233"/>
      <c r="H39" s="233"/>
      <c r="I39" s="233"/>
      <c r="J39" s="233"/>
      <c r="K39" s="233"/>
      <c r="L39" s="233"/>
      <c r="M39" s="233"/>
      <c r="N39" s="233"/>
      <c r="AD39" s="106">
        <v>6510</v>
      </c>
    </row>
    <row r="40" spans="1:30">
      <c r="A40" s="233"/>
      <c r="B40" s="233"/>
      <c r="C40" s="233"/>
      <c r="D40" s="233"/>
      <c r="E40" s="233"/>
      <c r="F40" s="233"/>
      <c r="G40" s="233"/>
      <c r="H40" s="233"/>
      <c r="I40" s="233"/>
      <c r="J40" s="233"/>
      <c r="K40" s="233"/>
      <c r="L40" s="233"/>
      <c r="M40" s="233"/>
      <c r="N40" s="233"/>
    </row>
    <row r="41" spans="1:30">
      <c r="A41" s="233"/>
      <c r="B41" s="233"/>
      <c r="C41" s="233"/>
      <c r="D41" s="233"/>
      <c r="E41" s="233"/>
      <c r="F41" s="233"/>
      <c r="G41" s="233"/>
      <c r="H41" s="233"/>
      <c r="I41" s="233"/>
      <c r="J41" s="233"/>
      <c r="K41" s="233"/>
      <c r="L41" s="233"/>
      <c r="M41" s="233"/>
      <c r="N41" s="233"/>
    </row>
    <row r="42" spans="1:30">
      <c r="A42" s="233"/>
      <c r="B42" s="233"/>
      <c r="C42" s="233"/>
      <c r="D42" s="233"/>
      <c r="E42" s="233"/>
      <c r="F42" s="233"/>
      <c r="G42" s="233"/>
      <c r="H42" s="233"/>
      <c r="I42" s="233"/>
      <c r="J42" s="233"/>
      <c r="K42" s="233"/>
      <c r="L42" s="233"/>
      <c r="M42" s="233"/>
      <c r="N42" s="233"/>
    </row>
    <row r="43" spans="1:30">
      <c r="A43" s="233"/>
      <c r="B43" s="233"/>
      <c r="C43" s="233"/>
      <c r="D43" s="233"/>
      <c r="E43" s="233"/>
      <c r="F43" s="233"/>
      <c r="G43" s="233"/>
      <c r="H43" s="233"/>
      <c r="I43" s="233"/>
      <c r="J43" s="233"/>
      <c r="K43" s="233"/>
      <c r="L43" s="233"/>
      <c r="M43" s="233"/>
      <c r="N43" s="233"/>
    </row>
    <row r="44" spans="1:30">
      <c r="A44" s="233"/>
      <c r="B44" s="233"/>
      <c r="C44" s="233"/>
      <c r="D44" s="233"/>
      <c r="E44" s="233"/>
      <c r="F44" s="233"/>
      <c r="G44" s="233"/>
      <c r="H44" s="233"/>
      <c r="I44" s="233"/>
      <c r="J44" s="233"/>
      <c r="K44" s="233"/>
      <c r="L44" s="233"/>
      <c r="M44" s="233"/>
      <c r="N44" s="233"/>
    </row>
    <row r="45" spans="1:30">
      <c r="A45" s="233"/>
      <c r="B45" s="233"/>
      <c r="C45" s="233"/>
      <c r="D45" s="233"/>
      <c r="E45" s="233"/>
      <c r="F45" s="233"/>
      <c r="G45" s="233"/>
      <c r="H45" s="233"/>
      <c r="I45" s="233"/>
      <c r="J45" s="233"/>
      <c r="K45" s="233"/>
      <c r="L45" s="233"/>
      <c r="M45" s="233"/>
      <c r="N45" s="233"/>
    </row>
    <row r="46" spans="1:30">
      <c r="A46" s="233"/>
      <c r="B46" s="233"/>
      <c r="C46" s="233"/>
      <c r="D46" s="233"/>
      <c r="E46" s="233"/>
      <c r="F46" s="233"/>
      <c r="G46" s="233"/>
      <c r="H46" s="233"/>
      <c r="I46" s="233"/>
      <c r="J46" s="233"/>
      <c r="K46" s="233"/>
      <c r="L46" s="233"/>
      <c r="M46" s="233"/>
      <c r="N46" s="233"/>
    </row>
    <row r="55" spans="17:18">
      <c r="Q55" s="207" t="s">
        <v>26</v>
      </c>
      <c r="R55" s="107">
        <f>ALL!P28</f>
        <v>0</v>
      </c>
    </row>
    <row r="56" spans="17:18">
      <c r="Q56" s="207" t="s">
        <v>39</v>
      </c>
      <c r="R56" s="107">
        <f>ALL!X28</f>
        <v>0</v>
      </c>
    </row>
    <row r="57" spans="17:18">
      <c r="Q57" s="207" t="s">
        <v>28</v>
      </c>
      <c r="R57" s="108">
        <f>ALL!AF28</f>
        <v>0</v>
      </c>
    </row>
    <row r="58" spans="17:18">
      <c r="Q58" s="207" t="s">
        <v>40</v>
      </c>
      <c r="R58" s="107">
        <f>ALL!AH28</f>
        <v>0</v>
      </c>
    </row>
    <row r="71" spans="22:22">
      <c r="V71" s="106">
        <v>611</v>
      </c>
    </row>
  </sheetData>
  <mergeCells count="4">
    <mergeCell ref="A3:N46"/>
    <mergeCell ref="P24:AM24"/>
    <mergeCell ref="A2:N2"/>
    <mergeCell ref="A1:N1"/>
  </mergeCells>
  <phoneticPr fontId="3" type="noConversion"/>
  <printOptions horizontalCentered="1"/>
  <pageMargins left="0.25" right="0.25" top="0.25" bottom="0.25" header="0.5" footer="0.5"/>
  <pageSetup orientation="landscape"/>
  <headerFooter alignWithMargins="0">
    <oddFooter>&amp;L&amp;"Eras Demi ITC,Bold Italic"&amp;14Alliant&amp;R&amp;"Trade Gothic LT Std,Bold"&amp;12Page &amp;P</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1"/>
    <pageSetUpPr fitToPage="1"/>
  </sheetPr>
  <dimension ref="A1:BB283"/>
  <sheetViews>
    <sheetView tabSelected="1" view="pageBreakPreview" zoomScale="75" zoomScaleSheetLayoutView="75" workbookViewId="0">
      <selection activeCell="A5" sqref="A5"/>
    </sheetView>
  </sheetViews>
  <sheetFormatPr baseColWidth="10" defaultColWidth="9.1640625" defaultRowHeight="13" x14ac:dyDescent="0"/>
  <cols>
    <col min="1" max="1" width="16.5" style="7" customWidth="1"/>
    <col min="2" max="2" width="2.5" style="6" customWidth="1"/>
    <col min="3" max="3" width="1" style="6" customWidth="1"/>
    <col min="4" max="4" width="6.5" style="6" hidden="1" customWidth="1"/>
    <col min="5" max="5" width="0.83203125" style="6" hidden="1" customWidth="1"/>
    <col min="6" max="6" width="7" style="6" hidden="1" customWidth="1"/>
    <col min="7" max="7" width="0.83203125" style="6" hidden="1" customWidth="1"/>
    <col min="8" max="8" width="11.5" style="6" customWidth="1"/>
    <col min="9" max="9" width="1" style="6" customWidth="1"/>
    <col min="10" max="10" width="1.5" style="6" customWidth="1"/>
    <col min="11" max="11" width="0.83203125" style="6" customWidth="1"/>
    <col min="12" max="12" width="11" style="6" hidden="1" customWidth="1"/>
    <col min="13" max="13" width="0.83203125" style="6" hidden="1" customWidth="1"/>
    <col min="14" max="14" width="11" style="6" hidden="1" customWidth="1"/>
    <col min="15" max="15" width="0.83203125" style="6" hidden="1" customWidth="1"/>
    <col min="16" max="16" width="20.5" style="6" customWidth="1"/>
    <col min="17" max="17" width="0.83203125" style="6" customWidth="1"/>
    <col min="18" max="18" width="1.5" style="6" customWidth="1"/>
    <col min="19" max="19" width="0.83203125" style="6" customWidth="1"/>
    <col min="20" max="20" width="13.1640625" style="6" bestFit="1" customWidth="1"/>
    <col min="21" max="21" width="0.83203125" style="6" customWidth="1"/>
    <col min="22" max="22" width="11.83203125" style="6" bestFit="1" customWidth="1"/>
    <col min="23" max="23" width="0.83203125" style="6" customWidth="1"/>
    <col min="24" max="24" width="13.1640625" style="6" bestFit="1" customWidth="1"/>
    <col min="25" max="25" width="0.83203125" style="6" customWidth="1"/>
    <col min="26" max="26" width="1.5" style="6" customWidth="1"/>
    <col min="27" max="27" width="0.83203125" style="6" customWidth="1"/>
    <col min="28" max="28" width="12.83203125" style="6" customWidth="1"/>
    <col min="29" max="29" width="0.83203125" style="6" customWidth="1"/>
    <col min="30" max="30" width="12.83203125" style="6" customWidth="1"/>
    <col min="31" max="31" width="0.83203125" style="6" customWidth="1"/>
    <col min="32" max="32" width="12.83203125" style="6" customWidth="1"/>
    <col min="33" max="33" width="0.83203125" style="6" customWidth="1"/>
    <col min="34" max="34" width="12.83203125" style="6" customWidth="1"/>
    <col min="35" max="37" width="0.83203125" style="6" customWidth="1"/>
    <col min="38" max="38" width="13.5" style="6" customWidth="1"/>
    <col min="39" max="39" width="0.83203125" style="6" customWidth="1"/>
    <col min="40" max="40" width="13.5" style="6" customWidth="1"/>
    <col min="41" max="41" width="0.83203125" style="6" customWidth="1"/>
    <col min="42" max="42" width="1.5" style="6" customWidth="1"/>
    <col min="43" max="43" width="0.83203125" style="6" customWidth="1"/>
    <col min="44" max="44" width="12.83203125" style="6" customWidth="1"/>
    <col min="45" max="45" width="0.83203125" style="6" customWidth="1"/>
    <col min="46" max="46" width="12.83203125" style="6" customWidth="1"/>
    <col min="47" max="47" width="0.83203125" style="6" customWidth="1"/>
    <col min="48" max="48" width="12.83203125" style="6" customWidth="1"/>
    <col min="49" max="49" width="0.83203125" style="6" customWidth="1"/>
    <col min="50" max="52" width="9.1640625" style="6"/>
    <col min="53" max="53" width="10.83203125" style="6" bestFit="1" customWidth="1"/>
    <col min="54" max="16384" width="9.1640625" style="6"/>
  </cols>
  <sheetData>
    <row r="1" spans="1:50" s="2" customFormat="1" ht="25">
      <c r="A1" s="89" t="s">
        <v>52</v>
      </c>
      <c r="C1" s="89"/>
      <c r="D1" s="89"/>
      <c r="E1" s="89"/>
      <c r="F1" s="89"/>
      <c r="G1" s="89"/>
      <c r="H1" s="89"/>
      <c r="I1" s="89"/>
      <c r="J1" s="89"/>
      <c r="K1" s="89"/>
      <c r="L1" s="89"/>
      <c r="M1" s="89"/>
      <c r="N1" s="89"/>
      <c r="O1" s="1"/>
      <c r="P1" s="1"/>
      <c r="Q1" s="1"/>
      <c r="R1" s="1"/>
      <c r="S1" s="1"/>
      <c r="T1" s="1"/>
      <c r="U1" s="1"/>
      <c r="V1" s="1"/>
    </row>
    <row r="2" spans="1:50" s="4" customFormat="1" ht="18">
      <c r="A2" s="90" t="s">
        <v>34</v>
      </c>
      <c r="B2" s="91"/>
      <c r="C2" s="91"/>
      <c r="D2" s="91"/>
      <c r="E2" s="91"/>
      <c r="F2" s="91"/>
      <c r="G2" s="91"/>
      <c r="H2" s="91"/>
      <c r="I2" s="91"/>
      <c r="J2" s="91"/>
      <c r="K2" s="91"/>
      <c r="L2" s="91"/>
      <c r="M2" s="91"/>
      <c r="N2" s="91"/>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50" s="4" customFormat="1" ht="9" customHeight="1">
      <c r="A3" s="5"/>
    </row>
    <row r="4" spans="1:50" s="213" customFormat="1" ht="16">
      <c r="A4" s="212" t="s">
        <v>66</v>
      </c>
    </row>
    <row r="6" spans="1:50" s="213" customFormat="1" ht="16">
      <c r="A6" s="214"/>
      <c r="C6" s="239" t="s">
        <v>0</v>
      </c>
      <c r="D6" s="273"/>
      <c r="E6" s="273"/>
      <c r="F6" s="273"/>
      <c r="G6" s="273"/>
      <c r="H6" s="273"/>
      <c r="I6" s="274"/>
      <c r="J6" s="215"/>
      <c r="K6" s="239" t="s">
        <v>1</v>
      </c>
      <c r="L6" s="240"/>
      <c r="M6" s="240"/>
      <c r="N6" s="240"/>
      <c r="O6" s="240"/>
      <c r="P6" s="240"/>
      <c r="Q6" s="241"/>
      <c r="R6" s="216"/>
      <c r="S6" s="239" t="s">
        <v>2</v>
      </c>
      <c r="T6" s="240"/>
      <c r="U6" s="240"/>
      <c r="V6" s="240"/>
      <c r="W6" s="240"/>
      <c r="X6" s="240"/>
      <c r="Y6" s="241"/>
      <c r="Z6" s="215"/>
      <c r="AA6" s="239" t="s">
        <v>3</v>
      </c>
      <c r="AB6" s="240"/>
      <c r="AC6" s="240"/>
      <c r="AD6" s="240"/>
      <c r="AE6" s="240"/>
      <c r="AF6" s="240"/>
      <c r="AG6" s="240"/>
      <c r="AH6" s="240"/>
      <c r="AI6" s="240"/>
      <c r="AJ6" s="240"/>
      <c r="AK6" s="240"/>
      <c r="AL6" s="240"/>
      <c r="AM6" s="240"/>
      <c r="AN6" s="240"/>
      <c r="AO6" s="241"/>
      <c r="AP6" s="217"/>
      <c r="AQ6" s="239" t="s">
        <v>4</v>
      </c>
      <c r="AR6" s="240"/>
      <c r="AS6" s="240"/>
      <c r="AT6" s="240"/>
      <c r="AU6" s="240"/>
      <c r="AV6" s="240"/>
      <c r="AW6" s="241"/>
      <c r="AX6" s="218"/>
    </row>
    <row r="7" spans="1:50">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5"/>
      <c r="AK7" s="93"/>
      <c r="AL7" s="93"/>
      <c r="AM7" s="93"/>
      <c r="AN7" s="93"/>
      <c r="AO7" s="93"/>
      <c r="AP7" s="93"/>
      <c r="AQ7" s="93"/>
      <c r="AR7" s="93"/>
      <c r="AS7" s="93"/>
      <c r="AT7" s="93"/>
      <c r="AU7" s="93"/>
      <c r="AV7" s="93"/>
      <c r="AW7" s="93"/>
    </row>
    <row r="8" spans="1:50" ht="12.75" customHeight="1">
      <c r="C8" s="92"/>
      <c r="D8" s="257" t="s">
        <v>7</v>
      </c>
      <c r="E8" s="92"/>
      <c r="F8" s="257" t="s">
        <v>8</v>
      </c>
      <c r="G8" s="92"/>
      <c r="H8" s="251" t="s">
        <v>9</v>
      </c>
      <c r="I8" s="92"/>
      <c r="J8" s="93"/>
      <c r="K8" s="92"/>
      <c r="L8" s="270" t="s">
        <v>5</v>
      </c>
      <c r="M8" s="96"/>
      <c r="N8" s="264" t="s">
        <v>20</v>
      </c>
      <c r="O8" s="96"/>
      <c r="P8" s="267" t="s">
        <v>6</v>
      </c>
      <c r="Q8" s="92"/>
      <c r="R8" s="93"/>
      <c r="S8" s="92"/>
      <c r="T8" s="246" t="s">
        <v>33</v>
      </c>
      <c r="U8" s="97"/>
      <c r="V8" s="246" t="s">
        <v>31</v>
      </c>
      <c r="W8" s="97"/>
      <c r="X8" s="261" t="s">
        <v>6</v>
      </c>
      <c r="Y8" s="92"/>
      <c r="Z8" s="98"/>
      <c r="AA8" s="92"/>
      <c r="AB8" s="254" t="s">
        <v>59</v>
      </c>
      <c r="AC8" s="113"/>
      <c r="AD8" s="254" t="s">
        <v>60</v>
      </c>
      <c r="AE8" s="97"/>
      <c r="AF8" s="254" t="s">
        <v>61</v>
      </c>
      <c r="AG8" s="97"/>
      <c r="AH8" s="254" t="s">
        <v>65</v>
      </c>
      <c r="AI8" s="99"/>
      <c r="AJ8" s="180"/>
      <c r="AK8" s="96"/>
      <c r="AL8" s="246" t="s">
        <v>25</v>
      </c>
      <c r="AM8" s="221"/>
      <c r="AN8" s="246" t="s">
        <v>21</v>
      </c>
      <c r="AO8" s="92"/>
      <c r="AP8" s="93"/>
      <c r="AQ8" s="92"/>
      <c r="AR8" s="251" t="s">
        <v>11</v>
      </c>
      <c r="AS8" s="223"/>
      <c r="AT8" s="251" t="s">
        <v>12</v>
      </c>
      <c r="AU8" s="223"/>
      <c r="AV8" s="251" t="s">
        <v>9</v>
      </c>
      <c r="AW8" s="92"/>
    </row>
    <row r="9" spans="1:50" ht="16">
      <c r="C9" s="92"/>
      <c r="D9" s="258"/>
      <c r="E9" s="92"/>
      <c r="F9" s="258"/>
      <c r="G9" s="92"/>
      <c r="H9" s="252"/>
      <c r="I9" s="92"/>
      <c r="J9" s="93"/>
      <c r="K9" s="92"/>
      <c r="L9" s="271"/>
      <c r="M9" s="99"/>
      <c r="N9" s="265"/>
      <c r="O9" s="99"/>
      <c r="P9" s="268"/>
      <c r="Q9" s="92"/>
      <c r="R9" s="93"/>
      <c r="S9" s="92"/>
      <c r="T9" s="249"/>
      <c r="U9" s="97"/>
      <c r="V9" s="247"/>
      <c r="W9" s="97"/>
      <c r="X9" s="262"/>
      <c r="Y9" s="92"/>
      <c r="Z9" s="98"/>
      <c r="AA9" s="92"/>
      <c r="AB9" s="255"/>
      <c r="AC9" s="219"/>
      <c r="AD9" s="255"/>
      <c r="AE9" s="97"/>
      <c r="AF9" s="252"/>
      <c r="AG9" s="97"/>
      <c r="AH9" s="252"/>
      <c r="AI9" s="99"/>
      <c r="AJ9" s="180"/>
      <c r="AK9" s="96"/>
      <c r="AL9" s="247"/>
      <c r="AM9" s="222"/>
      <c r="AN9" s="247"/>
      <c r="AO9" s="92"/>
      <c r="AP9" s="93"/>
      <c r="AQ9" s="92"/>
      <c r="AR9" s="252"/>
      <c r="AS9" s="223"/>
      <c r="AT9" s="252"/>
      <c r="AU9" s="223"/>
      <c r="AV9" s="252"/>
      <c r="AW9" s="92"/>
    </row>
    <row r="10" spans="1:50" ht="27.75" customHeight="1">
      <c r="C10" s="93"/>
      <c r="D10" s="259"/>
      <c r="E10" s="93"/>
      <c r="F10" s="259"/>
      <c r="G10" s="93"/>
      <c r="H10" s="253"/>
      <c r="I10" s="93"/>
      <c r="J10" s="93"/>
      <c r="K10" s="92"/>
      <c r="L10" s="272"/>
      <c r="M10" s="101"/>
      <c r="N10" s="266"/>
      <c r="O10" s="101"/>
      <c r="P10" s="269"/>
      <c r="Q10" s="92"/>
      <c r="R10" s="93"/>
      <c r="S10" s="92"/>
      <c r="T10" s="250"/>
      <c r="U10" s="102"/>
      <c r="V10" s="248"/>
      <c r="W10" s="102"/>
      <c r="X10" s="263"/>
      <c r="Y10" s="92"/>
      <c r="Z10" s="93"/>
      <c r="AA10" s="92"/>
      <c r="AB10" s="256"/>
      <c r="AC10" s="219"/>
      <c r="AD10" s="256"/>
      <c r="AE10" s="102"/>
      <c r="AF10" s="260"/>
      <c r="AG10" s="102"/>
      <c r="AH10" s="260"/>
      <c r="AI10" s="104"/>
      <c r="AJ10" s="180"/>
      <c r="AK10" s="103"/>
      <c r="AL10" s="248"/>
      <c r="AM10" s="222"/>
      <c r="AN10" s="248"/>
      <c r="AO10" s="92"/>
      <c r="AP10" s="93"/>
      <c r="AQ10" s="93"/>
      <c r="AR10" s="253"/>
      <c r="AS10" s="215"/>
      <c r="AT10" s="253"/>
      <c r="AU10" s="215"/>
      <c r="AV10" s="253"/>
      <c r="AW10" s="93"/>
    </row>
    <row r="11" spans="1:50">
      <c r="AJ11" s="181"/>
      <c r="AK11" s="3"/>
    </row>
    <row r="12" spans="1:50" ht="6" customHeight="1">
      <c r="A12" s="11"/>
      <c r="C12" s="12"/>
      <c r="D12" s="13"/>
      <c r="E12" s="13"/>
      <c r="F12" s="13"/>
      <c r="G12" s="13"/>
      <c r="H12" s="13"/>
      <c r="I12" s="14"/>
      <c r="K12" s="12"/>
      <c r="L12" s="13"/>
      <c r="M12" s="13"/>
      <c r="N12" s="13"/>
      <c r="O12" s="13"/>
      <c r="P12" s="13"/>
      <c r="Q12" s="14"/>
      <c r="S12" s="12"/>
      <c r="T12" s="13"/>
      <c r="U12" s="13"/>
      <c r="V12" s="13"/>
      <c r="W12" s="13"/>
      <c r="X12" s="13"/>
      <c r="Y12" s="14"/>
      <c r="AA12" s="12"/>
      <c r="AB12" s="13"/>
      <c r="AC12" s="13"/>
      <c r="AD12" s="13"/>
      <c r="AE12" s="13"/>
      <c r="AF12" s="13"/>
      <c r="AG12" s="13"/>
      <c r="AH12" s="13"/>
      <c r="AI12" s="13"/>
      <c r="AJ12" s="182"/>
      <c r="AL12" s="13"/>
      <c r="AM12" s="13"/>
      <c r="AN12" s="13"/>
      <c r="AO12" s="14"/>
      <c r="AQ12" s="12"/>
      <c r="AR12" s="13"/>
      <c r="AS12" s="13"/>
      <c r="AT12" s="13"/>
      <c r="AU12" s="13"/>
      <c r="AV12" s="13"/>
      <c r="AW12" s="14"/>
    </row>
    <row r="13" spans="1:50" s="15" customFormat="1" ht="30" customHeight="1">
      <c r="A13" s="88">
        <v>42156</v>
      </c>
      <c r="C13" s="16"/>
      <c r="D13" s="17">
        <v>0</v>
      </c>
      <c r="E13" s="18"/>
      <c r="F13" s="17">
        <v>0</v>
      </c>
      <c r="G13" s="18"/>
      <c r="H13" s="19">
        <f>'Low Plan '!H14+'Middle Plan'!H14+'High Plan'!H14</f>
        <v>0</v>
      </c>
      <c r="I13" s="20"/>
      <c r="K13" s="16"/>
      <c r="L13" s="21" t="e">
        <f>'Middle Plan'!L14+'Low Plan '!L14+#REF!</f>
        <v>#REF!</v>
      </c>
      <c r="M13" s="21"/>
      <c r="N13" s="21" t="e">
        <f>'Middle Plan'!N14+'Low Plan '!N14+#REF!</f>
        <v>#REF!</v>
      </c>
      <c r="O13" s="18"/>
      <c r="P13" s="21">
        <f>'Low Plan '!P14+'Middle Plan'!P14+'High Plan'!P14</f>
        <v>0</v>
      </c>
      <c r="Q13" s="20"/>
      <c r="S13" s="16"/>
      <c r="T13" s="21">
        <f>'Low Plan '!T14+'Middle Plan'!T14+'High Plan'!T14</f>
        <v>0</v>
      </c>
      <c r="U13" s="21"/>
      <c r="V13" s="21">
        <f>'Low Plan '!V14+'Middle Plan'!V14+'High Plan'!V14</f>
        <v>0</v>
      </c>
      <c r="W13" s="18"/>
      <c r="X13" s="21">
        <f t="shared" ref="X13:X24" si="0">SUM(T13:V13)</f>
        <v>0</v>
      </c>
      <c r="Y13" s="20"/>
      <c r="AA13" s="16"/>
      <c r="AB13" s="22">
        <f>'Low Plan '!AB14+'Middle Plan'!AB14+'High Plan'!AB14</f>
        <v>0</v>
      </c>
      <c r="AC13" s="22"/>
      <c r="AD13" s="22">
        <f>'Low Plan '!AD14+'Middle Plan'!AD14+'High Plan'!AD14</f>
        <v>0</v>
      </c>
      <c r="AE13" s="22"/>
      <c r="AF13" s="23">
        <f>'Low Plan '!AF14+'Middle Plan'!AF14+'High Plan'!AF14</f>
        <v>0</v>
      </c>
      <c r="AG13" s="18"/>
      <c r="AH13" s="21">
        <f>AB13+AF13+AD13</f>
        <v>0</v>
      </c>
      <c r="AI13" s="21"/>
      <c r="AJ13" s="183"/>
      <c r="AL13" s="21">
        <f>'Low Plan '!AL14+'Middle Plan'!AL14+'High Plan'!AL14</f>
        <v>0</v>
      </c>
      <c r="AM13" s="21"/>
      <c r="AN13" s="21">
        <f>'Low Plan '!AN14+'Middle Plan'!AP14+'High Plan'!AP14</f>
        <v>0</v>
      </c>
      <c r="AO13" s="20"/>
      <c r="AQ13" s="16"/>
      <c r="AR13" s="24">
        <f t="shared" ref="AR13:AR24" si="1">P13+X13</f>
        <v>0</v>
      </c>
      <c r="AS13" s="24"/>
      <c r="AT13" s="24">
        <f>AH13</f>
        <v>0</v>
      </c>
      <c r="AU13" s="25"/>
      <c r="AV13" s="24">
        <f t="shared" ref="AV13:AV24" si="2">SUM(AR13:AT13)</f>
        <v>0</v>
      </c>
      <c r="AW13" s="20"/>
    </row>
    <row r="14" spans="1:50" s="15" customFormat="1" ht="30" customHeight="1">
      <c r="A14" s="88">
        <f t="shared" ref="A14:A24" si="3">A13+31</f>
        <v>42187</v>
      </c>
      <c r="C14" s="16"/>
      <c r="D14" s="17">
        <v>0</v>
      </c>
      <c r="E14" s="18"/>
      <c r="F14" s="17">
        <v>0</v>
      </c>
      <c r="G14" s="18"/>
      <c r="H14" s="26">
        <f>'Low Plan '!H15+'Middle Plan'!H15+'High Plan'!H15</f>
        <v>0</v>
      </c>
      <c r="I14" s="20"/>
      <c r="K14" s="16"/>
      <c r="L14" s="21" t="e">
        <f>'Middle Plan'!L15+'Low Plan '!L15+#REF!</f>
        <v>#REF!</v>
      </c>
      <c r="M14" s="21"/>
      <c r="N14" s="21" t="e">
        <f>'Middle Plan'!N15+'Low Plan '!N15+#REF!</f>
        <v>#REF!</v>
      </c>
      <c r="O14" s="18"/>
      <c r="P14" s="21">
        <f>'Low Plan '!P15+'Middle Plan'!P15+'High Plan'!P15</f>
        <v>0</v>
      </c>
      <c r="Q14" s="20"/>
      <c r="S14" s="16"/>
      <c r="T14" s="21">
        <f>'Low Plan '!T15+'Middle Plan'!T15+'High Plan'!T15</f>
        <v>0</v>
      </c>
      <c r="U14" s="21"/>
      <c r="V14" s="21">
        <f>'Low Plan '!V15+'Middle Plan'!V15+'High Plan'!V15</f>
        <v>0</v>
      </c>
      <c r="W14" s="18"/>
      <c r="X14" s="21">
        <f t="shared" si="0"/>
        <v>0</v>
      </c>
      <c r="Y14" s="20"/>
      <c r="AA14" s="16"/>
      <c r="AB14" s="27">
        <f>'Low Plan '!AB15+'Middle Plan'!AB15+'High Plan'!AB15</f>
        <v>0</v>
      </c>
      <c r="AC14" s="22"/>
      <c r="AD14" s="22">
        <f>'Low Plan '!AD15+'Middle Plan'!AD15+'High Plan'!AD15</f>
        <v>0</v>
      </c>
      <c r="AE14" s="22"/>
      <c r="AF14" s="23">
        <f>'Low Plan '!AF15+'Middle Plan'!AF15+'High Plan'!AF15</f>
        <v>0</v>
      </c>
      <c r="AG14" s="18"/>
      <c r="AH14" s="21">
        <f t="shared" ref="AH14:AH24" si="4">AB14+AF14+AD14</f>
        <v>0</v>
      </c>
      <c r="AI14" s="21"/>
      <c r="AJ14" s="183"/>
      <c r="AL14" s="21">
        <f>'Low Plan '!AL15+'Middle Plan'!AL15+'High Plan'!AL15</f>
        <v>0</v>
      </c>
      <c r="AM14" s="21"/>
      <c r="AN14" s="21">
        <f>'Low Plan '!AN15+'Middle Plan'!AP15+'High Plan'!AP15</f>
        <v>0</v>
      </c>
      <c r="AO14" s="20"/>
      <c r="AQ14" s="16"/>
      <c r="AR14" s="24">
        <f t="shared" si="1"/>
        <v>0</v>
      </c>
      <c r="AS14" s="24"/>
      <c r="AT14" s="24">
        <f t="shared" ref="AT14:AT24" si="5">AH14</f>
        <v>0</v>
      </c>
      <c r="AU14" s="25"/>
      <c r="AV14" s="24">
        <f t="shared" si="2"/>
        <v>0</v>
      </c>
      <c r="AW14" s="20"/>
    </row>
    <row r="15" spans="1:50" s="15" customFormat="1" ht="30" customHeight="1">
      <c r="A15" s="88">
        <f t="shared" si="3"/>
        <v>42218</v>
      </c>
      <c r="C15" s="16"/>
      <c r="D15" s="17">
        <v>0</v>
      </c>
      <c r="E15" s="18"/>
      <c r="F15" s="17">
        <v>0</v>
      </c>
      <c r="G15" s="18"/>
      <c r="H15" s="19">
        <f>'Low Plan '!H16+'Middle Plan'!H16+'High Plan'!H16</f>
        <v>0</v>
      </c>
      <c r="I15" s="20"/>
      <c r="K15" s="16"/>
      <c r="L15" s="21" t="e">
        <f>'Middle Plan'!L16+'Low Plan '!L16+#REF!</f>
        <v>#REF!</v>
      </c>
      <c r="M15" s="21"/>
      <c r="N15" s="21" t="e">
        <f>'Middle Plan'!N16+'Low Plan '!N16+#REF!</f>
        <v>#REF!</v>
      </c>
      <c r="O15" s="18"/>
      <c r="P15" s="21">
        <f>'Low Plan '!P16+'Middle Plan'!P16+'High Plan'!P16</f>
        <v>0</v>
      </c>
      <c r="Q15" s="20"/>
      <c r="S15" s="16"/>
      <c r="T15" s="21">
        <f>'Low Plan '!T16+'Middle Plan'!T16+'High Plan'!T16</f>
        <v>0</v>
      </c>
      <c r="U15" s="21"/>
      <c r="V15" s="21">
        <f>'Low Plan '!V16+'Middle Plan'!V16+'High Plan'!V16</f>
        <v>0</v>
      </c>
      <c r="W15" s="18"/>
      <c r="X15" s="21">
        <f t="shared" si="0"/>
        <v>0</v>
      </c>
      <c r="Y15" s="20"/>
      <c r="AA15" s="16"/>
      <c r="AB15" s="22">
        <f>'Low Plan '!AB16+'Middle Plan'!AB16+'High Plan'!AB16</f>
        <v>0</v>
      </c>
      <c r="AC15" s="22"/>
      <c r="AD15" s="22">
        <f>'Low Plan '!AD16+'Middle Plan'!AD16+'High Plan'!AD16</f>
        <v>0</v>
      </c>
      <c r="AE15" s="22"/>
      <c r="AF15" s="23">
        <f>'Low Plan '!AF16+'Middle Plan'!AF16+'High Plan'!AF16</f>
        <v>0</v>
      </c>
      <c r="AG15" s="18"/>
      <c r="AH15" s="21">
        <f t="shared" si="4"/>
        <v>0</v>
      </c>
      <c r="AI15" s="21"/>
      <c r="AJ15" s="183"/>
      <c r="AL15" s="21">
        <f>'Low Plan '!AL16+'Middle Plan'!AL16+'High Plan'!AL16</f>
        <v>0</v>
      </c>
      <c r="AM15" s="21"/>
      <c r="AN15" s="21">
        <f>'Low Plan '!AN16+'Middle Plan'!AP16+'High Plan'!AP16</f>
        <v>0</v>
      </c>
      <c r="AO15" s="20"/>
      <c r="AQ15" s="16"/>
      <c r="AR15" s="24">
        <f t="shared" si="1"/>
        <v>0</v>
      </c>
      <c r="AS15" s="24"/>
      <c r="AT15" s="24">
        <f t="shared" si="5"/>
        <v>0</v>
      </c>
      <c r="AU15" s="25"/>
      <c r="AV15" s="24">
        <f t="shared" si="2"/>
        <v>0</v>
      </c>
      <c r="AW15" s="20"/>
    </row>
    <row r="16" spans="1:50" s="15" customFormat="1" ht="30" customHeight="1">
      <c r="A16" s="88">
        <f t="shared" si="3"/>
        <v>42249</v>
      </c>
      <c r="C16" s="16"/>
      <c r="D16" s="17">
        <v>221</v>
      </c>
      <c r="E16" s="18"/>
      <c r="F16" s="17">
        <v>0</v>
      </c>
      <c r="G16" s="18"/>
      <c r="H16" s="19">
        <f>'Low Plan '!H17+'Middle Plan'!H17+'High Plan'!H17</f>
        <v>0</v>
      </c>
      <c r="I16" s="20"/>
      <c r="K16" s="16"/>
      <c r="L16" s="21" t="e">
        <f>'Middle Plan'!L17+'Low Plan '!L17+#REF!</f>
        <v>#REF!</v>
      </c>
      <c r="M16" s="21"/>
      <c r="N16" s="21" t="e">
        <f>'Middle Plan'!N17+'Low Plan '!N17+#REF!</f>
        <v>#REF!</v>
      </c>
      <c r="O16" s="18"/>
      <c r="P16" s="21">
        <f>'Low Plan '!P17+'Middle Plan'!P17+'High Plan'!P17</f>
        <v>0</v>
      </c>
      <c r="Q16" s="20"/>
      <c r="S16" s="16"/>
      <c r="T16" s="21">
        <f>'Low Plan '!T17+'Middle Plan'!T17+'High Plan'!T17</f>
        <v>0</v>
      </c>
      <c r="U16" s="21"/>
      <c r="V16" s="21">
        <f>'Low Plan '!V17+'Middle Plan'!V17+'High Plan'!V17</f>
        <v>0</v>
      </c>
      <c r="W16" s="18"/>
      <c r="X16" s="21">
        <f t="shared" si="0"/>
        <v>0</v>
      </c>
      <c r="Y16" s="20"/>
      <c r="AA16" s="16"/>
      <c r="AB16" s="22">
        <f>'Low Plan '!AB17+'Middle Plan'!AB17+'High Plan'!AB17</f>
        <v>0</v>
      </c>
      <c r="AC16" s="22"/>
      <c r="AD16" s="22">
        <f>'Low Plan '!AD17+'Middle Plan'!AD17+'High Plan'!AD17</f>
        <v>0</v>
      </c>
      <c r="AE16" s="22"/>
      <c r="AF16" s="23">
        <f>'Low Plan '!AF17+'Middle Plan'!AF17+'High Plan'!AF17</f>
        <v>0</v>
      </c>
      <c r="AG16" s="18"/>
      <c r="AH16" s="21">
        <f t="shared" si="4"/>
        <v>0</v>
      </c>
      <c r="AI16" s="21"/>
      <c r="AJ16" s="183"/>
      <c r="AL16" s="21">
        <f>'Low Plan '!AL17+'Middle Plan'!AL17+'High Plan'!AL17</f>
        <v>0</v>
      </c>
      <c r="AM16" s="21"/>
      <c r="AN16" s="21">
        <f>'Low Plan '!AN17+'Middle Plan'!AP17+'High Plan'!AP17</f>
        <v>0</v>
      </c>
      <c r="AO16" s="20"/>
      <c r="AQ16" s="16"/>
      <c r="AR16" s="24">
        <f t="shared" si="1"/>
        <v>0</v>
      </c>
      <c r="AS16" s="24"/>
      <c r="AT16" s="24">
        <f t="shared" si="5"/>
        <v>0</v>
      </c>
      <c r="AU16" s="25"/>
      <c r="AV16" s="24">
        <f t="shared" si="2"/>
        <v>0</v>
      </c>
      <c r="AW16" s="20"/>
    </row>
    <row r="17" spans="1:49" s="15" customFormat="1" ht="30" customHeight="1">
      <c r="A17" s="88">
        <f t="shared" si="3"/>
        <v>42280</v>
      </c>
      <c r="C17" s="16"/>
      <c r="D17" s="17">
        <v>220</v>
      </c>
      <c r="E17" s="18"/>
      <c r="F17" s="17">
        <v>0</v>
      </c>
      <c r="G17" s="18"/>
      <c r="H17" s="19">
        <f>'Low Plan '!H18+'Middle Plan'!H18+'High Plan'!H18</f>
        <v>0</v>
      </c>
      <c r="I17" s="20"/>
      <c r="K17" s="16"/>
      <c r="L17" s="21" t="e">
        <f>'Middle Plan'!L18+'Low Plan '!L18+#REF!</f>
        <v>#REF!</v>
      </c>
      <c r="M17" s="21"/>
      <c r="N17" s="21" t="e">
        <f>'Middle Plan'!N18+'Low Plan '!N18+#REF!</f>
        <v>#REF!</v>
      </c>
      <c r="O17" s="18"/>
      <c r="P17" s="21">
        <f>'Low Plan '!P18+'Middle Plan'!P18+'High Plan'!P18</f>
        <v>0</v>
      </c>
      <c r="Q17" s="20"/>
      <c r="S17" s="16"/>
      <c r="T17" s="21">
        <f>'Low Plan '!T18+'Middle Plan'!T18+'High Plan'!T18</f>
        <v>0</v>
      </c>
      <c r="U17" s="21"/>
      <c r="V17" s="21">
        <f>'Low Plan '!V18+'Middle Plan'!V18+'High Plan'!V18</f>
        <v>0</v>
      </c>
      <c r="W17" s="18"/>
      <c r="X17" s="21">
        <f t="shared" si="0"/>
        <v>0</v>
      </c>
      <c r="Y17" s="20"/>
      <c r="AA17" s="16"/>
      <c r="AB17" s="22">
        <f>'Low Plan '!AB18+'Middle Plan'!AB18+'High Plan'!AB18</f>
        <v>0</v>
      </c>
      <c r="AC17" s="22"/>
      <c r="AD17" s="22">
        <f>'Low Plan '!AD18+'Middle Plan'!AD18+'High Plan'!AD18</f>
        <v>0</v>
      </c>
      <c r="AE17" s="22"/>
      <c r="AF17" s="23">
        <f>'Low Plan '!AF18+'Middle Plan'!AF18+'High Plan'!AF18</f>
        <v>0</v>
      </c>
      <c r="AG17" s="18"/>
      <c r="AH17" s="21">
        <f t="shared" si="4"/>
        <v>0</v>
      </c>
      <c r="AI17" s="21"/>
      <c r="AJ17" s="183"/>
      <c r="AL17" s="21">
        <f>'Low Plan '!AL18+'Middle Plan'!AL18+'High Plan'!AL18</f>
        <v>0</v>
      </c>
      <c r="AM17" s="21"/>
      <c r="AN17" s="21">
        <f>'Low Plan '!AN18+'Middle Plan'!AP18+'High Plan'!AP18</f>
        <v>0</v>
      </c>
      <c r="AO17" s="20"/>
      <c r="AQ17" s="16"/>
      <c r="AR17" s="24">
        <f t="shared" si="1"/>
        <v>0</v>
      </c>
      <c r="AS17" s="24"/>
      <c r="AT17" s="24">
        <f t="shared" si="5"/>
        <v>0</v>
      </c>
      <c r="AU17" s="25"/>
      <c r="AV17" s="24">
        <f t="shared" si="2"/>
        <v>0</v>
      </c>
      <c r="AW17" s="20"/>
    </row>
    <row r="18" spans="1:49" s="15" customFormat="1" ht="30" customHeight="1">
      <c r="A18" s="88">
        <f t="shared" si="3"/>
        <v>42311</v>
      </c>
      <c r="C18" s="16"/>
      <c r="D18" s="17">
        <v>0</v>
      </c>
      <c r="E18" s="18"/>
      <c r="F18" s="17">
        <v>0</v>
      </c>
      <c r="G18" s="18"/>
      <c r="H18" s="19">
        <f>'Low Plan '!H19+'Middle Plan'!H19+'High Plan'!H19</f>
        <v>0</v>
      </c>
      <c r="I18" s="20"/>
      <c r="K18" s="16"/>
      <c r="L18" s="21" t="e">
        <f>'Middle Plan'!L19+'Low Plan '!L19+#REF!</f>
        <v>#REF!</v>
      </c>
      <c r="M18" s="21"/>
      <c r="N18" s="21" t="e">
        <f>'Middle Plan'!N19+'Low Plan '!N19+#REF!</f>
        <v>#REF!</v>
      </c>
      <c r="O18" s="18"/>
      <c r="P18" s="21">
        <f>'Low Plan '!P19+'Middle Plan'!P19+'High Plan'!P19</f>
        <v>0</v>
      </c>
      <c r="Q18" s="20"/>
      <c r="S18" s="16"/>
      <c r="T18" s="21">
        <f>'Low Plan '!T19+'Middle Plan'!T19+'High Plan'!T19</f>
        <v>0</v>
      </c>
      <c r="U18" s="21"/>
      <c r="V18" s="21">
        <f>'Low Plan '!V19+'Middle Plan'!V19+'High Plan'!V19</f>
        <v>0</v>
      </c>
      <c r="W18" s="18"/>
      <c r="X18" s="21">
        <f t="shared" si="0"/>
        <v>0</v>
      </c>
      <c r="Y18" s="20"/>
      <c r="AA18" s="16"/>
      <c r="AB18" s="22">
        <f>'Low Plan '!AB19+'Middle Plan'!AB19+'High Plan'!AB19</f>
        <v>0</v>
      </c>
      <c r="AC18" s="22"/>
      <c r="AD18" s="22">
        <f>'Low Plan '!AD19+'Middle Plan'!AD19+'High Plan'!AD19</f>
        <v>0</v>
      </c>
      <c r="AE18" s="22"/>
      <c r="AF18" s="23">
        <f>'Low Plan '!AF19+'Middle Plan'!AF19+'High Plan'!AF19</f>
        <v>0</v>
      </c>
      <c r="AG18" s="18"/>
      <c r="AH18" s="21">
        <f t="shared" si="4"/>
        <v>0</v>
      </c>
      <c r="AI18" s="21"/>
      <c r="AJ18" s="183"/>
      <c r="AL18" s="21">
        <f>'Low Plan '!AL19+'Middle Plan'!AL19+'High Plan'!AL19</f>
        <v>0</v>
      </c>
      <c r="AM18" s="21"/>
      <c r="AN18" s="21">
        <f>'Low Plan '!AN19+'Middle Plan'!AP19+'High Plan'!AP19</f>
        <v>0</v>
      </c>
      <c r="AO18" s="20"/>
      <c r="AQ18" s="16"/>
      <c r="AR18" s="24">
        <f t="shared" si="1"/>
        <v>0</v>
      </c>
      <c r="AS18" s="24"/>
      <c r="AT18" s="24">
        <f t="shared" si="5"/>
        <v>0</v>
      </c>
      <c r="AU18" s="25"/>
      <c r="AV18" s="24">
        <f t="shared" si="2"/>
        <v>0</v>
      </c>
      <c r="AW18" s="20"/>
    </row>
    <row r="19" spans="1:49" s="15" customFormat="1" ht="30" customHeight="1">
      <c r="A19" s="88">
        <f t="shared" si="3"/>
        <v>42342</v>
      </c>
      <c r="C19" s="16"/>
      <c r="D19" s="17">
        <v>0</v>
      </c>
      <c r="E19" s="18"/>
      <c r="F19" s="17">
        <v>0</v>
      </c>
      <c r="G19" s="18"/>
      <c r="H19" s="19">
        <f>'Low Plan '!H20+'Middle Plan'!H20+'High Plan'!H20</f>
        <v>0</v>
      </c>
      <c r="I19" s="20"/>
      <c r="K19" s="16"/>
      <c r="L19" s="21" t="e">
        <f>'Middle Plan'!L20+'Low Plan '!L20+#REF!</f>
        <v>#REF!</v>
      </c>
      <c r="M19" s="21"/>
      <c r="N19" s="21" t="e">
        <f>'Middle Plan'!N20+'Low Plan '!N20+#REF!</f>
        <v>#REF!</v>
      </c>
      <c r="O19" s="18"/>
      <c r="P19" s="21">
        <f>'Low Plan '!P20+'Middle Plan'!P20+'High Plan'!P20</f>
        <v>0</v>
      </c>
      <c r="Q19" s="20"/>
      <c r="S19" s="16"/>
      <c r="T19" s="21">
        <f>'Low Plan '!T20+'Middle Plan'!T20+'High Plan'!T20</f>
        <v>0</v>
      </c>
      <c r="U19" s="21"/>
      <c r="V19" s="21">
        <f>'Low Plan '!V20+'Middle Plan'!V20+'High Plan'!V20</f>
        <v>0</v>
      </c>
      <c r="W19" s="18"/>
      <c r="X19" s="21">
        <f t="shared" si="0"/>
        <v>0</v>
      </c>
      <c r="Y19" s="20"/>
      <c r="AA19" s="16"/>
      <c r="AB19" s="22">
        <f>'Low Plan '!AB20+'Middle Plan'!AB20+'High Plan'!AB20</f>
        <v>0</v>
      </c>
      <c r="AC19" s="22"/>
      <c r="AD19" s="22">
        <f>'Low Plan '!AD20+'Middle Plan'!AD20+'High Plan'!AD20</f>
        <v>0</v>
      </c>
      <c r="AE19" s="22"/>
      <c r="AF19" s="23">
        <f>'Low Plan '!AF20+'Middle Plan'!AF20+'High Plan'!AF20</f>
        <v>0</v>
      </c>
      <c r="AG19" s="18"/>
      <c r="AH19" s="21">
        <f t="shared" si="4"/>
        <v>0</v>
      </c>
      <c r="AI19" s="21"/>
      <c r="AJ19" s="183"/>
      <c r="AL19" s="21">
        <f>'Low Plan '!AL20+'Middle Plan'!AL20+'High Plan'!AL20</f>
        <v>0</v>
      </c>
      <c r="AM19" s="21"/>
      <c r="AN19" s="21">
        <f>'Low Plan '!AN20+'Middle Plan'!AP20+'High Plan'!AP20</f>
        <v>0</v>
      </c>
      <c r="AO19" s="20"/>
      <c r="AQ19" s="16"/>
      <c r="AR19" s="24">
        <f t="shared" si="1"/>
        <v>0</v>
      </c>
      <c r="AS19" s="24"/>
      <c r="AT19" s="24">
        <f t="shared" si="5"/>
        <v>0</v>
      </c>
      <c r="AU19" s="25"/>
      <c r="AV19" s="24">
        <f t="shared" si="2"/>
        <v>0</v>
      </c>
      <c r="AW19" s="20"/>
    </row>
    <row r="20" spans="1:49" s="15" customFormat="1" ht="30" customHeight="1">
      <c r="A20" s="88">
        <f t="shared" si="3"/>
        <v>42373</v>
      </c>
      <c r="C20" s="16"/>
      <c r="D20" s="17">
        <v>0</v>
      </c>
      <c r="E20" s="18"/>
      <c r="F20" s="17">
        <v>0</v>
      </c>
      <c r="G20" s="18"/>
      <c r="H20" s="19">
        <f>'Low Plan '!H21+'Middle Plan'!H21+'High Plan'!H21</f>
        <v>0</v>
      </c>
      <c r="I20" s="20"/>
      <c r="K20" s="16"/>
      <c r="L20" s="21" t="e">
        <f>'Middle Plan'!L21+'Low Plan '!L21+#REF!</f>
        <v>#REF!</v>
      </c>
      <c r="M20" s="21"/>
      <c r="N20" s="21" t="e">
        <f>'Middle Plan'!N21+'Low Plan '!N21+#REF!</f>
        <v>#REF!</v>
      </c>
      <c r="O20" s="18"/>
      <c r="P20" s="21">
        <f>'Low Plan '!P21+'Middle Plan'!P21+'High Plan'!P21</f>
        <v>0</v>
      </c>
      <c r="Q20" s="20"/>
      <c r="S20" s="16"/>
      <c r="T20" s="21">
        <f>'Low Plan '!T21+'Middle Plan'!T21+'High Plan'!T21</f>
        <v>0</v>
      </c>
      <c r="U20" s="21"/>
      <c r="V20" s="21">
        <f>'Low Plan '!V21+'Middle Plan'!V21+'High Plan'!V21</f>
        <v>0</v>
      </c>
      <c r="W20" s="18"/>
      <c r="X20" s="21">
        <f t="shared" si="0"/>
        <v>0</v>
      </c>
      <c r="Y20" s="20"/>
      <c r="AA20" s="16"/>
      <c r="AB20" s="22">
        <f>'Low Plan '!AB21+'Middle Plan'!AB21+'High Plan'!AB21</f>
        <v>0</v>
      </c>
      <c r="AC20" s="22"/>
      <c r="AD20" s="22">
        <f>'Low Plan '!AD21+'Middle Plan'!AD21+'High Plan'!AD21</f>
        <v>0</v>
      </c>
      <c r="AE20" s="22"/>
      <c r="AF20" s="23">
        <f>'Low Plan '!AF21+'Middle Plan'!AF21+'High Plan'!AF21</f>
        <v>0</v>
      </c>
      <c r="AG20" s="18"/>
      <c r="AH20" s="21">
        <f t="shared" si="4"/>
        <v>0</v>
      </c>
      <c r="AI20" s="21"/>
      <c r="AJ20" s="183"/>
      <c r="AL20" s="21">
        <f>'Low Plan '!AL21+'Middle Plan'!AL21+'High Plan'!AL21</f>
        <v>0</v>
      </c>
      <c r="AM20" s="21"/>
      <c r="AN20" s="21">
        <f>'Low Plan '!AN21+'Middle Plan'!AP21+'High Plan'!AP21</f>
        <v>0</v>
      </c>
      <c r="AO20" s="20"/>
      <c r="AQ20" s="16"/>
      <c r="AR20" s="24">
        <f t="shared" si="1"/>
        <v>0</v>
      </c>
      <c r="AS20" s="24"/>
      <c r="AT20" s="24">
        <f t="shared" si="5"/>
        <v>0</v>
      </c>
      <c r="AU20" s="25"/>
      <c r="AV20" s="24">
        <f t="shared" si="2"/>
        <v>0</v>
      </c>
      <c r="AW20" s="20"/>
    </row>
    <row r="21" spans="1:49" s="15" customFormat="1" ht="30" customHeight="1">
      <c r="A21" s="88">
        <f t="shared" si="3"/>
        <v>42404</v>
      </c>
      <c r="C21" s="16"/>
      <c r="D21" s="17">
        <v>0</v>
      </c>
      <c r="E21" s="18"/>
      <c r="F21" s="17">
        <v>0</v>
      </c>
      <c r="G21" s="18"/>
      <c r="H21" s="19">
        <f>'Low Plan '!H22+'Middle Plan'!H22+'High Plan'!H22</f>
        <v>0</v>
      </c>
      <c r="I21" s="20"/>
      <c r="K21" s="16"/>
      <c r="L21" s="21" t="e">
        <f>'Middle Plan'!L22+'Low Plan '!L22+#REF!</f>
        <v>#REF!</v>
      </c>
      <c r="M21" s="21"/>
      <c r="N21" s="21" t="e">
        <f>'Middle Plan'!N22+'Low Plan '!N22+#REF!</f>
        <v>#REF!</v>
      </c>
      <c r="O21" s="18"/>
      <c r="P21" s="21">
        <f>'Low Plan '!P22+'Middle Plan'!P22+'High Plan'!P22</f>
        <v>0</v>
      </c>
      <c r="Q21" s="20"/>
      <c r="S21" s="16"/>
      <c r="T21" s="21">
        <f>'Low Plan '!T22+'Middle Plan'!T22+'High Plan'!T22</f>
        <v>0</v>
      </c>
      <c r="U21" s="21"/>
      <c r="V21" s="21">
        <f>'Low Plan '!V22+'Middle Plan'!V22+'High Plan'!V22</f>
        <v>0</v>
      </c>
      <c r="W21" s="18"/>
      <c r="X21" s="21">
        <f t="shared" si="0"/>
        <v>0</v>
      </c>
      <c r="Y21" s="20"/>
      <c r="AA21" s="16"/>
      <c r="AB21" s="22">
        <f>'Low Plan '!AB22+'Middle Plan'!AB22+'High Plan'!AB22</f>
        <v>0</v>
      </c>
      <c r="AC21" s="22"/>
      <c r="AD21" s="22">
        <f>'Low Plan '!AD22+'Middle Plan'!AD22+'High Plan'!AD22</f>
        <v>0</v>
      </c>
      <c r="AE21" s="22"/>
      <c r="AF21" s="23">
        <f>'Low Plan '!AF22+'Middle Plan'!AF22+'High Plan'!AF22</f>
        <v>0</v>
      </c>
      <c r="AG21" s="18"/>
      <c r="AH21" s="21">
        <f t="shared" si="4"/>
        <v>0</v>
      </c>
      <c r="AI21" s="21"/>
      <c r="AJ21" s="183"/>
      <c r="AL21" s="21">
        <f>'Low Plan '!AL22+'Middle Plan'!AL22+'High Plan'!AL22</f>
        <v>0</v>
      </c>
      <c r="AM21" s="21"/>
      <c r="AN21" s="21">
        <f>'Low Plan '!AN22+'Middle Plan'!AP22+'High Plan'!AP22</f>
        <v>0</v>
      </c>
      <c r="AO21" s="20"/>
      <c r="AQ21" s="16"/>
      <c r="AR21" s="24">
        <f t="shared" si="1"/>
        <v>0</v>
      </c>
      <c r="AS21" s="24"/>
      <c r="AT21" s="24">
        <f t="shared" si="5"/>
        <v>0</v>
      </c>
      <c r="AU21" s="25"/>
      <c r="AV21" s="24">
        <f t="shared" si="2"/>
        <v>0</v>
      </c>
      <c r="AW21" s="20"/>
    </row>
    <row r="22" spans="1:49" s="15" customFormat="1" ht="30" customHeight="1">
      <c r="A22" s="88">
        <f t="shared" si="3"/>
        <v>42435</v>
      </c>
      <c r="C22" s="16"/>
      <c r="D22" s="17">
        <v>0</v>
      </c>
      <c r="E22" s="18"/>
      <c r="F22" s="17">
        <v>0</v>
      </c>
      <c r="G22" s="18"/>
      <c r="H22" s="19">
        <f>'Low Plan '!H23+'Middle Plan'!H23+'High Plan'!H23</f>
        <v>0</v>
      </c>
      <c r="I22" s="20"/>
      <c r="K22" s="16"/>
      <c r="L22" s="21" t="e">
        <f>'Middle Plan'!L23+'Low Plan '!L23+#REF!</f>
        <v>#REF!</v>
      </c>
      <c r="M22" s="21"/>
      <c r="N22" s="21" t="e">
        <f>'Middle Plan'!N23+'Low Plan '!N23+#REF!</f>
        <v>#REF!</v>
      </c>
      <c r="O22" s="18"/>
      <c r="P22" s="21">
        <f>'Low Plan '!P23+'Middle Plan'!P23+'High Plan'!P23</f>
        <v>0</v>
      </c>
      <c r="Q22" s="20"/>
      <c r="S22" s="16"/>
      <c r="T22" s="21">
        <f>'Low Plan '!T23+'Middle Plan'!T23+'High Plan'!T23</f>
        <v>0</v>
      </c>
      <c r="U22" s="21"/>
      <c r="V22" s="21">
        <f>'Low Plan '!V23+'Middle Plan'!V23+'High Plan'!V23</f>
        <v>0</v>
      </c>
      <c r="W22" s="18"/>
      <c r="X22" s="21">
        <f t="shared" si="0"/>
        <v>0</v>
      </c>
      <c r="Y22" s="20"/>
      <c r="AA22" s="16"/>
      <c r="AB22" s="22">
        <f>'Low Plan '!AB23+'Middle Plan'!AB23+'High Plan'!AB23</f>
        <v>0</v>
      </c>
      <c r="AC22" s="22"/>
      <c r="AD22" s="22">
        <f>'Low Plan '!AD23+'Middle Plan'!AD23+'High Plan'!AD23</f>
        <v>0</v>
      </c>
      <c r="AE22" s="22"/>
      <c r="AF22" s="23">
        <f>'Low Plan '!AF23+'Middle Plan'!AF23+'High Plan'!AF23</f>
        <v>0</v>
      </c>
      <c r="AG22" s="18"/>
      <c r="AH22" s="21">
        <f t="shared" si="4"/>
        <v>0</v>
      </c>
      <c r="AI22" s="21"/>
      <c r="AJ22" s="183"/>
      <c r="AL22" s="21">
        <f>'Low Plan '!AL23+'Middle Plan'!AL23+'High Plan'!AL23</f>
        <v>0</v>
      </c>
      <c r="AM22" s="21"/>
      <c r="AN22" s="21">
        <f>'Low Plan '!AN23+'Middle Plan'!AP23+'High Plan'!AP23</f>
        <v>0</v>
      </c>
      <c r="AO22" s="20"/>
      <c r="AQ22" s="16"/>
      <c r="AR22" s="24">
        <f t="shared" si="1"/>
        <v>0</v>
      </c>
      <c r="AS22" s="24"/>
      <c r="AT22" s="24">
        <f t="shared" si="5"/>
        <v>0</v>
      </c>
      <c r="AU22" s="25"/>
      <c r="AV22" s="24">
        <f t="shared" si="2"/>
        <v>0</v>
      </c>
      <c r="AW22" s="20"/>
    </row>
    <row r="23" spans="1:49" s="15" customFormat="1" ht="30" customHeight="1">
      <c r="A23" s="88">
        <f t="shared" si="3"/>
        <v>42466</v>
      </c>
      <c r="C23" s="16"/>
      <c r="D23" s="17">
        <v>0</v>
      </c>
      <c r="E23" s="18"/>
      <c r="F23" s="17">
        <v>0</v>
      </c>
      <c r="G23" s="18"/>
      <c r="H23" s="19">
        <f>'Low Plan '!H24+'Middle Plan'!H24+'High Plan'!H24</f>
        <v>0</v>
      </c>
      <c r="I23" s="20"/>
      <c r="K23" s="16"/>
      <c r="L23" s="21" t="e">
        <f>'Middle Plan'!L24+'Low Plan '!L24+#REF!</f>
        <v>#REF!</v>
      </c>
      <c r="M23" s="21"/>
      <c r="N23" s="21" t="e">
        <f>'Middle Plan'!N24+'Low Plan '!N24+#REF!</f>
        <v>#REF!</v>
      </c>
      <c r="O23" s="18"/>
      <c r="P23" s="21">
        <f>'Low Plan '!P24+'Middle Plan'!P24+'High Plan'!P24</f>
        <v>0</v>
      </c>
      <c r="Q23" s="20"/>
      <c r="S23" s="16"/>
      <c r="T23" s="21">
        <f>'Low Plan '!T24+'Middle Plan'!T24+'High Plan'!T24</f>
        <v>0</v>
      </c>
      <c r="U23" s="21"/>
      <c r="V23" s="21">
        <f>'Low Plan '!V24+'Middle Plan'!V24+'High Plan'!V24</f>
        <v>0</v>
      </c>
      <c r="W23" s="18"/>
      <c r="X23" s="21">
        <f t="shared" si="0"/>
        <v>0</v>
      </c>
      <c r="Y23" s="20"/>
      <c r="AA23" s="16"/>
      <c r="AB23" s="22">
        <f>'Low Plan '!AB24+'Middle Plan'!AB24+'High Plan'!AB24</f>
        <v>0</v>
      </c>
      <c r="AC23" s="22"/>
      <c r="AD23" s="22">
        <f>'Low Plan '!AD24+'Middle Plan'!AD24+'High Plan'!AD24</f>
        <v>0</v>
      </c>
      <c r="AE23" s="22"/>
      <c r="AF23" s="23">
        <f>'Low Plan '!AF24+'Middle Plan'!AF24+'High Plan'!AF24</f>
        <v>0</v>
      </c>
      <c r="AG23" s="18"/>
      <c r="AH23" s="21">
        <f t="shared" si="4"/>
        <v>0</v>
      </c>
      <c r="AI23" s="21"/>
      <c r="AJ23" s="183"/>
      <c r="AL23" s="21">
        <f>'Low Plan '!AL24+'Middle Plan'!AL24+'High Plan'!AL24</f>
        <v>0</v>
      </c>
      <c r="AM23" s="21"/>
      <c r="AN23" s="21">
        <f>'Low Plan '!AN24+'Middle Plan'!AP24+'High Plan'!AP24</f>
        <v>0</v>
      </c>
      <c r="AO23" s="20"/>
      <c r="AQ23" s="16"/>
      <c r="AR23" s="24">
        <f t="shared" si="1"/>
        <v>0</v>
      </c>
      <c r="AS23" s="24"/>
      <c r="AT23" s="24">
        <f t="shared" si="5"/>
        <v>0</v>
      </c>
      <c r="AU23" s="25"/>
      <c r="AV23" s="24">
        <f t="shared" si="2"/>
        <v>0</v>
      </c>
      <c r="AW23" s="20"/>
    </row>
    <row r="24" spans="1:49" s="15" customFormat="1" ht="30" customHeight="1">
      <c r="A24" s="88">
        <f t="shared" si="3"/>
        <v>42497</v>
      </c>
      <c r="C24" s="16"/>
      <c r="D24" s="17">
        <v>0</v>
      </c>
      <c r="E24" s="18"/>
      <c r="F24" s="17">
        <v>0</v>
      </c>
      <c r="G24" s="18"/>
      <c r="H24" s="19">
        <f>'Low Plan '!H25+'Middle Plan'!H25+'High Plan'!H25</f>
        <v>0</v>
      </c>
      <c r="I24" s="20"/>
      <c r="K24" s="16"/>
      <c r="L24" s="21" t="e">
        <f>'Middle Plan'!L25+'Low Plan '!L25+#REF!</f>
        <v>#REF!</v>
      </c>
      <c r="M24" s="21"/>
      <c r="N24" s="21" t="e">
        <f>'Middle Plan'!N25+'Low Plan '!N25+#REF!</f>
        <v>#REF!</v>
      </c>
      <c r="O24" s="18"/>
      <c r="P24" s="21">
        <f>'Low Plan '!P25+'Middle Plan'!P25+'High Plan'!P25</f>
        <v>0</v>
      </c>
      <c r="Q24" s="20"/>
      <c r="S24" s="16"/>
      <c r="T24" s="21">
        <f>'Low Plan '!T25+'Middle Plan'!T25+'High Plan'!T25</f>
        <v>0</v>
      </c>
      <c r="U24" s="21"/>
      <c r="V24" s="21">
        <f>'Low Plan '!V25+'Middle Plan'!V25+'High Plan'!V25</f>
        <v>0</v>
      </c>
      <c r="W24" s="18"/>
      <c r="X24" s="21">
        <f t="shared" si="0"/>
        <v>0</v>
      </c>
      <c r="Y24" s="20"/>
      <c r="AA24" s="16"/>
      <c r="AB24" s="22">
        <f>'Low Plan '!AB25+'Middle Plan'!AB25+'High Plan'!AB25</f>
        <v>0</v>
      </c>
      <c r="AC24" s="22"/>
      <c r="AD24" s="22">
        <f>'Low Plan '!AD25+'Middle Plan'!AD25+'High Plan'!AD25</f>
        <v>0</v>
      </c>
      <c r="AE24" s="22"/>
      <c r="AF24" s="23">
        <f>'Low Plan '!AF25+'Middle Plan'!AF25+'High Plan'!AF25</f>
        <v>0</v>
      </c>
      <c r="AG24" s="18"/>
      <c r="AH24" s="21">
        <f t="shared" si="4"/>
        <v>0</v>
      </c>
      <c r="AI24" s="21"/>
      <c r="AJ24" s="183"/>
      <c r="AL24" s="21">
        <f>'Low Plan '!AL25+'Middle Plan'!AL25+'High Plan'!AL25</f>
        <v>0</v>
      </c>
      <c r="AM24" s="21"/>
      <c r="AN24" s="21">
        <f>'Low Plan '!AN25+'Middle Plan'!AP25+'High Plan'!AP25</f>
        <v>0</v>
      </c>
      <c r="AO24" s="20"/>
      <c r="AQ24" s="16"/>
      <c r="AR24" s="24">
        <f t="shared" si="1"/>
        <v>0</v>
      </c>
      <c r="AS24" s="24"/>
      <c r="AT24" s="24">
        <f t="shared" si="5"/>
        <v>0</v>
      </c>
      <c r="AU24" s="25"/>
      <c r="AV24" s="24">
        <f t="shared" si="2"/>
        <v>0</v>
      </c>
      <c r="AW24" s="20"/>
    </row>
    <row r="25" spans="1:49" ht="6" customHeight="1">
      <c r="A25" s="115"/>
      <c r="C25" s="29"/>
      <c r="D25" s="3"/>
      <c r="E25" s="3"/>
      <c r="F25" s="3"/>
      <c r="G25" s="3"/>
      <c r="H25" s="3"/>
      <c r="I25" s="30"/>
      <c r="K25" s="29"/>
      <c r="L25" s="3"/>
      <c r="M25" s="3"/>
      <c r="N25" s="3"/>
      <c r="O25" s="3"/>
      <c r="P25" s="31"/>
      <c r="Q25" s="30"/>
      <c r="S25" s="29"/>
      <c r="T25" s="3"/>
      <c r="U25" s="3"/>
      <c r="V25" s="3"/>
      <c r="W25" s="3"/>
      <c r="X25" s="3"/>
      <c r="Y25" s="30"/>
      <c r="AA25" s="29"/>
      <c r="AB25" s="3"/>
      <c r="AC25" s="3"/>
      <c r="AD25" s="3"/>
      <c r="AE25" s="3"/>
      <c r="AF25" s="3"/>
      <c r="AG25" s="3"/>
      <c r="AH25" s="3"/>
      <c r="AI25" s="3"/>
      <c r="AJ25" s="184"/>
      <c r="AK25" s="29"/>
      <c r="AL25" s="3"/>
      <c r="AM25" s="3"/>
      <c r="AN25" s="3"/>
      <c r="AO25" s="30"/>
      <c r="AQ25" s="29"/>
      <c r="AR25" s="3"/>
      <c r="AS25" s="3"/>
      <c r="AT25" s="3"/>
      <c r="AU25" s="3"/>
      <c r="AV25" s="3"/>
      <c r="AW25" s="30"/>
    </row>
    <row r="26" spans="1:49" s="4" customFormat="1" ht="7.5" customHeight="1">
      <c r="A26" s="116"/>
      <c r="H26" s="32"/>
      <c r="P26" s="33"/>
      <c r="X26" s="33"/>
      <c r="AH26" s="33"/>
      <c r="AI26" s="33"/>
      <c r="AJ26" s="33"/>
      <c r="AL26" s="33"/>
      <c r="AM26" s="33"/>
      <c r="AN26" s="33"/>
      <c r="AR26" s="34"/>
      <c r="AS26" s="34"/>
      <c r="AT26" s="34"/>
      <c r="AV26" s="34"/>
    </row>
    <row r="27" spans="1:49" ht="6" customHeight="1">
      <c r="A27" s="117"/>
      <c r="C27" s="12"/>
      <c r="D27" s="13"/>
      <c r="E27" s="13"/>
      <c r="F27" s="13"/>
      <c r="G27" s="13"/>
      <c r="H27" s="13"/>
      <c r="I27" s="14"/>
      <c r="K27" s="12"/>
      <c r="L27" s="13"/>
      <c r="M27" s="13"/>
      <c r="N27" s="13"/>
      <c r="O27" s="13"/>
      <c r="P27" s="13"/>
      <c r="Q27" s="14"/>
      <c r="S27" s="12"/>
      <c r="T27" s="13"/>
      <c r="U27" s="13"/>
      <c r="V27" s="13"/>
      <c r="W27" s="13"/>
      <c r="X27" s="13"/>
      <c r="Y27" s="14"/>
      <c r="AA27" s="12"/>
      <c r="AB27" s="13"/>
      <c r="AC27" s="13"/>
      <c r="AD27" s="13"/>
      <c r="AE27" s="13"/>
      <c r="AF27" s="13"/>
      <c r="AG27" s="13"/>
      <c r="AH27" s="13"/>
      <c r="AI27" s="13"/>
      <c r="AJ27" s="185"/>
      <c r="AK27" s="12"/>
      <c r="AL27" s="13"/>
      <c r="AM27" s="13"/>
      <c r="AN27" s="13"/>
      <c r="AO27" s="14"/>
      <c r="AQ27" s="12"/>
      <c r="AR27" s="13"/>
      <c r="AS27" s="13"/>
      <c r="AT27" s="13"/>
      <c r="AU27" s="13"/>
      <c r="AV27" s="13"/>
      <c r="AW27" s="14"/>
    </row>
    <row r="28" spans="1:49" s="10" customFormat="1" ht="15">
      <c r="A28" s="105" t="s">
        <v>14</v>
      </c>
      <c r="B28" s="36"/>
      <c r="C28" s="37"/>
      <c r="D28" s="38">
        <f>SUM(D13:D24)</f>
        <v>441</v>
      </c>
      <c r="E28" s="39"/>
      <c r="F28" s="38">
        <f>SUM(F13:F24)</f>
        <v>0</v>
      </c>
      <c r="G28" s="39"/>
      <c r="H28" s="38">
        <f>SUM(H13:H24)</f>
        <v>0</v>
      </c>
      <c r="I28" s="40"/>
      <c r="J28" s="36"/>
      <c r="K28" s="37"/>
      <c r="L28" s="41" t="e">
        <f>SUM(L13:L24)</f>
        <v>#REF!</v>
      </c>
      <c r="M28" s="41"/>
      <c r="N28" s="41" t="e">
        <f>SUM(N13:N24)</f>
        <v>#REF!</v>
      </c>
      <c r="O28" s="41"/>
      <c r="P28" s="41">
        <f>SUM(P13:P24)</f>
        <v>0</v>
      </c>
      <c r="Q28" s="42"/>
      <c r="R28" s="36"/>
      <c r="S28" s="37"/>
      <c r="T28" s="41">
        <f>SUM(T13:T24)</f>
        <v>0</v>
      </c>
      <c r="U28" s="41"/>
      <c r="V28" s="41">
        <f>SUM(V13:V24)</f>
        <v>0</v>
      </c>
      <c r="W28" s="41"/>
      <c r="X28" s="41">
        <f>SUM(X13:X24)</f>
        <v>0</v>
      </c>
      <c r="Y28" s="42"/>
      <c r="Z28" s="36"/>
      <c r="AA28" s="37"/>
      <c r="AB28" s="43">
        <f>SUM(AB13:AB24)</f>
        <v>0</v>
      </c>
      <c r="AC28" s="43"/>
      <c r="AD28" s="43">
        <f>SUM(AD13:AD24)</f>
        <v>0</v>
      </c>
      <c r="AE28" s="43"/>
      <c r="AF28" s="44">
        <f>SUM(AF13:AF24)</f>
        <v>0</v>
      </c>
      <c r="AG28" s="43"/>
      <c r="AH28" s="43">
        <f>SUM(AH13:AH24)</f>
        <v>0</v>
      </c>
      <c r="AI28" s="41"/>
      <c r="AJ28" s="186"/>
      <c r="AK28" s="46"/>
      <c r="AL28" s="41">
        <f>SUM(AL13:AL24)</f>
        <v>0</v>
      </c>
      <c r="AM28" s="41"/>
      <c r="AN28" s="41">
        <f>SUM(AN13:AN24)</f>
        <v>0</v>
      </c>
      <c r="AO28" s="42"/>
      <c r="AP28" s="36"/>
      <c r="AQ28" s="37"/>
      <c r="AR28" s="41">
        <f>SUM(AR13:AR24)</f>
        <v>0</v>
      </c>
      <c r="AS28" s="39"/>
      <c r="AT28" s="41">
        <f>SUM(AT13:AT24)</f>
        <v>0</v>
      </c>
      <c r="AU28" s="39"/>
      <c r="AV28" s="41">
        <f>SUM(AV13:AV24)</f>
        <v>0</v>
      </c>
      <c r="AW28" s="47"/>
    </row>
    <row r="29" spans="1:49" ht="6" customHeight="1">
      <c r="A29" s="115"/>
      <c r="C29" s="29"/>
      <c r="D29" s="3"/>
      <c r="E29" s="3"/>
      <c r="F29" s="3"/>
      <c r="G29" s="3"/>
      <c r="H29" s="3"/>
      <c r="I29" s="30"/>
      <c r="K29" s="29"/>
      <c r="L29" s="3"/>
      <c r="M29" s="3"/>
      <c r="N29" s="3"/>
      <c r="O29" s="3"/>
      <c r="P29" s="3"/>
      <c r="Q29" s="30"/>
      <c r="S29" s="29"/>
      <c r="T29" s="3"/>
      <c r="U29" s="3"/>
      <c r="V29" s="3"/>
      <c r="W29" s="3"/>
      <c r="X29" s="3"/>
      <c r="Y29" s="30"/>
      <c r="AA29" s="29"/>
      <c r="AB29" s="48"/>
      <c r="AC29" s="48"/>
      <c r="AD29" s="48"/>
      <c r="AE29" s="48"/>
      <c r="AF29" s="48"/>
      <c r="AG29" s="48"/>
      <c r="AH29" s="48"/>
      <c r="AI29" s="3"/>
      <c r="AJ29" s="187"/>
      <c r="AK29" s="29"/>
      <c r="AL29" s="3"/>
      <c r="AM29" s="3"/>
      <c r="AN29" s="3"/>
      <c r="AO29" s="30"/>
      <c r="AQ29" s="29"/>
      <c r="AR29" s="3"/>
      <c r="AS29" s="3"/>
      <c r="AT29" s="3"/>
      <c r="AU29" s="3"/>
      <c r="AV29" s="3"/>
      <c r="AW29" s="30"/>
    </row>
    <row r="30" spans="1:49" ht="6.75" hidden="1" customHeight="1"/>
    <row r="31" spans="1:49" ht="6" hidden="1" customHeight="1">
      <c r="A31" s="50"/>
      <c r="B31" s="4"/>
      <c r="C31" s="4"/>
      <c r="D31" s="4"/>
      <c r="E31" s="4"/>
      <c r="F31" s="4"/>
      <c r="G31" s="4"/>
      <c r="H31" s="4"/>
      <c r="I31" s="4"/>
      <c r="J31" s="4"/>
      <c r="K31" s="4"/>
      <c r="L31" s="4"/>
      <c r="M31" s="4"/>
      <c r="N31" s="4"/>
      <c r="O31" s="4"/>
      <c r="P31" s="4"/>
      <c r="Q31" s="4"/>
      <c r="R31" s="4"/>
      <c r="S31" s="12"/>
      <c r="T31" s="13"/>
      <c r="U31" s="13"/>
      <c r="V31" s="13"/>
      <c r="W31" s="13"/>
      <c r="X31" s="13"/>
      <c r="Y31" s="13"/>
      <c r="Z31" s="13"/>
      <c r="AA31" s="13"/>
      <c r="AB31" s="13"/>
      <c r="AC31" s="13"/>
      <c r="AD31" s="13"/>
      <c r="AE31" s="13"/>
      <c r="AF31" s="13"/>
      <c r="AG31" s="13"/>
      <c r="AH31" s="13"/>
      <c r="AI31" s="13"/>
      <c r="AJ31" s="51"/>
      <c r="AK31" s="4"/>
      <c r="AL31" s="4"/>
      <c r="AM31" s="4"/>
      <c r="AN31" s="4"/>
      <c r="AO31" s="4"/>
      <c r="AP31" s="4"/>
      <c r="AQ31" s="4"/>
      <c r="AR31" s="4"/>
      <c r="AS31" s="4"/>
      <c r="AT31" s="4"/>
      <c r="AU31" s="4"/>
      <c r="AV31" s="4"/>
      <c r="AW31" s="4"/>
    </row>
    <row r="32" spans="1:49" s="10" customFormat="1" ht="16" hidden="1">
      <c r="B32" s="52"/>
      <c r="C32" s="52"/>
      <c r="D32" s="52"/>
      <c r="E32" s="52"/>
      <c r="F32" s="52"/>
      <c r="G32" s="52"/>
      <c r="H32" s="52"/>
      <c r="I32" s="52"/>
      <c r="J32" s="52"/>
      <c r="K32" s="52"/>
      <c r="L32" s="52"/>
      <c r="M32" s="52"/>
      <c r="N32" s="52"/>
      <c r="O32" s="52"/>
      <c r="P32" s="52"/>
      <c r="Q32" s="52"/>
      <c r="R32" s="52"/>
      <c r="S32" s="53"/>
      <c r="T32" s="243" t="s">
        <v>19</v>
      </c>
      <c r="U32" s="243"/>
      <c r="V32" s="243"/>
      <c r="W32" s="243"/>
      <c r="X32" s="243"/>
      <c r="Y32" s="243"/>
      <c r="Z32" s="243"/>
      <c r="AA32" s="39"/>
      <c r="AB32" s="54">
        <v>0</v>
      </c>
      <c r="AC32" s="54"/>
      <c r="AD32" s="54"/>
      <c r="AE32" s="41"/>
      <c r="AF32" s="54"/>
      <c r="AG32" s="41"/>
      <c r="AH32" s="54">
        <f>AB32</f>
        <v>0</v>
      </c>
      <c r="AI32" s="41"/>
      <c r="AJ32" s="55"/>
      <c r="AK32" s="56"/>
      <c r="AL32" s="41"/>
      <c r="AM32" s="41"/>
      <c r="AN32" s="41"/>
      <c r="AO32" s="39"/>
      <c r="AP32" s="39"/>
      <c r="AQ32" s="39"/>
      <c r="AR32" s="41"/>
      <c r="AS32" s="39"/>
      <c r="AT32" s="41"/>
      <c r="AU32" s="39"/>
      <c r="AV32" s="41"/>
      <c r="AW32" s="56"/>
    </row>
    <row r="33" spans="1:54" ht="6" hidden="1" customHeight="1">
      <c r="A33" s="50"/>
      <c r="B33" s="4"/>
      <c r="C33" s="4"/>
      <c r="D33" s="4"/>
      <c r="E33" s="4"/>
      <c r="F33" s="4"/>
      <c r="G33" s="4"/>
      <c r="H33" s="4"/>
      <c r="I33" s="4"/>
      <c r="J33" s="4"/>
      <c r="K33" s="4"/>
      <c r="L33" s="4"/>
      <c r="M33" s="4"/>
      <c r="N33" s="4"/>
      <c r="O33" s="4"/>
      <c r="P33" s="4"/>
      <c r="Q33" s="4"/>
      <c r="R33" s="4"/>
      <c r="S33" s="29"/>
      <c r="T33" s="3"/>
      <c r="U33" s="3"/>
      <c r="V33" s="3"/>
      <c r="W33" s="3"/>
      <c r="X33" s="3"/>
      <c r="Y33" s="3"/>
      <c r="Z33" s="3"/>
      <c r="AA33" s="3"/>
      <c r="AB33" s="3"/>
      <c r="AC33" s="3"/>
      <c r="AD33" s="3"/>
      <c r="AE33" s="3"/>
      <c r="AF33" s="3"/>
      <c r="AG33" s="3"/>
      <c r="AH33" s="3"/>
      <c r="AI33" s="3"/>
      <c r="AJ33" s="57"/>
      <c r="AK33" s="4"/>
      <c r="AL33" s="4"/>
      <c r="AM33" s="4"/>
      <c r="AN33" s="4"/>
      <c r="AO33" s="4"/>
      <c r="AP33" s="4"/>
      <c r="AQ33" s="4"/>
      <c r="AR33" s="4"/>
      <c r="AS33" s="4"/>
      <c r="AT33" s="4"/>
      <c r="AU33" s="4"/>
      <c r="AV33" s="4"/>
      <c r="AW33" s="4"/>
    </row>
    <row r="34" spans="1:54" ht="8.25" hidden="1" customHeight="1"/>
    <row r="35" spans="1:54" ht="6" hidden="1" customHeight="1">
      <c r="A35" s="50"/>
      <c r="B35" s="4"/>
      <c r="C35" s="4"/>
      <c r="D35" s="4"/>
      <c r="E35" s="4"/>
      <c r="F35" s="4"/>
      <c r="G35" s="4"/>
      <c r="H35" s="4"/>
      <c r="I35" s="4"/>
      <c r="J35" s="4"/>
      <c r="K35" s="4"/>
      <c r="L35" s="4"/>
      <c r="M35" s="4"/>
      <c r="N35" s="4"/>
      <c r="O35" s="4"/>
      <c r="P35" s="4"/>
      <c r="Q35" s="4"/>
      <c r="R35" s="4"/>
      <c r="S35" s="12"/>
      <c r="T35" s="13"/>
      <c r="U35" s="13"/>
      <c r="V35" s="13"/>
      <c r="W35" s="13"/>
      <c r="X35" s="13"/>
      <c r="Y35" s="13"/>
      <c r="Z35" s="13"/>
      <c r="AA35" s="13"/>
      <c r="AB35" s="13"/>
      <c r="AC35" s="13"/>
      <c r="AD35" s="13"/>
      <c r="AE35" s="13"/>
      <c r="AF35" s="13"/>
      <c r="AG35" s="13"/>
      <c r="AH35" s="13"/>
      <c r="AI35" s="13"/>
      <c r="AJ35" s="35"/>
      <c r="AK35" s="12"/>
      <c r="AL35" s="13"/>
      <c r="AM35" s="13"/>
      <c r="AN35" s="13"/>
      <c r="AO35" s="14"/>
      <c r="AQ35" s="12"/>
      <c r="AR35" s="13"/>
      <c r="AS35" s="13"/>
      <c r="AT35" s="13"/>
      <c r="AU35" s="13"/>
      <c r="AV35" s="13"/>
      <c r="AW35" s="14"/>
    </row>
    <row r="36" spans="1:54" s="10" customFormat="1" ht="16" hidden="1">
      <c r="A36" s="56"/>
      <c r="B36" s="52"/>
      <c r="C36" s="52"/>
      <c r="D36" s="52"/>
      <c r="E36" s="52"/>
      <c r="F36" s="52"/>
      <c r="G36" s="52"/>
      <c r="H36" s="52"/>
      <c r="I36" s="52"/>
      <c r="J36" s="52"/>
      <c r="K36" s="52"/>
      <c r="L36" s="52"/>
      <c r="M36" s="52"/>
      <c r="N36" s="52"/>
      <c r="O36" s="52"/>
      <c r="P36" s="52"/>
      <c r="Q36" s="52"/>
      <c r="R36" s="52"/>
      <c r="S36" s="53"/>
      <c r="T36" s="243" t="s">
        <v>18</v>
      </c>
      <c r="U36" s="243"/>
      <c r="V36" s="243"/>
      <c r="W36" s="243"/>
      <c r="X36" s="243"/>
      <c r="Y36" s="52"/>
      <c r="Z36" s="52"/>
      <c r="AA36" s="52"/>
      <c r="AB36" s="41">
        <f>AB32+AB28</f>
        <v>0</v>
      </c>
      <c r="AC36" s="41"/>
      <c r="AD36" s="41"/>
      <c r="AE36" s="41"/>
      <c r="AF36" s="54">
        <f>SUM(AF21:AF32)</f>
        <v>0</v>
      </c>
      <c r="AG36" s="41"/>
      <c r="AH36" s="41">
        <f>AF36+AB36</f>
        <v>0</v>
      </c>
      <c r="AI36" s="41"/>
      <c r="AJ36" s="45"/>
      <c r="AK36" s="46"/>
      <c r="AL36" s="41">
        <f>AL28</f>
        <v>0</v>
      </c>
      <c r="AM36" s="41"/>
      <c r="AN36" s="41"/>
      <c r="AO36" s="42"/>
      <c r="AP36" s="36"/>
      <c r="AQ36" s="37"/>
      <c r="AR36" s="41">
        <f>AR28</f>
        <v>0</v>
      </c>
      <c r="AS36" s="39"/>
      <c r="AT36" s="41">
        <f>AH36</f>
        <v>0</v>
      </c>
      <c r="AU36" s="39"/>
      <c r="AV36" s="41">
        <f>AT36+AR36</f>
        <v>0</v>
      </c>
      <c r="AW36" s="47"/>
    </row>
    <row r="37" spans="1:54" ht="6" hidden="1" customHeight="1">
      <c r="A37" s="50"/>
      <c r="B37" s="4"/>
      <c r="C37" s="4"/>
      <c r="D37" s="4"/>
      <c r="E37" s="4"/>
      <c r="F37" s="4"/>
      <c r="G37" s="4"/>
      <c r="H37" s="4"/>
      <c r="I37" s="4"/>
      <c r="J37" s="4"/>
      <c r="K37" s="4"/>
      <c r="L37" s="4"/>
      <c r="M37" s="4"/>
      <c r="N37" s="4"/>
      <c r="O37" s="4"/>
      <c r="P37" s="4"/>
      <c r="Q37" s="4"/>
      <c r="R37" s="4"/>
      <c r="S37" s="29"/>
      <c r="T37" s="3"/>
      <c r="U37" s="3"/>
      <c r="V37" s="3"/>
      <c r="W37" s="3"/>
      <c r="X37" s="3"/>
      <c r="Y37" s="3"/>
      <c r="Z37" s="3"/>
      <c r="AA37" s="3"/>
      <c r="AB37" s="3"/>
      <c r="AC37" s="3"/>
      <c r="AD37" s="3"/>
      <c r="AE37" s="3"/>
      <c r="AF37" s="3"/>
      <c r="AG37" s="3"/>
      <c r="AH37" s="3"/>
      <c r="AI37" s="3"/>
      <c r="AJ37" s="49"/>
      <c r="AK37" s="29"/>
      <c r="AL37" s="3"/>
      <c r="AM37" s="3"/>
      <c r="AN37" s="3"/>
      <c r="AO37" s="30"/>
      <c r="AQ37" s="29"/>
      <c r="AR37" s="3"/>
      <c r="AS37" s="3"/>
      <c r="AT37" s="3"/>
      <c r="AU37" s="3"/>
      <c r="AV37" s="3"/>
      <c r="AW37" s="30"/>
    </row>
    <row r="38" spans="1:54" ht="14" hidden="1" thickBot="1"/>
    <row r="39" spans="1:54" ht="6" hidden="1" customHeight="1">
      <c r="A39" s="58"/>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35"/>
    </row>
    <row r="40" spans="1:54" ht="16" hidden="1">
      <c r="A40" s="60"/>
      <c r="B40" s="4"/>
      <c r="C40" s="4"/>
      <c r="D40" s="4"/>
      <c r="E40" s="4"/>
      <c r="F40" s="4"/>
      <c r="G40" s="4"/>
      <c r="H40" s="4"/>
      <c r="I40" s="4"/>
      <c r="J40" s="4"/>
      <c r="K40" s="4"/>
      <c r="L40" s="4"/>
      <c r="M40" s="4"/>
      <c r="N40" s="4"/>
      <c r="O40" s="4"/>
      <c r="P40" s="4"/>
      <c r="Q40" s="4"/>
      <c r="R40" s="4"/>
      <c r="S40" s="4"/>
      <c r="T40" s="4"/>
      <c r="U40" s="4"/>
      <c r="V40" s="4"/>
      <c r="W40" s="4"/>
      <c r="X40" s="61" t="s">
        <v>30</v>
      </c>
      <c r="Y40" s="4"/>
      <c r="Z40" s="4"/>
      <c r="AA40" s="4"/>
      <c r="AB40" s="62">
        <v>0</v>
      </c>
      <c r="AC40" s="63"/>
      <c r="AD40" s="62">
        <v>0</v>
      </c>
      <c r="AE40" s="64"/>
      <c r="AF40" s="65">
        <v>0</v>
      </c>
      <c r="AG40" s="64"/>
      <c r="AH40" s="66">
        <f>SUM(AB40:AF40)</f>
        <v>0</v>
      </c>
      <c r="AI40" s="4"/>
      <c r="AJ40" s="45"/>
    </row>
    <row r="41" spans="1:54" ht="6" hidden="1" customHeight="1" thickBot="1">
      <c r="A41" s="67"/>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9"/>
      <c r="AC41" s="69"/>
      <c r="AD41" s="69"/>
      <c r="AE41" s="69"/>
      <c r="AF41" s="69"/>
      <c r="AG41" s="69"/>
      <c r="AH41" s="69"/>
      <c r="AI41" s="68"/>
      <c r="AJ41" s="49"/>
    </row>
    <row r="42" spans="1:54" ht="14" hidden="1" thickBot="1">
      <c r="AB42" s="8"/>
      <c r="AC42" s="8"/>
      <c r="AD42" s="8"/>
      <c r="AE42" s="8"/>
      <c r="AF42" s="8"/>
      <c r="AG42" s="8"/>
      <c r="AH42" s="8"/>
    </row>
    <row r="43" spans="1:54" ht="3.75" hidden="1" customHeight="1">
      <c r="A43" s="58"/>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70"/>
      <c r="AC43" s="70"/>
      <c r="AD43" s="70"/>
      <c r="AE43" s="70"/>
      <c r="AF43" s="70"/>
      <c r="AG43" s="70"/>
      <c r="AH43" s="70"/>
      <c r="AI43" s="59"/>
      <c r="AJ43" s="35"/>
      <c r="AQ43" s="12"/>
      <c r="AR43" s="13"/>
      <c r="AS43" s="13"/>
      <c r="AT43" s="13"/>
      <c r="AU43" s="13"/>
      <c r="AV43" s="13"/>
      <c r="AW43" s="14"/>
    </row>
    <row r="44" spans="1:54" ht="16" hidden="1">
      <c r="A44" s="60"/>
      <c r="B44" s="4"/>
      <c r="C44" s="4"/>
      <c r="D44" s="4"/>
      <c r="E44" s="4"/>
      <c r="F44" s="4"/>
      <c r="G44" s="4"/>
      <c r="H44" s="4"/>
      <c r="I44" s="4"/>
      <c r="J44" s="4"/>
      <c r="K44" s="4"/>
      <c r="L44" s="4"/>
      <c r="M44" s="4"/>
      <c r="N44" s="4"/>
      <c r="O44" s="4"/>
      <c r="P44" s="4"/>
      <c r="Q44" s="4"/>
      <c r="R44" s="4"/>
      <c r="S44" s="4"/>
      <c r="T44" s="4"/>
      <c r="U44" s="4"/>
      <c r="V44" s="4"/>
      <c r="W44" s="4"/>
      <c r="X44" s="71" t="s">
        <v>18</v>
      </c>
      <c r="Y44" s="4"/>
      <c r="Z44" s="4"/>
      <c r="AA44" s="4"/>
      <c r="AB44" s="62">
        <f>AB40+AB28</f>
        <v>0</v>
      </c>
      <c r="AC44" s="63"/>
      <c r="AD44" s="62">
        <f>AD40+AD28</f>
        <v>0</v>
      </c>
      <c r="AE44" s="64"/>
      <c r="AF44" s="65">
        <f>AF40+AF28</f>
        <v>0</v>
      </c>
      <c r="AG44" s="64"/>
      <c r="AH44" s="62">
        <f>AH40+AH28</f>
        <v>0</v>
      </c>
      <c r="AI44" s="4"/>
      <c r="AJ44" s="45"/>
      <c r="AQ44" s="72"/>
      <c r="AR44" s="34">
        <f>AR28</f>
        <v>0</v>
      </c>
      <c r="AS44" s="9"/>
      <c r="AT44" s="34">
        <f>AH44</f>
        <v>0</v>
      </c>
      <c r="AU44" s="9"/>
      <c r="AV44" s="34">
        <f>SUM(AR44:AT44)</f>
        <v>0</v>
      </c>
      <c r="AW44" s="73"/>
    </row>
    <row r="45" spans="1:54" ht="5.25" hidden="1" customHeight="1" thickBot="1">
      <c r="A45" s="67"/>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9"/>
      <c r="AC45" s="69"/>
      <c r="AD45" s="69"/>
      <c r="AE45" s="69"/>
      <c r="AF45" s="69"/>
      <c r="AG45" s="69"/>
      <c r="AH45" s="69"/>
      <c r="AI45" s="68"/>
      <c r="AJ45" s="49"/>
      <c r="AQ45" s="29"/>
      <c r="AR45" s="3"/>
      <c r="AS45" s="3"/>
      <c r="AT45" s="3"/>
      <c r="AU45" s="3"/>
      <c r="AV45" s="3"/>
      <c r="AW45" s="30"/>
    </row>
    <row r="46" spans="1:54" ht="6" customHeight="1"/>
    <row r="47" spans="1:54" ht="16">
      <c r="A47" s="74" t="s">
        <v>15</v>
      </c>
      <c r="B47" s="75"/>
      <c r="C47" s="75"/>
      <c r="D47" s="75"/>
      <c r="E47" s="75"/>
      <c r="F47" s="75"/>
      <c r="G47" s="75"/>
      <c r="H47" s="237" t="s">
        <v>24</v>
      </c>
      <c r="I47" s="237"/>
      <c r="J47" s="237"/>
      <c r="K47" s="237"/>
      <c r="L47" s="237"/>
      <c r="M47" s="237"/>
      <c r="N47" s="237"/>
      <c r="O47" s="237"/>
      <c r="P47" s="237"/>
      <c r="Q47" s="237"/>
      <c r="R47" s="237"/>
      <c r="S47" s="237"/>
      <c r="T47" s="237"/>
      <c r="U47" s="237"/>
      <c r="V47" s="237"/>
      <c r="W47" s="237"/>
      <c r="X47" s="237"/>
      <c r="Y47" s="237"/>
      <c r="Z47" s="237"/>
      <c r="AA47" s="237"/>
      <c r="AB47" s="237"/>
      <c r="AC47" s="237"/>
      <c r="AD47" s="237"/>
      <c r="AE47" s="237"/>
      <c r="AF47" s="237"/>
      <c r="AG47" s="237"/>
      <c r="AH47" s="237"/>
      <c r="AI47" s="237"/>
      <c r="AJ47" s="237"/>
      <c r="AK47" s="237"/>
      <c r="AL47" s="237"/>
      <c r="AM47" s="237"/>
      <c r="AN47" s="237"/>
      <c r="AO47" s="237"/>
      <c r="AP47" s="237"/>
      <c r="AQ47" s="237"/>
      <c r="AR47" s="237"/>
      <c r="AS47" s="237"/>
      <c r="AT47" s="237"/>
      <c r="AU47" s="237"/>
      <c r="AV47" s="237"/>
      <c r="AW47" s="209"/>
      <c r="AX47" s="209"/>
      <c r="AY47" s="209"/>
      <c r="AZ47" s="209"/>
      <c r="BA47" s="209"/>
      <c r="BB47" s="209"/>
    </row>
    <row r="48" spans="1:54" ht="6" customHeight="1">
      <c r="A48" s="77"/>
    </row>
    <row r="49" spans="1:51" s="8" customFormat="1">
      <c r="A49" s="78" t="s">
        <v>16</v>
      </c>
      <c r="AD49" s="79"/>
    </row>
    <row r="50" spans="1:51" s="8" customFormat="1">
      <c r="A50" s="244" t="s">
        <v>35</v>
      </c>
      <c r="B50" s="244"/>
      <c r="C50" s="244"/>
      <c r="D50" s="244"/>
      <c r="E50" s="244"/>
      <c r="F50" s="244"/>
      <c r="G50" s="244"/>
      <c r="H50" s="244"/>
      <c r="I50" s="244"/>
      <c r="J50" s="244"/>
      <c r="K50" s="244"/>
      <c r="L50" s="244"/>
      <c r="M50" s="244"/>
      <c r="N50" s="244"/>
      <c r="O50" s="244"/>
      <c r="P50" s="244"/>
      <c r="Q50" s="244"/>
      <c r="R50" s="244"/>
    </row>
    <row r="51" spans="1:51" s="8" customFormat="1">
      <c r="A51" s="80"/>
      <c r="B51" s="245" t="s">
        <v>54</v>
      </c>
      <c r="C51" s="245"/>
      <c r="D51" s="245"/>
      <c r="E51" s="245"/>
      <c r="F51" s="245"/>
      <c r="G51" s="245"/>
      <c r="H51" s="245"/>
      <c r="I51" s="245"/>
      <c r="J51" s="245"/>
      <c r="K51" s="245"/>
      <c r="L51" s="245"/>
      <c r="M51" s="245"/>
      <c r="N51" s="245"/>
      <c r="O51" s="245"/>
      <c r="P51" s="245"/>
      <c r="Q51" s="245"/>
      <c r="R51" s="245"/>
      <c r="S51" s="245"/>
      <c r="T51" s="245"/>
      <c r="U51" s="245"/>
      <c r="V51" s="245"/>
      <c r="W51" s="245"/>
      <c r="X51" s="245"/>
      <c r="Y51" s="245"/>
      <c r="Z51" s="245"/>
      <c r="AA51" s="245"/>
      <c r="AB51" s="245"/>
      <c r="AC51" s="245"/>
      <c r="AD51" s="245"/>
      <c r="AE51" s="245"/>
      <c r="AF51" s="245"/>
      <c r="AG51" s="245"/>
      <c r="AH51" s="245"/>
      <c r="AI51" s="245"/>
      <c r="AJ51" s="245"/>
      <c r="AK51" s="245"/>
      <c r="AL51" s="245"/>
      <c r="AM51" s="245"/>
      <c r="AN51" s="245"/>
      <c r="AO51" s="245"/>
      <c r="AP51" s="245"/>
      <c r="AQ51" s="245"/>
      <c r="AR51" s="245"/>
      <c r="AS51" s="245"/>
      <c r="AT51" s="245"/>
      <c r="AU51" s="245"/>
      <c r="AV51" s="245"/>
      <c r="AW51" s="78"/>
      <c r="AX51" s="78"/>
    </row>
    <row r="52" spans="1:51" s="8" customFormat="1">
      <c r="A52" s="80"/>
      <c r="B52" s="245" t="s">
        <v>53</v>
      </c>
      <c r="C52" s="245"/>
      <c r="D52" s="245"/>
      <c r="E52" s="245"/>
      <c r="F52" s="245"/>
      <c r="G52" s="245"/>
      <c r="H52" s="245"/>
      <c r="I52" s="245"/>
      <c r="J52" s="245"/>
      <c r="K52" s="245"/>
      <c r="L52" s="245"/>
      <c r="M52" s="245"/>
      <c r="N52" s="245"/>
      <c r="O52" s="245"/>
      <c r="P52" s="245"/>
      <c r="Q52" s="245"/>
      <c r="R52" s="245"/>
      <c r="S52" s="245"/>
      <c r="T52" s="245"/>
      <c r="U52" s="245"/>
      <c r="V52" s="245"/>
      <c r="W52" s="245"/>
      <c r="X52" s="245"/>
      <c r="Y52" s="245"/>
      <c r="Z52" s="245"/>
      <c r="AA52" s="245"/>
      <c r="AB52" s="245"/>
      <c r="AC52" s="245"/>
      <c r="AD52" s="245"/>
      <c r="AE52" s="245"/>
      <c r="AF52" s="245"/>
      <c r="AG52" s="245"/>
      <c r="AH52" s="245"/>
      <c r="AI52" s="245"/>
      <c r="AJ52" s="245"/>
      <c r="AK52" s="245"/>
      <c r="AL52" s="245"/>
      <c r="AM52" s="245"/>
      <c r="AN52" s="245"/>
      <c r="AO52" s="245"/>
      <c r="AP52" s="245"/>
      <c r="AQ52" s="245"/>
      <c r="AR52" s="245"/>
      <c r="AS52" s="245"/>
      <c r="AT52" s="245"/>
      <c r="AU52" s="245"/>
      <c r="AV52" s="245"/>
      <c r="AW52" s="78"/>
      <c r="AX52" s="78"/>
    </row>
    <row r="53" spans="1:51" s="8" customFormat="1">
      <c r="A53" s="80"/>
      <c r="B53" s="8" t="s">
        <v>44</v>
      </c>
      <c r="C53" s="208"/>
      <c r="D53" s="208"/>
      <c r="E53" s="208"/>
      <c r="F53" s="208"/>
      <c r="G53" s="208"/>
      <c r="H53" s="208"/>
      <c r="I53" s="208"/>
      <c r="J53" s="208"/>
      <c r="K53" s="208"/>
      <c r="L53" s="208"/>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208"/>
      <c r="AQ53" s="208"/>
      <c r="AR53" s="208"/>
      <c r="AS53" s="208"/>
      <c r="AT53" s="208"/>
      <c r="AU53" s="208"/>
      <c r="AV53" s="208"/>
      <c r="AW53" s="78"/>
      <c r="AX53" s="78"/>
    </row>
    <row r="54" spans="1:51" s="8" customFormat="1" ht="6" customHeight="1">
      <c r="A54" s="80"/>
    </row>
    <row r="55" spans="1:51" s="8" customFormat="1" ht="13.5" customHeight="1">
      <c r="A55" s="78" t="s">
        <v>17</v>
      </c>
      <c r="B55" s="220" t="s">
        <v>55</v>
      </c>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row>
    <row r="56" spans="1:51" s="8" customFormat="1" ht="13.5" customHeight="1">
      <c r="A56" s="208"/>
      <c r="B56" s="238" t="s">
        <v>56</v>
      </c>
      <c r="C56" s="238"/>
      <c r="D56" s="238"/>
      <c r="E56" s="238"/>
      <c r="F56" s="238"/>
      <c r="G56" s="238"/>
      <c r="H56" s="238"/>
      <c r="I56" s="238"/>
      <c r="J56" s="238"/>
      <c r="K56" s="238"/>
      <c r="L56" s="238"/>
      <c r="M56" s="238"/>
      <c r="N56" s="238"/>
      <c r="O56" s="238"/>
      <c r="P56" s="238"/>
      <c r="Q56" s="238"/>
      <c r="R56" s="238"/>
      <c r="S56" s="238"/>
      <c r="T56" s="238"/>
      <c r="U56" s="238"/>
      <c r="V56" s="238"/>
      <c r="W56" s="238"/>
      <c r="X56" s="238"/>
      <c r="Y56" s="238"/>
      <c r="Z56" s="238"/>
      <c r="AA56" s="238"/>
      <c r="AB56" s="238"/>
      <c r="AC56" s="238"/>
      <c r="AD56" s="238"/>
      <c r="AE56" s="238"/>
      <c r="AF56" s="238"/>
      <c r="AG56" s="238"/>
      <c r="AH56" s="238"/>
      <c r="AI56" s="238"/>
      <c r="AJ56" s="238"/>
      <c r="AK56" s="238"/>
      <c r="AL56" s="238"/>
      <c r="AM56" s="238"/>
      <c r="AN56" s="238"/>
      <c r="AO56" s="238"/>
      <c r="AP56" s="238"/>
      <c r="AQ56" s="238"/>
      <c r="AR56" s="238"/>
      <c r="AS56" s="238"/>
      <c r="AT56" s="238"/>
      <c r="AU56" s="238"/>
      <c r="AV56" s="238"/>
      <c r="AW56" s="230"/>
      <c r="AX56" s="230"/>
      <c r="AY56" s="230"/>
    </row>
    <row r="57" spans="1:51" ht="6" customHeight="1">
      <c r="A57" s="77"/>
    </row>
    <row r="60" spans="1:51">
      <c r="A60" s="82"/>
    </row>
    <row r="69" spans="1:53" ht="21" customHeight="1"/>
    <row r="70" spans="1:53">
      <c r="A70" s="77" t="s">
        <v>13</v>
      </c>
    </row>
    <row r="71" spans="1:53">
      <c r="A71" s="242" t="s">
        <v>45</v>
      </c>
      <c r="B71" s="242"/>
      <c r="C71" s="242"/>
      <c r="D71" s="242"/>
      <c r="E71" s="242"/>
      <c r="F71" s="242"/>
      <c r="G71" s="242"/>
      <c r="H71" s="242"/>
      <c r="I71" s="242"/>
      <c r="J71" s="242"/>
      <c r="K71" s="242"/>
      <c r="L71" s="242"/>
      <c r="M71" s="242"/>
      <c r="N71" s="242"/>
      <c r="O71" s="242"/>
      <c r="P71" s="242"/>
      <c r="Q71" s="242"/>
      <c r="R71" s="242"/>
      <c r="S71" s="242"/>
      <c r="T71" s="242"/>
      <c r="U71" s="242"/>
      <c r="V71" s="242"/>
      <c r="W71" s="242"/>
      <c r="X71" s="242"/>
      <c r="Y71" s="242"/>
      <c r="Z71" s="242"/>
      <c r="AA71" s="242"/>
      <c r="AB71" s="242"/>
      <c r="AC71" s="242"/>
      <c r="AD71" s="242"/>
      <c r="AE71" s="242"/>
      <c r="AF71" s="242"/>
      <c r="AG71" s="242"/>
      <c r="AH71" s="242"/>
      <c r="AI71" s="242"/>
      <c r="AJ71" s="242"/>
      <c r="AK71" s="242"/>
      <c r="AL71" s="242"/>
      <c r="AM71" s="242"/>
      <c r="AN71" s="242"/>
      <c r="AO71" s="242"/>
      <c r="AP71" s="242"/>
      <c r="AQ71" s="242"/>
      <c r="AR71" s="242"/>
      <c r="AS71" s="242"/>
      <c r="AT71" s="242"/>
      <c r="AU71" s="242"/>
      <c r="AV71" s="242"/>
      <c r="AW71" s="242"/>
      <c r="AX71" s="84"/>
    </row>
    <row r="73" spans="1:53">
      <c r="A73" s="8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row>
    <row r="74" spans="1:53">
      <c r="A74" s="85"/>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row>
    <row r="75" spans="1:53">
      <c r="A75" s="85"/>
      <c r="B75" s="4"/>
      <c r="C75" s="4"/>
      <c r="D75" s="4"/>
      <c r="E75" s="4"/>
      <c r="F75" s="4"/>
      <c r="G75" s="4"/>
      <c r="H75" s="4"/>
      <c r="I75" s="4"/>
      <c r="J75" s="4"/>
      <c r="K75" s="4"/>
      <c r="L75" s="4"/>
      <c r="M75" s="4"/>
      <c r="N75" s="4"/>
      <c r="O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row>
    <row r="76" spans="1:53">
      <c r="A76" s="6"/>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Z76" s="210" t="s">
        <v>43</v>
      </c>
      <c r="BA76" s="86">
        <f>P28</f>
        <v>0</v>
      </c>
    </row>
    <row r="77" spans="1:53">
      <c r="A77" s="8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Z77" s="210" t="s">
        <v>27</v>
      </c>
      <c r="BA77" s="86">
        <f>X28</f>
        <v>0</v>
      </c>
    </row>
    <row r="78" spans="1:53">
      <c r="A78" s="8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Z78" s="210" t="s">
        <v>28</v>
      </c>
      <c r="BA78" s="87">
        <f>AF28</f>
        <v>0</v>
      </c>
    </row>
    <row r="79" spans="1:53">
      <c r="A79" s="85"/>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Z79" s="210" t="s">
        <v>29</v>
      </c>
      <c r="BA79" s="86">
        <f>AH28</f>
        <v>0</v>
      </c>
    </row>
    <row r="80" spans="1:53">
      <c r="A80" s="85"/>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row>
    <row r="81" spans="1:49">
      <c r="A81" s="85"/>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row>
    <row r="82" spans="1:49">
      <c r="A82" s="85"/>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row>
    <row r="83" spans="1:49">
      <c r="A83" s="85"/>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row>
    <row r="84" spans="1:49">
      <c r="A84" s="85"/>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row>
    <row r="85" spans="1:49">
      <c r="A85" s="85"/>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row>
    <row r="86" spans="1:49">
      <c r="A86" s="85"/>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row>
    <row r="87" spans="1:49">
      <c r="A87" s="85"/>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row>
    <row r="88" spans="1:49">
      <c r="A88" s="85"/>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row>
    <row r="89" spans="1:49">
      <c r="A89" s="85"/>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row>
    <row r="90" spans="1:49">
      <c r="A90" s="85"/>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row>
    <row r="91" spans="1:49">
      <c r="A91" s="85"/>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row>
    <row r="92" spans="1:49">
      <c r="A92" s="85"/>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row>
    <row r="93" spans="1:49">
      <c r="A93" s="85"/>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row>
    <row r="94" spans="1:49">
      <c r="A94" s="85"/>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row>
    <row r="95" spans="1:49">
      <c r="A95" s="85"/>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row>
    <row r="96" spans="1:49">
      <c r="A96" s="85"/>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row>
    <row r="97" spans="1:49">
      <c r="A97" s="85"/>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row>
    <row r="98" spans="1:49">
      <c r="A98" s="85"/>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row>
    <row r="99" spans="1:49">
      <c r="A99" s="85"/>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row>
    <row r="100" spans="1:49">
      <c r="A100" s="85"/>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row>
    <row r="101" spans="1:49">
      <c r="A101" s="85"/>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row>
    <row r="102" spans="1:49">
      <c r="A102" s="85"/>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row>
    <row r="103" spans="1:49">
      <c r="A103" s="85"/>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row>
    <row r="104" spans="1:49">
      <c r="A104" s="8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row>
    <row r="105" spans="1:49">
      <c r="A105" s="8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row>
    <row r="106" spans="1:49">
      <c r="A106" s="85"/>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row>
    <row r="107" spans="1:49">
      <c r="A107" s="85"/>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row>
    <row r="108" spans="1:49">
      <c r="A108" s="85"/>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row>
    <row r="109" spans="1:49">
      <c r="A109" s="85"/>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row>
    <row r="110" spans="1:49">
      <c r="A110" s="85"/>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row>
    <row r="111" spans="1:49">
      <c r="A111" s="85"/>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row>
    <row r="112" spans="1:49">
      <c r="A112" s="85"/>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row>
    <row r="113" spans="1:49">
      <c r="A113" s="85"/>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row>
    <row r="114" spans="1:49">
      <c r="A114" s="85"/>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row>
    <row r="115" spans="1:49">
      <c r="A115" s="8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row>
    <row r="116" spans="1:49">
      <c r="A116" s="85"/>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row>
    <row r="117" spans="1:49">
      <c r="A117" s="85"/>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row>
    <row r="118" spans="1:49">
      <c r="A118" s="85"/>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row>
    <row r="119" spans="1:49">
      <c r="A119" s="85"/>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row>
    <row r="120" spans="1:49">
      <c r="A120" s="85"/>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row>
    <row r="121" spans="1:49">
      <c r="A121" s="85"/>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row>
    <row r="122" spans="1:49">
      <c r="A122" s="85"/>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row>
    <row r="123" spans="1:49">
      <c r="A123" s="85"/>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row>
    <row r="124" spans="1:49">
      <c r="A124" s="85"/>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row>
    <row r="125" spans="1:49">
      <c r="A125" s="85"/>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row>
    <row r="126" spans="1:49">
      <c r="A126" s="85"/>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row>
    <row r="127" spans="1:49">
      <c r="A127" s="85"/>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row>
    <row r="128" spans="1:49">
      <c r="A128" s="85"/>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row>
    <row r="129" spans="1:49">
      <c r="A129" s="85"/>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row>
    <row r="130" spans="1:49">
      <c r="A130" s="85"/>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row>
    <row r="131" spans="1:49">
      <c r="A131" s="85"/>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row>
    <row r="132" spans="1:49">
      <c r="A132" s="85"/>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row>
    <row r="133" spans="1:49">
      <c r="A133" s="85"/>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row>
    <row r="134" spans="1:49">
      <c r="A134" s="85"/>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row>
    <row r="135" spans="1:49">
      <c r="A135" s="85"/>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row>
    <row r="136" spans="1:49">
      <c r="A136" s="85"/>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row>
    <row r="137" spans="1:49">
      <c r="A137" s="85"/>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row>
    <row r="138" spans="1:49">
      <c r="A138" s="85"/>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row>
    <row r="139" spans="1:49">
      <c r="A139" s="85"/>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row>
    <row r="140" spans="1:49">
      <c r="A140" s="85"/>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row>
    <row r="141" spans="1:49">
      <c r="A141" s="85"/>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row>
    <row r="142" spans="1:49">
      <c r="A142" s="85"/>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row>
    <row r="143" spans="1:49">
      <c r="A143" s="85"/>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row>
    <row r="144" spans="1:49">
      <c r="A144" s="85"/>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row>
    <row r="145" spans="1:49">
      <c r="A145" s="85"/>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row>
    <row r="146" spans="1:49">
      <c r="A146" s="85"/>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row>
    <row r="147" spans="1:49">
      <c r="A147" s="85"/>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row>
    <row r="148" spans="1:49">
      <c r="A148" s="85"/>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row>
    <row r="149" spans="1:49">
      <c r="A149" s="85"/>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row>
    <row r="150" spans="1:49">
      <c r="A150" s="85"/>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row>
    <row r="151" spans="1:49">
      <c r="A151" s="85"/>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row>
    <row r="152" spans="1:49">
      <c r="A152" s="85"/>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row>
    <row r="153" spans="1:49">
      <c r="A153" s="85"/>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row>
    <row r="154" spans="1:49">
      <c r="A154" s="85"/>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row>
    <row r="155" spans="1:49">
      <c r="A155" s="85"/>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row>
    <row r="156" spans="1:49">
      <c r="A156" s="85"/>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row>
    <row r="157" spans="1:49">
      <c r="A157" s="85"/>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row>
    <row r="158" spans="1:49">
      <c r="A158" s="85"/>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row>
    <row r="159" spans="1:49">
      <c r="A159" s="85"/>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row>
    <row r="160" spans="1:49">
      <c r="A160" s="85"/>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row>
    <row r="161" spans="1:49">
      <c r="A161" s="85"/>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row>
    <row r="162" spans="1:49">
      <c r="A162" s="85"/>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row>
    <row r="163" spans="1:49">
      <c r="A163" s="85"/>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row>
    <row r="164" spans="1:49">
      <c r="A164" s="85"/>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row>
    <row r="165" spans="1:49">
      <c r="A165" s="85"/>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row>
    <row r="166" spans="1:49">
      <c r="A166" s="85"/>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row>
    <row r="167" spans="1:49">
      <c r="A167" s="85"/>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row>
    <row r="168" spans="1:49">
      <c r="A168" s="85"/>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row>
    <row r="169" spans="1:49">
      <c r="A169" s="85"/>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row>
    <row r="170" spans="1:49">
      <c r="A170" s="85"/>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row>
    <row r="171" spans="1:49">
      <c r="A171" s="85"/>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row>
    <row r="172" spans="1:49">
      <c r="A172" s="85"/>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row>
    <row r="173" spans="1:49">
      <c r="A173" s="85"/>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row>
    <row r="174" spans="1:49">
      <c r="A174" s="85"/>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row>
    <row r="175" spans="1:49">
      <c r="A175" s="85"/>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row>
    <row r="176" spans="1:49">
      <c r="A176" s="85"/>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row>
    <row r="177" spans="1:49">
      <c r="A177" s="85"/>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row>
    <row r="178" spans="1:49">
      <c r="A178" s="8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row>
    <row r="179" spans="1:49">
      <c r="A179" s="85"/>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row>
    <row r="180" spans="1:49">
      <c r="A180" s="85"/>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row>
    <row r="181" spans="1:49">
      <c r="A181" s="85"/>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row>
    <row r="182" spans="1:49">
      <c r="A182" s="85"/>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row>
    <row r="183" spans="1:49">
      <c r="A183" s="85"/>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row>
    <row r="184" spans="1:49">
      <c r="A184" s="85"/>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row>
    <row r="185" spans="1:49">
      <c r="A185" s="85"/>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row>
    <row r="186" spans="1:49">
      <c r="A186" s="85"/>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row>
    <row r="187" spans="1:49">
      <c r="A187" s="85"/>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row>
    <row r="188" spans="1:49">
      <c r="A188" s="85"/>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row>
    <row r="189" spans="1:49">
      <c r="A189" s="85"/>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row>
    <row r="190" spans="1:49">
      <c r="A190" s="85"/>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row>
    <row r="191" spans="1:49">
      <c r="A191" s="85"/>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row>
    <row r="192" spans="1:49">
      <c r="A192" s="85"/>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row>
    <row r="193" spans="1:49">
      <c r="A193" s="85"/>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row>
    <row r="194" spans="1:49">
      <c r="A194" s="85"/>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row>
    <row r="195" spans="1:49">
      <c r="A195" s="85"/>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row>
    <row r="196" spans="1:49">
      <c r="A196" s="85"/>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row>
    <row r="197" spans="1:49">
      <c r="A197" s="85"/>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row>
    <row r="198" spans="1:49">
      <c r="A198" s="85"/>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row>
    <row r="199" spans="1:49">
      <c r="A199" s="85"/>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row>
    <row r="200" spans="1:49">
      <c r="A200" s="85"/>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row>
    <row r="201" spans="1:49">
      <c r="A201" s="85"/>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row>
    <row r="202" spans="1:49">
      <c r="A202" s="85"/>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row>
    <row r="203" spans="1:49">
      <c r="A203" s="85"/>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row>
    <row r="204" spans="1:49">
      <c r="A204" s="85"/>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row>
    <row r="205" spans="1:49">
      <c r="A205" s="85"/>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row>
    <row r="206" spans="1:49">
      <c r="A206" s="85"/>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row>
    <row r="207" spans="1:49">
      <c r="A207" s="85"/>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row>
    <row r="208" spans="1:49">
      <c r="A208" s="85"/>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row>
    <row r="209" spans="1:49">
      <c r="A209" s="85"/>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row>
    <row r="210" spans="1:49">
      <c r="A210" s="85"/>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row>
    <row r="211" spans="1:49">
      <c r="A211" s="85"/>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row>
    <row r="212" spans="1:49">
      <c r="A212" s="85"/>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row>
    <row r="213" spans="1:49">
      <c r="A213" s="85"/>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row>
    <row r="214" spans="1:49">
      <c r="A214" s="85"/>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row>
    <row r="215" spans="1:49">
      <c r="A215" s="8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row>
    <row r="216" spans="1:49">
      <c r="A216" s="85"/>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row>
    <row r="217" spans="1:49">
      <c r="A217" s="85"/>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row>
    <row r="218" spans="1:49">
      <c r="A218" s="85"/>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row>
    <row r="219" spans="1:49">
      <c r="A219" s="85"/>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row>
    <row r="220" spans="1:49">
      <c r="A220" s="85"/>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row>
    <row r="221" spans="1:49">
      <c r="A221" s="85"/>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row>
    <row r="222" spans="1:49">
      <c r="A222" s="85"/>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row>
    <row r="223" spans="1:49">
      <c r="A223" s="85"/>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row>
    <row r="224" spans="1:49">
      <c r="A224" s="85"/>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row>
    <row r="225" spans="1:49">
      <c r="A225" s="8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row>
    <row r="226" spans="1:49">
      <c r="A226" s="85"/>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row>
    <row r="227" spans="1:49">
      <c r="A227" s="85"/>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row>
    <row r="228" spans="1:49">
      <c r="A228" s="85"/>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row>
    <row r="229" spans="1:49">
      <c r="A229" s="85"/>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row>
    <row r="230" spans="1:49">
      <c r="A230" s="85"/>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row>
    <row r="231" spans="1:49">
      <c r="A231" s="85"/>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row>
    <row r="232" spans="1:49">
      <c r="A232" s="85"/>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row>
    <row r="233" spans="1:49">
      <c r="A233" s="85"/>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row>
    <row r="234" spans="1:49">
      <c r="A234" s="85"/>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row>
    <row r="235" spans="1:49">
      <c r="A235" s="8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row>
    <row r="236" spans="1:49">
      <c r="A236" s="85"/>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row>
    <row r="237" spans="1:49">
      <c r="A237" s="85"/>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row>
    <row r="238" spans="1:49">
      <c r="A238" s="85"/>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row>
    <row r="239" spans="1:49">
      <c r="A239" s="85"/>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row>
    <row r="240" spans="1:49">
      <c r="A240" s="85"/>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row>
    <row r="241" spans="1:49">
      <c r="A241" s="85"/>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row>
    <row r="242" spans="1:49">
      <c r="A242" s="85"/>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row>
    <row r="243" spans="1:49">
      <c r="A243" s="85"/>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row>
    <row r="244" spans="1:49">
      <c r="A244" s="85"/>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row>
    <row r="245" spans="1:49">
      <c r="A245" s="8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row>
    <row r="246" spans="1:49">
      <c r="A246" s="85"/>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row>
    <row r="247" spans="1:49">
      <c r="A247" s="85"/>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row>
    <row r="248" spans="1:49">
      <c r="A248" s="85"/>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row>
    <row r="249" spans="1:49">
      <c r="A249" s="85"/>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row>
    <row r="250" spans="1:49">
      <c r="A250" s="85"/>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row>
    <row r="251" spans="1:49">
      <c r="A251" s="85"/>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row>
    <row r="252" spans="1:49">
      <c r="A252" s="85"/>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row>
    <row r="253" spans="1:49">
      <c r="A253" s="85"/>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row>
    <row r="254" spans="1:49">
      <c r="A254" s="85"/>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row>
    <row r="255" spans="1:49">
      <c r="A255" s="8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row>
    <row r="256" spans="1:49">
      <c r="A256" s="85"/>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row>
    <row r="257" spans="1:49">
      <c r="A257" s="85"/>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row>
    <row r="258" spans="1:49">
      <c r="A258" s="85"/>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row>
    <row r="259" spans="1:49">
      <c r="A259" s="85"/>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row>
    <row r="260" spans="1:49">
      <c r="A260" s="85"/>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row>
    <row r="261" spans="1:49">
      <c r="A261" s="85"/>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row>
    <row r="262" spans="1:49">
      <c r="A262" s="85"/>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row>
    <row r="263" spans="1:49">
      <c r="A263" s="85"/>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row>
    <row r="264" spans="1:49">
      <c r="A264" s="85"/>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row>
    <row r="265" spans="1:49">
      <c r="A265" s="8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row>
    <row r="266" spans="1:49">
      <c r="A266" s="85"/>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row>
    <row r="267" spans="1:49">
      <c r="A267" s="85"/>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row>
    <row r="268" spans="1:49">
      <c r="A268" s="85"/>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row>
    <row r="269" spans="1:49">
      <c r="A269" s="85"/>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row>
    <row r="270" spans="1:49">
      <c r="A270" s="85"/>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row>
    <row r="271" spans="1:49">
      <c r="A271" s="85"/>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row>
    <row r="272" spans="1:49">
      <c r="A272" s="85"/>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row>
    <row r="273" spans="1:49">
      <c r="A273" s="85"/>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row>
    <row r="274" spans="1:49">
      <c r="A274" s="85"/>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row>
    <row r="275" spans="1:49">
      <c r="A275" s="8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row>
    <row r="276" spans="1:49">
      <c r="A276" s="85"/>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row>
    <row r="277" spans="1:49">
      <c r="A277" s="85"/>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row>
    <row r="278" spans="1:49">
      <c r="A278" s="85"/>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row>
    <row r="279" spans="1:49">
      <c r="A279" s="85"/>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row>
    <row r="280" spans="1:49">
      <c r="A280" s="85"/>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row>
    <row r="281" spans="1:49">
      <c r="A281" s="85"/>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row>
    <row r="282" spans="1:49">
      <c r="A282" s="85"/>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row>
    <row r="283" spans="1:49">
      <c r="A283" s="85"/>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row>
  </sheetData>
  <mergeCells count="31">
    <mergeCell ref="AA6:AO6"/>
    <mergeCell ref="AL8:AL10"/>
    <mergeCell ref="D8:D10"/>
    <mergeCell ref="AB8:AB10"/>
    <mergeCell ref="V8:V10"/>
    <mergeCell ref="AH8:AH10"/>
    <mergeCell ref="X8:X10"/>
    <mergeCell ref="N8:N10"/>
    <mergeCell ref="P8:P10"/>
    <mergeCell ref="AF8:AF10"/>
    <mergeCell ref="L8:L10"/>
    <mergeCell ref="C6:I6"/>
    <mergeCell ref="K6:Q6"/>
    <mergeCell ref="S6:Y6"/>
    <mergeCell ref="F8:F10"/>
    <mergeCell ref="H47:AV47"/>
    <mergeCell ref="B56:AV56"/>
    <mergeCell ref="AQ6:AW6"/>
    <mergeCell ref="A71:AW71"/>
    <mergeCell ref="T32:Z32"/>
    <mergeCell ref="T36:X36"/>
    <mergeCell ref="A50:R50"/>
    <mergeCell ref="B51:AV51"/>
    <mergeCell ref="B52:AV52"/>
    <mergeCell ref="AN8:AN10"/>
    <mergeCell ref="T8:T10"/>
    <mergeCell ref="AV8:AV10"/>
    <mergeCell ref="AR8:AR10"/>
    <mergeCell ref="H8:H10"/>
    <mergeCell ref="AT8:AT10"/>
    <mergeCell ref="AD8:AD10"/>
  </mergeCells>
  <phoneticPr fontId="3" type="noConversion"/>
  <printOptions horizontalCentered="1"/>
  <pageMargins left="0.25" right="0.25" top="0.25" bottom="0.25" header="0.5" footer="0.5"/>
  <pageSetup scale="59" orientation="landscape"/>
  <headerFooter alignWithMargins="0">
    <oddFooter>&amp;L&amp;"Eras Demi ITC,Bold Italic"&amp;14Alliant&amp;R&amp;"Trade Gothic LT Std,Bold"&amp;12Page &amp;P</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38"/>
    <pageSetUpPr fitToPage="1"/>
  </sheetPr>
  <dimension ref="A1:BQ122"/>
  <sheetViews>
    <sheetView view="pageBreakPreview" zoomScale="75" zoomScaleSheetLayoutView="75" workbookViewId="0">
      <selection activeCell="A4" sqref="A4"/>
    </sheetView>
  </sheetViews>
  <sheetFormatPr baseColWidth="10" defaultColWidth="9.1640625" defaultRowHeight="13" x14ac:dyDescent="0"/>
  <cols>
    <col min="1" max="1" width="16.5" style="7" customWidth="1"/>
    <col min="2" max="2" width="1.5" style="6" customWidth="1"/>
    <col min="3" max="3" width="0.83203125" style="6" customWidth="1"/>
    <col min="4" max="4" width="6.5" style="6" hidden="1" customWidth="1"/>
    <col min="5" max="5" width="0.83203125" style="6" hidden="1" customWidth="1"/>
    <col min="6" max="6" width="7" style="6" hidden="1" customWidth="1"/>
    <col min="7" max="7" width="0.83203125" style="6" hidden="1" customWidth="1"/>
    <col min="8" max="8" width="11.5" style="6" customWidth="1"/>
    <col min="9" max="9" width="0.83203125" style="6" customWidth="1"/>
    <col min="10" max="10" width="1.5" style="6" customWidth="1"/>
    <col min="11" max="11" width="0.83203125" style="6" customWidth="1"/>
    <col min="12" max="12" width="11" style="6" customWidth="1"/>
    <col min="13" max="13" width="0.83203125" style="6" customWidth="1"/>
    <col min="14" max="14" width="11" style="6" customWidth="1"/>
    <col min="15" max="15" width="0.83203125" style="6" customWidth="1"/>
    <col min="16" max="16" width="11" style="6" customWidth="1"/>
    <col min="17" max="17" width="0.83203125" style="6" customWidth="1"/>
    <col min="18" max="18" width="1.5" style="6" customWidth="1"/>
    <col min="19" max="19" width="0.83203125" style="6" customWidth="1"/>
    <col min="20" max="20" width="11.5" style="6" customWidth="1"/>
    <col min="21" max="21" width="0.83203125" style="6" customWidth="1"/>
    <col min="22" max="22" width="11.5" style="6" customWidth="1"/>
    <col min="23" max="23" width="0.83203125" style="6" customWidth="1"/>
    <col min="24" max="24" width="11.5" style="6" customWidth="1"/>
    <col min="25" max="25" width="0.83203125" style="6" customWidth="1"/>
    <col min="26" max="26" width="1.5" style="6" customWidth="1"/>
    <col min="27" max="27" width="0.83203125" style="6" customWidth="1"/>
    <col min="28" max="28" width="12.83203125" style="6" customWidth="1"/>
    <col min="29" max="29" width="0.83203125" style="6" customWidth="1"/>
    <col min="30" max="30" width="12.83203125" style="6" customWidth="1"/>
    <col min="31" max="31" width="0.83203125" style="6" customWidth="1"/>
    <col min="32" max="32" width="12.83203125" style="6" customWidth="1"/>
    <col min="33" max="33" width="0.83203125" style="6" customWidth="1"/>
    <col min="34" max="34" width="12.83203125" style="6" customWidth="1"/>
    <col min="35" max="37" width="0.83203125" style="6" customWidth="1"/>
    <col min="38" max="38" width="12.83203125" style="6" customWidth="1"/>
    <col min="39" max="39" width="0.83203125" style="6" customWidth="1"/>
    <col min="40" max="40" width="12.83203125" style="6" customWidth="1"/>
    <col min="41" max="41" width="0.83203125" style="6" customWidth="1"/>
    <col min="42" max="42" width="1.5" style="6" customWidth="1"/>
    <col min="43" max="43" width="0.83203125" style="6" customWidth="1"/>
    <col min="44" max="44" width="12.83203125" style="6" customWidth="1"/>
    <col min="45" max="45" width="0.83203125" style="6" customWidth="1"/>
    <col min="46" max="46" width="12.83203125" style="6" customWidth="1"/>
    <col min="47" max="47" width="0.83203125" style="6" customWidth="1"/>
    <col min="48" max="48" width="12.83203125" style="6" customWidth="1"/>
    <col min="49" max="49" width="0.83203125" style="6" customWidth="1"/>
    <col min="50" max="50" width="11.5" style="6" customWidth="1"/>
    <col min="51" max="16384" width="9.1640625" style="6"/>
  </cols>
  <sheetData>
    <row r="1" spans="1:50" s="2" customFormat="1" ht="25">
      <c r="A1" s="89" t="s">
        <v>52</v>
      </c>
      <c r="C1" s="89"/>
      <c r="D1" s="89"/>
      <c r="E1" s="89"/>
      <c r="F1" s="89"/>
      <c r="G1" s="89"/>
      <c r="H1" s="89"/>
      <c r="I1" s="89"/>
      <c r="J1" s="89"/>
      <c r="K1" s="89"/>
      <c r="L1" s="89"/>
      <c r="M1" s="89"/>
      <c r="N1" s="89"/>
      <c r="O1" s="1"/>
      <c r="P1" s="1"/>
      <c r="Q1" s="1"/>
      <c r="R1" s="1"/>
      <c r="S1" s="1"/>
      <c r="T1" s="1"/>
    </row>
    <row r="2" spans="1:50" s="4" customFormat="1" ht="18">
      <c r="A2" s="90" t="s">
        <v>36</v>
      </c>
      <c r="B2" s="91"/>
      <c r="C2" s="91"/>
      <c r="D2" s="91"/>
      <c r="E2" s="91"/>
      <c r="F2" s="91"/>
      <c r="G2" s="91"/>
      <c r="H2" s="91"/>
      <c r="I2" s="91"/>
      <c r="J2" s="91"/>
      <c r="K2" s="91"/>
      <c r="L2" s="91"/>
      <c r="M2" s="91"/>
      <c r="N2" s="91"/>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50" s="4" customFormat="1" ht="9" customHeight="1">
      <c r="A3" s="5"/>
    </row>
    <row r="4" spans="1:50" s="213" customFormat="1" ht="16">
      <c r="A4" s="212" t="str">
        <f>ALL!A4</f>
        <v>Policy Period: June '15 to May '16</v>
      </c>
    </row>
    <row r="6" spans="1:50" s="213" customFormat="1" ht="16">
      <c r="A6" s="214"/>
      <c r="C6" s="239" t="s">
        <v>0</v>
      </c>
      <c r="D6" s="273"/>
      <c r="E6" s="273"/>
      <c r="F6" s="273"/>
      <c r="G6" s="273"/>
      <c r="H6" s="273"/>
      <c r="I6" s="274"/>
      <c r="J6" s="215"/>
      <c r="K6" s="239" t="s">
        <v>1</v>
      </c>
      <c r="L6" s="240"/>
      <c r="M6" s="240"/>
      <c r="N6" s="240"/>
      <c r="O6" s="240"/>
      <c r="P6" s="240"/>
      <c r="Q6" s="241"/>
      <c r="R6" s="216"/>
      <c r="S6" s="239" t="s">
        <v>2</v>
      </c>
      <c r="T6" s="240"/>
      <c r="U6" s="240"/>
      <c r="V6" s="240"/>
      <c r="W6" s="240"/>
      <c r="X6" s="240"/>
      <c r="Y6" s="241"/>
      <c r="Z6" s="215"/>
      <c r="AA6" s="239" t="s">
        <v>3</v>
      </c>
      <c r="AB6" s="240"/>
      <c r="AC6" s="240"/>
      <c r="AD6" s="240"/>
      <c r="AE6" s="240"/>
      <c r="AF6" s="240"/>
      <c r="AG6" s="240"/>
      <c r="AH6" s="240"/>
      <c r="AI6" s="240"/>
      <c r="AJ6" s="240"/>
      <c r="AK6" s="240"/>
      <c r="AL6" s="240"/>
      <c r="AM6" s="240"/>
      <c r="AN6" s="240"/>
      <c r="AO6" s="241"/>
      <c r="AP6" s="217"/>
      <c r="AQ6" s="239" t="s">
        <v>4</v>
      </c>
      <c r="AR6" s="240"/>
      <c r="AS6" s="240"/>
      <c r="AT6" s="240"/>
      <c r="AU6" s="240"/>
      <c r="AV6" s="240"/>
      <c r="AW6" s="241"/>
      <c r="AX6" s="218"/>
    </row>
    <row r="7" spans="1:50">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5"/>
      <c r="AK7" s="93"/>
      <c r="AL7" s="93"/>
      <c r="AM7" s="93"/>
      <c r="AN7" s="93"/>
      <c r="AO7" s="93"/>
      <c r="AP7" s="93"/>
      <c r="AQ7" s="93"/>
      <c r="AR7" s="93"/>
      <c r="AS7" s="93"/>
      <c r="AT7" s="93"/>
      <c r="AU7" s="93"/>
      <c r="AV7" s="93"/>
      <c r="AW7" s="93"/>
    </row>
    <row r="8" spans="1:50" s="133" customFormat="1" ht="48">
      <c r="A8" s="132"/>
      <c r="C8" s="109"/>
      <c r="D8" s="109"/>
      <c r="E8" s="109"/>
      <c r="F8" s="109"/>
      <c r="G8" s="109"/>
      <c r="H8" s="109"/>
      <c r="I8" s="109"/>
      <c r="J8" s="109"/>
      <c r="K8" s="110"/>
      <c r="L8" s="114" t="s">
        <v>5</v>
      </c>
      <c r="M8" s="113"/>
      <c r="N8" s="114" t="s">
        <v>58</v>
      </c>
      <c r="O8" s="113"/>
      <c r="P8" s="111" t="s">
        <v>6</v>
      </c>
      <c r="Q8" s="224"/>
      <c r="R8" s="225"/>
      <c r="S8" s="224"/>
      <c r="T8" s="112" t="s">
        <v>32</v>
      </c>
      <c r="U8" s="113"/>
      <c r="V8" s="114" t="s">
        <v>31</v>
      </c>
      <c r="W8" s="113"/>
      <c r="X8" s="114" t="s">
        <v>6</v>
      </c>
      <c r="Y8" s="224"/>
      <c r="Z8" s="225"/>
      <c r="AA8" s="224"/>
      <c r="AB8" s="114" t="s">
        <v>62</v>
      </c>
      <c r="AC8" s="113"/>
      <c r="AD8" s="114" t="s">
        <v>63</v>
      </c>
      <c r="AE8" s="113"/>
      <c r="AF8" s="114" t="s">
        <v>64</v>
      </c>
      <c r="AG8" s="113"/>
      <c r="AH8" s="114" t="s">
        <v>65</v>
      </c>
      <c r="AI8" s="113"/>
      <c r="AJ8" s="226"/>
      <c r="AK8" s="113"/>
      <c r="AL8" s="114" t="s">
        <v>57</v>
      </c>
      <c r="AM8" s="113"/>
      <c r="AN8" s="114" t="s">
        <v>21</v>
      </c>
      <c r="AO8" s="110"/>
      <c r="AP8" s="109"/>
      <c r="AQ8" s="109"/>
      <c r="AR8" s="109"/>
      <c r="AS8" s="109"/>
      <c r="AT8" s="109"/>
      <c r="AU8" s="109"/>
      <c r="AV8" s="109"/>
      <c r="AW8" s="109"/>
    </row>
    <row r="9" spans="1:50">
      <c r="AJ9" s="181"/>
    </row>
    <row r="10" spans="1:50">
      <c r="C10" s="4"/>
      <c r="D10" s="281" t="s">
        <v>7</v>
      </c>
      <c r="E10" s="4"/>
      <c r="F10" s="281" t="s">
        <v>8</v>
      </c>
      <c r="G10" s="4"/>
      <c r="H10" s="257" t="s">
        <v>9</v>
      </c>
      <c r="I10" s="92"/>
      <c r="J10" s="93"/>
      <c r="K10" s="92"/>
      <c r="L10" s="283">
        <v>40</v>
      </c>
      <c r="M10" s="96"/>
      <c r="N10" s="287">
        <v>4</v>
      </c>
      <c r="O10" s="96"/>
      <c r="P10" s="285">
        <f>SUM(L10:N11)</f>
        <v>44</v>
      </c>
      <c r="Q10" s="174"/>
      <c r="R10" s="94"/>
      <c r="S10" s="174"/>
      <c r="T10" s="277">
        <v>60</v>
      </c>
      <c r="U10" s="175"/>
      <c r="V10" s="283">
        <v>4</v>
      </c>
      <c r="W10" s="175"/>
      <c r="X10" s="270">
        <f>T10+V10</f>
        <v>64</v>
      </c>
      <c r="Y10" s="174"/>
      <c r="Z10" s="176"/>
      <c r="AA10" s="174"/>
      <c r="AB10" s="279" t="s">
        <v>10</v>
      </c>
      <c r="AC10" s="177"/>
      <c r="AD10" s="279" t="s">
        <v>10</v>
      </c>
      <c r="AE10" s="175"/>
      <c r="AF10" s="279" t="s">
        <v>10</v>
      </c>
      <c r="AG10" s="175"/>
      <c r="AH10" s="279" t="s">
        <v>10</v>
      </c>
      <c r="AI10" s="177"/>
      <c r="AJ10" s="180"/>
      <c r="AK10" s="175"/>
      <c r="AL10" s="270">
        <f>AN10/1.25</f>
        <v>960</v>
      </c>
      <c r="AM10" s="100"/>
      <c r="AN10" s="270">
        <v>1200</v>
      </c>
      <c r="AO10" s="174"/>
      <c r="AP10" s="93"/>
      <c r="AQ10" s="92"/>
      <c r="AR10" s="257" t="s">
        <v>11</v>
      </c>
      <c r="AS10" s="92"/>
      <c r="AT10" s="257" t="s">
        <v>12</v>
      </c>
      <c r="AU10" s="92"/>
      <c r="AV10" s="257" t="s">
        <v>9</v>
      </c>
      <c r="AW10" s="4"/>
    </row>
    <row r="11" spans="1:50">
      <c r="D11" s="282"/>
      <c r="F11" s="282"/>
      <c r="H11" s="259"/>
      <c r="I11" s="93"/>
      <c r="J11" s="93"/>
      <c r="K11" s="92"/>
      <c r="L11" s="284"/>
      <c r="M11" s="101"/>
      <c r="N11" s="288"/>
      <c r="O11" s="101"/>
      <c r="P11" s="286"/>
      <c r="Q11" s="174"/>
      <c r="R11" s="94"/>
      <c r="S11" s="174"/>
      <c r="T11" s="278"/>
      <c r="U11" s="178"/>
      <c r="V11" s="284"/>
      <c r="W11" s="178"/>
      <c r="X11" s="272"/>
      <c r="Y11" s="174"/>
      <c r="Z11" s="94"/>
      <c r="AA11" s="174"/>
      <c r="AB11" s="280"/>
      <c r="AC11" s="179"/>
      <c r="AD11" s="280"/>
      <c r="AE11" s="178"/>
      <c r="AF11" s="280"/>
      <c r="AG11" s="178"/>
      <c r="AH11" s="280"/>
      <c r="AI11" s="179"/>
      <c r="AJ11" s="180"/>
      <c r="AK11" s="178"/>
      <c r="AL11" s="272"/>
      <c r="AM11" s="100"/>
      <c r="AN11" s="272"/>
      <c r="AO11" s="174"/>
      <c r="AP11" s="93"/>
      <c r="AQ11" s="93"/>
      <c r="AR11" s="259"/>
      <c r="AS11" s="93"/>
      <c r="AT11" s="259"/>
      <c r="AU11" s="93"/>
      <c r="AV11" s="259"/>
    </row>
    <row r="12" spans="1:50">
      <c r="AJ12" s="181"/>
      <c r="AK12" s="3"/>
    </row>
    <row r="13" spans="1:50" ht="6" customHeight="1">
      <c r="A13" s="11"/>
      <c r="C13" s="12"/>
      <c r="D13" s="13"/>
      <c r="E13" s="13"/>
      <c r="F13" s="13"/>
      <c r="G13" s="13"/>
      <c r="H13" s="13"/>
      <c r="I13" s="14"/>
      <c r="K13" s="12"/>
      <c r="L13" s="13"/>
      <c r="M13" s="13"/>
      <c r="N13" s="13"/>
      <c r="O13" s="13"/>
      <c r="P13" s="13"/>
      <c r="Q13" s="14"/>
      <c r="S13" s="12"/>
      <c r="T13" s="13"/>
      <c r="U13" s="13"/>
      <c r="V13" s="13"/>
      <c r="W13" s="13"/>
      <c r="X13" s="13"/>
      <c r="Y13" s="14"/>
      <c r="AA13" s="12"/>
      <c r="AB13" s="13"/>
      <c r="AC13" s="13"/>
      <c r="AD13" s="13"/>
      <c r="AE13" s="13"/>
      <c r="AF13" s="13"/>
      <c r="AG13" s="13"/>
      <c r="AH13" s="13"/>
      <c r="AI13" s="13"/>
      <c r="AJ13" s="182"/>
      <c r="AL13" s="13"/>
      <c r="AM13" s="13"/>
      <c r="AN13" s="13"/>
      <c r="AO13" s="14"/>
      <c r="AQ13" s="12"/>
      <c r="AR13" s="13"/>
      <c r="AS13" s="13"/>
      <c r="AT13" s="13"/>
      <c r="AU13" s="13"/>
      <c r="AV13" s="13"/>
      <c r="AW13" s="14"/>
    </row>
    <row r="14" spans="1:50" s="15" customFormat="1" ht="30" customHeight="1">
      <c r="A14" s="88">
        <f>ALL!A13</f>
        <v>42156</v>
      </c>
      <c r="C14" s="16"/>
      <c r="D14" s="135">
        <v>0</v>
      </c>
      <c r="E14" s="136"/>
      <c r="F14" s="135">
        <f>H14-D14</f>
        <v>0</v>
      </c>
      <c r="G14" s="136"/>
      <c r="H14" s="19">
        <v>0</v>
      </c>
      <c r="I14" s="20"/>
      <c r="K14" s="16"/>
      <c r="L14" s="21">
        <f t="shared" ref="L14:L25" si="0">L$10*$H14</f>
        <v>0</v>
      </c>
      <c r="M14" s="21"/>
      <c r="N14" s="21">
        <f t="shared" ref="N14:N25" si="1">N$10*$H14</f>
        <v>0</v>
      </c>
      <c r="O14" s="18"/>
      <c r="P14" s="21">
        <f>L14+N14</f>
        <v>0</v>
      </c>
      <c r="Q14" s="20"/>
      <c r="S14" s="16"/>
      <c r="T14" s="21">
        <f>$T$10*H14</f>
        <v>0</v>
      </c>
      <c r="U14" s="21"/>
      <c r="V14" s="21">
        <f>$V$10*H14</f>
        <v>0</v>
      </c>
      <c r="W14" s="18"/>
      <c r="X14" s="21">
        <f t="shared" ref="X14:X25" si="2">SUM(T14:V14)</f>
        <v>0</v>
      </c>
      <c r="Y14" s="20"/>
      <c r="AA14" s="16"/>
      <c r="AB14" s="22">
        <v>0</v>
      </c>
      <c r="AC14" s="22"/>
      <c r="AD14" s="22">
        <v>0</v>
      </c>
      <c r="AE14" s="22"/>
      <c r="AF14" s="23">
        <v>0</v>
      </c>
      <c r="AG14" s="18"/>
      <c r="AH14" s="21">
        <f>AB14+AF14+AD14</f>
        <v>0</v>
      </c>
      <c r="AI14" s="118"/>
      <c r="AJ14" s="188"/>
      <c r="AK14" s="119"/>
      <c r="AL14" s="21">
        <f>$AL$10*H14</f>
        <v>0</v>
      </c>
      <c r="AM14" s="21"/>
      <c r="AN14" s="21">
        <f>$AN$10*H14</f>
        <v>0</v>
      </c>
      <c r="AO14" s="120"/>
      <c r="AP14" s="119"/>
      <c r="AQ14" s="121"/>
      <c r="AR14" s="24">
        <f t="shared" ref="AR14:AR25" si="3">P14+X14</f>
        <v>0</v>
      </c>
      <c r="AS14" s="24"/>
      <c r="AT14" s="24">
        <f>AH14</f>
        <v>0</v>
      </c>
      <c r="AU14" s="25"/>
      <c r="AV14" s="24">
        <f t="shared" ref="AV14:AV25" si="4">SUM(AR14:AT14)</f>
        <v>0</v>
      </c>
      <c r="AW14" s="20"/>
    </row>
    <row r="15" spans="1:50" s="15" customFormat="1" ht="30" customHeight="1">
      <c r="A15" s="88">
        <f t="shared" ref="A15:A25" si="5">A14+31</f>
        <v>42187</v>
      </c>
      <c r="C15" s="16"/>
      <c r="D15" s="17">
        <v>0</v>
      </c>
      <c r="E15" s="18"/>
      <c r="F15" s="17">
        <f t="shared" ref="F15:F25" si="6">H15-D15</f>
        <v>0</v>
      </c>
      <c r="G15" s="18"/>
      <c r="H15" s="19">
        <v>0</v>
      </c>
      <c r="I15" s="20"/>
      <c r="K15" s="16"/>
      <c r="L15" s="21">
        <f t="shared" si="0"/>
        <v>0</v>
      </c>
      <c r="M15" s="21"/>
      <c r="N15" s="21">
        <f t="shared" si="1"/>
        <v>0</v>
      </c>
      <c r="O15" s="18"/>
      <c r="P15" s="21">
        <f t="shared" ref="P15:P25" si="7">L15+N15</f>
        <v>0</v>
      </c>
      <c r="Q15" s="20"/>
      <c r="S15" s="16"/>
      <c r="T15" s="21">
        <f t="shared" ref="T15:T25" si="8">$T$10*H15</f>
        <v>0</v>
      </c>
      <c r="U15" s="21"/>
      <c r="V15" s="21">
        <f t="shared" ref="V15:V25" si="9">$V$10*H15</f>
        <v>0</v>
      </c>
      <c r="W15" s="18"/>
      <c r="X15" s="21">
        <f t="shared" si="2"/>
        <v>0</v>
      </c>
      <c r="Y15" s="20"/>
      <c r="AA15" s="16"/>
      <c r="AB15" s="22">
        <v>0</v>
      </c>
      <c r="AC15" s="22"/>
      <c r="AD15" s="22">
        <v>0</v>
      </c>
      <c r="AE15" s="22"/>
      <c r="AF15" s="23">
        <v>0</v>
      </c>
      <c r="AG15" s="18"/>
      <c r="AH15" s="21">
        <f t="shared" ref="AH15:AH25" si="10">AB15+AF15+AD15</f>
        <v>0</v>
      </c>
      <c r="AI15" s="21"/>
      <c r="AJ15" s="183"/>
      <c r="AL15" s="21">
        <f t="shared" ref="AL15:AL25" si="11">$AL$10*H15</f>
        <v>0</v>
      </c>
      <c r="AM15" s="21"/>
      <c r="AN15" s="21">
        <f t="shared" ref="AN15:AN25" si="12">$AN$10*H15</f>
        <v>0</v>
      </c>
      <c r="AO15" s="20"/>
      <c r="AQ15" s="16"/>
      <c r="AR15" s="24">
        <f t="shared" si="3"/>
        <v>0</v>
      </c>
      <c r="AS15" s="24"/>
      <c r="AT15" s="24">
        <f t="shared" ref="AT15:AT25" si="13">AH15</f>
        <v>0</v>
      </c>
      <c r="AU15" s="25"/>
      <c r="AV15" s="24">
        <f t="shared" si="4"/>
        <v>0</v>
      </c>
      <c r="AW15" s="20"/>
    </row>
    <row r="16" spans="1:50" s="15" customFormat="1" ht="30" customHeight="1">
      <c r="A16" s="88">
        <f t="shared" si="5"/>
        <v>42218</v>
      </c>
      <c r="C16" s="16"/>
      <c r="D16" s="17">
        <v>0</v>
      </c>
      <c r="E16" s="18"/>
      <c r="F16" s="17">
        <f t="shared" si="6"/>
        <v>0</v>
      </c>
      <c r="G16" s="18"/>
      <c r="H16" s="19">
        <v>0</v>
      </c>
      <c r="I16" s="20"/>
      <c r="K16" s="16"/>
      <c r="L16" s="21">
        <f t="shared" si="0"/>
        <v>0</v>
      </c>
      <c r="M16" s="21"/>
      <c r="N16" s="21">
        <f t="shared" si="1"/>
        <v>0</v>
      </c>
      <c r="O16" s="18"/>
      <c r="P16" s="21">
        <f t="shared" si="7"/>
        <v>0</v>
      </c>
      <c r="Q16" s="20"/>
      <c r="S16" s="16"/>
      <c r="T16" s="21">
        <f t="shared" si="8"/>
        <v>0</v>
      </c>
      <c r="U16" s="21"/>
      <c r="V16" s="21">
        <f t="shared" si="9"/>
        <v>0</v>
      </c>
      <c r="W16" s="18"/>
      <c r="X16" s="21">
        <f t="shared" si="2"/>
        <v>0</v>
      </c>
      <c r="Y16" s="20"/>
      <c r="AA16" s="16"/>
      <c r="AB16" s="22">
        <v>0</v>
      </c>
      <c r="AC16" s="22"/>
      <c r="AD16" s="22">
        <v>0</v>
      </c>
      <c r="AE16" s="22"/>
      <c r="AF16" s="23">
        <v>0</v>
      </c>
      <c r="AG16" s="18"/>
      <c r="AH16" s="21">
        <f t="shared" si="10"/>
        <v>0</v>
      </c>
      <c r="AI16" s="21"/>
      <c r="AJ16" s="183"/>
      <c r="AL16" s="21">
        <f t="shared" si="11"/>
        <v>0</v>
      </c>
      <c r="AM16" s="21"/>
      <c r="AN16" s="21">
        <f t="shared" si="12"/>
        <v>0</v>
      </c>
      <c r="AO16" s="20"/>
      <c r="AQ16" s="16"/>
      <c r="AR16" s="24">
        <f t="shared" si="3"/>
        <v>0</v>
      </c>
      <c r="AS16" s="24"/>
      <c r="AT16" s="24">
        <f t="shared" si="13"/>
        <v>0</v>
      </c>
      <c r="AU16" s="25"/>
      <c r="AV16" s="24">
        <f t="shared" si="4"/>
        <v>0</v>
      </c>
      <c r="AW16" s="20"/>
    </row>
    <row r="17" spans="1:49" s="15" customFormat="1" ht="30" customHeight="1">
      <c r="A17" s="88">
        <f t="shared" si="5"/>
        <v>42249</v>
      </c>
      <c r="C17" s="16"/>
      <c r="D17" s="17">
        <v>0</v>
      </c>
      <c r="E17" s="18"/>
      <c r="F17" s="17">
        <f t="shared" si="6"/>
        <v>0</v>
      </c>
      <c r="G17" s="18"/>
      <c r="H17" s="19">
        <v>0</v>
      </c>
      <c r="I17" s="20"/>
      <c r="K17" s="16"/>
      <c r="L17" s="21">
        <f t="shared" si="0"/>
        <v>0</v>
      </c>
      <c r="M17" s="21"/>
      <c r="N17" s="21">
        <f t="shared" si="1"/>
        <v>0</v>
      </c>
      <c r="O17" s="18"/>
      <c r="P17" s="21">
        <f t="shared" si="7"/>
        <v>0</v>
      </c>
      <c r="Q17" s="20"/>
      <c r="S17" s="16"/>
      <c r="T17" s="21">
        <f t="shared" si="8"/>
        <v>0</v>
      </c>
      <c r="U17" s="21"/>
      <c r="V17" s="21">
        <f t="shared" si="9"/>
        <v>0</v>
      </c>
      <c r="W17" s="18"/>
      <c r="X17" s="21">
        <f t="shared" si="2"/>
        <v>0</v>
      </c>
      <c r="Y17" s="20"/>
      <c r="AA17" s="16"/>
      <c r="AB17" s="22">
        <v>0</v>
      </c>
      <c r="AC17" s="22"/>
      <c r="AD17" s="22">
        <v>0</v>
      </c>
      <c r="AE17" s="22"/>
      <c r="AF17" s="23">
        <v>0</v>
      </c>
      <c r="AG17" s="18"/>
      <c r="AH17" s="21">
        <f t="shared" si="10"/>
        <v>0</v>
      </c>
      <c r="AI17" s="21"/>
      <c r="AJ17" s="183"/>
      <c r="AL17" s="21">
        <f t="shared" si="11"/>
        <v>0</v>
      </c>
      <c r="AM17" s="21"/>
      <c r="AN17" s="21">
        <f t="shared" si="12"/>
        <v>0</v>
      </c>
      <c r="AO17" s="20"/>
      <c r="AQ17" s="16"/>
      <c r="AR17" s="24">
        <f t="shared" si="3"/>
        <v>0</v>
      </c>
      <c r="AS17" s="24"/>
      <c r="AT17" s="24">
        <f t="shared" si="13"/>
        <v>0</v>
      </c>
      <c r="AU17" s="25"/>
      <c r="AV17" s="24">
        <f t="shared" si="4"/>
        <v>0</v>
      </c>
      <c r="AW17" s="20"/>
    </row>
    <row r="18" spans="1:49" s="15" customFormat="1" ht="30" customHeight="1">
      <c r="A18" s="88">
        <f t="shared" si="5"/>
        <v>42280</v>
      </c>
      <c r="C18" s="16"/>
      <c r="D18" s="17">
        <v>0</v>
      </c>
      <c r="E18" s="18"/>
      <c r="F18" s="17">
        <f t="shared" si="6"/>
        <v>0</v>
      </c>
      <c r="G18" s="18"/>
      <c r="H18" s="19">
        <v>0</v>
      </c>
      <c r="I18" s="20"/>
      <c r="K18" s="16"/>
      <c r="L18" s="21">
        <f t="shared" si="0"/>
        <v>0</v>
      </c>
      <c r="M18" s="21"/>
      <c r="N18" s="21">
        <f t="shared" si="1"/>
        <v>0</v>
      </c>
      <c r="O18" s="18"/>
      <c r="P18" s="21">
        <f t="shared" si="7"/>
        <v>0</v>
      </c>
      <c r="Q18" s="20"/>
      <c r="S18" s="16"/>
      <c r="T18" s="21">
        <f t="shared" si="8"/>
        <v>0</v>
      </c>
      <c r="U18" s="21"/>
      <c r="V18" s="21">
        <f t="shared" si="9"/>
        <v>0</v>
      </c>
      <c r="W18" s="18"/>
      <c r="X18" s="21">
        <f t="shared" si="2"/>
        <v>0</v>
      </c>
      <c r="Y18" s="20"/>
      <c r="AA18" s="16"/>
      <c r="AB18" s="22">
        <v>0</v>
      </c>
      <c r="AC18" s="22"/>
      <c r="AD18" s="22">
        <v>0</v>
      </c>
      <c r="AE18" s="22"/>
      <c r="AF18" s="23">
        <v>0</v>
      </c>
      <c r="AG18" s="18"/>
      <c r="AH18" s="21">
        <f t="shared" si="10"/>
        <v>0</v>
      </c>
      <c r="AI18" s="21"/>
      <c r="AJ18" s="183"/>
      <c r="AL18" s="21">
        <f t="shared" si="11"/>
        <v>0</v>
      </c>
      <c r="AM18" s="21"/>
      <c r="AN18" s="21">
        <f t="shared" si="12"/>
        <v>0</v>
      </c>
      <c r="AO18" s="20"/>
      <c r="AQ18" s="16"/>
      <c r="AR18" s="24">
        <f t="shared" si="3"/>
        <v>0</v>
      </c>
      <c r="AS18" s="24"/>
      <c r="AT18" s="24">
        <f t="shared" si="13"/>
        <v>0</v>
      </c>
      <c r="AU18" s="25"/>
      <c r="AV18" s="24">
        <f t="shared" si="4"/>
        <v>0</v>
      </c>
      <c r="AW18" s="20"/>
    </row>
    <row r="19" spans="1:49" s="15" customFormat="1" ht="30" customHeight="1">
      <c r="A19" s="88">
        <f t="shared" si="5"/>
        <v>42311</v>
      </c>
      <c r="C19" s="16"/>
      <c r="D19" s="17">
        <v>0</v>
      </c>
      <c r="E19" s="18"/>
      <c r="F19" s="17">
        <f t="shared" si="6"/>
        <v>0</v>
      </c>
      <c r="G19" s="18"/>
      <c r="H19" s="19">
        <v>0</v>
      </c>
      <c r="I19" s="20"/>
      <c r="K19" s="16"/>
      <c r="L19" s="21">
        <f t="shared" si="0"/>
        <v>0</v>
      </c>
      <c r="M19" s="21"/>
      <c r="N19" s="21">
        <f t="shared" si="1"/>
        <v>0</v>
      </c>
      <c r="O19" s="18"/>
      <c r="P19" s="21">
        <f t="shared" si="7"/>
        <v>0</v>
      </c>
      <c r="Q19" s="20"/>
      <c r="S19" s="16"/>
      <c r="T19" s="21">
        <f t="shared" si="8"/>
        <v>0</v>
      </c>
      <c r="U19" s="21"/>
      <c r="V19" s="21">
        <f t="shared" si="9"/>
        <v>0</v>
      </c>
      <c r="W19" s="18"/>
      <c r="X19" s="21">
        <f t="shared" si="2"/>
        <v>0</v>
      </c>
      <c r="Y19" s="20"/>
      <c r="AA19" s="16"/>
      <c r="AB19" s="22">
        <v>0</v>
      </c>
      <c r="AC19" s="22"/>
      <c r="AD19" s="22">
        <v>0</v>
      </c>
      <c r="AE19" s="22"/>
      <c r="AF19" s="23">
        <v>0</v>
      </c>
      <c r="AG19" s="18"/>
      <c r="AH19" s="21">
        <f t="shared" si="10"/>
        <v>0</v>
      </c>
      <c r="AI19" s="21"/>
      <c r="AJ19" s="183"/>
      <c r="AL19" s="21">
        <f t="shared" si="11"/>
        <v>0</v>
      </c>
      <c r="AM19" s="21"/>
      <c r="AN19" s="21">
        <f t="shared" si="12"/>
        <v>0</v>
      </c>
      <c r="AO19" s="20"/>
      <c r="AQ19" s="16"/>
      <c r="AR19" s="24">
        <f t="shared" si="3"/>
        <v>0</v>
      </c>
      <c r="AS19" s="24"/>
      <c r="AT19" s="24">
        <f t="shared" si="13"/>
        <v>0</v>
      </c>
      <c r="AU19" s="25"/>
      <c r="AV19" s="24">
        <f t="shared" si="4"/>
        <v>0</v>
      </c>
      <c r="AW19" s="20"/>
    </row>
    <row r="20" spans="1:49" s="15" customFormat="1" ht="30" customHeight="1">
      <c r="A20" s="88">
        <f t="shared" si="5"/>
        <v>42342</v>
      </c>
      <c r="C20" s="16"/>
      <c r="D20" s="17">
        <v>0</v>
      </c>
      <c r="E20" s="18"/>
      <c r="F20" s="17">
        <f t="shared" si="6"/>
        <v>0</v>
      </c>
      <c r="G20" s="18"/>
      <c r="H20" s="19">
        <v>0</v>
      </c>
      <c r="I20" s="20"/>
      <c r="K20" s="16"/>
      <c r="L20" s="21">
        <f t="shared" si="0"/>
        <v>0</v>
      </c>
      <c r="M20" s="21"/>
      <c r="N20" s="21">
        <f t="shared" si="1"/>
        <v>0</v>
      </c>
      <c r="O20" s="18"/>
      <c r="P20" s="21">
        <f t="shared" si="7"/>
        <v>0</v>
      </c>
      <c r="Q20" s="20"/>
      <c r="S20" s="16"/>
      <c r="T20" s="21">
        <f t="shared" si="8"/>
        <v>0</v>
      </c>
      <c r="U20" s="21"/>
      <c r="V20" s="21">
        <f t="shared" si="9"/>
        <v>0</v>
      </c>
      <c r="W20" s="18"/>
      <c r="X20" s="21">
        <f t="shared" si="2"/>
        <v>0</v>
      </c>
      <c r="Y20" s="20"/>
      <c r="AA20" s="16"/>
      <c r="AB20" s="22">
        <v>0</v>
      </c>
      <c r="AC20" s="22"/>
      <c r="AD20" s="22">
        <v>0</v>
      </c>
      <c r="AE20" s="22"/>
      <c r="AF20" s="23">
        <v>0</v>
      </c>
      <c r="AG20" s="18"/>
      <c r="AH20" s="21">
        <f t="shared" si="10"/>
        <v>0</v>
      </c>
      <c r="AI20" s="21"/>
      <c r="AJ20" s="183"/>
      <c r="AL20" s="21">
        <f t="shared" si="11"/>
        <v>0</v>
      </c>
      <c r="AM20" s="21"/>
      <c r="AN20" s="21">
        <f t="shared" si="12"/>
        <v>0</v>
      </c>
      <c r="AO20" s="20"/>
      <c r="AQ20" s="16"/>
      <c r="AR20" s="24">
        <f t="shared" si="3"/>
        <v>0</v>
      </c>
      <c r="AS20" s="24"/>
      <c r="AT20" s="24">
        <f t="shared" si="13"/>
        <v>0</v>
      </c>
      <c r="AU20" s="25"/>
      <c r="AV20" s="24">
        <f t="shared" si="4"/>
        <v>0</v>
      </c>
      <c r="AW20" s="20"/>
    </row>
    <row r="21" spans="1:49" s="15" customFormat="1" ht="30" customHeight="1">
      <c r="A21" s="88">
        <f t="shared" si="5"/>
        <v>42373</v>
      </c>
      <c r="C21" s="16"/>
      <c r="D21" s="17">
        <v>0</v>
      </c>
      <c r="E21" s="18"/>
      <c r="F21" s="17">
        <f t="shared" si="6"/>
        <v>0</v>
      </c>
      <c r="G21" s="18"/>
      <c r="H21" s="19">
        <v>0</v>
      </c>
      <c r="I21" s="20"/>
      <c r="K21" s="16"/>
      <c r="L21" s="21">
        <f t="shared" si="0"/>
        <v>0</v>
      </c>
      <c r="M21" s="21"/>
      <c r="N21" s="21">
        <f t="shared" si="1"/>
        <v>0</v>
      </c>
      <c r="O21" s="18"/>
      <c r="P21" s="21">
        <f t="shared" si="7"/>
        <v>0</v>
      </c>
      <c r="Q21" s="20"/>
      <c r="S21" s="16"/>
      <c r="T21" s="21">
        <f t="shared" si="8"/>
        <v>0</v>
      </c>
      <c r="U21" s="21"/>
      <c r="V21" s="21">
        <f t="shared" si="9"/>
        <v>0</v>
      </c>
      <c r="W21" s="18"/>
      <c r="X21" s="21">
        <f t="shared" si="2"/>
        <v>0</v>
      </c>
      <c r="Y21" s="20"/>
      <c r="AA21" s="16"/>
      <c r="AB21" s="22">
        <v>0</v>
      </c>
      <c r="AC21" s="22"/>
      <c r="AD21" s="22">
        <v>0</v>
      </c>
      <c r="AE21" s="22"/>
      <c r="AF21" s="23">
        <v>0</v>
      </c>
      <c r="AG21" s="18"/>
      <c r="AH21" s="21">
        <f t="shared" si="10"/>
        <v>0</v>
      </c>
      <c r="AI21" s="21"/>
      <c r="AJ21" s="183"/>
      <c r="AL21" s="21">
        <f t="shared" si="11"/>
        <v>0</v>
      </c>
      <c r="AM21" s="21"/>
      <c r="AN21" s="21">
        <f t="shared" si="12"/>
        <v>0</v>
      </c>
      <c r="AO21" s="20"/>
      <c r="AQ21" s="16"/>
      <c r="AR21" s="24">
        <f t="shared" si="3"/>
        <v>0</v>
      </c>
      <c r="AS21" s="24"/>
      <c r="AT21" s="24">
        <f t="shared" si="13"/>
        <v>0</v>
      </c>
      <c r="AU21" s="25"/>
      <c r="AV21" s="24">
        <f t="shared" si="4"/>
        <v>0</v>
      </c>
      <c r="AW21" s="20"/>
    </row>
    <row r="22" spans="1:49" s="15" customFormat="1" ht="30" customHeight="1">
      <c r="A22" s="88">
        <f t="shared" si="5"/>
        <v>42404</v>
      </c>
      <c r="C22" s="16"/>
      <c r="D22" s="17">
        <v>0</v>
      </c>
      <c r="E22" s="18"/>
      <c r="F22" s="17">
        <f t="shared" si="6"/>
        <v>0</v>
      </c>
      <c r="G22" s="18"/>
      <c r="H22" s="19">
        <v>0</v>
      </c>
      <c r="I22" s="20"/>
      <c r="K22" s="16"/>
      <c r="L22" s="21">
        <f t="shared" si="0"/>
        <v>0</v>
      </c>
      <c r="M22" s="21"/>
      <c r="N22" s="21">
        <f t="shared" si="1"/>
        <v>0</v>
      </c>
      <c r="O22" s="18"/>
      <c r="P22" s="21">
        <f t="shared" si="7"/>
        <v>0</v>
      </c>
      <c r="Q22" s="20"/>
      <c r="S22" s="16"/>
      <c r="T22" s="21">
        <f t="shared" si="8"/>
        <v>0</v>
      </c>
      <c r="U22" s="21"/>
      <c r="V22" s="21">
        <f t="shared" si="9"/>
        <v>0</v>
      </c>
      <c r="W22" s="18"/>
      <c r="X22" s="21">
        <f t="shared" si="2"/>
        <v>0</v>
      </c>
      <c r="Y22" s="20"/>
      <c r="AA22" s="16"/>
      <c r="AB22" s="22">
        <v>0</v>
      </c>
      <c r="AC22" s="22"/>
      <c r="AD22" s="22">
        <v>0</v>
      </c>
      <c r="AE22" s="22"/>
      <c r="AF22" s="23">
        <v>0</v>
      </c>
      <c r="AG22" s="18"/>
      <c r="AH22" s="21">
        <f t="shared" si="10"/>
        <v>0</v>
      </c>
      <c r="AI22" s="21"/>
      <c r="AJ22" s="183"/>
      <c r="AL22" s="21">
        <f t="shared" si="11"/>
        <v>0</v>
      </c>
      <c r="AM22" s="21"/>
      <c r="AN22" s="21">
        <f t="shared" si="12"/>
        <v>0</v>
      </c>
      <c r="AO22" s="20"/>
      <c r="AQ22" s="16"/>
      <c r="AR22" s="24">
        <f t="shared" si="3"/>
        <v>0</v>
      </c>
      <c r="AS22" s="24"/>
      <c r="AT22" s="24">
        <f t="shared" si="13"/>
        <v>0</v>
      </c>
      <c r="AU22" s="25"/>
      <c r="AV22" s="24">
        <f t="shared" si="4"/>
        <v>0</v>
      </c>
      <c r="AW22" s="20"/>
    </row>
    <row r="23" spans="1:49" s="15" customFormat="1" ht="30" customHeight="1">
      <c r="A23" s="88">
        <f t="shared" si="5"/>
        <v>42435</v>
      </c>
      <c r="C23" s="16"/>
      <c r="D23" s="17">
        <v>0</v>
      </c>
      <c r="E23" s="18"/>
      <c r="F23" s="17">
        <f t="shared" si="6"/>
        <v>0</v>
      </c>
      <c r="G23" s="18"/>
      <c r="H23" s="19">
        <v>0</v>
      </c>
      <c r="I23" s="20"/>
      <c r="K23" s="16"/>
      <c r="L23" s="21">
        <f t="shared" si="0"/>
        <v>0</v>
      </c>
      <c r="M23" s="21"/>
      <c r="N23" s="21">
        <f t="shared" si="1"/>
        <v>0</v>
      </c>
      <c r="O23" s="18"/>
      <c r="P23" s="21">
        <f t="shared" si="7"/>
        <v>0</v>
      </c>
      <c r="Q23" s="20"/>
      <c r="S23" s="16"/>
      <c r="T23" s="21">
        <f t="shared" si="8"/>
        <v>0</v>
      </c>
      <c r="U23" s="21"/>
      <c r="V23" s="21">
        <f t="shared" si="9"/>
        <v>0</v>
      </c>
      <c r="W23" s="18"/>
      <c r="X23" s="21">
        <f t="shared" si="2"/>
        <v>0</v>
      </c>
      <c r="Y23" s="20"/>
      <c r="AA23" s="16"/>
      <c r="AB23" s="22">
        <v>0</v>
      </c>
      <c r="AC23" s="22"/>
      <c r="AD23" s="22">
        <v>0</v>
      </c>
      <c r="AE23" s="22"/>
      <c r="AF23" s="23">
        <v>0</v>
      </c>
      <c r="AG23" s="18"/>
      <c r="AH23" s="21">
        <f t="shared" si="10"/>
        <v>0</v>
      </c>
      <c r="AI23" s="21"/>
      <c r="AJ23" s="183"/>
      <c r="AL23" s="21">
        <f t="shared" si="11"/>
        <v>0</v>
      </c>
      <c r="AM23" s="21"/>
      <c r="AN23" s="21">
        <f t="shared" si="12"/>
        <v>0</v>
      </c>
      <c r="AO23" s="20"/>
      <c r="AQ23" s="16"/>
      <c r="AR23" s="24">
        <f t="shared" si="3"/>
        <v>0</v>
      </c>
      <c r="AS23" s="24"/>
      <c r="AT23" s="24">
        <f t="shared" si="13"/>
        <v>0</v>
      </c>
      <c r="AU23" s="25"/>
      <c r="AV23" s="24">
        <f t="shared" si="4"/>
        <v>0</v>
      </c>
      <c r="AW23" s="20"/>
    </row>
    <row r="24" spans="1:49" s="15" customFormat="1" ht="30" customHeight="1">
      <c r="A24" s="88">
        <f t="shared" si="5"/>
        <v>42466</v>
      </c>
      <c r="C24" s="16"/>
      <c r="D24" s="17">
        <v>0</v>
      </c>
      <c r="E24" s="18"/>
      <c r="F24" s="17">
        <f t="shared" si="6"/>
        <v>0</v>
      </c>
      <c r="G24" s="18"/>
      <c r="H24" s="19">
        <v>0</v>
      </c>
      <c r="I24" s="20"/>
      <c r="K24" s="16"/>
      <c r="L24" s="21">
        <f t="shared" si="0"/>
        <v>0</v>
      </c>
      <c r="M24" s="21"/>
      <c r="N24" s="21">
        <f t="shared" si="1"/>
        <v>0</v>
      </c>
      <c r="O24" s="18"/>
      <c r="P24" s="21">
        <f t="shared" si="7"/>
        <v>0</v>
      </c>
      <c r="Q24" s="20"/>
      <c r="S24" s="16"/>
      <c r="T24" s="21">
        <f t="shared" si="8"/>
        <v>0</v>
      </c>
      <c r="U24" s="21"/>
      <c r="V24" s="21">
        <f t="shared" si="9"/>
        <v>0</v>
      </c>
      <c r="W24" s="18"/>
      <c r="X24" s="21">
        <f t="shared" si="2"/>
        <v>0</v>
      </c>
      <c r="Y24" s="20"/>
      <c r="AA24" s="16"/>
      <c r="AB24" s="22">
        <v>0</v>
      </c>
      <c r="AC24" s="22"/>
      <c r="AD24" s="22">
        <v>0</v>
      </c>
      <c r="AE24" s="22"/>
      <c r="AF24" s="23">
        <v>0</v>
      </c>
      <c r="AG24" s="18"/>
      <c r="AH24" s="21">
        <f t="shared" si="10"/>
        <v>0</v>
      </c>
      <c r="AI24" s="21"/>
      <c r="AJ24" s="183"/>
      <c r="AL24" s="21">
        <f t="shared" si="11"/>
        <v>0</v>
      </c>
      <c r="AM24" s="21"/>
      <c r="AN24" s="21">
        <f t="shared" si="12"/>
        <v>0</v>
      </c>
      <c r="AO24" s="20"/>
      <c r="AQ24" s="16"/>
      <c r="AR24" s="24">
        <f t="shared" si="3"/>
        <v>0</v>
      </c>
      <c r="AS24" s="24"/>
      <c r="AT24" s="24">
        <f t="shared" si="13"/>
        <v>0</v>
      </c>
      <c r="AU24" s="25"/>
      <c r="AV24" s="24">
        <f t="shared" si="4"/>
        <v>0</v>
      </c>
      <c r="AW24" s="20"/>
    </row>
    <row r="25" spans="1:49" s="15" customFormat="1" ht="30" customHeight="1">
      <c r="A25" s="88">
        <f t="shared" si="5"/>
        <v>42497</v>
      </c>
      <c r="C25" s="16"/>
      <c r="D25" s="17">
        <v>0</v>
      </c>
      <c r="E25" s="18"/>
      <c r="F25" s="17">
        <f t="shared" si="6"/>
        <v>0</v>
      </c>
      <c r="G25" s="18"/>
      <c r="H25" s="19">
        <v>0</v>
      </c>
      <c r="I25" s="122"/>
      <c r="J25" s="123"/>
      <c r="K25" s="124"/>
      <c r="L25" s="125">
        <f t="shared" si="0"/>
        <v>0</v>
      </c>
      <c r="M25" s="125"/>
      <c r="N25" s="125">
        <f t="shared" si="1"/>
        <v>0</v>
      </c>
      <c r="O25" s="126"/>
      <c r="P25" s="21">
        <f t="shared" si="7"/>
        <v>0</v>
      </c>
      <c r="Q25" s="122"/>
      <c r="R25" s="123"/>
      <c r="S25" s="124"/>
      <c r="T25" s="21">
        <f t="shared" si="8"/>
        <v>0</v>
      </c>
      <c r="U25" s="125"/>
      <c r="V25" s="21">
        <f t="shared" si="9"/>
        <v>0</v>
      </c>
      <c r="W25" s="126"/>
      <c r="X25" s="21">
        <f t="shared" si="2"/>
        <v>0</v>
      </c>
      <c r="Y25" s="122"/>
      <c r="Z25" s="123"/>
      <c r="AA25" s="124"/>
      <c r="AB25" s="22">
        <v>0</v>
      </c>
      <c r="AC25" s="22"/>
      <c r="AD25" s="22">
        <v>0</v>
      </c>
      <c r="AE25" s="22"/>
      <c r="AF25" s="23">
        <v>0</v>
      </c>
      <c r="AG25" s="126"/>
      <c r="AH25" s="21">
        <f t="shared" si="10"/>
        <v>0</v>
      </c>
      <c r="AI25" s="21"/>
      <c r="AJ25" s="183"/>
      <c r="AL25" s="21">
        <f t="shared" si="11"/>
        <v>0</v>
      </c>
      <c r="AM25" s="21"/>
      <c r="AN25" s="21">
        <f t="shared" si="12"/>
        <v>0</v>
      </c>
      <c r="AO25" s="20"/>
      <c r="AQ25" s="16"/>
      <c r="AR25" s="24">
        <f t="shared" si="3"/>
        <v>0</v>
      </c>
      <c r="AS25" s="24"/>
      <c r="AT25" s="24">
        <f t="shared" si="13"/>
        <v>0</v>
      </c>
      <c r="AU25" s="25"/>
      <c r="AV25" s="24">
        <f t="shared" si="4"/>
        <v>0</v>
      </c>
      <c r="AW25" s="20"/>
    </row>
    <row r="26" spans="1:49" ht="4.5" customHeight="1">
      <c r="A26" s="115"/>
      <c r="C26" s="29"/>
      <c r="D26" s="3"/>
      <c r="E26" s="3"/>
      <c r="F26" s="3"/>
      <c r="G26" s="3"/>
      <c r="H26" s="3"/>
      <c r="I26" s="30"/>
      <c r="K26" s="29"/>
      <c r="L26" s="3"/>
      <c r="M26" s="3"/>
      <c r="N26" s="3"/>
      <c r="O26" s="3"/>
      <c r="P26" s="3"/>
      <c r="Q26" s="30"/>
      <c r="S26" s="29"/>
      <c r="T26" s="3"/>
      <c r="U26" s="3"/>
      <c r="V26" s="3"/>
      <c r="W26" s="3"/>
      <c r="X26" s="3"/>
      <c r="Y26" s="30"/>
      <c r="AA26" s="29"/>
      <c r="AB26" s="3"/>
      <c r="AC26" s="3"/>
      <c r="AD26" s="3"/>
      <c r="AE26" s="3"/>
      <c r="AF26" s="127"/>
      <c r="AG26" s="3"/>
      <c r="AH26" s="3"/>
      <c r="AI26" s="3"/>
      <c r="AJ26" s="184"/>
      <c r="AK26" s="29"/>
      <c r="AL26" s="3"/>
      <c r="AM26" s="3"/>
      <c r="AN26" s="3"/>
      <c r="AO26" s="30"/>
      <c r="AQ26" s="29"/>
      <c r="AR26" s="3"/>
      <c r="AS26" s="3"/>
      <c r="AT26" s="3"/>
      <c r="AU26" s="3"/>
      <c r="AV26" s="3"/>
      <c r="AW26" s="30"/>
    </row>
    <row r="27" spans="1:49" s="4" customFormat="1" ht="7.5" customHeight="1">
      <c r="A27" s="116"/>
      <c r="H27" s="32"/>
      <c r="P27" s="33"/>
      <c r="X27" s="33"/>
      <c r="AH27" s="33"/>
      <c r="AI27" s="33"/>
      <c r="AJ27" s="33"/>
      <c r="AL27" s="33"/>
      <c r="AM27" s="33"/>
      <c r="AN27" s="33"/>
      <c r="AR27" s="34"/>
      <c r="AS27" s="34"/>
      <c r="AT27" s="34"/>
      <c r="AV27" s="34"/>
    </row>
    <row r="28" spans="1:49" ht="6" customHeight="1">
      <c r="A28" s="117"/>
      <c r="C28" s="12"/>
      <c r="D28" s="13"/>
      <c r="E28" s="13"/>
      <c r="F28" s="13"/>
      <c r="G28" s="13"/>
      <c r="H28" s="13"/>
      <c r="I28" s="14"/>
      <c r="K28" s="12"/>
      <c r="L28" s="13"/>
      <c r="M28" s="13"/>
      <c r="N28" s="13"/>
      <c r="O28" s="13"/>
      <c r="P28" s="13"/>
      <c r="Q28" s="14"/>
      <c r="S28" s="12"/>
      <c r="T28" s="13"/>
      <c r="U28" s="13"/>
      <c r="V28" s="13"/>
      <c r="W28" s="13"/>
      <c r="X28" s="13"/>
      <c r="Y28" s="14"/>
      <c r="AA28" s="12"/>
      <c r="AB28" s="13"/>
      <c r="AC28" s="13"/>
      <c r="AD28" s="13"/>
      <c r="AE28" s="13"/>
      <c r="AF28" s="13"/>
      <c r="AG28" s="13"/>
      <c r="AH28" s="13"/>
      <c r="AI28" s="13"/>
      <c r="AJ28" s="185"/>
      <c r="AK28" s="12"/>
      <c r="AL28" s="13"/>
      <c r="AM28" s="13"/>
      <c r="AN28" s="13"/>
      <c r="AO28" s="14"/>
      <c r="AQ28" s="12"/>
      <c r="AR28" s="13"/>
      <c r="AS28" s="13"/>
      <c r="AT28" s="13"/>
      <c r="AU28" s="13"/>
      <c r="AV28" s="13"/>
      <c r="AW28" s="14"/>
    </row>
    <row r="29" spans="1:49" s="10" customFormat="1" ht="15">
      <c r="A29" s="105" t="s">
        <v>14</v>
      </c>
      <c r="B29" s="36"/>
      <c r="C29" s="37"/>
      <c r="D29" s="38">
        <f>SUM(D14:D25)</f>
        <v>0</v>
      </c>
      <c r="E29" s="39"/>
      <c r="F29" s="38">
        <f>SUM(F14:F25)</f>
        <v>0</v>
      </c>
      <c r="G29" s="39"/>
      <c r="H29" s="38">
        <f>SUM(H14:H25)</f>
        <v>0</v>
      </c>
      <c r="I29" s="40"/>
      <c r="J29" s="36"/>
      <c r="K29" s="37"/>
      <c r="L29" s="41">
        <f>SUM(L14:L25)</f>
        <v>0</v>
      </c>
      <c r="M29" s="41"/>
      <c r="N29" s="41">
        <f>SUM(N14:N25)</f>
        <v>0</v>
      </c>
      <c r="O29" s="41"/>
      <c r="P29" s="41">
        <f>SUM(P14:P25)</f>
        <v>0</v>
      </c>
      <c r="Q29" s="42"/>
      <c r="R29" s="36"/>
      <c r="S29" s="37"/>
      <c r="T29" s="41">
        <f>SUM(T14:T25)</f>
        <v>0</v>
      </c>
      <c r="U29" s="41"/>
      <c r="V29" s="41">
        <f>SUM(V14:V25)</f>
        <v>0</v>
      </c>
      <c r="W29" s="41"/>
      <c r="X29" s="41">
        <f>SUM(X14:X25)</f>
        <v>0</v>
      </c>
      <c r="Y29" s="42"/>
      <c r="Z29" s="36"/>
      <c r="AA29" s="37"/>
      <c r="AB29" s="41">
        <f>SUM(AB14:AB25)</f>
        <v>0</v>
      </c>
      <c r="AC29" s="41"/>
      <c r="AD29" s="41">
        <f>SUM(AD14:AD25)</f>
        <v>0</v>
      </c>
      <c r="AE29" s="41"/>
      <c r="AF29" s="54">
        <f>SUM(AF14:AF25)</f>
        <v>0</v>
      </c>
      <c r="AG29" s="41"/>
      <c r="AH29" s="41">
        <f>SUM(AH14:AH25)</f>
        <v>0</v>
      </c>
      <c r="AI29" s="41"/>
      <c r="AJ29" s="186"/>
      <c r="AK29" s="46"/>
      <c r="AL29" s="41">
        <f>SUM(AL14:AL25)</f>
        <v>0</v>
      </c>
      <c r="AM29" s="41"/>
      <c r="AN29" s="41">
        <f>SUM(AN14:AN25)</f>
        <v>0</v>
      </c>
      <c r="AO29" s="42"/>
      <c r="AP29" s="36"/>
      <c r="AQ29" s="37"/>
      <c r="AR29" s="41">
        <f>SUM(AR14:AR25)</f>
        <v>0</v>
      </c>
      <c r="AS29" s="39"/>
      <c r="AT29" s="41">
        <f>SUM(AT14:AT25)</f>
        <v>0</v>
      </c>
      <c r="AU29" s="39"/>
      <c r="AV29" s="41">
        <f>SUM(AV14:AV25)</f>
        <v>0</v>
      </c>
      <c r="AW29" s="47"/>
    </row>
    <row r="30" spans="1:49" ht="6" customHeight="1">
      <c r="A30" s="28"/>
      <c r="C30" s="29"/>
      <c r="D30" s="3"/>
      <c r="E30" s="3"/>
      <c r="F30" s="3"/>
      <c r="G30" s="3"/>
      <c r="H30" s="3"/>
      <c r="I30" s="30"/>
      <c r="K30" s="29"/>
      <c r="L30" s="3"/>
      <c r="M30" s="3"/>
      <c r="N30" s="3"/>
      <c r="O30" s="3"/>
      <c r="P30" s="3"/>
      <c r="Q30" s="30"/>
      <c r="S30" s="29"/>
      <c r="T30" s="3"/>
      <c r="U30" s="3"/>
      <c r="V30" s="3"/>
      <c r="W30" s="3"/>
      <c r="X30" s="3"/>
      <c r="Y30" s="30"/>
      <c r="AA30" s="29"/>
      <c r="AB30" s="3"/>
      <c r="AC30" s="3"/>
      <c r="AD30" s="3"/>
      <c r="AE30" s="3"/>
      <c r="AF30" s="3"/>
      <c r="AG30" s="3"/>
      <c r="AH30" s="3"/>
      <c r="AI30" s="3"/>
      <c r="AJ30" s="187"/>
      <c r="AK30" s="29"/>
      <c r="AL30" s="3"/>
      <c r="AM30" s="3"/>
      <c r="AN30" s="3"/>
      <c r="AO30" s="30"/>
      <c r="AQ30" s="29"/>
      <c r="AR30" s="3"/>
      <c r="AS30" s="3"/>
      <c r="AT30" s="3"/>
      <c r="AU30" s="3"/>
      <c r="AV30" s="3"/>
      <c r="AW30" s="30"/>
    </row>
    <row r="31" spans="1:49" ht="6.75" hidden="1" customHeight="1"/>
    <row r="32" spans="1:49" ht="6" hidden="1" customHeight="1">
      <c r="A32" s="50"/>
      <c r="B32" s="4"/>
      <c r="C32" s="4"/>
      <c r="D32" s="4"/>
      <c r="E32" s="4"/>
      <c r="F32" s="4"/>
      <c r="G32" s="4"/>
      <c r="H32" s="4"/>
      <c r="I32" s="4"/>
      <c r="J32" s="4"/>
      <c r="K32" s="4"/>
      <c r="L32" s="4"/>
      <c r="M32" s="4"/>
      <c r="N32" s="4"/>
      <c r="O32" s="4"/>
      <c r="P32" s="4"/>
      <c r="Q32" s="4"/>
      <c r="R32" s="4"/>
      <c r="S32" s="12"/>
      <c r="T32" s="13"/>
      <c r="U32" s="13"/>
      <c r="V32" s="13"/>
      <c r="W32" s="13"/>
      <c r="X32" s="13"/>
      <c r="Y32" s="13"/>
      <c r="Z32" s="13"/>
      <c r="AA32" s="13"/>
      <c r="AB32" s="13"/>
      <c r="AC32" s="13"/>
      <c r="AD32" s="13"/>
      <c r="AE32" s="13"/>
      <c r="AF32" s="13"/>
      <c r="AG32" s="13"/>
      <c r="AH32" s="13"/>
      <c r="AI32" s="13"/>
      <c r="AJ32" s="51"/>
      <c r="AK32" s="4"/>
      <c r="AL32" s="4"/>
      <c r="AM32" s="4"/>
      <c r="AN32" s="4"/>
      <c r="AO32" s="4"/>
      <c r="AP32" s="4"/>
      <c r="AQ32" s="4"/>
      <c r="AR32" s="4"/>
      <c r="AS32" s="4"/>
      <c r="AT32" s="4"/>
      <c r="AU32" s="4"/>
      <c r="AV32" s="4"/>
      <c r="AW32" s="4"/>
    </row>
    <row r="33" spans="1:50" s="10" customFormat="1" ht="16" hidden="1">
      <c r="B33" s="52"/>
      <c r="C33" s="52"/>
      <c r="D33" s="52"/>
      <c r="E33" s="52"/>
      <c r="F33" s="52"/>
      <c r="G33" s="52"/>
      <c r="H33" s="52"/>
      <c r="I33" s="52"/>
      <c r="J33" s="52"/>
      <c r="K33" s="52"/>
      <c r="L33" s="52"/>
      <c r="M33" s="52"/>
      <c r="N33" s="52"/>
      <c r="O33" s="52"/>
      <c r="P33" s="52"/>
      <c r="Q33" s="52"/>
      <c r="R33" s="52"/>
      <c r="S33" s="53"/>
      <c r="T33" s="243" t="s">
        <v>19</v>
      </c>
      <c r="U33" s="243"/>
      <c r="V33" s="243"/>
      <c r="W33" s="243"/>
      <c r="X33" s="243"/>
      <c r="Y33" s="243"/>
      <c r="Z33" s="243"/>
      <c r="AA33" s="39"/>
      <c r="AB33" s="54">
        <v>0</v>
      </c>
      <c r="AC33" s="54"/>
      <c r="AD33" s="54"/>
      <c r="AE33" s="41"/>
      <c r="AF33" s="54"/>
      <c r="AG33" s="41"/>
      <c r="AH33" s="54">
        <f>AB33</f>
        <v>0</v>
      </c>
      <c r="AI33" s="41"/>
      <c r="AJ33" s="55"/>
      <c r="AK33" s="56"/>
      <c r="AL33" s="41"/>
      <c r="AM33" s="41"/>
      <c r="AN33" s="41"/>
      <c r="AO33" s="39"/>
      <c r="AP33" s="39"/>
      <c r="AQ33" s="39"/>
      <c r="AR33" s="41"/>
      <c r="AS33" s="39"/>
      <c r="AT33" s="41"/>
      <c r="AU33" s="39"/>
      <c r="AV33" s="41"/>
      <c r="AW33" s="56"/>
    </row>
    <row r="34" spans="1:50" ht="6" hidden="1" customHeight="1">
      <c r="A34" s="50"/>
      <c r="B34" s="4"/>
      <c r="C34" s="4"/>
      <c r="D34" s="4"/>
      <c r="E34" s="4"/>
      <c r="F34" s="4"/>
      <c r="G34" s="4"/>
      <c r="H34" s="4"/>
      <c r="I34" s="4"/>
      <c r="J34" s="4"/>
      <c r="K34" s="4"/>
      <c r="L34" s="4"/>
      <c r="M34" s="4"/>
      <c r="N34" s="4"/>
      <c r="O34" s="4"/>
      <c r="P34" s="4"/>
      <c r="Q34" s="4"/>
      <c r="R34" s="4"/>
      <c r="S34" s="29"/>
      <c r="T34" s="3"/>
      <c r="U34" s="3"/>
      <c r="V34" s="3"/>
      <c r="W34" s="3"/>
      <c r="X34" s="3"/>
      <c r="Y34" s="3"/>
      <c r="Z34" s="3"/>
      <c r="AA34" s="3"/>
      <c r="AB34" s="3"/>
      <c r="AC34" s="3"/>
      <c r="AD34" s="3"/>
      <c r="AE34" s="3"/>
      <c r="AF34" s="3"/>
      <c r="AG34" s="3"/>
      <c r="AH34" s="3"/>
      <c r="AI34" s="3"/>
      <c r="AJ34" s="57"/>
      <c r="AK34" s="4"/>
      <c r="AL34" s="4"/>
      <c r="AM34" s="4"/>
      <c r="AN34" s="4"/>
      <c r="AO34" s="4"/>
      <c r="AP34" s="4"/>
      <c r="AQ34" s="4"/>
      <c r="AR34" s="4"/>
      <c r="AS34" s="4"/>
      <c r="AT34" s="4"/>
      <c r="AU34" s="4"/>
      <c r="AV34" s="4"/>
      <c r="AW34" s="4"/>
    </row>
    <row r="35" spans="1:50" ht="8.25" hidden="1" customHeight="1"/>
    <row r="36" spans="1:50" ht="6" hidden="1" customHeight="1">
      <c r="A36" s="50"/>
      <c r="B36" s="4"/>
      <c r="C36" s="4"/>
      <c r="D36" s="4"/>
      <c r="E36" s="4"/>
      <c r="F36" s="4"/>
      <c r="G36" s="4"/>
      <c r="H36" s="4"/>
      <c r="I36" s="4"/>
      <c r="J36" s="4"/>
      <c r="K36" s="4"/>
      <c r="L36" s="4"/>
      <c r="M36" s="4"/>
      <c r="N36" s="4"/>
      <c r="O36" s="4"/>
      <c r="P36" s="4"/>
      <c r="Q36" s="4"/>
      <c r="R36" s="4"/>
      <c r="S36" s="12"/>
      <c r="T36" s="13"/>
      <c r="U36" s="13"/>
      <c r="V36" s="13"/>
      <c r="W36" s="13"/>
      <c r="X36" s="13"/>
      <c r="Y36" s="13"/>
      <c r="Z36" s="13"/>
      <c r="AA36" s="13"/>
      <c r="AB36" s="13"/>
      <c r="AC36" s="13"/>
      <c r="AD36" s="13"/>
      <c r="AE36" s="13"/>
      <c r="AF36" s="13"/>
      <c r="AG36" s="13"/>
      <c r="AH36" s="13"/>
      <c r="AI36" s="13"/>
      <c r="AJ36" s="35"/>
      <c r="AK36" s="12"/>
      <c r="AL36" s="13"/>
      <c r="AM36" s="13"/>
      <c r="AN36" s="13"/>
      <c r="AO36" s="14"/>
      <c r="AQ36" s="12"/>
      <c r="AR36" s="13"/>
      <c r="AS36" s="13"/>
      <c r="AT36" s="13"/>
      <c r="AU36" s="13"/>
      <c r="AV36" s="13"/>
      <c r="AW36" s="14"/>
    </row>
    <row r="37" spans="1:50" s="10" customFormat="1" ht="16" hidden="1">
      <c r="A37" s="56"/>
      <c r="B37" s="52"/>
      <c r="C37" s="52"/>
      <c r="D37" s="52"/>
      <c r="E37" s="52"/>
      <c r="F37" s="52"/>
      <c r="G37" s="52"/>
      <c r="H37" s="52"/>
      <c r="I37" s="52"/>
      <c r="J37" s="52"/>
      <c r="K37" s="52"/>
      <c r="L37" s="52"/>
      <c r="M37" s="52"/>
      <c r="N37" s="52"/>
      <c r="O37" s="52"/>
      <c r="P37" s="52"/>
      <c r="Q37" s="52"/>
      <c r="R37" s="52"/>
      <c r="S37" s="53"/>
      <c r="T37" s="243" t="s">
        <v>18</v>
      </c>
      <c r="U37" s="243"/>
      <c r="V37" s="243"/>
      <c r="W37" s="243"/>
      <c r="X37" s="243"/>
      <c r="Y37" s="52"/>
      <c r="Z37" s="52"/>
      <c r="AA37" s="52"/>
      <c r="AB37" s="41">
        <f>AB33+AB29</f>
        <v>0</v>
      </c>
      <c r="AC37" s="41"/>
      <c r="AD37" s="41"/>
      <c r="AE37" s="41"/>
      <c r="AF37" s="54">
        <f>SUM(AF22:AF33)</f>
        <v>0</v>
      </c>
      <c r="AG37" s="41"/>
      <c r="AH37" s="41">
        <f>AF37+AB37</f>
        <v>0</v>
      </c>
      <c r="AI37" s="41"/>
      <c r="AJ37" s="45"/>
      <c r="AK37" s="46"/>
      <c r="AL37" s="41">
        <f>AL29</f>
        <v>0</v>
      </c>
      <c r="AM37" s="41"/>
      <c r="AN37" s="41"/>
      <c r="AO37" s="42"/>
      <c r="AP37" s="36"/>
      <c r="AQ37" s="37"/>
      <c r="AR37" s="41">
        <f>AR29</f>
        <v>0</v>
      </c>
      <c r="AS37" s="39"/>
      <c r="AT37" s="41">
        <f>AH37</f>
        <v>0</v>
      </c>
      <c r="AU37" s="39"/>
      <c r="AV37" s="41">
        <f>AT37+AR37</f>
        <v>0</v>
      </c>
      <c r="AW37" s="47"/>
    </row>
    <row r="38" spans="1:50" ht="6" hidden="1" customHeight="1">
      <c r="A38" s="50"/>
      <c r="B38" s="4"/>
      <c r="C38" s="4"/>
      <c r="D38" s="4"/>
      <c r="E38" s="4"/>
      <c r="F38" s="4"/>
      <c r="G38" s="4"/>
      <c r="H38" s="4"/>
      <c r="I38" s="4"/>
      <c r="J38" s="4"/>
      <c r="K38" s="4"/>
      <c r="L38" s="4"/>
      <c r="M38" s="4"/>
      <c r="N38" s="4"/>
      <c r="O38" s="4"/>
      <c r="P38" s="4"/>
      <c r="Q38" s="4"/>
      <c r="R38" s="4"/>
      <c r="S38" s="29"/>
      <c r="T38" s="3"/>
      <c r="U38" s="3"/>
      <c r="V38" s="3"/>
      <c r="W38" s="3"/>
      <c r="X38" s="3"/>
      <c r="Y38" s="3"/>
      <c r="Z38" s="3"/>
      <c r="AA38" s="3"/>
      <c r="AB38" s="3"/>
      <c r="AC38" s="3"/>
      <c r="AD38" s="3"/>
      <c r="AE38" s="3"/>
      <c r="AF38" s="3"/>
      <c r="AG38" s="3"/>
      <c r="AH38" s="3"/>
      <c r="AI38" s="3"/>
      <c r="AJ38" s="49"/>
      <c r="AK38" s="29"/>
      <c r="AL38" s="3"/>
      <c r="AM38" s="3"/>
      <c r="AN38" s="3"/>
      <c r="AO38" s="30"/>
      <c r="AQ38" s="29"/>
      <c r="AR38" s="3"/>
      <c r="AS38" s="3"/>
      <c r="AT38" s="3"/>
      <c r="AU38" s="3"/>
      <c r="AV38" s="3"/>
      <c r="AW38" s="30"/>
    </row>
    <row r="39" spans="1:50">
      <c r="AB39" s="86"/>
    </row>
    <row r="40" spans="1:50" ht="18" customHeight="1">
      <c r="A40" s="74" t="s">
        <v>23</v>
      </c>
      <c r="B40" s="237" t="s">
        <v>24</v>
      </c>
      <c r="C40" s="237"/>
      <c r="D40" s="237"/>
      <c r="E40" s="237"/>
      <c r="F40" s="237"/>
      <c r="G40" s="237"/>
      <c r="H40" s="237"/>
      <c r="I40" s="237"/>
      <c r="J40" s="237"/>
      <c r="K40" s="237"/>
      <c r="L40" s="237"/>
      <c r="M40" s="237"/>
      <c r="N40" s="237"/>
      <c r="O40" s="237"/>
      <c r="P40" s="237"/>
      <c r="Q40" s="237"/>
      <c r="R40" s="237"/>
      <c r="S40" s="237"/>
      <c r="T40" s="237"/>
      <c r="U40" s="237"/>
      <c r="V40" s="237"/>
      <c r="W40" s="237"/>
      <c r="X40" s="237"/>
      <c r="Y40" s="237"/>
      <c r="Z40" s="237"/>
      <c r="AA40" s="237"/>
      <c r="AB40" s="237"/>
      <c r="AC40" s="237"/>
      <c r="AD40" s="237"/>
      <c r="AE40" s="237"/>
      <c r="AF40" s="237"/>
      <c r="AG40" s="237"/>
      <c r="AH40" s="237"/>
      <c r="AI40" s="237"/>
      <c r="AJ40" s="237"/>
      <c r="AK40" s="237"/>
      <c r="AL40" s="237"/>
      <c r="AM40" s="237"/>
      <c r="AN40" s="237"/>
      <c r="AO40" s="237"/>
      <c r="AP40" s="237"/>
      <c r="AQ40" s="237"/>
      <c r="AR40" s="237"/>
      <c r="AS40" s="237"/>
      <c r="AT40" s="237"/>
      <c r="AU40" s="237"/>
      <c r="AV40" s="237"/>
      <c r="AW40" s="209"/>
    </row>
    <row r="41" spans="1:50" ht="12.75" customHeight="1">
      <c r="A41" s="74" t="s">
        <v>17</v>
      </c>
      <c r="B41" s="276" t="s">
        <v>22</v>
      </c>
      <c r="C41" s="276"/>
      <c r="D41" s="276"/>
      <c r="E41" s="276"/>
      <c r="F41" s="276"/>
      <c r="G41" s="276"/>
      <c r="H41" s="276"/>
      <c r="I41" s="276"/>
      <c r="J41" s="276"/>
      <c r="K41" s="276"/>
      <c r="L41" s="276"/>
      <c r="M41" s="276"/>
      <c r="N41" s="276"/>
      <c r="O41" s="276"/>
      <c r="P41" s="2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row>
    <row r="42" spans="1:50" ht="12.75" customHeight="1">
      <c r="A42" s="77"/>
    </row>
    <row r="43" spans="1:50" ht="12.75" customHeight="1"/>
    <row r="44" spans="1:50" ht="13.5" hidden="1" customHeight="1">
      <c r="A44" s="77" t="s">
        <v>17</v>
      </c>
      <c r="B44" s="275"/>
      <c r="C44" s="275"/>
      <c r="D44" s="275"/>
      <c r="E44" s="275"/>
      <c r="F44" s="275"/>
      <c r="G44" s="275"/>
      <c r="H44" s="275"/>
      <c r="I44" s="275"/>
      <c r="J44" s="275"/>
      <c r="K44" s="275"/>
      <c r="L44" s="275"/>
      <c r="M44" s="275"/>
      <c r="N44" s="275"/>
      <c r="O44" s="275"/>
      <c r="P44" s="275"/>
      <c r="Q44" s="275"/>
      <c r="R44" s="275"/>
      <c r="S44" s="275"/>
      <c r="T44" s="275"/>
      <c r="U44" s="275"/>
      <c r="V44" s="275"/>
      <c r="W44" s="275"/>
      <c r="X44" s="275"/>
      <c r="Y44" s="275"/>
      <c r="Z44" s="275"/>
      <c r="AA44" s="275"/>
      <c r="AB44" s="275"/>
      <c r="AC44" s="275"/>
      <c r="AD44" s="275"/>
      <c r="AE44" s="275"/>
      <c r="AF44" s="275"/>
      <c r="AG44" s="275"/>
      <c r="AH44" s="275"/>
      <c r="AI44" s="275"/>
      <c r="AJ44" s="275"/>
      <c r="AK44" s="275"/>
      <c r="AL44" s="275"/>
      <c r="AM44" s="275"/>
      <c r="AN44" s="275"/>
      <c r="AO44" s="275"/>
      <c r="AP44" s="275"/>
      <c r="AQ44" s="275"/>
      <c r="AR44" s="275"/>
      <c r="AS44" s="275"/>
      <c r="AT44" s="275"/>
      <c r="AU44" s="275"/>
      <c r="AV44" s="275"/>
      <c r="AW44" s="275"/>
      <c r="AX44" s="275"/>
    </row>
    <row r="45" spans="1:50" ht="13.5" hidden="1" customHeight="1">
      <c r="A45" s="77"/>
    </row>
    <row r="46" spans="1:50" ht="15.75" hidden="1" customHeight="1">
      <c r="A46" s="77"/>
    </row>
    <row r="47" spans="1:50" hidden="1">
      <c r="A47" s="77"/>
    </row>
    <row r="48" spans="1:50" ht="6" hidden="1" customHeight="1">
      <c r="A48" s="77"/>
    </row>
    <row r="57" spans="1:69">
      <c r="AH57" s="8"/>
    </row>
    <row r="58" spans="1:69">
      <c r="A58" s="82"/>
    </row>
    <row r="59" spans="1:69">
      <c r="AF59" s="87"/>
    </row>
    <row r="60" spans="1:69">
      <c r="A60" s="83" t="s">
        <v>13</v>
      </c>
    </row>
    <row r="61" spans="1:69">
      <c r="A61" s="242" t="s">
        <v>45</v>
      </c>
      <c r="B61" s="242"/>
      <c r="C61" s="242"/>
      <c r="D61" s="242"/>
      <c r="E61" s="242"/>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c r="AD61" s="242"/>
      <c r="AE61" s="242"/>
      <c r="AF61" s="242"/>
      <c r="AG61" s="242"/>
      <c r="AH61" s="242"/>
      <c r="AI61" s="242"/>
      <c r="AJ61" s="242"/>
      <c r="AK61" s="242"/>
      <c r="AL61" s="242"/>
      <c r="AM61" s="242"/>
      <c r="AN61" s="242"/>
      <c r="AO61" s="242"/>
      <c r="AP61" s="242"/>
      <c r="AQ61" s="242"/>
      <c r="AR61" s="242"/>
      <c r="AS61" s="242"/>
      <c r="AT61" s="242"/>
      <c r="AU61" s="242"/>
      <c r="AV61" s="242"/>
      <c r="AW61" s="84"/>
      <c r="AX61" s="84"/>
    </row>
    <row r="63" spans="1:69" s="8" customFormat="1">
      <c r="A63" s="80"/>
    </row>
    <row r="64" spans="1:69" s="8" customFormat="1">
      <c r="A64" s="80"/>
      <c r="H64" s="64"/>
      <c r="I64" s="63"/>
      <c r="J64" s="63"/>
      <c r="K64" s="63"/>
      <c r="L64" s="63"/>
      <c r="M64" s="63"/>
      <c r="N64" s="63"/>
      <c r="O64" s="63"/>
      <c r="P64" s="63"/>
      <c r="Q64" s="64"/>
      <c r="R64" s="64"/>
      <c r="S64" s="64"/>
      <c r="T64" s="63"/>
      <c r="U64" s="63"/>
      <c r="V64" s="63"/>
      <c r="W64" s="63"/>
      <c r="X64" s="63"/>
      <c r="Y64" s="63"/>
      <c r="Z64" s="64"/>
      <c r="AA64" s="63"/>
      <c r="AB64" s="63"/>
      <c r="AC64" s="64"/>
      <c r="AD64" s="64"/>
      <c r="AE64" s="64"/>
      <c r="AF64" s="64"/>
      <c r="AG64" s="64"/>
      <c r="AH64" s="145"/>
      <c r="AI64" s="64"/>
      <c r="AJ64" s="64"/>
      <c r="AK64" s="64"/>
      <c r="AL64" s="64"/>
      <c r="AM64" s="64"/>
      <c r="AN64" s="64"/>
      <c r="AO64" s="64"/>
      <c r="AP64" s="64"/>
      <c r="AQ64" s="64"/>
      <c r="AR64" s="63"/>
      <c r="AS64" s="63"/>
      <c r="AT64" s="63"/>
      <c r="AU64" s="63"/>
      <c r="AV64" s="63"/>
      <c r="AW64" s="63"/>
      <c r="AX64" s="63"/>
      <c r="AY64" s="63"/>
      <c r="AZ64" s="64"/>
      <c r="BA64" s="64"/>
      <c r="BB64" s="64"/>
      <c r="BC64" s="64"/>
      <c r="BD64" s="64"/>
      <c r="BE64" s="64"/>
      <c r="BF64" s="64"/>
      <c r="BG64" s="64"/>
      <c r="BH64" s="64"/>
      <c r="BI64" s="64"/>
      <c r="BJ64" s="64"/>
      <c r="BK64" s="64"/>
      <c r="BL64" s="64"/>
      <c r="BM64" s="64"/>
      <c r="BN64" s="64"/>
      <c r="BO64" s="64"/>
      <c r="BP64" s="64"/>
      <c r="BQ64" s="64"/>
    </row>
    <row r="65" spans="1:69" s="8" customFormat="1">
      <c r="A65" s="80"/>
      <c r="H65" s="146"/>
      <c r="I65" s="63"/>
      <c r="J65" s="63"/>
      <c r="K65" s="63"/>
      <c r="L65" s="63"/>
      <c r="M65" s="63"/>
      <c r="N65" s="63"/>
      <c r="O65" s="63"/>
      <c r="P65" s="63"/>
      <c r="Q65" s="64"/>
      <c r="R65" s="64"/>
      <c r="S65" s="64"/>
      <c r="T65" s="63"/>
      <c r="U65" s="63"/>
      <c r="V65" s="63"/>
      <c r="W65" s="63"/>
      <c r="X65" s="63"/>
      <c r="Y65" s="63"/>
      <c r="Z65" s="64"/>
      <c r="AA65" s="63"/>
      <c r="AB65" s="63"/>
      <c r="AC65" s="64"/>
      <c r="AD65" s="134"/>
      <c r="AE65" s="134"/>
      <c r="AF65" s="64"/>
      <c r="AG65" s="64"/>
      <c r="AH65" s="134"/>
      <c r="AI65" s="64"/>
      <c r="AJ65" s="64"/>
      <c r="AK65" s="64"/>
      <c r="AL65" s="134"/>
      <c r="AM65" s="134"/>
      <c r="AN65" s="134"/>
      <c r="AO65" s="64"/>
      <c r="AP65" s="64"/>
      <c r="AQ65" s="64"/>
      <c r="AR65" s="63"/>
      <c r="AS65" s="63"/>
      <c r="AT65" s="63"/>
      <c r="AU65" s="63"/>
      <c r="AV65" s="63"/>
      <c r="AW65" s="63"/>
      <c r="AX65" s="63"/>
      <c r="AY65" s="63"/>
      <c r="AZ65" s="64"/>
      <c r="BA65" s="64"/>
      <c r="BB65" s="64"/>
      <c r="BC65" s="64"/>
      <c r="BD65" s="64"/>
      <c r="BE65" s="64"/>
      <c r="BF65" s="64"/>
      <c r="BG65" s="64"/>
      <c r="BH65" s="64"/>
      <c r="BI65" s="64"/>
      <c r="BJ65" s="64"/>
      <c r="BK65" s="64"/>
      <c r="BL65" s="64"/>
      <c r="BM65" s="64"/>
      <c r="BN65" s="64"/>
      <c r="BO65" s="64"/>
      <c r="BP65" s="64"/>
      <c r="BQ65" s="64"/>
    </row>
    <row r="66" spans="1:69" s="8" customFormat="1">
      <c r="A66" s="80"/>
      <c r="H66" s="146"/>
      <c r="I66" s="64"/>
      <c r="J66" s="147"/>
      <c r="K66" s="64"/>
      <c r="L66" s="64"/>
      <c r="M66" s="64"/>
      <c r="N66" s="64"/>
      <c r="O66" s="64"/>
      <c r="P66" s="64"/>
      <c r="Q66" s="64"/>
      <c r="R66" s="64"/>
      <c r="S66" s="64"/>
      <c r="T66" s="64"/>
      <c r="U66" s="64"/>
      <c r="V66" s="147"/>
      <c r="W66" s="64"/>
      <c r="X66" s="64"/>
      <c r="Y66" s="64"/>
      <c r="Z66" s="64"/>
      <c r="AA66" s="64"/>
      <c r="AB66" s="64"/>
      <c r="AC66" s="64"/>
      <c r="AD66" s="147"/>
      <c r="AE66" s="148"/>
      <c r="AF66" s="147"/>
      <c r="AG66" s="64"/>
      <c r="AH66" s="147"/>
      <c r="AI66" s="64"/>
      <c r="AJ66" s="64"/>
      <c r="AK66" s="64"/>
      <c r="AL66" s="147"/>
      <c r="AM66" s="147"/>
      <c r="AN66" s="147"/>
      <c r="AO66" s="64"/>
      <c r="AP66" s="149"/>
      <c r="AQ66" s="64"/>
      <c r="AR66" s="64"/>
      <c r="AS66" s="64"/>
      <c r="AT66" s="147"/>
      <c r="AU66" s="64"/>
      <c r="AV66" s="64"/>
      <c r="AW66" s="64"/>
      <c r="AX66" s="147"/>
      <c r="AY66" s="64"/>
      <c r="AZ66" s="64"/>
      <c r="BA66" s="64"/>
      <c r="BB66" s="64"/>
      <c r="BC66" s="64"/>
      <c r="BD66" s="64"/>
      <c r="BE66" s="64"/>
      <c r="BF66" s="64"/>
      <c r="BG66" s="64"/>
      <c r="BH66" s="64"/>
      <c r="BI66" s="64"/>
      <c r="BJ66" s="64"/>
      <c r="BK66" s="64"/>
      <c r="BL66" s="64"/>
      <c r="BM66" s="64"/>
      <c r="BN66" s="64"/>
      <c r="BO66" s="64"/>
      <c r="BP66" s="64"/>
      <c r="BQ66" s="64"/>
    </row>
    <row r="67" spans="1:69" s="8" customFormat="1">
      <c r="A67" s="80"/>
      <c r="H67" s="146"/>
      <c r="I67" s="64"/>
      <c r="J67" s="150"/>
      <c r="K67" s="64"/>
      <c r="L67" s="64"/>
      <c r="M67" s="64"/>
      <c r="N67" s="64"/>
      <c r="O67" s="64"/>
      <c r="P67" s="151"/>
      <c r="Q67" s="64"/>
      <c r="R67" s="64"/>
      <c r="S67" s="64"/>
      <c r="T67" s="64"/>
      <c r="U67" s="64"/>
      <c r="V67" s="150"/>
      <c r="W67" s="64"/>
      <c r="X67" s="64"/>
      <c r="Y67" s="64"/>
      <c r="Z67" s="64"/>
      <c r="AA67" s="64"/>
      <c r="AB67" s="151"/>
      <c r="AC67" s="64"/>
      <c r="AD67" s="150"/>
      <c r="AE67" s="64"/>
      <c r="AF67" s="64"/>
      <c r="AG67" s="64"/>
      <c r="AH67" s="152"/>
      <c r="AI67" s="64"/>
      <c r="AJ67" s="64"/>
      <c r="AK67" s="64"/>
      <c r="AL67" s="152"/>
      <c r="AM67" s="152"/>
      <c r="AN67" s="152"/>
      <c r="AO67" s="64"/>
      <c r="AP67" s="153"/>
      <c r="AQ67" s="153"/>
      <c r="AR67" s="64"/>
      <c r="AS67" s="64"/>
      <c r="AT67" s="150"/>
      <c r="AU67" s="64"/>
      <c r="AV67" s="64"/>
      <c r="AW67" s="64"/>
      <c r="AX67" s="150"/>
      <c r="AY67" s="64"/>
      <c r="AZ67" s="64"/>
      <c r="BA67" s="64"/>
      <c r="BB67" s="64"/>
      <c r="BC67" s="64"/>
      <c r="BD67" s="64"/>
      <c r="BE67" s="64"/>
      <c r="BF67" s="64"/>
      <c r="BG67" s="64"/>
      <c r="BH67" s="64"/>
      <c r="BI67" s="64"/>
      <c r="BJ67" s="64"/>
      <c r="BK67" s="64"/>
      <c r="BL67" s="64"/>
      <c r="BM67" s="64"/>
      <c r="BN67" s="64"/>
      <c r="BO67" s="64"/>
      <c r="BP67" s="64"/>
      <c r="BQ67" s="64"/>
    </row>
    <row r="68" spans="1:69" s="8" customFormat="1">
      <c r="A68" s="80"/>
      <c r="H68" s="64"/>
      <c r="I68" s="64"/>
      <c r="J68" s="150"/>
      <c r="K68" s="64"/>
      <c r="L68" s="64"/>
      <c r="M68" s="64"/>
      <c r="N68" s="64"/>
      <c r="O68" s="64"/>
      <c r="P68" s="64"/>
      <c r="Q68" s="64"/>
      <c r="R68" s="64"/>
      <c r="S68" s="64"/>
      <c r="T68" s="64"/>
      <c r="U68" s="64"/>
      <c r="V68" s="150"/>
      <c r="W68" s="64"/>
      <c r="X68" s="64"/>
      <c r="Y68" s="64"/>
      <c r="Z68" s="64"/>
      <c r="AA68" s="64"/>
      <c r="AB68" s="64"/>
      <c r="AC68" s="64"/>
      <c r="AD68" s="150"/>
      <c r="AE68" s="64"/>
      <c r="AF68" s="64"/>
      <c r="AG68" s="64"/>
      <c r="AH68" s="152"/>
      <c r="AI68" s="64"/>
      <c r="AJ68" s="64"/>
      <c r="AK68" s="64"/>
      <c r="AL68" s="152"/>
      <c r="AM68" s="152"/>
      <c r="AN68" s="152"/>
      <c r="AO68" s="64"/>
      <c r="AP68" s="153"/>
      <c r="AQ68" s="153"/>
      <c r="AR68" s="64"/>
      <c r="AS68" s="64"/>
      <c r="AT68" s="150"/>
      <c r="AU68" s="64"/>
      <c r="AV68" s="64"/>
      <c r="AW68" s="64"/>
      <c r="AX68" s="150"/>
      <c r="AY68" s="64"/>
      <c r="AZ68" s="64"/>
      <c r="BA68" s="64"/>
      <c r="BB68" s="64"/>
      <c r="BC68" s="64"/>
      <c r="BD68" s="64"/>
      <c r="BE68" s="64"/>
      <c r="BF68" s="64"/>
      <c r="BG68" s="64"/>
      <c r="BH68" s="64"/>
      <c r="BI68" s="64"/>
      <c r="BJ68" s="64"/>
      <c r="BK68" s="64"/>
      <c r="BL68" s="64"/>
      <c r="BM68" s="64"/>
      <c r="BN68" s="64"/>
      <c r="BO68" s="64"/>
      <c r="BP68" s="64"/>
      <c r="BQ68" s="64"/>
    </row>
    <row r="69" spans="1:69" s="8" customFormat="1">
      <c r="A69" s="80"/>
      <c r="H69" s="64"/>
      <c r="I69" s="64"/>
      <c r="J69" s="150"/>
      <c r="K69" s="64"/>
      <c r="L69" s="64"/>
      <c r="M69" s="64"/>
      <c r="N69" s="64"/>
      <c r="O69" s="64"/>
      <c r="P69" s="64"/>
      <c r="Q69" s="64"/>
      <c r="R69" s="64"/>
      <c r="S69" s="64"/>
      <c r="T69" s="64"/>
      <c r="U69" s="64"/>
      <c r="V69" s="150"/>
      <c r="W69" s="64"/>
      <c r="X69" s="64"/>
      <c r="Y69" s="64"/>
      <c r="Z69" s="64"/>
      <c r="AA69" s="64"/>
      <c r="AB69" s="64"/>
      <c r="AC69" s="64"/>
      <c r="AD69" s="150"/>
      <c r="AE69" s="64"/>
      <c r="AF69" s="64"/>
      <c r="AG69" s="64"/>
      <c r="AH69" s="152"/>
      <c r="AI69" s="64"/>
      <c r="AJ69" s="64"/>
      <c r="AK69" s="64"/>
      <c r="AL69" s="152"/>
      <c r="AM69" s="152"/>
      <c r="AN69" s="152"/>
      <c r="AO69" s="64"/>
      <c r="AP69" s="153"/>
      <c r="AQ69" s="153"/>
      <c r="AR69" s="64"/>
      <c r="AS69" s="64"/>
      <c r="AT69" s="150"/>
      <c r="AU69" s="64"/>
      <c r="AV69" s="64"/>
      <c r="AW69" s="64"/>
      <c r="AX69" s="150"/>
      <c r="AY69" s="64"/>
      <c r="AZ69" s="64"/>
      <c r="BA69" s="64"/>
      <c r="BB69" s="64"/>
      <c r="BC69" s="64"/>
      <c r="BD69" s="64"/>
      <c r="BE69" s="64"/>
      <c r="BF69" s="64"/>
      <c r="BG69" s="64"/>
      <c r="BH69" s="64"/>
      <c r="BI69" s="64"/>
      <c r="BJ69" s="64"/>
      <c r="BK69" s="64"/>
      <c r="BL69" s="64"/>
      <c r="BM69" s="64"/>
      <c r="BN69" s="64"/>
      <c r="BO69" s="64"/>
      <c r="BP69" s="64"/>
      <c r="BQ69" s="64"/>
    </row>
    <row r="70" spans="1:69" s="8" customFormat="1">
      <c r="A70" s="80"/>
      <c r="H70" s="64"/>
      <c r="I70" s="64"/>
      <c r="J70" s="150"/>
      <c r="K70" s="64"/>
      <c r="L70" s="64"/>
      <c r="M70" s="64"/>
      <c r="N70" s="64"/>
      <c r="O70" s="64"/>
      <c r="P70" s="64"/>
      <c r="Q70" s="64"/>
      <c r="R70" s="64"/>
      <c r="S70" s="64"/>
      <c r="T70" s="64"/>
      <c r="U70" s="64"/>
      <c r="V70" s="150"/>
      <c r="W70" s="64"/>
      <c r="X70" s="64"/>
      <c r="Y70" s="64"/>
      <c r="Z70" s="64"/>
      <c r="AA70" s="64"/>
      <c r="AB70" s="64"/>
      <c r="AC70" s="64"/>
      <c r="AD70" s="150"/>
      <c r="AE70" s="64"/>
      <c r="AF70" s="150"/>
      <c r="AG70" s="64"/>
      <c r="AH70" s="152"/>
      <c r="AI70" s="64"/>
      <c r="AJ70" s="64"/>
      <c r="AK70" s="64"/>
      <c r="AL70" s="152"/>
      <c r="AM70" s="152"/>
      <c r="AN70" s="152"/>
      <c r="AO70" s="64"/>
      <c r="AP70" s="153"/>
      <c r="AQ70" s="153"/>
      <c r="AR70" s="64"/>
      <c r="AS70" s="64"/>
      <c r="AT70" s="150"/>
      <c r="AU70" s="64"/>
      <c r="AV70" s="64"/>
      <c r="AW70" s="64"/>
      <c r="AX70" s="150"/>
      <c r="AY70" s="64"/>
      <c r="AZ70" s="64"/>
      <c r="BA70" s="64"/>
      <c r="BB70" s="64"/>
      <c r="BC70" s="64"/>
      <c r="BD70" s="64"/>
      <c r="BE70" s="64"/>
      <c r="BF70" s="64"/>
      <c r="BG70" s="64"/>
      <c r="BH70" s="64"/>
      <c r="BI70" s="64"/>
      <c r="BJ70" s="64"/>
      <c r="BK70" s="64"/>
      <c r="BL70" s="64"/>
      <c r="BM70" s="64"/>
      <c r="BN70" s="64"/>
      <c r="BO70" s="64"/>
      <c r="BP70" s="64"/>
      <c r="BQ70" s="64"/>
    </row>
    <row r="71" spans="1:69" s="8" customFormat="1">
      <c r="A71" s="80"/>
      <c r="H71" s="64"/>
      <c r="I71" s="64"/>
      <c r="J71" s="150"/>
      <c r="K71" s="64"/>
      <c r="L71" s="64"/>
      <c r="M71" s="64"/>
      <c r="N71" s="64"/>
      <c r="O71" s="64"/>
      <c r="P71" s="64"/>
      <c r="Q71" s="64"/>
      <c r="R71" s="64"/>
      <c r="S71" s="64"/>
      <c r="T71" s="64"/>
      <c r="U71" s="64"/>
      <c r="V71" s="150"/>
      <c r="W71" s="64"/>
      <c r="X71" s="64"/>
      <c r="Y71" s="64"/>
      <c r="Z71" s="64"/>
      <c r="AA71" s="64"/>
      <c r="AB71" s="64"/>
      <c r="AC71" s="64"/>
      <c r="AD71" s="150"/>
      <c r="AE71" s="64"/>
      <c r="AF71" s="150"/>
      <c r="AG71" s="64"/>
      <c r="AH71" s="152"/>
      <c r="AI71" s="64"/>
      <c r="AJ71" s="64"/>
      <c r="AK71" s="64"/>
      <c r="AL71" s="152"/>
      <c r="AM71" s="152"/>
      <c r="AN71" s="152"/>
      <c r="AO71" s="64"/>
      <c r="AP71" s="153"/>
      <c r="AQ71" s="153"/>
      <c r="AR71" s="64"/>
      <c r="AS71" s="64"/>
      <c r="AT71" s="150"/>
      <c r="AU71" s="64"/>
      <c r="AV71" s="64"/>
      <c r="AW71" s="64"/>
      <c r="AX71" s="150"/>
      <c r="AY71" s="64"/>
      <c r="AZ71" s="64"/>
      <c r="BA71" s="64"/>
      <c r="BB71" s="64"/>
      <c r="BC71" s="64"/>
      <c r="BD71" s="64"/>
      <c r="BE71" s="64"/>
      <c r="BF71" s="64"/>
      <c r="BG71" s="64"/>
      <c r="BH71" s="64"/>
      <c r="BI71" s="64"/>
      <c r="BJ71" s="64"/>
      <c r="BK71" s="64"/>
      <c r="BL71" s="64"/>
      <c r="BM71" s="64"/>
      <c r="BN71" s="64"/>
      <c r="BO71" s="64"/>
      <c r="BP71" s="64"/>
      <c r="BQ71" s="64"/>
    </row>
    <row r="72" spans="1:69" s="8" customFormat="1">
      <c r="A72" s="80"/>
      <c r="H72" s="64"/>
      <c r="I72" s="64"/>
      <c r="J72" s="150"/>
      <c r="K72" s="64"/>
      <c r="L72" s="64"/>
      <c r="M72" s="64"/>
      <c r="N72" s="64"/>
      <c r="O72" s="64"/>
      <c r="P72" s="64"/>
      <c r="Q72" s="64"/>
      <c r="R72" s="64"/>
      <c r="S72" s="64"/>
      <c r="T72" s="64"/>
      <c r="U72" s="64"/>
      <c r="V72" s="150"/>
      <c r="W72" s="64"/>
      <c r="X72" s="64"/>
      <c r="Y72" s="64"/>
      <c r="Z72" s="64"/>
      <c r="AA72" s="64"/>
      <c r="AB72" s="64"/>
      <c r="AC72" s="64"/>
      <c r="AD72" s="150"/>
      <c r="AE72" s="64"/>
      <c r="AF72" s="150"/>
      <c r="AG72" s="64"/>
      <c r="AH72" s="152"/>
      <c r="AI72" s="64"/>
      <c r="AJ72" s="64"/>
      <c r="AK72" s="64"/>
      <c r="AL72" s="152"/>
      <c r="AM72" s="152"/>
      <c r="AN72" s="152"/>
      <c r="AO72" s="64"/>
      <c r="AP72" s="153"/>
      <c r="AQ72" s="153"/>
      <c r="AR72" s="64"/>
      <c r="AS72" s="64"/>
      <c r="AT72" s="150"/>
      <c r="AU72" s="64"/>
      <c r="AV72" s="64"/>
      <c r="AW72" s="64"/>
      <c r="AX72" s="150"/>
      <c r="AY72" s="64"/>
      <c r="AZ72" s="64"/>
      <c r="BA72" s="64"/>
      <c r="BB72" s="64"/>
      <c r="BC72" s="64"/>
      <c r="BD72" s="64"/>
      <c r="BE72" s="64"/>
      <c r="BF72" s="64"/>
      <c r="BG72" s="64"/>
      <c r="BH72" s="64"/>
      <c r="BI72" s="64"/>
      <c r="BJ72" s="64"/>
      <c r="BK72" s="64"/>
      <c r="BL72" s="64"/>
      <c r="BM72" s="64"/>
      <c r="BN72" s="64"/>
      <c r="BO72" s="64"/>
      <c r="BP72" s="64"/>
      <c r="BQ72" s="64"/>
    </row>
    <row r="73" spans="1:69" s="8" customFormat="1">
      <c r="A73" s="80"/>
      <c r="H73" s="64"/>
      <c r="I73" s="64"/>
      <c r="J73" s="150"/>
      <c r="K73" s="64"/>
      <c r="L73" s="64"/>
      <c r="M73" s="64"/>
      <c r="N73" s="64"/>
      <c r="O73" s="64"/>
      <c r="P73" s="64"/>
      <c r="Q73" s="64"/>
      <c r="R73" s="64"/>
      <c r="S73" s="64"/>
      <c r="T73" s="64"/>
      <c r="U73" s="64"/>
      <c r="V73" s="150"/>
      <c r="W73" s="64"/>
      <c r="X73" s="64"/>
      <c r="Y73" s="64"/>
      <c r="Z73" s="64"/>
      <c r="AA73" s="64"/>
      <c r="AB73" s="64"/>
      <c r="AC73" s="64"/>
      <c r="AD73" s="150"/>
      <c r="AE73" s="64"/>
      <c r="AF73" s="150"/>
      <c r="AG73" s="64"/>
      <c r="AH73" s="152"/>
      <c r="AI73" s="64"/>
      <c r="AJ73" s="64"/>
      <c r="AK73" s="64"/>
      <c r="AL73" s="152"/>
      <c r="AM73" s="152"/>
      <c r="AN73" s="152"/>
      <c r="AO73" s="64"/>
      <c r="AP73" s="153"/>
      <c r="AQ73" s="153"/>
      <c r="AR73" s="64"/>
      <c r="AS73" s="64"/>
      <c r="AT73" s="150"/>
      <c r="AU73" s="64"/>
      <c r="AV73" s="64"/>
      <c r="AW73" s="64"/>
      <c r="AX73" s="150"/>
      <c r="AY73" s="64"/>
      <c r="AZ73" s="64"/>
      <c r="BA73" s="64"/>
      <c r="BB73" s="64"/>
      <c r="BC73" s="64"/>
      <c r="BD73" s="64"/>
      <c r="BE73" s="64"/>
      <c r="BF73" s="64"/>
      <c r="BG73" s="64"/>
      <c r="BH73" s="64"/>
      <c r="BI73" s="64"/>
      <c r="BJ73" s="64"/>
      <c r="BK73" s="64"/>
      <c r="BL73" s="64"/>
      <c r="BM73" s="64"/>
      <c r="BN73" s="64"/>
      <c r="BO73" s="64"/>
      <c r="BP73" s="64"/>
      <c r="BQ73" s="64"/>
    </row>
    <row r="74" spans="1:69" s="8" customFormat="1">
      <c r="A74" s="80"/>
      <c r="H74" s="64"/>
      <c r="I74" s="64"/>
      <c r="J74" s="150"/>
      <c r="K74" s="64"/>
      <c r="L74" s="64"/>
      <c r="M74" s="64"/>
      <c r="N74" s="64"/>
      <c r="O74" s="64"/>
      <c r="P74" s="64"/>
      <c r="Q74" s="64"/>
      <c r="R74" s="64"/>
      <c r="S74" s="64"/>
      <c r="T74" s="64"/>
      <c r="U74" s="64"/>
      <c r="V74" s="150"/>
      <c r="W74" s="64"/>
      <c r="X74" s="64"/>
      <c r="Y74" s="64"/>
      <c r="Z74" s="64"/>
      <c r="AA74" s="64"/>
      <c r="AB74" s="64"/>
      <c r="AC74" s="64"/>
      <c r="AD74" s="150"/>
      <c r="AE74" s="64"/>
      <c r="AF74" s="150"/>
      <c r="AG74" s="64"/>
      <c r="AH74" s="152"/>
      <c r="AI74" s="64"/>
      <c r="AJ74" s="64"/>
      <c r="AK74" s="64"/>
      <c r="AL74" s="152"/>
      <c r="AM74" s="152"/>
      <c r="AN74" s="152"/>
      <c r="AO74" s="64"/>
      <c r="AP74" s="153"/>
      <c r="AQ74" s="153"/>
      <c r="AR74" s="64"/>
      <c r="AS74" s="64"/>
      <c r="AT74" s="150"/>
      <c r="AU74" s="64"/>
      <c r="AV74" s="64"/>
      <c r="AW74" s="64"/>
      <c r="AX74" s="150"/>
      <c r="AY74" s="64"/>
      <c r="AZ74" s="64"/>
      <c r="BA74" s="64"/>
      <c r="BB74" s="64"/>
      <c r="BC74" s="64"/>
      <c r="BD74" s="64"/>
      <c r="BE74" s="64"/>
      <c r="BF74" s="64"/>
      <c r="BG74" s="64"/>
      <c r="BH74" s="64"/>
      <c r="BI74" s="64"/>
      <c r="BJ74" s="64"/>
      <c r="BK74" s="64"/>
      <c r="BL74" s="64"/>
      <c r="BM74" s="64"/>
      <c r="BN74" s="64"/>
      <c r="BO74" s="64"/>
      <c r="BP74" s="64"/>
      <c r="BQ74" s="64"/>
    </row>
    <row r="75" spans="1:69" s="8" customFormat="1">
      <c r="A75" s="80"/>
      <c r="H75" s="64"/>
      <c r="I75" s="64"/>
      <c r="J75" s="150"/>
      <c r="K75" s="64"/>
      <c r="L75" s="64"/>
      <c r="M75" s="64"/>
      <c r="N75" s="64"/>
      <c r="O75" s="64"/>
      <c r="P75" s="64"/>
      <c r="Q75" s="64"/>
      <c r="R75" s="64"/>
      <c r="S75" s="64"/>
      <c r="T75" s="64"/>
      <c r="U75" s="64"/>
      <c r="V75" s="150"/>
      <c r="W75" s="64"/>
      <c r="X75" s="64"/>
      <c r="Y75" s="64"/>
      <c r="Z75" s="64"/>
      <c r="AA75" s="64"/>
      <c r="AB75" s="64"/>
      <c r="AC75" s="64"/>
      <c r="AD75" s="150"/>
      <c r="AE75" s="64"/>
      <c r="AF75" s="150"/>
      <c r="AG75" s="64"/>
      <c r="AH75" s="152"/>
      <c r="AI75" s="64"/>
      <c r="AJ75" s="64"/>
      <c r="AK75" s="64"/>
      <c r="AL75" s="152"/>
      <c r="AM75" s="152"/>
      <c r="AN75" s="152"/>
      <c r="AO75" s="64"/>
      <c r="AP75" s="153"/>
      <c r="AQ75" s="153"/>
      <c r="AR75" s="64"/>
      <c r="AS75" s="64"/>
      <c r="AT75" s="150"/>
      <c r="AU75" s="64"/>
      <c r="AV75" s="64"/>
      <c r="AW75" s="64"/>
      <c r="AX75" s="150"/>
      <c r="AY75" s="64"/>
      <c r="AZ75" s="64"/>
      <c r="BA75" s="64"/>
      <c r="BB75" s="64"/>
      <c r="BC75" s="64"/>
      <c r="BD75" s="64"/>
      <c r="BE75" s="64"/>
      <c r="BF75" s="64"/>
      <c r="BG75" s="64"/>
      <c r="BH75" s="64"/>
      <c r="BI75" s="64"/>
      <c r="BJ75" s="64"/>
      <c r="BK75" s="64"/>
      <c r="BL75" s="64"/>
      <c r="BM75" s="64"/>
      <c r="BN75" s="64"/>
      <c r="BO75" s="64"/>
      <c r="BP75" s="64"/>
      <c r="BQ75" s="64"/>
    </row>
    <row r="76" spans="1:69" s="8" customFormat="1">
      <c r="A76" s="80"/>
      <c r="H76" s="64"/>
      <c r="I76" s="64"/>
      <c r="J76" s="150"/>
      <c r="K76" s="64"/>
      <c r="L76" s="64"/>
      <c r="M76" s="64"/>
      <c r="N76" s="64"/>
      <c r="O76" s="64"/>
      <c r="P76" s="64"/>
      <c r="Q76" s="64"/>
      <c r="R76" s="64"/>
      <c r="S76" s="64"/>
      <c r="T76" s="64"/>
      <c r="U76" s="64"/>
      <c r="V76" s="150"/>
      <c r="W76" s="64"/>
      <c r="X76" s="64"/>
      <c r="Y76" s="64"/>
      <c r="Z76" s="64"/>
      <c r="AA76" s="64"/>
      <c r="AB76" s="64"/>
      <c r="AC76" s="64"/>
      <c r="AD76" s="150"/>
      <c r="AE76" s="64"/>
      <c r="AF76" s="150"/>
      <c r="AG76" s="64"/>
      <c r="AH76" s="152"/>
      <c r="AI76" s="64"/>
      <c r="AJ76" s="64"/>
      <c r="AK76" s="64"/>
      <c r="AL76" s="152"/>
      <c r="AM76" s="152"/>
      <c r="AN76" s="152"/>
      <c r="AO76" s="64"/>
      <c r="AP76" s="153"/>
      <c r="AQ76" s="153"/>
      <c r="AR76" s="64"/>
      <c r="AS76" s="64"/>
      <c r="AT76" s="150"/>
      <c r="AU76" s="64"/>
      <c r="AV76" s="64"/>
      <c r="AW76" s="64"/>
      <c r="AX76" s="150"/>
      <c r="AY76" s="64"/>
      <c r="AZ76" s="64"/>
      <c r="BA76" s="64"/>
      <c r="BB76" s="64"/>
      <c r="BC76" s="64"/>
      <c r="BD76" s="64"/>
      <c r="BE76" s="64"/>
      <c r="BF76" s="64"/>
      <c r="BG76" s="64"/>
      <c r="BH76" s="64"/>
      <c r="BI76" s="64"/>
      <c r="BJ76" s="64"/>
      <c r="BK76" s="64"/>
      <c r="BL76" s="64"/>
      <c r="BM76" s="64"/>
      <c r="BN76" s="64"/>
      <c r="BO76" s="64"/>
      <c r="BP76" s="64"/>
      <c r="BQ76" s="64"/>
    </row>
    <row r="77" spans="1:69" s="8" customFormat="1">
      <c r="A77" s="80"/>
      <c r="H77" s="64"/>
      <c r="I77" s="64"/>
      <c r="J77" s="150"/>
      <c r="K77" s="64"/>
      <c r="L77" s="64"/>
      <c r="M77" s="64"/>
      <c r="N77" s="64"/>
      <c r="O77" s="64"/>
      <c r="P77" s="64"/>
      <c r="Q77" s="64"/>
      <c r="R77" s="64"/>
      <c r="S77" s="64"/>
      <c r="T77" s="64"/>
      <c r="U77" s="64"/>
      <c r="V77" s="150"/>
      <c r="W77" s="64"/>
      <c r="X77" s="64"/>
      <c r="Y77" s="64"/>
      <c r="Z77" s="64"/>
      <c r="AA77" s="64"/>
      <c r="AB77" s="64"/>
      <c r="AC77" s="64"/>
      <c r="AD77" s="150"/>
      <c r="AE77" s="64"/>
      <c r="AF77" s="150"/>
      <c r="AG77" s="64"/>
      <c r="AH77" s="152"/>
      <c r="AI77" s="64"/>
      <c r="AJ77" s="64"/>
      <c r="AK77" s="64"/>
      <c r="AL77" s="152"/>
      <c r="AM77" s="152"/>
      <c r="AN77" s="152"/>
      <c r="AO77" s="64"/>
      <c r="AP77" s="153"/>
      <c r="AQ77" s="153"/>
      <c r="AR77" s="64"/>
      <c r="AS77" s="64"/>
      <c r="AT77" s="150"/>
      <c r="AU77" s="64"/>
      <c r="AV77" s="64"/>
      <c r="AW77" s="64"/>
      <c r="AX77" s="150"/>
      <c r="AY77" s="64"/>
      <c r="AZ77" s="64"/>
      <c r="BA77" s="64"/>
      <c r="BB77" s="64"/>
      <c r="BC77" s="64"/>
      <c r="BD77" s="64"/>
      <c r="BE77" s="64"/>
      <c r="BF77" s="64"/>
      <c r="BG77" s="64"/>
      <c r="BH77" s="64"/>
      <c r="BI77" s="64"/>
      <c r="BJ77" s="64"/>
      <c r="BK77" s="64"/>
      <c r="BL77" s="64"/>
      <c r="BM77" s="64"/>
      <c r="BN77" s="64"/>
      <c r="BO77" s="64"/>
      <c r="BP77" s="64"/>
      <c r="BQ77" s="64"/>
    </row>
    <row r="78" spans="1:69" s="8" customFormat="1">
      <c r="A78" s="80"/>
      <c r="H78" s="64"/>
      <c r="I78" s="64"/>
      <c r="J78" s="150"/>
      <c r="K78" s="64"/>
      <c r="L78" s="64"/>
      <c r="M78" s="64"/>
      <c r="N78" s="64"/>
      <c r="O78" s="64"/>
      <c r="P78" s="64"/>
      <c r="Q78" s="64"/>
      <c r="R78" s="64"/>
      <c r="S78" s="64"/>
      <c r="T78" s="64"/>
      <c r="U78" s="64"/>
      <c r="V78" s="150"/>
      <c r="W78" s="64"/>
      <c r="X78" s="64"/>
      <c r="Y78" s="64"/>
      <c r="Z78" s="64"/>
      <c r="AA78" s="64"/>
      <c r="AB78" s="64"/>
      <c r="AC78" s="64"/>
      <c r="AD78" s="150"/>
      <c r="AE78" s="64"/>
      <c r="AF78" s="150"/>
      <c r="AG78" s="64"/>
      <c r="AH78" s="152"/>
      <c r="AI78" s="64"/>
      <c r="AJ78" s="64"/>
      <c r="AK78" s="64"/>
      <c r="AL78" s="152"/>
      <c r="AM78" s="152"/>
      <c r="AN78" s="152"/>
      <c r="AO78" s="64"/>
      <c r="AP78" s="153"/>
      <c r="AQ78" s="153"/>
      <c r="AR78" s="64"/>
      <c r="AS78" s="64"/>
      <c r="AT78" s="150"/>
      <c r="AU78" s="64"/>
      <c r="AV78" s="64"/>
      <c r="AW78" s="64"/>
      <c r="AX78" s="150"/>
      <c r="AY78" s="64"/>
      <c r="AZ78" s="64"/>
      <c r="BA78" s="64"/>
      <c r="BB78" s="64"/>
      <c r="BC78" s="64"/>
      <c r="BD78" s="64"/>
      <c r="BE78" s="64"/>
      <c r="BF78" s="64"/>
      <c r="BG78" s="64"/>
      <c r="BH78" s="64"/>
      <c r="BI78" s="64"/>
      <c r="BJ78" s="64"/>
      <c r="BK78" s="64"/>
      <c r="BL78" s="64"/>
      <c r="BM78" s="64"/>
      <c r="BN78" s="64"/>
      <c r="BO78" s="64"/>
      <c r="BP78" s="64"/>
      <c r="BQ78" s="64"/>
    </row>
    <row r="79" spans="1:69" s="8" customFormat="1">
      <c r="A79" s="80"/>
      <c r="H79" s="64"/>
      <c r="I79" s="64"/>
      <c r="J79" s="66"/>
      <c r="K79" s="64"/>
      <c r="L79" s="64"/>
      <c r="M79" s="64"/>
      <c r="N79" s="64"/>
      <c r="O79" s="64"/>
      <c r="P79" s="64"/>
      <c r="Q79" s="64"/>
      <c r="R79" s="64"/>
      <c r="S79" s="64"/>
      <c r="T79" s="64"/>
      <c r="U79" s="64"/>
      <c r="V79" s="66"/>
      <c r="W79" s="64"/>
      <c r="X79" s="64"/>
      <c r="Y79" s="64"/>
      <c r="Z79" s="64"/>
      <c r="AA79" s="64"/>
      <c r="AB79" s="64"/>
      <c r="AC79" s="64"/>
      <c r="AD79" s="66"/>
      <c r="AE79" s="64"/>
      <c r="AF79" s="66"/>
      <c r="AG79" s="64"/>
      <c r="AH79" s="66"/>
      <c r="AI79" s="64"/>
      <c r="AJ79" s="64"/>
      <c r="AK79" s="66"/>
      <c r="AL79" s="66"/>
      <c r="AM79" s="66"/>
      <c r="AN79" s="66"/>
      <c r="AO79" s="64"/>
      <c r="AP79" s="153"/>
      <c r="AQ79" s="153"/>
      <c r="AR79" s="64"/>
      <c r="AS79" s="64"/>
      <c r="AT79" s="66"/>
      <c r="AU79" s="64"/>
      <c r="AV79" s="64"/>
      <c r="AW79" s="64"/>
      <c r="AX79" s="66"/>
      <c r="AY79" s="64"/>
      <c r="AZ79" s="64"/>
      <c r="BA79" s="64"/>
      <c r="BB79" s="64"/>
      <c r="BC79" s="64"/>
      <c r="BD79" s="64"/>
      <c r="BE79" s="64"/>
      <c r="BF79" s="64"/>
      <c r="BG79" s="64"/>
      <c r="BH79" s="64"/>
      <c r="BI79" s="64"/>
      <c r="BJ79" s="64"/>
      <c r="BK79" s="64"/>
      <c r="BL79" s="64"/>
      <c r="BM79" s="64"/>
      <c r="BN79" s="64"/>
      <c r="BO79" s="64"/>
      <c r="BP79" s="64"/>
      <c r="BQ79" s="64"/>
    </row>
    <row r="80" spans="1:69" s="8" customFormat="1">
      <c r="A80" s="80"/>
      <c r="H80" s="64"/>
      <c r="I80" s="64"/>
      <c r="J80" s="154"/>
      <c r="K80" s="64"/>
      <c r="L80" s="64"/>
      <c r="M80" s="64"/>
      <c r="N80" s="64"/>
      <c r="O80" s="64"/>
      <c r="P80" s="64"/>
      <c r="Q80" s="64"/>
      <c r="R80" s="64"/>
      <c r="S80" s="64"/>
      <c r="T80" s="64"/>
      <c r="U80" s="64"/>
      <c r="V80" s="154"/>
      <c r="W80" s="64"/>
      <c r="X80" s="64"/>
      <c r="Y80" s="64"/>
      <c r="Z80" s="64"/>
      <c r="AA80" s="64"/>
      <c r="AB80" s="64"/>
      <c r="AC80" s="64"/>
      <c r="AD80" s="154"/>
      <c r="AE80" s="64"/>
      <c r="AF80" s="154"/>
      <c r="AG80" s="64"/>
      <c r="AH80" s="154"/>
      <c r="AI80" s="64"/>
      <c r="AJ80" s="64"/>
      <c r="AK80" s="154"/>
      <c r="AL80" s="154"/>
      <c r="AM80" s="154"/>
      <c r="AN80" s="154"/>
      <c r="AO80" s="64"/>
      <c r="AP80" s="153"/>
      <c r="AQ80" s="153"/>
      <c r="AR80" s="64"/>
      <c r="AS80" s="64"/>
      <c r="AT80" s="154"/>
      <c r="AU80" s="64"/>
      <c r="AV80" s="64"/>
      <c r="AW80" s="64"/>
      <c r="AX80" s="154"/>
      <c r="AY80" s="64"/>
      <c r="AZ80" s="64"/>
      <c r="BA80" s="64"/>
      <c r="BB80" s="64"/>
      <c r="BC80" s="64"/>
      <c r="BD80" s="64"/>
      <c r="BE80" s="64"/>
      <c r="BF80" s="64"/>
      <c r="BG80" s="64"/>
      <c r="BH80" s="64"/>
      <c r="BI80" s="64"/>
      <c r="BJ80" s="64"/>
      <c r="BK80" s="64"/>
      <c r="BL80" s="64"/>
      <c r="BM80" s="64"/>
      <c r="BN80" s="64"/>
      <c r="BO80" s="64"/>
      <c r="BP80" s="64"/>
      <c r="BQ80" s="64"/>
    </row>
    <row r="81" spans="1:69" s="8" customFormat="1" ht="15" customHeight="1">
      <c r="A81" s="80"/>
      <c r="H81" s="64"/>
      <c r="I81" s="64"/>
      <c r="J81" s="155"/>
      <c r="K81" s="64"/>
      <c r="L81" s="64"/>
      <c r="M81" s="64"/>
      <c r="N81" s="64"/>
      <c r="O81" s="64"/>
      <c r="P81" s="64"/>
      <c r="Q81" s="64"/>
      <c r="R81" s="64"/>
      <c r="S81" s="64"/>
      <c r="T81" s="64"/>
      <c r="U81" s="64"/>
      <c r="V81" s="155"/>
      <c r="W81" s="64"/>
      <c r="X81" s="64"/>
      <c r="Y81" s="64"/>
      <c r="Z81" s="64"/>
      <c r="AA81" s="64"/>
      <c r="AB81" s="64"/>
      <c r="AC81" s="64"/>
      <c r="AD81" s="155"/>
      <c r="AE81" s="64"/>
      <c r="AF81" s="156"/>
      <c r="AG81" s="64"/>
      <c r="AH81" s="156"/>
      <c r="AI81" s="64"/>
      <c r="AJ81" s="64"/>
      <c r="AK81" s="156"/>
      <c r="AL81" s="156"/>
      <c r="AM81" s="156"/>
      <c r="AN81" s="156"/>
      <c r="AO81" s="64"/>
      <c r="AP81" s="157"/>
      <c r="AQ81" s="153"/>
      <c r="AR81" s="64"/>
      <c r="AS81" s="64"/>
      <c r="AT81" s="156"/>
      <c r="AU81" s="64"/>
      <c r="AV81" s="64"/>
      <c r="AW81" s="64"/>
      <c r="AX81" s="155"/>
      <c r="AY81" s="64"/>
      <c r="AZ81" s="64"/>
      <c r="BA81" s="64"/>
      <c r="BB81" s="64"/>
      <c r="BC81" s="64"/>
      <c r="BD81" s="64"/>
      <c r="BE81" s="64"/>
      <c r="BF81" s="64"/>
      <c r="BG81" s="64"/>
      <c r="BH81" s="64"/>
      <c r="BI81" s="64"/>
      <c r="BJ81" s="64"/>
      <c r="BK81" s="64"/>
      <c r="BL81" s="64"/>
      <c r="BM81" s="64"/>
      <c r="BN81" s="64"/>
      <c r="BO81" s="64"/>
      <c r="BP81" s="64"/>
      <c r="BQ81" s="64"/>
    </row>
    <row r="82" spans="1:69" s="8" customFormat="1">
      <c r="A82" s="80"/>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c r="BK82" s="64"/>
      <c r="BL82" s="64"/>
      <c r="BM82" s="64"/>
      <c r="BN82" s="64"/>
      <c r="BO82" s="64"/>
      <c r="BP82" s="64"/>
      <c r="BQ82" s="64"/>
    </row>
    <row r="83" spans="1:69" s="8" customFormat="1" ht="16">
      <c r="A83" s="80"/>
      <c r="H83" s="64"/>
      <c r="I83" s="64"/>
      <c r="J83" s="65"/>
      <c r="K83" s="64"/>
      <c r="L83" s="64"/>
      <c r="M83" s="64"/>
      <c r="N83" s="64"/>
      <c r="O83" s="64"/>
      <c r="P83" s="64"/>
      <c r="Q83" s="64"/>
      <c r="R83" s="64"/>
      <c r="S83" s="64"/>
      <c r="T83" s="64"/>
      <c r="U83" s="64"/>
      <c r="V83" s="65"/>
      <c r="W83" s="64"/>
      <c r="X83" s="64"/>
      <c r="Y83" s="64"/>
      <c r="Z83" s="64"/>
      <c r="AA83" s="64"/>
      <c r="AB83" s="64"/>
      <c r="AC83" s="64"/>
      <c r="AD83" s="65"/>
      <c r="AE83" s="64"/>
      <c r="AF83" s="64"/>
      <c r="AG83" s="64"/>
      <c r="AH83" s="64"/>
      <c r="AI83" s="64"/>
      <c r="AJ83" s="64"/>
      <c r="AK83" s="64"/>
      <c r="AL83" s="158"/>
      <c r="AM83" s="158"/>
      <c r="AN83" s="158"/>
      <c r="AO83" s="64"/>
      <c r="AP83" s="64"/>
      <c r="AQ83" s="64"/>
      <c r="AR83" s="64"/>
      <c r="AS83" s="64"/>
      <c r="AT83" s="64"/>
      <c r="AU83" s="64"/>
      <c r="AV83" s="64"/>
      <c r="AW83" s="64"/>
      <c r="AX83" s="65"/>
      <c r="AY83" s="64"/>
      <c r="AZ83" s="64"/>
      <c r="BA83" s="64"/>
      <c r="BB83" s="64"/>
      <c r="BC83" s="64"/>
      <c r="BD83" s="64"/>
      <c r="BE83" s="64"/>
      <c r="BF83" s="64"/>
      <c r="BG83" s="64"/>
      <c r="BH83" s="64"/>
      <c r="BI83" s="64"/>
      <c r="BJ83" s="64"/>
      <c r="BK83" s="64"/>
      <c r="BL83" s="64"/>
      <c r="BM83" s="64"/>
      <c r="BN83" s="64"/>
      <c r="BO83" s="64"/>
      <c r="BP83" s="64"/>
      <c r="BQ83" s="64"/>
    </row>
    <row r="84" spans="1:69" s="8" customFormat="1">
      <c r="A84" s="80"/>
      <c r="H84" s="64"/>
      <c r="I84" s="64"/>
      <c r="J84" s="159"/>
      <c r="K84" s="64"/>
      <c r="L84" s="64"/>
      <c r="M84" s="64"/>
      <c r="N84" s="64"/>
      <c r="O84" s="64"/>
      <c r="P84" s="64"/>
      <c r="Q84" s="64"/>
      <c r="R84" s="64"/>
      <c r="S84" s="64"/>
      <c r="T84" s="64"/>
      <c r="U84" s="64"/>
      <c r="V84" s="159"/>
      <c r="W84" s="64"/>
      <c r="X84" s="64"/>
      <c r="Y84" s="64"/>
      <c r="Z84" s="64"/>
      <c r="AA84" s="64"/>
      <c r="AB84" s="64"/>
      <c r="AC84" s="64"/>
      <c r="AD84" s="159"/>
      <c r="AE84" s="64"/>
      <c r="AF84" s="64"/>
      <c r="AG84" s="64"/>
      <c r="AH84" s="64"/>
      <c r="AI84" s="64"/>
      <c r="AJ84" s="64"/>
      <c r="AK84" s="64"/>
      <c r="AL84" s="160"/>
      <c r="AM84" s="160"/>
      <c r="AN84" s="160"/>
      <c r="AO84" s="64"/>
      <c r="AP84" s="64"/>
      <c r="AQ84" s="64"/>
      <c r="AR84" s="64"/>
      <c r="AS84" s="64"/>
      <c r="AT84" s="64"/>
      <c r="AU84" s="64"/>
      <c r="AV84" s="64"/>
      <c r="AW84" s="64"/>
      <c r="AX84" s="159"/>
      <c r="AY84" s="64"/>
      <c r="AZ84" s="64"/>
      <c r="BA84" s="64"/>
      <c r="BB84" s="64"/>
      <c r="BC84" s="64"/>
      <c r="BD84" s="64"/>
      <c r="BE84" s="64"/>
      <c r="BF84" s="64"/>
      <c r="BG84" s="64"/>
      <c r="BH84" s="64"/>
      <c r="BI84" s="64"/>
      <c r="BJ84" s="64"/>
      <c r="BK84" s="64"/>
      <c r="BL84" s="64"/>
      <c r="BM84" s="64"/>
      <c r="BN84" s="64"/>
      <c r="BO84" s="64"/>
      <c r="BP84" s="64"/>
      <c r="BQ84" s="64"/>
    </row>
    <row r="85" spans="1:69" s="8" customFormat="1">
      <c r="A85" s="80"/>
      <c r="H85" s="64"/>
      <c r="I85" s="64"/>
      <c r="J85" s="159"/>
      <c r="K85" s="64"/>
      <c r="L85" s="64"/>
      <c r="M85" s="64"/>
      <c r="N85" s="64"/>
      <c r="O85" s="64"/>
      <c r="P85" s="64"/>
      <c r="Q85" s="64"/>
      <c r="R85" s="64"/>
      <c r="S85" s="64"/>
      <c r="T85" s="64"/>
      <c r="U85" s="64"/>
      <c r="V85" s="64"/>
      <c r="W85" s="64"/>
      <c r="X85" s="64"/>
      <c r="Y85" s="64"/>
      <c r="Z85" s="64"/>
      <c r="AA85" s="64"/>
      <c r="AB85" s="64"/>
      <c r="AC85" s="64"/>
      <c r="AD85" s="159"/>
      <c r="AE85" s="64"/>
      <c r="AF85" s="161"/>
      <c r="AG85" s="64"/>
      <c r="AH85" s="64"/>
      <c r="AI85" s="64"/>
      <c r="AJ85" s="64"/>
      <c r="AK85" s="64"/>
      <c r="AL85" s="162"/>
      <c r="AM85" s="162"/>
      <c r="AN85" s="162"/>
      <c r="AO85" s="64"/>
      <c r="AP85" s="64"/>
      <c r="AQ85" s="64"/>
      <c r="AR85" s="161"/>
      <c r="AS85" s="64"/>
      <c r="AT85" s="161"/>
      <c r="AU85" s="64"/>
      <c r="AV85" s="64"/>
      <c r="AW85" s="64"/>
      <c r="AX85" s="64"/>
      <c r="AY85" s="64"/>
      <c r="AZ85" s="64"/>
      <c r="BA85" s="64"/>
      <c r="BB85" s="64"/>
      <c r="BC85" s="64"/>
      <c r="BD85" s="64"/>
      <c r="BE85" s="64"/>
      <c r="BF85" s="64"/>
      <c r="BG85" s="64"/>
      <c r="BH85" s="64"/>
      <c r="BI85" s="64"/>
      <c r="BJ85" s="64"/>
      <c r="BK85" s="64"/>
      <c r="BL85" s="64"/>
      <c r="BM85" s="64"/>
      <c r="BN85" s="64"/>
      <c r="BO85" s="64"/>
      <c r="BP85" s="64"/>
      <c r="BQ85" s="64"/>
    </row>
    <row r="86" spans="1:69" s="8" customFormat="1">
      <c r="A86" s="80"/>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c r="BK86" s="64"/>
      <c r="BL86" s="64"/>
      <c r="BM86" s="64"/>
      <c r="BN86" s="64"/>
      <c r="BO86" s="64"/>
      <c r="BP86" s="64"/>
      <c r="BQ86" s="64"/>
    </row>
    <row r="87" spans="1:69" s="8" customFormat="1">
      <c r="A87" s="80"/>
      <c r="H87" s="64"/>
      <c r="I87" s="64"/>
      <c r="J87" s="64"/>
      <c r="K87" s="64"/>
      <c r="L87" s="64"/>
      <c r="M87" s="64"/>
      <c r="N87" s="64"/>
      <c r="O87" s="64"/>
      <c r="P87" s="64"/>
      <c r="Q87" s="64"/>
      <c r="R87" s="64"/>
      <c r="S87" s="64"/>
      <c r="T87" s="64"/>
      <c r="U87" s="64"/>
      <c r="V87" s="64"/>
      <c r="W87" s="64"/>
      <c r="X87" s="64"/>
      <c r="Y87" s="64"/>
      <c r="Z87" s="64"/>
      <c r="AA87" s="64"/>
      <c r="AB87" s="64"/>
      <c r="AC87" s="64"/>
      <c r="AD87" s="64"/>
      <c r="AE87" s="64"/>
      <c r="AF87" s="161"/>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c r="BP87" s="64"/>
      <c r="BQ87" s="64"/>
    </row>
    <row r="88" spans="1:69" s="8" customFormat="1">
      <c r="A88" s="80"/>
      <c r="H88" s="64"/>
      <c r="I88" s="64"/>
      <c r="J88" s="64"/>
      <c r="K88" s="64"/>
      <c r="L88" s="64"/>
      <c r="M88" s="64"/>
      <c r="N88" s="64"/>
      <c r="O88" s="64"/>
      <c r="P88" s="64"/>
      <c r="Q88" s="64"/>
      <c r="R88" s="64"/>
      <c r="S88" s="64"/>
      <c r="T88" s="64"/>
      <c r="U88" s="64"/>
      <c r="V88" s="64"/>
      <c r="W88" s="64"/>
      <c r="X88" s="64"/>
      <c r="Y88" s="64"/>
      <c r="Z88" s="64"/>
      <c r="AA88" s="64"/>
      <c r="AB88" s="64"/>
      <c r="AC88" s="64"/>
      <c r="AD88" s="161"/>
      <c r="AE88" s="64"/>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c r="BK88" s="64"/>
      <c r="BL88" s="64"/>
      <c r="BM88" s="64"/>
      <c r="BN88" s="64"/>
      <c r="BO88" s="64"/>
      <c r="BP88" s="64"/>
      <c r="BQ88" s="64"/>
    </row>
    <row r="89" spans="1:69" s="8" customFormat="1">
      <c r="A89" s="80"/>
      <c r="H89" s="64"/>
      <c r="I89" s="64"/>
      <c r="J89" s="64"/>
      <c r="K89" s="64"/>
      <c r="L89" s="64"/>
      <c r="M89" s="64"/>
      <c r="N89" s="64"/>
      <c r="O89" s="64"/>
      <c r="P89" s="64"/>
      <c r="Q89" s="64"/>
      <c r="R89" s="64"/>
      <c r="S89" s="64"/>
      <c r="T89" s="64"/>
      <c r="U89" s="64"/>
      <c r="V89" s="64"/>
      <c r="W89" s="64"/>
      <c r="X89" s="64"/>
      <c r="Y89" s="64"/>
      <c r="Z89" s="64"/>
      <c r="AA89" s="64"/>
      <c r="AB89" s="64"/>
      <c r="AC89" s="64"/>
      <c r="AD89" s="163"/>
      <c r="AE89" s="64"/>
      <c r="AF89" s="161"/>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c r="BK89" s="64"/>
      <c r="BL89" s="64"/>
      <c r="BM89" s="64"/>
      <c r="BN89" s="64"/>
      <c r="BO89" s="64"/>
      <c r="BP89" s="64"/>
      <c r="BQ89" s="64"/>
    </row>
    <row r="90" spans="1:69" s="8" customFormat="1">
      <c r="A90" s="80"/>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c r="BK90" s="64"/>
      <c r="BL90" s="64"/>
      <c r="BM90" s="64"/>
      <c r="BN90" s="64"/>
      <c r="BO90" s="64"/>
      <c r="BP90" s="64"/>
      <c r="BQ90" s="64"/>
    </row>
    <row r="91" spans="1:69" s="8" customFormat="1">
      <c r="A91" s="80"/>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c r="BJ91" s="64"/>
      <c r="BK91" s="64"/>
      <c r="BL91" s="64"/>
      <c r="BM91" s="64"/>
      <c r="BN91" s="64"/>
      <c r="BO91" s="64"/>
      <c r="BP91" s="64"/>
      <c r="BQ91" s="64"/>
    </row>
    <row r="92" spans="1:69" s="8" customFormat="1">
      <c r="A92" s="80"/>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c r="BK92" s="64"/>
      <c r="BL92" s="64"/>
      <c r="BM92" s="64"/>
      <c r="BN92" s="64"/>
      <c r="BO92" s="64"/>
      <c r="BP92" s="64"/>
      <c r="BQ92" s="64"/>
    </row>
    <row r="93" spans="1:69" s="8" customFormat="1">
      <c r="A93" s="80"/>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c r="BK93" s="64"/>
      <c r="BL93" s="64"/>
      <c r="BM93" s="64"/>
      <c r="BN93" s="64"/>
      <c r="BO93" s="64"/>
      <c r="BP93" s="64"/>
      <c r="BQ93" s="64"/>
    </row>
    <row r="94" spans="1:69" s="8" customFormat="1">
      <c r="A94" s="80"/>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c r="BK94" s="64"/>
      <c r="BL94" s="64"/>
      <c r="BM94" s="64"/>
      <c r="BN94" s="64"/>
      <c r="BO94" s="64"/>
      <c r="BP94" s="64"/>
      <c r="BQ94" s="64"/>
    </row>
    <row r="95" spans="1:69" s="8" customFormat="1">
      <c r="A95" s="80"/>
      <c r="H95" s="64"/>
      <c r="I95" s="64"/>
      <c r="J95" s="64"/>
      <c r="K95" s="64"/>
      <c r="L95" s="64"/>
      <c r="M95" s="64"/>
      <c r="N95" s="64"/>
      <c r="O95" s="64"/>
      <c r="P95" s="64"/>
      <c r="Q95" s="64"/>
      <c r="R95" s="64"/>
      <c r="S95" s="64"/>
      <c r="T95" s="164"/>
      <c r="U95" s="64"/>
      <c r="V95" s="63"/>
      <c r="W95" s="63"/>
      <c r="X95" s="63"/>
      <c r="Y95" s="63"/>
      <c r="Z95" s="63"/>
      <c r="AA95" s="63"/>
      <c r="AB95" s="63"/>
      <c r="AC95" s="63"/>
      <c r="AD95" s="63"/>
      <c r="AE95" s="63"/>
      <c r="AF95" s="63"/>
      <c r="AG95" s="64"/>
      <c r="AH95" s="63"/>
      <c r="AI95" s="64"/>
      <c r="AJ95" s="64"/>
      <c r="AK95" s="64"/>
      <c r="AL95" s="63"/>
      <c r="AM95" s="63"/>
      <c r="AN95" s="63"/>
      <c r="AO95" s="64"/>
      <c r="AP95" s="64"/>
      <c r="AQ95" s="64"/>
      <c r="AR95" s="64"/>
      <c r="AS95" s="64"/>
      <c r="AT95" s="64"/>
      <c r="AU95" s="64"/>
      <c r="AV95" s="64"/>
      <c r="AW95" s="64"/>
      <c r="AX95" s="64"/>
      <c r="AY95" s="64"/>
      <c r="AZ95" s="64"/>
      <c r="BA95" s="64"/>
      <c r="BB95" s="64"/>
      <c r="BC95" s="64"/>
      <c r="BD95" s="64"/>
      <c r="BE95" s="64"/>
      <c r="BF95" s="64"/>
      <c r="BG95" s="64"/>
      <c r="BH95" s="64"/>
      <c r="BI95" s="64"/>
      <c r="BJ95" s="64"/>
      <c r="BK95" s="64"/>
      <c r="BL95" s="64"/>
      <c r="BM95" s="64"/>
      <c r="BN95" s="64"/>
      <c r="BO95" s="64"/>
      <c r="BP95" s="64"/>
      <c r="BQ95" s="64"/>
    </row>
    <row r="96" spans="1:69" s="8" customFormat="1">
      <c r="A96" s="80"/>
      <c r="H96" s="64"/>
      <c r="I96" s="64"/>
      <c r="J96" s="64"/>
      <c r="K96" s="64"/>
      <c r="L96" s="64"/>
      <c r="M96" s="64"/>
      <c r="N96" s="64"/>
      <c r="O96" s="64"/>
      <c r="P96" s="64"/>
      <c r="Q96" s="64"/>
      <c r="R96" s="64"/>
      <c r="S96" s="64"/>
      <c r="T96" s="64"/>
      <c r="U96" s="64"/>
      <c r="V96" s="147"/>
      <c r="W96" s="64"/>
      <c r="X96" s="147"/>
      <c r="Y96" s="147"/>
      <c r="Z96" s="147"/>
      <c r="AA96" s="147"/>
      <c r="AB96" s="147"/>
      <c r="AC96" s="147"/>
      <c r="AD96" s="147"/>
      <c r="AE96" s="147"/>
      <c r="AF96" s="147"/>
      <c r="AG96" s="64"/>
      <c r="AH96" s="147"/>
      <c r="AI96" s="64"/>
      <c r="AJ96" s="64"/>
      <c r="AK96" s="64"/>
      <c r="AL96" s="147"/>
      <c r="AM96" s="147"/>
      <c r="AN96" s="147"/>
      <c r="AO96" s="64"/>
      <c r="AP96" s="64"/>
      <c r="AQ96" s="64"/>
      <c r="AR96" s="64"/>
      <c r="AS96" s="64"/>
      <c r="AT96" s="64"/>
      <c r="AU96" s="64"/>
      <c r="AV96" s="64"/>
      <c r="AW96" s="64"/>
      <c r="AX96" s="64"/>
      <c r="AY96" s="64"/>
      <c r="AZ96" s="64"/>
      <c r="BA96" s="64"/>
      <c r="BB96" s="64"/>
      <c r="BC96" s="64"/>
      <c r="BD96" s="64"/>
      <c r="BE96" s="64"/>
      <c r="BF96" s="64"/>
      <c r="BG96" s="64"/>
      <c r="BH96" s="64"/>
      <c r="BI96" s="64"/>
      <c r="BJ96" s="64"/>
      <c r="BK96" s="64"/>
      <c r="BL96" s="64"/>
      <c r="BM96" s="64"/>
      <c r="BN96" s="64"/>
      <c r="BO96" s="64"/>
      <c r="BP96" s="64"/>
      <c r="BQ96" s="64"/>
    </row>
    <row r="97" spans="1:69" s="8" customFormat="1">
      <c r="A97" s="80"/>
      <c r="H97" s="64"/>
      <c r="I97" s="64"/>
      <c r="J97" s="64"/>
      <c r="K97" s="64"/>
      <c r="L97" s="64"/>
      <c r="M97" s="64"/>
      <c r="N97" s="64"/>
      <c r="O97" s="64"/>
      <c r="P97" s="64"/>
      <c r="Q97" s="64"/>
      <c r="R97" s="64"/>
      <c r="S97" s="64"/>
      <c r="T97" s="64"/>
      <c r="U97" s="64"/>
      <c r="V97" s="165"/>
      <c r="W97" s="166"/>
      <c r="X97" s="167"/>
      <c r="Y97" s="166"/>
      <c r="Z97" s="167"/>
      <c r="AA97" s="166"/>
      <c r="AB97" s="167"/>
      <c r="AC97" s="168"/>
      <c r="AD97" s="169"/>
      <c r="AE97" s="168"/>
      <c r="AF97" s="169"/>
      <c r="AG97" s="64"/>
      <c r="AH97" s="169"/>
      <c r="AI97" s="64"/>
      <c r="AJ97" s="64"/>
      <c r="AK97" s="64"/>
      <c r="AL97" s="169"/>
      <c r="AM97" s="169"/>
      <c r="AN97" s="169"/>
      <c r="AO97" s="64"/>
      <c r="AP97" s="64"/>
      <c r="AQ97" s="64"/>
      <c r="AR97" s="64"/>
      <c r="AS97" s="64"/>
      <c r="AT97" s="64"/>
      <c r="AU97" s="64"/>
      <c r="AV97" s="64"/>
      <c r="AW97" s="64"/>
      <c r="AX97" s="64"/>
      <c r="AY97" s="64"/>
      <c r="AZ97" s="64"/>
      <c r="BA97" s="64"/>
      <c r="BB97" s="64"/>
      <c r="BC97" s="64"/>
      <c r="BD97" s="64"/>
      <c r="BE97" s="64"/>
      <c r="BF97" s="64"/>
      <c r="BG97" s="64"/>
      <c r="BH97" s="64"/>
      <c r="BI97" s="64"/>
      <c r="BJ97" s="64"/>
      <c r="BK97" s="64"/>
      <c r="BL97" s="64"/>
      <c r="BM97" s="64"/>
      <c r="BN97" s="64"/>
      <c r="BO97" s="64"/>
      <c r="BP97" s="64"/>
      <c r="BQ97" s="64"/>
    </row>
    <row r="98" spans="1:69" s="8" customFormat="1">
      <c r="A98" s="80"/>
      <c r="H98" s="64"/>
      <c r="I98" s="64"/>
      <c r="J98" s="64"/>
      <c r="K98" s="64"/>
      <c r="L98" s="64"/>
      <c r="M98" s="64"/>
      <c r="N98" s="64"/>
      <c r="O98" s="64"/>
      <c r="P98" s="64"/>
      <c r="Q98" s="64"/>
      <c r="R98" s="64"/>
      <c r="S98" s="64"/>
      <c r="T98" s="64"/>
      <c r="U98" s="64"/>
      <c r="V98" s="165"/>
      <c r="W98" s="166"/>
      <c r="X98" s="167"/>
      <c r="Y98" s="166"/>
      <c r="Z98" s="167"/>
      <c r="AA98" s="166"/>
      <c r="AB98" s="166"/>
      <c r="AC98" s="168"/>
      <c r="AD98" s="169"/>
      <c r="AE98" s="168"/>
      <c r="AF98" s="169"/>
      <c r="AG98" s="64"/>
      <c r="AH98" s="169"/>
      <c r="AI98" s="64"/>
      <c r="AJ98" s="64"/>
      <c r="AK98" s="64"/>
      <c r="AL98" s="169"/>
      <c r="AM98" s="169"/>
      <c r="AN98" s="169"/>
      <c r="AO98" s="64"/>
      <c r="AP98" s="64"/>
      <c r="AQ98" s="64"/>
      <c r="AR98" s="64"/>
      <c r="AS98" s="64"/>
      <c r="AT98" s="64"/>
      <c r="AU98" s="64"/>
      <c r="AV98" s="64"/>
      <c r="AW98" s="64"/>
      <c r="AX98" s="64"/>
      <c r="AY98" s="64"/>
      <c r="AZ98" s="64"/>
      <c r="BA98" s="64"/>
      <c r="BB98" s="64"/>
      <c r="BC98" s="64"/>
      <c r="BD98" s="64"/>
      <c r="BE98" s="64"/>
      <c r="BF98" s="64"/>
      <c r="BG98" s="64"/>
      <c r="BH98" s="64"/>
      <c r="BI98" s="64"/>
      <c r="BJ98" s="64"/>
      <c r="BK98" s="64"/>
      <c r="BL98" s="64"/>
      <c r="BM98" s="64"/>
      <c r="BN98" s="64"/>
      <c r="BO98" s="64"/>
      <c r="BP98" s="64"/>
      <c r="BQ98" s="64"/>
    </row>
    <row r="99" spans="1:69" s="8" customFormat="1">
      <c r="A99" s="80"/>
      <c r="H99" s="64"/>
      <c r="I99" s="64"/>
      <c r="J99" s="64"/>
      <c r="K99" s="64"/>
      <c r="L99" s="64"/>
      <c r="M99" s="64"/>
      <c r="N99" s="64"/>
      <c r="O99" s="64"/>
      <c r="P99" s="64"/>
      <c r="Q99" s="64"/>
      <c r="R99" s="64"/>
      <c r="S99" s="64"/>
      <c r="T99" s="64"/>
      <c r="U99" s="64"/>
      <c r="V99" s="165"/>
      <c r="W99" s="166"/>
      <c r="X99" s="167"/>
      <c r="Y99" s="166"/>
      <c r="Z99" s="167"/>
      <c r="AA99" s="166"/>
      <c r="AB99" s="166"/>
      <c r="AC99" s="168"/>
      <c r="AD99" s="169"/>
      <c r="AE99" s="168"/>
      <c r="AF99" s="169"/>
      <c r="AG99" s="64"/>
      <c r="AH99" s="169"/>
      <c r="AI99" s="64"/>
      <c r="AJ99" s="64"/>
      <c r="AK99" s="64"/>
      <c r="AL99" s="169"/>
      <c r="AM99" s="169"/>
      <c r="AN99" s="169"/>
      <c r="AO99" s="64"/>
      <c r="AP99" s="64"/>
      <c r="AQ99" s="64"/>
      <c r="AR99" s="64"/>
      <c r="AS99" s="64"/>
      <c r="AT99" s="64"/>
      <c r="AU99" s="64"/>
      <c r="AV99" s="64"/>
      <c r="AW99" s="64"/>
      <c r="AX99" s="64"/>
      <c r="AY99" s="64"/>
      <c r="AZ99" s="64"/>
      <c r="BA99" s="64"/>
      <c r="BB99" s="64"/>
      <c r="BC99" s="64"/>
      <c r="BD99" s="64"/>
      <c r="BE99" s="64"/>
      <c r="BF99" s="64"/>
      <c r="BG99" s="64"/>
      <c r="BH99" s="64"/>
      <c r="BI99" s="64"/>
      <c r="BJ99" s="64"/>
      <c r="BK99" s="64"/>
      <c r="BL99" s="64"/>
      <c r="BM99" s="64"/>
      <c r="BN99" s="64"/>
      <c r="BO99" s="64"/>
      <c r="BP99" s="64"/>
      <c r="BQ99" s="64"/>
    </row>
    <row r="100" spans="1:69" s="8" customFormat="1">
      <c r="A100" s="80"/>
      <c r="H100" s="64"/>
      <c r="I100" s="64"/>
      <c r="J100" s="64"/>
      <c r="K100" s="64"/>
      <c r="L100" s="64"/>
      <c r="M100" s="64"/>
      <c r="N100" s="64"/>
      <c r="O100" s="64"/>
      <c r="P100" s="64"/>
      <c r="Q100" s="64"/>
      <c r="R100" s="64"/>
      <c r="S100" s="64"/>
      <c r="T100" s="64"/>
      <c r="U100" s="64"/>
      <c r="V100" s="167"/>
      <c r="W100" s="166"/>
      <c r="X100" s="167"/>
      <c r="Y100" s="166"/>
      <c r="Z100" s="167"/>
      <c r="AA100" s="166"/>
      <c r="AB100" s="167"/>
      <c r="AC100" s="168"/>
      <c r="AD100" s="169"/>
      <c r="AE100" s="168"/>
      <c r="AF100" s="169"/>
      <c r="AG100" s="64"/>
      <c r="AH100" s="169"/>
      <c r="AI100" s="64"/>
      <c r="AJ100" s="64"/>
      <c r="AK100" s="64"/>
      <c r="AL100" s="169"/>
      <c r="AM100" s="169"/>
      <c r="AN100" s="169"/>
      <c r="AO100" s="64"/>
      <c r="AP100" s="64"/>
      <c r="AQ100" s="64"/>
      <c r="AR100" s="64"/>
      <c r="AS100" s="64"/>
      <c r="AT100" s="64"/>
      <c r="AU100" s="64"/>
      <c r="AV100" s="64"/>
      <c r="AW100" s="64"/>
      <c r="AX100" s="64"/>
      <c r="AY100" s="64"/>
      <c r="AZ100" s="64"/>
      <c r="BA100" s="64"/>
      <c r="BB100" s="64"/>
      <c r="BC100" s="64"/>
      <c r="BD100" s="64"/>
      <c r="BE100" s="64"/>
      <c r="BF100" s="64"/>
      <c r="BG100" s="64"/>
      <c r="BH100" s="64"/>
      <c r="BI100" s="64"/>
      <c r="BJ100" s="64"/>
      <c r="BK100" s="64"/>
      <c r="BL100" s="64"/>
      <c r="BM100" s="64"/>
      <c r="BN100" s="64"/>
      <c r="BO100" s="64"/>
      <c r="BP100" s="64"/>
      <c r="BQ100" s="64"/>
    </row>
    <row r="101" spans="1:69" s="8" customFormat="1">
      <c r="A101" s="80"/>
      <c r="H101" s="64"/>
      <c r="I101" s="64"/>
      <c r="J101" s="64"/>
      <c r="K101" s="64"/>
      <c r="L101" s="64"/>
      <c r="M101" s="64"/>
      <c r="N101" s="64"/>
      <c r="O101" s="64"/>
      <c r="P101" s="64"/>
      <c r="Q101" s="64"/>
      <c r="R101" s="64"/>
      <c r="S101" s="64"/>
      <c r="T101" s="64"/>
      <c r="U101" s="64"/>
      <c r="V101" s="165"/>
      <c r="W101" s="166"/>
      <c r="X101" s="167"/>
      <c r="Y101" s="166"/>
      <c r="Z101" s="167"/>
      <c r="AA101" s="166"/>
      <c r="AB101" s="167"/>
      <c r="AC101" s="168"/>
      <c r="AD101" s="169"/>
      <c r="AE101" s="168"/>
      <c r="AF101" s="169"/>
      <c r="AG101" s="64"/>
      <c r="AH101" s="169"/>
      <c r="AI101" s="64"/>
      <c r="AJ101" s="64"/>
      <c r="AK101" s="64"/>
      <c r="AL101" s="169"/>
      <c r="AM101" s="169"/>
      <c r="AN101" s="169"/>
      <c r="AO101" s="64"/>
      <c r="AP101" s="64"/>
      <c r="AQ101" s="64"/>
      <c r="AR101" s="64"/>
      <c r="AS101" s="64"/>
      <c r="AT101" s="64"/>
      <c r="AU101" s="64"/>
      <c r="AV101" s="64"/>
      <c r="AW101" s="64"/>
      <c r="AX101" s="64"/>
      <c r="AY101" s="64"/>
      <c r="AZ101" s="64"/>
      <c r="BA101" s="64"/>
      <c r="BB101" s="64"/>
      <c r="BC101" s="64"/>
      <c r="BD101" s="64"/>
      <c r="BE101" s="64"/>
      <c r="BF101" s="64"/>
      <c r="BG101" s="64"/>
      <c r="BH101" s="64"/>
      <c r="BI101" s="64"/>
      <c r="BJ101" s="64"/>
      <c r="BK101" s="64"/>
      <c r="BL101" s="64"/>
      <c r="BM101" s="64"/>
      <c r="BN101" s="64"/>
      <c r="BO101" s="64"/>
      <c r="BP101" s="64"/>
      <c r="BQ101" s="64"/>
    </row>
    <row r="102" spans="1:69" s="8" customFormat="1">
      <c r="A102" s="80"/>
      <c r="H102" s="64"/>
      <c r="I102" s="64"/>
      <c r="J102" s="64"/>
      <c r="K102" s="64"/>
      <c r="L102" s="64"/>
      <c r="M102" s="64"/>
      <c r="N102" s="64"/>
      <c r="O102" s="64"/>
      <c r="P102" s="64"/>
      <c r="Q102" s="64"/>
      <c r="R102" s="64"/>
      <c r="S102" s="64"/>
      <c r="T102" s="64"/>
      <c r="U102" s="64"/>
      <c r="V102" s="166"/>
      <c r="W102" s="166"/>
      <c r="X102" s="167"/>
      <c r="Y102" s="166"/>
      <c r="Z102" s="166"/>
      <c r="AA102" s="166"/>
      <c r="AB102" s="167"/>
      <c r="AC102" s="168"/>
      <c r="AD102" s="169"/>
      <c r="AE102" s="168"/>
      <c r="AF102" s="169"/>
      <c r="AG102" s="64"/>
      <c r="AH102" s="169"/>
      <c r="AI102" s="64"/>
      <c r="AJ102" s="64"/>
      <c r="AK102" s="64"/>
      <c r="AL102" s="169"/>
      <c r="AM102" s="169"/>
      <c r="AN102" s="169"/>
      <c r="AO102" s="64"/>
      <c r="AP102" s="64"/>
      <c r="AQ102" s="64"/>
      <c r="AR102" s="64"/>
      <c r="AS102" s="64"/>
      <c r="AT102" s="64"/>
      <c r="AU102" s="64"/>
      <c r="AV102" s="64"/>
      <c r="AW102" s="64"/>
      <c r="AX102" s="64"/>
      <c r="AY102" s="64"/>
      <c r="AZ102" s="64"/>
      <c r="BA102" s="64"/>
      <c r="BB102" s="64"/>
      <c r="BC102" s="64"/>
      <c r="BD102" s="64"/>
      <c r="BE102" s="64"/>
      <c r="BF102" s="64"/>
      <c r="BG102" s="64"/>
      <c r="BH102" s="64"/>
      <c r="BI102" s="64"/>
      <c r="BJ102" s="64"/>
      <c r="BK102" s="64"/>
      <c r="BL102" s="64"/>
      <c r="BM102" s="64"/>
      <c r="BN102" s="64"/>
      <c r="BO102" s="64"/>
      <c r="BP102" s="64"/>
      <c r="BQ102" s="64"/>
    </row>
    <row r="103" spans="1:69" s="8" customFormat="1">
      <c r="A103" s="80"/>
      <c r="H103" s="64"/>
      <c r="I103" s="64"/>
      <c r="J103" s="64"/>
      <c r="K103" s="64"/>
      <c r="L103" s="64"/>
      <c r="M103" s="64"/>
      <c r="N103" s="64"/>
      <c r="O103" s="64"/>
      <c r="P103" s="64"/>
      <c r="Q103" s="64"/>
      <c r="R103" s="64"/>
      <c r="S103" s="64"/>
      <c r="T103" s="64"/>
      <c r="U103" s="64"/>
      <c r="V103" s="165"/>
      <c r="W103" s="166"/>
      <c r="X103" s="167"/>
      <c r="Y103" s="166"/>
      <c r="Z103" s="167"/>
      <c r="AA103" s="166"/>
      <c r="AB103" s="167"/>
      <c r="AC103" s="168"/>
      <c r="AD103" s="169"/>
      <c r="AE103" s="168"/>
      <c r="AF103" s="169"/>
      <c r="AG103" s="64"/>
      <c r="AH103" s="169"/>
      <c r="AI103" s="64"/>
      <c r="AJ103" s="64"/>
      <c r="AK103" s="64"/>
      <c r="AL103" s="169"/>
      <c r="AM103" s="169"/>
      <c r="AN103" s="169"/>
      <c r="AO103" s="64"/>
      <c r="AP103" s="64"/>
      <c r="AQ103" s="64"/>
      <c r="AR103" s="64"/>
      <c r="AS103" s="64"/>
      <c r="AT103" s="64"/>
      <c r="AU103" s="64"/>
      <c r="AV103" s="64"/>
      <c r="AW103" s="64"/>
      <c r="AX103" s="64"/>
      <c r="AY103" s="64"/>
      <c r="AZ103" s="64"/>
      <c r="BA103" s="64"/>
      <c r="BB103" s="64"/>
      <c r="BC103" s="64"/>
      <c r="BD103" s="64"/>
      <c r="BE103" s="64"/>
      <c r="BF103" s="64"/>
      <c r="BG103" s="64"/>
      <c r="BH103" s="64"/>
      <c r="BI103" s="64"/>
      <c r="BJ103" s="64"/>
      <c r="BK103" s="64"/>
      <c r="BL103" s="64"/>
      <c r="BM103" s="64"/>
      <c r="BN103" s="64"/>
      <c r="BO103" s="64"/>
      <c r="BP103" s="64"/>
      <c r="BQ103" s="64"/>
    </row>
    <row r="104" spans="1:69" s="8" customFormat="1">
      <c r="A104" s="80"/>
      <c r="H104" s="64"/>
      <c r="I104" s="64"/>
      <c r="J104" s="64"/>
      <c r="K104" s="64"/>
      <c r="L104" s="64"/>
      <c r="M104" s="64"/>
      <c r="N104" s="64"/>
      <c r="O104" s="64"/>
      <c r="P104" s="64"/>
      <c r="Q104" s="64"/>
      <c r="R104" s="64"/>
      <c r="S104" s="64"/>
      <c r="T104" s="64"/>
      <c r="U104" s="64"/>
      <c r="V104" s="165"/>
      <c r="W104" s="166"/>
      <c r="X104" s="167"/>
      <c r="Y104" s="166"/>
      <c r="Z104" s="167"/>
      <c r="AA104" s="166"/>
      <c r="AB104" s="167"/>
      <c r="AC104" s="168"/>
      <c r="AD104" s="169"/>
      <c r="AE104" s="168"/>
      <c r="AF104" s="169"/>
      <c r="AG104" s="64"/>
      <c r="AH104" s="169"/>
      <c r="AI104" s="64"/>
      <c r="AJ104" s="64"/>
      <c r="AK104" s="64"/>
      <c r="AL104" s="169"/>
      <c r="AM104" s="169"/>
      <c r="AN104" s="169"/>
      <c r="AO104" s="64"/>
      <c r="AP104" s="64"/>
      <c r="AQ104" s="64"/>
      <c r="AR104" s="64"/>
      <c r="AS104" s="64"/>
      <c r="AT104" s="64"/>
      <c r="AU104" s="64"/>
      <c r="AV104" s="64"/>
      <c r="AW104" s="64"/>
      <c r="AX104" s="64"/>
      <c r="AY104" s="64"/>
      <c r="AZ104" s="64"/>
      <c r="BA104" s="64"/>
      <c r="BB104" s="64"/>
      <c r="BC104" s="64"/>
      <c r="BD104" s="64"/>
      <c r="BE104" s="64"/>
      <c r="BF104" s="64"/>
      <c r="BG104" s="64"/>
      <c r="BH104" s="64"/>
      <c r="BI104" s="64"/>
      <c r="BJ104" s="64"/>
      <c r="BK104" s="64"/>
      <c r="BL104" s="64"/>
      <c r="BM104" s="64"/>
      <c r="BN104" s="64"/>
      <c r="BO104" s="64"/>
      <c r="BP104" s="64"/>
      <c r="BQ104" s="64"/>
    </row>
    <row r="105" spans="1:69" s="8" customFormat="1">
      <c r="A105" s="80"/>
      <c r="H105" s="64"/>
      <c r="I105" s="64"/>
      <c r="J105" s="64"/>
      <c r="K105" s="64"/>
      <c r="L105" s="64"/>
      <c r="M105" s="64"/>
      <c r="N105" s="64"/>
      <c r="O105" s="64"/>
      <c r="P105" s="64"/>
      <c r="Q105" s="64"/>
      <c r="R105" s="64"/>
      <c r="S105" s="64"/>
      <c r="T105" s="64"/>
      <c r="U105" s="64"/>
      <c r="V105" s="165"/>
      <c r="W105" s="166"/>
      <c r="X105" s="167"/>
      <c r="Y105" s="166"/>
      <c r="Z105" s="167"/>
      <c r="AA105" s="166"/>
      <c r="AB105" s="167"/>
      <c r="AC105" s="168"/>
      <c r="AD105" s="169"/>
      <c r="AE105" s="168"/>
      <c r="AF105" s="169"/>
      <c r="AG105" s="64"/>
      <c r="AH105" s="169"/>
      <c r="AI105" s="64"/>
      <c r="AJ105" s="64"/>
      <c r="AK105" s="64"/>
      <c r="AL105" s="169"/>
      <c r="AM105" s="169"/>
      <c r="AN105" s="169"/>
      <c r="AO105" s="64"/>
      <c r="AP105" s="64"/>
      <c r="AQ105" s="64"/>
      <c r="AR105" s="64"/>
      <c r="AS105" s="64"/>
      <c r="AT105" s="64"/>
      <c r="AU105" s="64"/>
      <c r="AV105" s="64"/>
      <c r="AW105" s="64"/>
      <c r="AX105" s="64"/>
      <c r="AY105" s="64"/>
      <c r="AZ105" s="64"/>
      <c r="BA105" s="64"/>
      <c r="BB105" s="64"/>
      <c r="BC105" s="64"/>
      <c r="BD105" s="64"/>
      <c r="BE105" s="64"/>
      <c r="BF105" s="64"/>
      <c r="BG105" s="64"/>
      <c r="BH105" s="64"/>
      <c r="BI105" s="64"/>
      <c r="BJ105" s="64"/>
      <c r="BK105" s="64"/>
      <c r="BL105" s="64"/>
      <c r="BM105" s="64"/>
      <c r="BN105" s="64"/>
      <c r="BO105" s="64"/>
      <c r="BP105" s="64"/>
      <c r="BQ105" s="64"/>
    </row>
    <row r="106" spans="1:69" s="8" customFormat="1">
      <c r="A106" s="80"/>
      <c r="H106" s="64"/>
      <c r="I106" s="64"/>
      <c r="J106" s="64"/>
      <c r="K106" s="64"/>
      <c r="L106" s="64"/>
      <c r="M106" s="64"/>
      <c r="N106" s="64"/>
      <c r="O106" s="64"/>
      <c r="P106" s="64"/>
      <c r="Q106" s="64"/>
      <c r="R106" s="64"/>
      <c r="S106" s="64"/>
      <c r="T106" s="64"/>
      <c r="U106" s="64"/>
      <c r="V106" s="170"/>
      <c r="W106" s="166"/>
      <c r="X106" s="170"/>
      <c r="Y106" s="166"/>
      <c r="Z106" s="170"/>
      <c r="AA106" s="166"/>
      <c r="AB106" s="170"/>
      <c r="AC106" s="168"/>
      <c r="AD106" s="150"/>
      <c r="AE106" s="168"/>
      <c r="AF106" s="150"/>
      <c r="AG106" s="64"/>
      <c r="AH106" s="150"/>
      <c r="AI106" s="64"/>
      <c r="AJ106" s="64"/>
      <c r="AK106" s="64"/>
      <c r="AL106" s="150"/>
      <c r="AM106" s="150"/>
      <c r="AN106" s="150"/>
      <c r="AO106" s="64"/>
      <c r="AP106" s="64"/>
      <c r="AQ106" s="64"/>
      <c r="AR106" s="64"/>
      <c r="AS106" s="64"/>
      <c r="AT106" s="64"/>
      <c r="AU106" s="64"/>
      <c r="AV106" s="64"/>
      <c r="AW106" s="64"/>
      <c r="AX106" s="64"/>
      <c r="AY106" s="64"/>
      <c r="AZ106" s="64"/>
      <c r="BA106" s="64"/>
      <c r="BB106" s="64"/>
      <c r="BC106" s="64"/>
      <c r="BD106" s="64"/>
      <c r="BE106" s="64"/>
      <c r="BF106" s="64"/>
      <c r="BG106" s="64"/>
      <c r="BH106" s="64"/>
      <c r="BI106" s="64"/>
      <c r="BJ106" s="64"/>
      <c r="BK106" s="64"/>
      <c r="BL106" s="64"/>
      <c r="BM106" s="64"/>
      <c r="BN106" s="64"/>
      <c r="BO106" s="64"/>
      <c r="BP106" s="64"/>
      <c r="BQ106" s="64"/>
    </row>
    <row r="107" spans="1:69" s="8" customFormat="1">
      <c r="A107" s="80"/>
      <c r="H107" s="64"/>
      <c r="I107" s="64"/>
      <c r="J107" s="64"/>
      <c r="K107" s="64"/>
      <c r="L107" s="64"/>
      <c r="M107" s="64"/>
      <c r="N107" s="64"/>
      <c r="O107" s="64"/>
      <c r="P107" s="64"/>
      <c r="Q107" s="64"/>
      <c r="R107" s="64"/>
      <c r="S107" s="64"/>
      <c r="T107" s="64"/>
      <c r="U107" s="64"/>
      <c r="V107" s="170"/>
      <c r="W107" s="166"/>
      <c r="X107" s="170"/>
      <c r="Y107" s="166"/>
      <c r="Z107" s="170"/>
      <c r="AA107" s="166"/>
      <c r="AB107" s="170"/>
      <c r="AC107" s="168"/>
      <c r="AD107" s="150"/>
      <c r="AE107" s="168"/>
      <c r="AF107" s="150"/>
      <c r="AG107" s="64"/>
      <c r="AH107" s="150"/>
      <c r="AI107" s="64"/>
      <c r="AJ107" s="64"/>
      <c r="AK107" s="64"/>
      <c r="AL107" s="150"/>
      <c r="AM107" s="150"/>
      <c r="AN107" s="150"/>
      <c r="AO107" s="64"/>
      <c r="AP107" s="64"/>
      <c r="AQ107" s="64"/>
      <c r="AR107" s="64"/>
      <c r="AS107" s="64"/>
      <c r="AT107" s="64"/>
      <c r="AU107" s="64"/>
      <c r="AV107" s="64"/>
      <c r="AW107" s="64"/>
      <c r="AX107" s="64"/>
      <c r="AY107" s="64"/>
      <c r="AZ107" s="64"/>
      <c r="BA107" s="64"/>
      <c r="BB107" s="64"/>
      <c r="BC107" s="64"/>
      <c r="BD107" s="64"/>
      <c r="BE107" s="64"/>
      <c r="BF107" s="64"/>
      <c r="BG107" s="64"/>
      <c r="BH107" s="64"/>
      <c r="BI107" s="64"/>
      <c r="BJ107" s="64"/>
      <c r="BK107" s="64"/>
      <c r="BL107" s="64"/>
      <c r="BM107" s="64"/>
      <c r="BN107" s="64"/>
      <c r="BO107" s="64"/>
      <c r="BP107" s="64"/>
      <c r="BQ107" s="64"/>
    </row>
    <row r="108" spans="1:69" s="8" customFormat="1">
      <c r="A108" s="80"/>
      <c r="H108" s="64"/>
      <c r="I108" s="64"/>
      <c r="J108" s="64"/>
      <c r="K108" s="64"/>
      <c r="L108" s="64"/>
      <c r="M108" s="64"/>
      <c r="N108" s="64"/>
      <c r="O108" s="64"/>
      <c r="P108" s="64"/>
      <c r="Q108" s="64"/>
      <c r="R108" s="64"/>
      <c r="S108" s="64"/>
      <c r="T108" s="64"/>
      <c r="U108" s="64"/>
      <c r="V108" s="170"/>
      <c r="W108" s="166"/>
      <c r="X108" s="170"/>
      <c r="Y108" s="166"/>
      <c r="Z108" s="170"/>
      <c r="AA108" s="166"/>
      <c r="AB108" s="170"/>
      <c r="AC108" s="168"/>
      <c r="AD108" s="150"/>
      <c r="AE108" s="168"/>
      <c r="AF108" s="150"/>
      <c r="AG108" s="64"/>
      <c r="AH108" s="150"/>
      <c r="AI108" s="64"/>
      <c r="AJ108" s="64"/>
      <c r="AK108" s="64"/>
      <c r="AL108" s="150"/>
      <c r="AM108" s="150"/>
      <c r="AN108" s="150"/>
      <c r="AO108" s="64"/>
      <c r="AP108" s="64"/>
      <c r="AQ108" s="64"/>
      <c r="AR108" s="64"/>
      <c r="AS108" s="64"/>
      <c r="AT108" s="64"/>
      <c r="AU108" s="64"/>
      <c r="AV108" s="64"/>
      <c r="AW108" s="64"/>
      <c r="AX108" s="64"/>
      <c r="AY108" s="64"/>
      <c r="AZ108" s="64"/>
      <c r="BA108" s="64"/>
      <c r="BB108" s="64"/>
      <c r="BC108" s="64"/>
      <c r="BD108" s="64"/>
      <c r="BE108" s="64"/>
      <c r="BF108" s="64"/>
      <c r="BG108" s="64"/>
      <c r="BH108" s="64"/>
      <c r="BI108" s="64"/>
      <c r="BJ108" s="64"/>
      <c r="BK108" s="64"/>
      <c r="BL108" s="64"/>
      <c r="BM108" s="64"/>
      <c r="BN108" s="64"/>
      <c r="BO108" s="64"/>
      <c r="BP108" s="64"/>
      <c r="BQ108" s="64"/>
    </row>
    <row r="109" spans="1:69" s="8" customFormat="1">
      <c r="A109" s="80"/>
      <c r="H109" s="64"/>
      <c r="I109" s="64"/>
      <c r="J109" s="64"/>
      <c r="K109" s="64"/>
      <c r="L109" s="64"/>
      <c r="M109" s="64"/>
      <c r="N109" s="64"/>
      <c r="O109" s="64"/>
      <c r="P109" s="64"/>
      <c r="Q109" s="64"/>
      <c r="R109" s="64"/>
      <c r="S109" s="64"/>
      <c r="T109" s="64"/>
      <c r="U109" s="64"/>
      <c r="V109" s="66"/>
      <c r="W109" s="64"/>
      <c r="X109" s="66"/>
      <c r="Y109" s="64"/>
      <c r="Z109" s="66"/>
      <c r="AA109" s="64"/>
      <c r="AB109" s="66"/>
      <c r="AC109" s="64"/>
      <c r="AD109" s="66"/>
      <c r="AE109" s="64"/>
      <c r="AF109" s="66"/>
      <c r="AG109" s="64"/>
      <c r="AH109" s="66"/>
      <c r="AI109" s="64"/>
      <c r="AJ109" s="64"/>
      <c r="AK109" s="64"/>
      <c r="AL109" s="66"/>
      <c r="AM109" s="66"/>
      <c r="AN109" s="66"/>
      <c r="AO109" s="64"/>
      <c r="AP109" s="64"/>
      <c r="AQ109" s="64"/>
      <c r="AR109" s="64"/>
      <c r="AS109" s="64"/>
      <c r="AT109" s="64"/>
      <c r="AU109" s="64"/>
      <c r="AV109" s="64"/>
      <c r="AW109" s="64"/>
      <c r="AX109" s="64"/>
      <c r="AY109" s="64"/>
      <c r="AZ109" s="64"/>
      <c r="BA109" s="64"/>
      <c r="BB109" s="64"/>
      <c r="BC109" s="64"/>
      <c r="BD109" s="64"/>
      <c r="BE109" s="64"/>
      <c r="BF109" s="64"/>
      <c r="BG109" s="64"/>
      <c r="BH109" s="64"/>
      <c r="BI109" s="64"/>
      <c r="BJ109" s="64"/>
      <c r="BK109" s="64"/>
      <c r="BL109" s="64"/>
      <c r="BM109" s="64"/>
      <c r="BN109" s="64"/>
      <c r="BO109" s="64"/>
      <c r="BP109" s="64"/>
      <c r="BQ109" s="64"/>
    </row>
    <row r="110" spans="1:69" s="8" customFormat="1">
      <c r="A110" s="80"/>
      <c r="H110" s="64"/>
      <c r="I110" s="64"/>
      <c r="J110" s="64"/>
      <c r="K110" s="64"/>
      <c r="L110" s="64"/>
      <c r="M110" s="64"/>
      <c r="N110" s="64"/>
      <c r="O110" s="64"/>
      <c r="P110" s="64"/>
      <c r="Q110" s="64"/>
      <c r="R110" s="64"/>
      <c r="S110" s="64"/>
      <c r="T110" s="64"/>
      <c r="U110" s="64"/>
      <c r="V110" s="154"/>
      <c r="W110" s="64"/>
      <c r="X110" s="154"/>
      <c r="Y110" s="64"/>
      <c r="Z110" s="154"/>
      <c r="AA110" s="64"/>
      <c r="AB110" s="154"/>
      <c r="AC110" s="64"/>
      <c r="AD110" s="154"/>
      <c r="AE110" s="64"/>
      <c r="AF110" s="154"/>
      <c r="AG110" s="64"/>
      <c r="AH110" s="154"/>
      <c r="AI110" s="64"/>
      <c r="AJ110" s="64"/>
      <c r="AK110" s="64"/>
      <c r="AL110" s="154"/>
      <c r="AM110" s="154"/>
      <c r="AN110" s="154"/>
      <c r="AO110" s="64"/>
      <c r="AP110" s="64"/>
      <c r="AQ110" s="64"/>
      <c r="AR110" s="64"/>
      <c r="AS110" s="64"/>
      <c r="AT110" s="64"/>
      <c r="AU110" s="64"/>
      <c r="AV110" s="64"/>
      <c r="AW110" s="64"/>
      <c r="AX110" s="64"/>
      <c r="AY110" s="64"/>
      <c r="AZ110" s="64"/>
      <c r="BA110" s="64"/>
      <c r="BB110" s="64"/>
      <c r="BC110" s="64"/>
      <c r="BD110" s="64"/>
      <c r="BE110" s="64"/>
      <c r="BF110" s="64"/>
      <c r="BG110" s="64"/>
      <c r="BH110" s="64"/>
      <c r="BI110" s="64"/>
      <c r="BJ110" s="64"/>
      <c r="BK110" s="64"/>
      <c r="BL110" s="64"/>
      <c r="BM110" s="64"/>
      <c r="BN110" s="64"/>
      <c r="BO110" s="64"/>
      <c r="BP110" s="64"/>
      <c r="BQ110" s="64"/>
    </row>
    <row r="111" spans="1:69" s="8" customFormat="1">
      <c r="A111" s="80"/>
      <c r="H111" s="64"/>
      <c r="I111" s="64"/>
      <c r="J111" s="64"/>
      <c r="K111" s="64"/>
      <c r="L111" s="64"/>
      <c r="M111" s="64"/>
      <c r="N111" s="64"/>
      <c r="O111" s="64"/>
      <c r="P111" s="64"/>
      <c r="Q111" s="64"/>
      <c r="R111" s="64"/>
      <c r="S111" s="64"/>
      <c r="T111" s="64"/>
      <c r="U111" s="64"/>
      <c r="V111" s="155"/>
      <c r="W111" s="155"/>
      <c r="X111" s="155"/>
      <c r="Y111" s="155"/>
      <c r="Z111" s="155"/>
      <c r="AA111" s="155"/>
      <c r="AB111" s="155"/>
      <c r="AC111" s="155"/>
      <c r="AD111" s="171"/>
      <c r="AE111" s="171"/>
      <c r="AF111" s="171"/>
      <c r="AG111" s="64"/>
      <c r="AH111" s="171"/>
      <c r="AI111" s="64"/>
      <c r="AJ111" s="64"/>
      <c r="AK111" s="64"/>
      <c r="AL111" s="171"/>
      <c r="AM111" s="171"/>
      <c r="AN111" s="171"/>
      <c r="AO111" s="64"/>
      <c r="AP111" s="64"/>
      <c r="AQ111" s="64"/>
      <c r="AR111" s="64"/>
      <c r="AS111" s="64"/>
      <c r="AT111" s="64"/>
      <c r="AU111" s="64"/>
      <c r="AV111" s="64"/>
      <c r="AW111" s="64"/>
      <c r="AX111" s="64"/>
      <c r="AY111" s="64"/>
      <c r="AZ111" s="64"/>
      <c r="BA111" s="64"/>
      <c r="BB111" s="64"/>
      <c r="BC111" s="64"/>
      <c r="BD111" s="64"/>
      <c r="BE111" s="64"/>
      <c r="BF111" s="64"/>
      <c r="BG111" s="64"/>
      <c r="BH111" s="64"/>
      <c r="BI111" s="64"/>
      <c r="BJ111" s="64"/>
      <c r="BK111" s="64"/>
      <c r="BL111" s="64"/>
      <c r="BM111" s="64"/>
      <c r="BN111" s="64"/>
      <c r="BO111" s="64"/>
      <c r="BP111" s="64"/>
      <c r="BQ111" s="64"/>
    </row>
    <row r="112" spans="1:69" s="8" customFormat="1">
      <c r="A112" s="80"/>
      <c r="H112" s="64"/>
      <c r="I112" s="64"/>
      <c r="J112" s="64"/>
      <c r="K112" s="64"/>
      <c r="L112" s="64"/>
      <c r="M112" s="64"/>
      <c r="N112" s="64"/>
      <c r="O112" s="64"/>
      <c r="P112" s="64"/>
      <c r="Q112" s="64"/>
      <c r="R112" s="64"/>
      <c r="S112" s="64"/>
      <c r="T112" s="64"/>
      <c r="U112" s="64"/>
      <c r="V112" s="162"/>
      <c r="W112" s="162"/>
      <c r="X112" s="162"/>
      <c r="Y112" s="162"/>
      <c r="Z112" s="162"/>
      <c r="AA112" s="162"/>
      <c r="AB112" s="162"/>
      <c r="AC112" s="162"/>
      <c r="AD112" s="163"/>
      <c r="AE112" s="64"/>
      <c r="AF112" s="64"/>
      <c r="AG112" s="64"/>
      <c r="AH112" s="64"/>
      <c r="AI112" s="64"/>
      <c r="AJ112" s="64"/>
      <c r="AK112" s="64"/>
      <c r="AL112" s="154"/>
      <c r="AM112" s="154"/>
      <c r="AN112" s="154"/>
      <c r="AO112" s="64"/>
      <c r="AP112" s="64"/>
      <c r="AQ112" s="64"/>
      <c r="AR112" s="64"/>
      <c r="AS112" s="64"/>
      <c r="AT112" s="64"/>
      <c r="AU112" s="64"/>
      <c r="AV112" s="64"/>
      <c r="AW112" s="64"/>
      <c r="AX112" s="64"/>
      <c r="AY112" s="64"/>
      <c r="AZ112" s="64"/>
      <c r="BA112" s="64"/>
      <c r="BB112" s="64"/>
      <c r="BC112" s="64"/>
      <c r="BD112" s="64"/>
      <c r="BE112" s="64"/>
      <c r="BF112" s="64"/>
      <c r="BG112" s="64"/>
      <c r="BH112" s="64"/>
      <c r="BI112" s="64"/>
      <c r="BJ112" s="64"/>
      <c r="BK112" s="64"/>
      <c r="BL112" s="64"/>
      <c r="BM112" s="64"/>
      <c r="BN112" s="64"/>
      <c r="BO112" s="64"/>
      <c r="BP112" s="64"/>
      <c r="BQ112" s="64"/>
    </row>
    <row r="113" spans="1:69" s="8" customFormat="1">
      <c r="A113" s="80"/>
      <c r="H113" s="64"/>
      <c r="I113" s="64"/>
      <c r="J113" s="64"/>
      <c r="K113" s="64"/>
      <c r="L113" s="64"/>
      <c r="M113" s="64"/>
      <c r="N113" s="64"/>
      <c r="O113" s="64"/>
      <c r="P113" s="64"/>
      <c r="Q113" s="64"/>
      <c r="R113" s="64"/>
      <c r="S113" s="64"/>
      <c r="T113" s="64"/>
      <c r="U113" s="64"/>
      <c r="V113" s="65"/>
      <c r="W113" s="64"/>
      <c r="X113" s="64"/>
      <c r="Y113" s="64"/>
      <c r="Z113" s="64"/>
      <c r="AA113" s="64"/>
      <c r="AB113" s="64"/>
      <c r="AC113" s="64"/>
      <c r="AD113" s="64"/>
      <c r="AE113" s="64"/>
      <c r="AF113" s="64"/>
      <c r="AG113" s="64"/>
      <c r="AH113" s="64"/>
      <c r="AI113" s="64"/>
      <c r="AJ113" s="64"/>
      <c r="AK113" s="64"/>
      <c r="AL113" s="171"/>
      <c r="AM113" s="171"/>
      <c r="AN113" s="171"/>
      <c r="AO113" s="64"/>
      <c r="AP113" s="64"/>
      <c r="AQ113" s="64"/>
      <c r="AR113" s="64"/>
      <c r="AS113" s="64"/>
      <c r="AT113" s="64"/>
      <c r="AU113" s="64"/>
      <c r="AV113" s="64"/>
      <c r="AW113" s="64"/>
      <c r="AX113" s="64"/>
      <c r="AY113" s="64"/>
      <c r="AZ113" s="64"/>
      <c r="BA113" s="64"/>
      <c r="BB113" s="64"/>
      <c r="BC113" s="64"/>
      <c r="BD113" s="64"/>
      <c r="BE113" s="64"/>
      <c r="BF113" s="64"/>
      <c r="BG113" s="64"/>
      <c r="BH113" s="64"/>
      <c r="BI113" s="64"/>
      <c r="BJ113" s="64"/>
      <c r="BK113" s="64"/>
      <c r="BL113" s="64"/>
      <c r="BM113" s="64"/>
      <c r="BN113" s="64"/>
      <c r="BO113" s="64"/>
      <c r="BP113" s="64"/>
      <c r="BQ113" s="64"/>
    </row>
    <row r="114" spans="1:69" s="8" customFormat="1">
      <c r="A114" s="80"/>
      <c r="H114" s="64"/>
      <c r="I114" s="64"/>
      <c r="J114" s="64"/>
      <c r="K114" s="64"/>
      <c r="L114" s="64"/>
      <c r="M114" s="64"/>
      <c r="N114" s="64"/>
      <c r="O114" s="64"/>
      <c r="P114" s="64"/>
      <c r="Q114" s="64"/>
      <c r="R114" s="64"/>
      <c r="S114" s="64"/>
      <c r="T114" s="64"/>
      <c r="U114" s="64"/>
      <c r="V114" s="172"/>
      <c r="W114" s="64"/>
      <c r="X114" s="64"/>
      <c r="Y114" s="64"/>
      <c r="Z114" s="64"/>
      <c r="AA114" s="64"/>
      <c r="AB114" s="64"/>
      <c r="AC114" s="64"/>
      <c r="AD114" s="64"/>
      <c r="AE114" s="64"/>
      <c r="AF114" s="64"/>
      <c r="AG114" s="64"/>
      <c r="AH114" s="64"/>
      <c r="AI114" s="64"/>
      <c r="AJ114" s="64"/>
      <c r="AK114" s="64"/>
      <c r="AL114" s="64"/>
      <c r="AM114" s="64"/>
      <c r="AN114" s="64"/>
      <c r="AO114" s="64"/>
      <c r="AP114" s="64"/>
      <c r="AQ114" s="64"/>
      <c r="AR114" s="64"/>
      <c r="AS114" s="64"/>
      <c r="AT114" s="64"/>
      <c r="AU114" s="64"/>
      <c r="AV114" s="64"/>
      <c r="AW114" s="64"/>
      <c r="AX114" s="64"/>
      <c r="AY114" s="64"/>
      <c r="AZ114" s="64"/>
      <c r="BA114" s="64"/>
      <c r="BB114" s="64"/>
      <c r="BC114" s="64"/>
      <c r="BD114" s="64"/>
      <c r="BE114" s="64"/>
      <c r="BF114" s="64"/>
      <c r="BG114" s="64"/>
      <c r="BH114" s="64"/>
      <c r="BI114" s="64"/>
      <c r="BJ114" s="64"/>
      <c r="BK114" s="64"/>
      <c r="BL114" s="64"/>
      <c r="BM114" s="64"/>
      <c r="BN114" s="64"/>
      <c r="BO114" s="64"/>
      <c r="BP114" s="64"/>
      <c r="BQ114" s="64"/>
    </row>
    <row r="115" spans="1:69" s="8" customFormat="1">
      <c r="A115" s="80"/>
      <c r="H115" s="64"/>
      <c r="I115" s="64"/>
      <c r="J115" s="64"/>
      <c r="K115" s="64"/>
      <c r="L115" s="64"/>
      <c r="M115" s="64"/>
      <c r="N115" s="64"/>
      <c r="O115" s="64"/>
      <c r="P115" s="64"/>
      <c r="Q115" s="64"/>
      <c r="R115" s="64"/>
      <c r="S115" s="64"/>
      <c r="T115" s="64"/>
      <c r="U115" s="64"/>
      <c r="V115" s="172"/>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c r="AS115" s="64"/>
      <c r="AT115" s="64"/>
      <c r="AU115" s="64"/>
      <c r="AV115" s="64"/>
      <c r="AW115" s="64"/>
      <c r="AX115" s="64"/>
      <c r="AY115" s="64"/>
      <c r="AZ115" s="64"/>
      <c r="BA115" s="64"/>
      <c r="BB115" s="64"/>
      <c r="BC115" s="64"/>
      <c r="BD115" s="64"/>
      <c r="BE115" s="64"/>
      <c r="BF115" s="64"/>
      <c r="BG115" s="64"/>
      <c r="BH115" s="64"/>
      <c r="BI115" s="64"/>
      <c r="BJ115" s="64"/>
      <c r="BK115" s="64"/>
      <c r="BL115" s="64"/>
      <c r="BM115" s="64"/>
      <c r="BN115" s="64"/>
      <c r="BO115" s="64"/>
      <c r="BP115" s="64"/>
      <c r="BQ115" s="64"/>
    </row>
    <row r="116" spans="1:69" s="8" customFormat="1">
      <c r="A116" s="80"/>
      <c r="H116" s="64"/>
      <c r="I116" s="64"/>
      <c r="J116" s="64"/>
      <c r="K116" s="64"/>
      <c r="L116" s="64"/>
      <c r="M116" s="64"/>
      <c r="N116" s="64"/>
      <c r="O116" s="64"/>
      <c r="P116" s="64"/>
      <c r="Q116" s="64"/>
      <c r="R116" s="64"/>
      <c r="S116" s="64"/>
      <c r="T116" s="64"/>
      <c r="U116" s="64"/>
      <c r="V116" s="65"/>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c r="AS116" s="64"/>
      <c r="AT116" s="64"/>
      <c r="AU116" s="64"/>
      <c r="AV116" s="64"/>
      <c r="AW116" s="64"/>
      <c r="AX116" s="64"/>
      <c r="AY116" s="64"/>
      <c r="AZ116" s="64"/>
      <c r="BA116" s="64"/>
      <c r="BB116" s="64"/>
      <c r="BC116" s="64"/>
      <c r="BD116" s="64"/>
      <c r="BE116" s="64"/>
      <c r="BF116" s="64"/>
      <c r="BG116" s="64"/>
      <c r="BH116" s="64"/>
      <c r="BI116" s="64"/>
      <c r="BJ116" s="64"/>
      <c r="BK116" s="64"/>
      <c r="BL116" s="64"/>
      <c r="BM116" s="64"/>
      <c r="BN116" s="64"/>
      <c r="BO116" s="64"/>
      <c r="BP116" s="64"/>
      <c r="BQ116" s="64"/>
    </row>
    <row r="117" spans="1:69" s="8" customFormat="1">
      <c r="A117" s="80"/>
      <c r="H117" s="64"/>
      <c r="I117" s="64"/>
      <c r="J117" s="64"/>
      <c r="K117" s="64"/>
      <c r="L117" s="64"/>
      <c r="M117" s="64"/>
      <c r="N117" s="64"/>
      <c r="O117" s="64"/>
      <c r="P117" s="64"/>
      <c r="Q117" s="64"/>
      <c r="R117" s="64"/>
      <c r="S117" s="64"/>
      <c r="T117" s="64"/>
      <c r="U117" s="64"/>
      <c r="V117" s="159"/>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64"/>
      <c r="AU117" s="64"/>
      <c r="AV117" s="64"/>
      <c r="AW117" s="64"/>
      <c r="AX117" s="64"/>
      <c r="AY117" s="64"/>
      <c r="AZ117" s="64"/>
      <c r="BA117" s="64"/>
      <c r="BB117" s="64"/>
      <c r="BC117" s="64"/>
      <c r="BD117" s="64"/>
      <c r="BE117" s="64"/>
      <c r="BF117" s="64"/>
      <c r="BG117" s="64"/>
      <c r="BH117" s="64"/>
      <c r="BI117" s="64"/>
      <c r="BJ117" s="64"/>
      <c r="BK117" s="64"/>
      <c r="BL117" s="64"/>
      <c r="BM117" s="64"/>
      <c r="BN117" s="64"/>
      <c r="BO117" s="64"/>
      <c r="BP117" s="64"/>
      <c r="BQ117" s="64"/>
    </row>
    <row r="118" spans="1:69" s="8" customFormat="1">
      <c r="A118" s="80"/>
      <c r="H118" s="64"/>
      <c r="I118" s="64"/>
      <c r="J118" s="64"/>
      <c r="K118" s="64"/>
      <c r="L118" s="64"/>
      <c r="M118" s="64"/>
      <c r="N118" s="64"/>
      <c r="O118" s="64"/>
      <c r="P118" s="64"/>
      <c r="Q118" s="64"/>
      <c r="R118" s="64"/>
      <c r="S118" s="64"/>
      <c r="T118" s="64"/>
      <c r="U118" s="64"/>
      <c r="V118" s="159"/>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64"/>
      <c r="BE118" s="64"/>
      <c r="BF118" s="64"/>
      <c r="BG118" s="64"/>
      <c r="BH118" s="64"/>
      <c r="BI118" s="64"/>
      <c r="BJ118" s="64"/>
      <c r="BK118" s="64"/>
      <c r="BL118" s="64"/>
      <c r="BM118" s="64"/>
      <c r="BN118" s="64"/>
      <c r="BO118" s="64"/>
      <c r="BP118" s="64"/>
      <c r="BQ118" s="64"/>
    </row>
    <row r="119" spans="1:69" s="8" customFormat="1">
      <c r="A119" s="80"/>
    </row>
    <row r="120" spans="1:69" s="8" customFormat="1">
      <c r="A120" s="80"/>
    </row>
    <row r="121" spans="1:69" s="8" customFormat="1">
      <c r="A121" s="80"/>
    </row>
    <row r="122" spans="1:69">
      <c r="V122" s="6">
        <f>54973+50634+55880+2869</f>
        <v>164356</v>
      </c>
      <c r="AD122" s="6">
        <f>55369+55300+60009+9795+65259</f>
        <v>245732</v>
      </c>
    </row>
  </sheetData>
  <mergeCells count="29">
    <mergeCell ref="AV10:AV11"/>
    <mergeCell ref="AQ6:AW6"/>
    <mergeCell ref="B40:AV40"/>
    <mergeCell ref="X10:X11"/>
    <mergeCell ref="AL10:AL11"/>
    <mergeCell ref="AN10:AN11"/>
    <mergeCell ref="AA6:AO6"/>
    <mergeCell ref="K6:Q6"/>
    <mergeCell ref="S6:Y6"/>
    <mergeCell ref="P10:P11"/>
    <mergeCell ref="N10:N11"/>
    <mergeCell ref="C6:I6"/>
    <mergeCell ref="AF10:AF11"/>
    <mergeCell ref="B44:AX44"/>
    <mergeCell ref="B41:P41"/>
    <mergeCell ref="T10:T11"/>
    <mergeCell ref="A61:AV61"/>
    <mergeCell ref="AR10:AR11"/>
    <mergeCell ref="AT10:AT11"/>
    <mergeCell ref="AB10:AB11"/>
    <mergeCell ref="T33:Z33"/>
    <mergeCell ref="T37:X37"/>
    <mergeCell ref="AH10:AH11"/>
    <mergeCell ref="F10:F11"/>
    <mergeCell ref="H10:H11"/>
    <mergeCell ref="L10:L11"/>
    <mergeCell ref="D10:D11"/>
    <mergeCell ref="AD10:AD11"/>
    <mergeCell ref="V10:V11"/>
  </mergeCells>
  <phoneticPr fontId="3" type="noConversion"/>
  <printOptions horizontalCentered="1"/>
  <pageMargins left="0.25" right="0.25" top="0.25" bottom="0.25" header="0.5" footer="0.5"/>
  <pageSetup scale="57" orientation="landscape"/>
  <headerFooter alignWithMargins="0">
    <oddFooter>&amp;L&amp;"Eras Demi ITC,Bold Italic"&amp;14Alliant&amp;R&amp;"Trade Gothic LT Std,Bold"&amp;12Page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indexed="38"/>
    <pageSetUpPr fitToPage="1"/>
  </sheetPr>
  <dimension ref="A1:AZ414"/>
  <sheetViews>
    <sheetView view="pageBreakPreview" zoomScale="75" zoomScaleSheetLayoutView="75" workbookViewId="0">
      <selection activeCell="K12" sqref="K12"/>
    </sheetView>
  </sheetViews>
  <sheetFormatPr baseColWidth="10" defaultColWidth="9.1640625" defaultRowHeight="13" x14ac:dyDescent="0"/>
  <cols>
    <col min="1" max="1" width="16.5" style="7" customWidth="1"/>
    <col min="2" max="2" width="1.5" style="6" customWidth="1"/>
    <col min="3" max="3" width="0.83203125" style="6" customWidth="1"/>
    <col min="4" max="4" width="6.5" style="6" hidden="1" customWidth="1"/>
    <col min="5" max="5" width="0.83203125" style="6" hidden="1" customWidth="1"/>
    <col min="6" max="6" width="7" style="6" hidden="1" customWidth="1"/>
    <col min="7" max="7" width="0.83203125" style="6" hidden="1" customWidth="1"/>
    <col min="8" max="8" width="11.5" style="6" customWidth="1"/>
    <col min="9" max="9" width="0.83203125" style="6" customWidth="1"/>
    <col min="10" max="10" width="1.5" style="6" customWidth="1"/>
    <col min="11" max="11" width="0.83203125" style="6" customWidth="1"/>
    <col min="12" max="12" width="10.83203125" style="6" customWidth="1"/>
    <col min="13" max="13" width="0.83203125" style="6" customWidth="1"/>
    <col min="14" max="14" width="10.83203125" style="6" customWidth="1"/>
    <col min="15" max="15" width="0.83203125" style="6" customWidth="1"/>
    <col min="16" max="16" width="10.83203125" style="6" customWidth="1"/>
    <col min="17" max="17" width="0.83203125" style="6" customWidth="1"/>
    <col min="18" max="18" width="1.5" style="6" customWidth="1"/>
    <col min="19" max="19" width="0.83203125" style="6" customWidth="1"/>
    <col min="20" max="20" width="11.5" style="6" customWidth="1"/>
    <col min="21" max="21" width="0.83203125" style="6" customWidth="1"/>
    <col min="22" max="22" width="11.5" style="6" customWidth="1"/>
    <col min="23" max="23" width="0.83203125" style="6" customWidth="1"/>
    <col min="24" max="24" width="11.5" style="6" customWidth="1"/>
    <col min="25" max="25" width="0.83203125" style="6" customWidth="1"/>
    <col min="26" max="26" width="1.5" style="6" customWidth="1"/>
    <col min="27" max="27" width="0.83203125" style="6" customWidth="1"/>
    <col min="28" max="28" width="12.83203125" style="6" customWidth="1"/>
    <col min="29" max="29" width="0.83203125" style="6" customWidth="1"/>
    <col min="30" max="30" width="12.83203125" style="6" customWidth="1"/>
    <col min="31" max="31" width="0.83203125" style="6" customWidth="1"/>
    <col min="32" max="32" width="12.83203125" style="6" customWidth="1"/>
    <col min="33" max="33" width="0.83203125" style="6" customWidth="1"/>
    <col min="34" max="34" width="12.83203125" style="6" customWidth="1"/>
    <col min="35" max="37" width="0.83203125" style="6" customWidth="1"/>
    <col min="38" max="38" width="12.83203125" style="6" customWidth="1"/>
    <col min="39" max="39" width="0.83203125" style="6" customWidth="1"/>
    <col min="40" max="40" width="12.83203125" style="6" customWidth="1"/>
    <col min="41" max="41" width="0.83203125" style="6" customWidth="1"/>
    <col min="42" max="42" width="1.5" style="6" customWidth="1"/>
    <col min="43" max="43" width="0.83203125" style="6" customWidth="1"/>
    <col min="44" max="44" width="12.83203125" style="6" customWidth="1"/>
    <col min="45" max="45" width="0.83203125" style="6" customWidth="1"/>
    <col min="46" max="46" width="12.83203125" style="6" customWidth="1"/>
    <col min="47" max="47" width="0.83203125" style="6" customWidth="1"/>
    <col min="48" max="48" width="12.83203125" style="6" customWidth="1"/>
    <col min="49" max="49" width="0.83203125" style="6" customWidth="1"/>
    <col min="50" max="16384" width="9.1640625" style="6"/>
  </cols>
  <sheetData>
    <row r="1" spans="1:51" s="2" customFormat="1" ht="25">
      <c r="A1" s="89" t="s">
        <v>52</v>
      </c>
      <c r="C1" s="89"/>
      <c r="D1" s="89"/>
      <c r="E1" s="89"/>
      <c r="F1" s="89"/>
      <c r="G1" s="89"/>
      <c r="H1" s="89"/>
      <c r="I1" s="89"/>
      <c r="J1" s="89"/>
      <c r="K1" s="89"/>
      <c r="L1" s="89"/>
      <c r="M1" s="89"/>
      <c r="N1" s="89"/>
      <c r="O1" s="1"/>
      <c r="P1" s="1"/>
      <c r="Q1" s="1"/>
      <c r="R1" s="1"/>
      <c r="S1" s="1"/>
      <c r="T1" s="1"/>
    </row>
    <row r="2" spans="1:51" s="3" customFormat="1" ht="18">
      <c r="A2" s="90" t="s">
        <v>37</v>
      </c>
      <c r="B2" s="91"/>
      <c r="C2" s="91"/>
      <c r="D2" s="91"/>
      <c r="E2" s="91"/>
      <c r="F2" s="91"/>
      <c r="G2" s="91"/>
      <c r="H2" s="91"/>
      <c r="I2" s="91"/>
      <c r="J2" s="91"/>
      <c r="K2" s="91"/>
      <c r="L2" s="91"/>
      <c r="M2" s="91"/>
      <c r="N2" s="91"/>
    </row>
    <row r="3" spans="1:51" s="4" customFormat="1" ht="9" customHeight="1">
      <c r="A3" s="5"/>
    </row>
    <row r="4" spans="1:51" s="213" customFormat="1" ht="16">
      <c r="A4" s="212" t="str">
        <f>ALL!A4</f>
        <v>Policy Period: June '15 to May '16</v>
      </c>
    </row>
    <row r="6" spans="1:51" s="213" customFormat="1" ht="16">
      <c r="A6" s="214"/>
      <c r="C6" s="239" t="s">
        <v>0</v>
      </c>
      <c r="D6" s="273"/>
      <c r="E6" s="273"/>
      <c r="F6" s="273"/>
      <c r="G6" s="273"/>
      <c r="H6" s="273"/>
      <c r="I6" s="274"/>
      <c r="J6" s="215"/>
      <c r="K6" s="239" t="s">
        <v>1</v>
      </c>
      <c r="L6" s="240"/>
      <c r="M6" s="240"/>
      <c r="N6" s="240"/>
      <c r="O6" s="240"/>
      <c r="P6" s="240"/>
      <c r="Q6" s="241"/>
      <c r="R6" s="216"/>
      <c r="S6" s="239" t="s">
        <v>2</v>
      </c>
      <c r="T6" s="240"/>
      <c r="U6" s="240"/>
      <c r="V6" s="240"/>
      <c r="W6" s="240"/>
      <c r="X6" s="240"/>
      <c r="Y6" s="241"/>
      <c r="Z6" s="215"/>
      <c r="AA6" s="239" t="s">
        <v>3</v>
      </c>
      <c r="AB6" s="240"/>
      <c r="AC6" s="240"/>
      <c r="AD6" s="240"/>
      <c r="AE6" s="240"/>
      <c r="AF6" s="240"/>
      <c r="AG6" s="240"/>
      <c r="AH6" s="240"/>
      <c r="AI6" s="240"/>
      <c r="AJ6" s="240"/>
      <c r="AK6" s="240"/>
      <c r="AL6" s="240"/>
      <c r="AM6" s="240"/>
      <c r="AN6" s="240"/>
      <c r="AO6" s="241"/>
      <c r="AP6" s="217"/>
      <c r="AQ6" s="239" t="s">
        <v>4</v>
      </c>
      <c r="AR6" s="240"/>
      <c r="AS6" s="240"/>
      <c r="AT6" s="240"/>
      <c r="AU6" s="240"/>
      <c r="AV6" s="240"/>
      <c r="AW6" s="241"/>
      <c r="AX6" s="218"/>
      <c r="AY6" s="218"/>
    </row>
    <row r="7" spans="1:51">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5"/>
      <c r="AK7" s="93"/>
      <c r="AL7" s="93"/>
      <c r="AM7" s="93"/>
      <c r="AN7" s="93"/>
      <c r="AO7" s="93"/>
      <c r="AP7" s="93"/>
      <c r="AQ7" s="93"/>
      <c r="AR7" s="93"/>
      <c r="AS7" s="93"/>
      <c r="AT7" s="93"/>
      <c r="AU7" s="93"/>
      <c r="AV7" s="93"/>
      <c r="AW7" s="93"/>
    </row>
    <row r="8" spans="1:51" s="133" customFormat="1" ht="48">
      <c r="A8" s="132"/>
      <c r="C8" s="109"/>
      <c r="D8" s="109"/>
      <c r="E8" s="109"/>
      <c r="F8" s="109"/>
      <c r="G8" s="109"/>
      <c r="H8" s="109"/>
      <c r="I8" s="109"/>
      <c r="J8" s="109"/>
      <c r="K8" s="110"/>
      <c r="L8" s="114" t="s">
        <v>5</v>
      </c>
      <c r="M8" s="113"/>
      <c r="N8" s="114" t="s">
        <v>58</v>
      </c>
      <c r="O8" s="113"/>
      <c r="P8" s="111" t="s">
        <v>6</v>
      </c>
      <c r="Q8" s="224"/>
      <c r="R8" s="225"/>
      <c r="S8" s="224"/>
      <c r="T8" s="112" t="s">
        <v>32</v>
      </c>
      <c r="U8" s="113"/>
      <c r="V8" s="114" t="s">
        <v>31</v>
      </c>
      <c r="W8" s="113"/>
      <c r="X8" s="114" t="s">
        <v>6</v>
      </c>
      <c r="Y8" s="224"/>
      <c r="Z8" s="225"/>
      <c r="AA8" s="224"/>
      <c r="AB8" s="114" t="s">
        <v>62</v>
      </c>
      <c r="AC8" s="113"/>
      <c r="AD8" s="114" t="s">
        <v>63</v>
      </c>
      <c r="AE8" s="113"/>
      <c r="AF8" s="114" t="s">
        <v>64</v>
      </c>
      <c r="AG8" s="113"/>
      <c r="AH8" s="114" t="s">
        <v>65</v>
      </c>
      <c r="AI8" s="113"/>
      <c r="AJ8" s="226"/>
      <c r="AK8" s="113"/>
      <c r="AL8" s="114" t="s">
        <v>57</v>
      </c>
      <c r="AM8" s="113"/>
      <c r="AN8" s="114" t="s">
        <v>21</v>
      </c>
      <c r="AO8" s="110"/>
      <c r="AP8" s="109"/>
      <c r="AQ8" s="109"/>
      <c r="AR8" s="109"/>
      <c r="AS8" s="109"/>
      <c r="AT8" s="109"/>
      <c r="AU8" s="109"/>
      <c r="AV8" s="109"/>
      <c r="AW8" s="109"/>
    </row>
    <row r="9" spans="1:51">
      <c r="AJ9" s="181"/>
    </row>
    <row r="10" spans="1:51">
      <c r="C10" s="4"/>
      <c r="D10" s="281" t="s">
        <v>7</v>
      </c>
      <c r="E10" s="4"/>
      <c r="F10" s="281" t="s">
        <v>8</v>
      </c>
      <c r="G10" s="4"/>
      <c r="H10" s="257" t="s">
        <v>9</v>
      </c>
      <c r="I10" s="92"/>
      <c r="J10" s="93"/>
      <c r="K10" s="92"/>
      <c r="L10" s="283">
        <v>0</v>
      </c>
      <c r="M10" s="96"/>
      <c r="N10" s="287">
        <v>0</v>
      </c>
      <c r="O10" s="96"/>
      <c r="P10" s="285">
        <f>SUM(L10:N11)</f>
        <v>0</v>
      </c>
      <c r="Q10" s="174"/>
      <c r="R10" s="94"/>
      <c r="S10" s="174"/>
      <c r="T10" s="277">
        <v>0</v>
      </c>
      <c r="U10" s="175"/>
      <c r="V10" s="283">
        <v>0</v>
      </c>
      <c r="W10" s="175"/>
      <c r="X10" s="270">
        <f>T10+V10</f>
        <v>0</v>
      </c>
      <c r="Y10" s="174"/>
      <c r="Z10" s="176"/>
      <c r="AA10" s="174"/>
      <c r="AB10" s="279" t="s">
        <v>10</v>
      </c>
      <c r="AC10" s="177"/>
      <c r="AD10" s="279" t="s">
        <v>10</v>
      </c>
      <c r="AE10" s="175"/>
      <c r="AF10" s="279" t="s">
        <v>10</v>
      </c>
      <c r="AG10" s="175"/>
      <c r="AH10" s="279" t="s">
        <v>10</v>
      </c>
      <c r="AI10" s="177"/>
      <c r="AJ10" s="180"/>
      <c r="AK10" s="175"/>
      <c r="AL10" s="270">
        <f>AN10/1.25</f>
        <v>960</v>
      </c>
      <c r="AM10" s="100"/>
      <c r="AN10" s="270">
        <f>'Low Plan '!AN10:AN11</f>
        <v>1200</v>
      </c>
      <c r="AO10" s="92"/>
      <c r="AP10" s="93"/>
      <c r="AQ10" s="92"/>
      <c r="AR10" s="257" t="s">
        <v>11</v>
      </c>
      <c r="AS10" s="92"/>
      <c r="AT10" s="257" t="s">
        <v>12</v>
      </c>
      <c r="AU10" s="92"/>
      <c r="AV10" s="257" t="s">
        <v>9</v>
      </c>
      <c r="AW10" s="4"/>
    </row>
    <row r="11" spans="1:51">
      <c r="D11" s="289"/>
      <c r="F11" s="289"/>
      <c r="H11" s="290"/>
      <c r="I11" s="93"/>
      <c r="J11" s="93"/>
      <c r="K11" s="92"/>
      <c r="L11" s="284"/>
      <c r="M11" s="101"/>
      <c r="N11" s="288"/>
      <c r="O11" s="101"/>
      <c r="P11" s="286"/>
      <c r="Q11" s="174"/>
      <c r="R11" s="94"/>
      <c r="S11" s="174"/>
      <c r="T11" s="278"/>
      <c r="U11" s="178"/>
      <c r="V11" s="284"/>
      <c r="W11" s="178"/>
      <c r="X11" s="272"/>
      <c r="Y11" s="174"/>
      <c r="Z11" s="94"/>
      <c r="AA11" s="174"/>
      <c r="AB11" s="291"/>
      <c r="AC11" s="179"/>
      <c r="AD11" s="291"/>
      <c r="AE11" s="178"/>
      <c r="AF11" s="291"/>
      <c r="AG11" s="178"/>
      <c r="AH11" s="291"/>
      <c r="AI11" s="179"/>
      <c r="AJ11" s="180"/>
      <c r="AK11" s="178"/>
      <c r="AL11" s="272"/>
      <c r="AM11" s="100"/>
      <c r="AN11" s="272"/>
      <c r="AO11" s="92"/>
      <c r="AP11" s="93"/>
      <c r="AQ11" s="93"/>
      <c r="AR11" s="290"/>
      <c r="AS11" s="93"/>
      <c r="AT11" s="290"/>
      <c r="AU11" s="93"/>
      <c r="AV11" s="290"/>
    </row>
    <row r="12" spans="1:51">
      <c r="AJ12" s="181"/>
      <c r="AK12" s="3"/>
    </row>
    <row r="13" spans="1:51" ht="6" customHeight="1">
      <c r="A13" s="11"/>
      <c r="C13" s="12"/>
      <c r="D13" s="13"/>
      <c r="E13" s="13"/>
      <c r="F13" s="13"/>
      <c r="G13" s="13"/>
      <c r="H13" s="13"/>
      <c r="I13" s="14"/>
      <c r="K13" s="12"/>
      <c r="L13" s="13"/>
      <c r="M13" s="13"/>
      <c r="N13" s="13"/>
      <c r="O13" s="13"/>
      <c r="P13" s="13"/>
      <c r="Q13" s="14"/>
      <c r="S13" s="12"/>
      <c r="T13" s="13"/>
      <c r="U13" s="13"/>
      <c r="V13" s="13"/>
      <c r="W13" s="13"/>
      <c r="X13" s="13"/>
      <c r="Y13" s="14"/>
      <c r="AA13" s="12"/>
      <c r="AB13" s="13"/>
      <c r="AC13" s="13"/>
      <c r="AD13" s="13"/>
      <c r="AE13" s="13"/>
      <c r="AF13" s="13"/>
      <c r="AG13" s="13"/>
      <c r="AH13" s="13"/>
      <c r="AI13" s="13"/>
      <c r="AJ13" s="182"/>
      <c r="AL13" s="13"/>
      <c r="AM13" s="13"/>
      <c r="AN13" s="13"/>
      <c r="AO13" s="14"/>
      <c r="AQ13" s="12"/>
      <c r="AR13" s="13"/>
      <c r="AS13" s="13"/>
      <c r="AT13" s="13"/>
      <c r="AU13" s="13"/>
      <c r="AV13" s="13"/>
      <c r="AW13" s="14"/>
    </row>
    <row r="14" spans="1:51" s="15" customFormat="1" ht="30" customHeight="1">
      <c r="A14" s="88">
        <f>ALL!A13</f>
        <v>42156</v>
      </c>
      <c r="C14" s="16"/>
      <c r="D14" s="135">
        <v>0</v>
      </c>
      <c r="E14" s="136"/>
      <c r="F14" s="135">
        <f>H14-D14</f>
        <v>0</v>
      </c>
      <c r="G14" s="136"/>
      <c r="H14" s="19">
        <v>0</v>
      </c>
      <c r="I14" s="20"/>
      <c r="K14" s="16"/>
      <c r="L14" s="21">
        <f t="shared" ref="L14:L25" si="0">L$10*$H14</f>
        <v>0</v>
      </c>
      <c r="M14" s="21"/>
      <c r="N14" s="21">
        <f t="shared" ref="N14:N25" si="1">N$10*$H14</f>
        <v>0</v>
      </c>
      <c r="O14" s="18"/>
      <c r="P14" s="21">
        <f>SUM(L14:N14)</f>
        <v>0</v>
      </c>
      <c r="Q14" s="20"/>
      <c r="S14" s="16"/>
      <c r="T14" s="21">
        <f>$T$10*H14</f>
        <v>0</v>
      </c>
      <c r="U14" s="21"/>
      <c r="V14" s="21">
        <f>$V$10*H14</f>
        <v>0</v>
      </c>
      <c r="W14" s="18"/>
      <c r="X14" s="21">
        <f t="shared" ref="X14:X25" si="2">SUM(T14:V14)</f>
        <v>0</v>
      </c>
      <c r="Y14" s="20"/>
      <c r="AA14" s="16"/>
      <c r="AB14" s="22">
        <v>0</v>
      </c>
      <c r="AC14" s="22"/>
      <c r="AD14" s="22">
        <v>0</v>
      </c>
      <c r="AE14" s="22"/>
      <c r="AF14" s="23">
        <v>0</v>
      </c>
      <c r="AG14" s="18"/>
      <c r="AH14" s="21">
        <f>AF14+AD14+AB14</f>
        <v>0</v>
      </c>
      <c r="AI14" s="118"/>
      <c r="AJ14" s="188"/>
      <c r="AK14" s="119"/>
      <c r="AL14" s="21">
        <f>$AL$10*H14</f>
        <v>0</v>
      </c>
      <c r="AM14" s="21"/>
      <c r="AN14" s="21">
        <f>$AN$10*H14</f>
        <v>0</v>
      </c>
      <c r="AO14" s="120"/>
      <c r="AP14" s="119"/>
      <c r="AQ14" s="121"/>
      <c r="AR14" s="24">
        <f t="shared" ref="AR14:AR25" si="3">P14+X14</f>
        <v>0</v>
      </c>
      <c r="AS14" s="24"/>
      <c r="AT14" s="24">
        <f>AH14</f>
        <v>0</v>
      </c>
      <c r="AU14" s="25"/>
      <c r="AV14" s="24">
        <f t="shared" ref="AV14:AV25" si="4">SUM(AR14:AT14)</f>
        <v>0</v>
      </c>
      <c r="AW14" s="20"/>
    </row>
    <row r="15" spans="1:51" s="15" customFormat="1" ht="30" customHeight="1">
      <c r="A15" s="88">
        <f t="shared" ref="A15:A25" si="5">A14+31</f>
        <v>42187</v>
      </c>
      <c r="C15" s="16"/>
      <c r="D15" s="17">
        <v>0</v>
      </c>
      <c r="E15" s="18"/>
      <c r="F15" s="17">
        <f t="shared" ref="F15:F25" si="6">H15-D15</f>
        <v>0</v>
      </c>
      <c r="G15" s="18"/>
      <c r="H15" s="19">
        <v>0</v>
      </c>
      <c r="I15" s="20"/>
      <c r="K15" s="16"/>
      <c r="L15" s="21">
        <f t="shared" si="0"/>
        <v>0</v>
      </c>
      <c r="M15" s="21"/>
      <c r="N15" s="21">
        <f t="shared" si="1"/>
        <v>0</v>
      </c>
      <c r="O15" s="18"/>
      <c r="P15" s="21">
        <f t="shared" ref="P15:P25" si="7">SUM(L15:N15)</f>
        <v>0</v>
      </c>
      <c r="Q15" s="20"/>
      <c r="S15" s="16"/>
      <c r="T15" s="21">
        <f t="shared" ref="T15:T25" si="8">$T$10*H15</f>
        <v>0</v>
      </c>
      <c r="U15" s="21"/>
      <c r="V15" s="21">
        <f t="shared" ref="V15:V25" si="9">$V$10*H15</f>
        <v>0</v>
      </c>
      <c r="W15" s="18"/>
      <c r="X15" s="21">
        <f t="shared" si="2"/>
        <v>0</v>
      </c>
      <c r="Y15" s="20"/>
      <c r="AA15" s="16"/>
      <c r="AB15" s="22">
        <v>0</v>
      </c>
      <c r="AC15" s="22"/>
      <c r="AD15" s="22">
        <v>0</v>
      </c>
      <c r="AE15" s="22"/>
      <c r="AF15" s="23">
        <v>0</v>
      </c>
      <c r="AG15" s="18"/>
      <c r="AH15" s="21">
        <f t="shared" ref="AH15:AH25" si="10">AF15+AD15+AB15</f>
        <v>0</v>
      </c>
      <c r="AI15" s="21"/>
      <c r="AJ15" s="183"/>
      <c r="AL15" s="21">
        <f t="shared" ref="AL15:AL25" si="11">$AL$10*H15</f>
        <v>0</v>
      </c>
      <c r="AM15" s="21"/>
      <c r="AN15" s="21">
        <f t="shared" ref="AN15:AN25" si="12">$AN$10*H15</f>
        <v>0</v>
      </c>
      <c r="AO15" s="20"/>
      <c r="AQ15" s="16"/>
      <c r="AR15" s="24">
        <f t="shared" si="3"/>
        <v>0</v>
      </c>
      <c r="AS15" s="24"/>
      <c r="AT15" s="24">
        <f t="shared" ref="AT15:AT25" si="13">AH15</f>
        <v>0</v>
      </c>
      <c r="AU15" s="25"/>
      <c r="AV15" s="24">
        <f t="shared" si="4"/>
        <v>0</v>
      </c>
      <c r="AW15" s="20"/>
    </row>
    <row r="16" spans="1:51" s="15" customFormat="1" ht="30" customHeight="1">
      <c r="A16" s="88">
        <f t="shared" si="5"/>
        <v>42218</v>
      </c>
      <c r="C16" s="16"/>
      <c r="D16" s="17">
        <v>0</v>
      </c>
      <c r="E16" s="18"/>
      <c r="F16" s="17">
        <f t="shared" si="6"/>
        <v>0</v>
      </c>
      <c r="G16" s="18"/>
      <c r="H16" s="19">
        <v>0</v>
      </c>
      <c r="I16" s="20"/>
      <c r="K16" s="16"/>
      <c r="L16" s="21">
        <f t="shared" si="0"/>
        <v>0</v>
      </c>
      <c r="M16" s="21"/>
      <c r="N16" s="21">
        <f t="shared" si="1"/>
        <v>0</v>
      </c>
      <c r="O16" s="18"/>
      <c r="P16" s="21">
        <f t="shared" si="7"/>
        <v>0</v>
      </c>
      <c r="Q16" s="20"/>
      <c r="S16" s="16"/>
      <c r="T16" s="21">
        <f t="shared" si="8"/>
        <v>0</v>
      </c>
      <c r="U16" s="21"/>
      <c r="V16" s="21">
        <f t="shared" si="9"/>
        <v>0</v>
      </c>
      <c r="W16" s="18"/>
      <c r="X16" s="21">
        <f t="shared" si="2"/>
        <v>0</v>
      </c>
      <c r="Y16" s="20"/>
      <c r="AA16" s="16"/>
      <c r="AB16" s="22">
        <v>0</v>
      </c>
      <c r="AC16" s="22"/>
      <c r="AD16" s="22">
        <v>0</v>
      </c>
      <c r="AE16" s="22"/>
      <c r="AF16" s="23">
        <v>0</v>
      </c>
      <c r="AG16" s="18"/>
      <c r="AH16" s="21">
        <f t="shared" si="10"/>
        <v>0</v>
      </c>
      <c r="AI16" s="21"/>
      <c r="AJ16" s="183"/>
      <c r="AL16" s="21">
        <f t="shared" si="11"/>
        <v>0</v>
      </c>
      <c r="AM16" s="21"/>
      <c r="AN16" s="21">
        <f t="shared" si="12"/>
        <v>0</v>
      </c>
      <c r="AO16" s="20"/>
      <c r="AQ16" s="16"/>
      <c r="AR16" s="24">
        <f t="shared" si="3"/>
        <v>0</v>
      </c>
      <c r="AS16" s="24"/>
      <c r="AT16" s="24">
        <f t="shared" si="13"/>
        <v>0</v>
      </c>
      <c r="AU16" s="25"/>
      <c r="AV16" s="24">
        <f t="shared" si="4"/>
        <v>0</v>
      </c>
      <c r="AW16" s="20"/>
    </row>
    <row r="17" spans="1:49" s="15" customFormat="1" ht="30" customHeight="1">
      <c r="A17" s="88">
        <f t="shared" si="5"/>
        <v>42249</v>
      </c>
      <c r="C17" s="16"/>
      <c r="D17" s="17">
        <v>0</v>
      </c>
      <c r="E17" s="18"/>
      <c r="F17" s="17">
        <f t="shared" si="6"/>
        <v>0</v>
      </c>
      <c r="G17" s="18"/>
      <c r="H17" s="19">
        <v>0</v>
      </c>
      <c r="I17" s="20"/>
      <c r="K17" s="16"/>
      <c r="L17" s="21">
        <f t="shared" si="0"/>
        <v>0</v>
      </c>
      <c r="M17" s="21"/>
      <c r="N17" s="21">
        <f t="shared" si="1"/>
        <v>0</v>
      </c>
      <c r="O17" s="18"/>
      <c r="P17" s="21">
        <f t="shared" si="7"/>
        <v>0</v>
      </c>
      <c r="Q17" s="20"/>
      <c r="S17" s="16"/>
      <c r="T17" s="21">
        <f t="shared" si="8"/>
        <v>0</v>
      </c>
      <c r="U17" s="21"/>
      <c r="V17" s="21">
        <f t="shared" si="9"/>
        <v>0</v>
      </c>
      <c r="W17" s="18"/>
      <c r="X17" s="21">
        <f t="shared" si="2"/>
        <v>0</v>
      </c>
      <c r="Y17" s="20"/>
      <c r="AA17" s="16"/>
      <c r="AB17" s="22">
        <v>0</v>
      </c>
      <c r="AC17" s="22"/>
      <c r="AD17" s="22">
        <v>0</v>
      </c>
      <c r="AE17" s="22"/>
      <c r="AF17" s="23">
        <v>0</v>
      </c>
      <c r="AG17" s="18"/>
      <c r="AH17" s="21">
        <f t="shared" si="10"/>
        <v>0</v>
      </c>
      <c r="AI17" s="21"/>
      <c r="AJ17" s="183"/>
      <c r="AL17" s="21">
        <f t="shared" si="11"/>
        <v>0</v>
      </c>
      <c r="AM17" s="21"/>
      <c r="AN17" s="21">
        <f t="shared" si="12"/>
        <v>0</v>
      </c>
      <c r="AO17" s="20"/>
      <c r="AQ17" s="16"/>
      <c r="AR17" s="24">
        <f t="shared" si="3"/>
        <v>0</v>
      </c>
      <c r="AS17" s="24"/>
      <c r="AT17" s="24">
        <f t="shared" si="13"/>
        <v>0</v>
      </c>
      <c r="AU17" s="25"/>
      <c r="AV17" s="24">
        <f t="shared" si="4"/>
        <v>0</v>
      </c>
      <c r="AW17" s="20"/>
    </row>
    <row r="18" spans="1:49" s="15" customFormat="1" ht="30" customHeight="1">
      <c r="A18" s="88">
        <f t="shared" si="5"/>
        <v>42280</v>
      </c>
      <c r="C18" s="16"/>
      <c r="D18" s="17">
        <v>0</v>
      </c>
      <c r="E18" s="18"/>
      <c r="F18" s="17">
        <f t="shared" si="6"/>
        <v>0</v>
      </c>
      <c r="G18" s="18"/>
      <c r="H18" s="19">
        <v>0</v>
      </c>
      <c r="I18" s="20"/>
      <c r="K18" s="16"/>
      <c r="L18" s="21">
        <f t="shared" si="0"/>
        <v>0</v>
      </c>
      <c r="M18" s="21"/>
      <c r="N18" s="21">
        <f t="shared" si="1"/>
        <v>0</v>
      </c>
      <c r="O18" s="18"/>
      <c r="P18" s="21">
        <f t="shared" si="7"/>
        <v>0</v>
      </c>
      <c r="Q18" s="20"/>
      <c r="S18" s="16"/>
      <c r="T18" s="21">
        <f t="shared" si="8"/>
        <v>0</v>
      </c>
      <c r="U18" s="21"/>
      <c r="V18" s="21">
        <f t="shared" si="9"/>
        <v>0</v>
      </c>
      <c r="W18" s="18"/>
      <c r="X18" s="21">
        <f t="shared" si="2"/>
        <v>0</v>
      </c>
      <c r="Y18" s="20"/>
      <c r="AA18" s="16"/>
      <c r="AB18" s="22">
        <v>0</v>
      </c>
      <c r="AC18" s="22"/>
      <c r="AD18" s="22">
        <v>0</v>
      </c>
      <c r="AE18" s="22"/>
      <c r="AF18" s="23">
        <v>0</v>
      </c>
      <c r="AG18" s="18"/>
      <c r="AH18" s="21">
        <f t="shared" si="10"/>
        <v>0</v>
      </c>
      <c r="AI18" s="21"/>
      <c r="AJ18" s="183"/>
      <c r="AL18" s="21">
        <f t="shared" si="11"/>
        <v>0</v>
      </c>
      <c r="AM18" s="21"/>
      <c r="AN18" s="21">
        <f t="shared" si="12"/>
        <v>0</v>
      </c>
      <c r="AO18" s="20"/>
      <c r="AQ18" s="16"/>
      <c r="AR18" s="24">
        <f t="shared" si="3"/>
        <v>0</v>
      </c>
      <c r="AS18" s="24"/>
      <c r="AT18" s="24">
        <f t="shared" si="13"/>
        <v>0</v>
      </c>
      <c r="AU18" s="25"/>
      <c r="AV18" s="24">
        <f t="shared" si="4"/>
        <v>0</v>
      </c>
      <c r="AW18" s="20"/>
    </row>
    <row r="19" spans="1:49" s="15" customFormat="1" ht="30" customHeight="1">
      <c r="A19" s="88">
        <f t="shared" si="5"/>
        <v>42311</v>
      </c>
      <c r="C19" s="16"/>
      <c r="D19" s="17">
        <v>0</v>
      </c>
      <c r="E19" s="18"/>
      <c r="F19" s="17">
        <f t="shared" si="6"/>
        <v>0</v>
      </c>
      <c r="G19" s="18"/>
      <c r="H19" s="19">
        <v>0</v>
      </c>
      <c r="I19" s="20"/>
      <c r="K19" s="16"/>
      <c r="L19" s="21">
        <f t="shared" si="0"/>
        <v>0</v>
      </c>
      <c r="M19" s="21"/>
      <c r="N19" s="21">
        <f t="shared" si="1"/>
        <v>0</v>
      </c>
      <c r="O19" s="18"/>
      <c r="P19" s="21">
        <f t="shared" si="7"/>
        <v>0</v>
      </c>
      <c r="Q19" s="20"/>
      <c r="S19" s="16"/>
      <c r="T19" s="21">
        <f t="shared" si="8"/>
        <v>0</v>
      </c>
      <c r="U19" s="21"/>
      <c r="V19" s="21">
        <f t="shared" si="9"/>
        <v>0</v>
      </c>
      <c r="W19" s="18"/>
      <c r="X19" s="21">
        <f t="shared" si="2"/>
        <v>0</v>
      </c>
      <c r="Y19" s="20"/>
      <c r="AA19" s="16"/>
      <c r="AB19" s="22">
        <v>0</v>
      </c>
      <c r="AC19" s="22"/>
      <c r="AD19" s="22">
        <v>0</v>
      </c>
      <c r="AE19" s="22"/>
      <c r="AF19" s="23">
        <v>0</v>
      </c>
      <c r="AG19" s="18"/>
      <c r="AH19" s="21">
        <f t="shared" si="10"/>
        <v>0</v>
      </c>
      <c r="AI19" s="21"/>
      <c r="AJ19" s="183"/>
      <c r="AL19" s="21">
        <f t="shared" si="11"/>
        <v>0</v>
      </c>
      <c r="AM19" s="21"/>
      <c r="AN19" s="21">
        <f t="shared" si="12"/>
        <v>0</v>
      </c>
      <c r="AO19" s="20"/>
      <c r="AQ19" s="16"/>
      <c r="AR19" s="24">
        <f t="shared" si="3"/>
        <v>0</v>
      </c>
      <c r="AS19" s="24"/>
      <c r="AT19" s="24">
        <f t="shared" si="13"/>
        <v>0</v>
      </c>
      <c r="AU19" s="25"/>
      <c r="AV19" s="24">
        <f t="shared" si="4"/>
        <v>0</v>
      </c>
      <c r="AW19" s="20"/>
    </row>
    <row r="20" spans="1:49" s="15" customFormat="1" ht="30" customHeight="1">
      <c r="A20" s="88">
        <f t="shared" si="5"/>
        <v>42342</v>
      </c>
      <c r="C20" s="16"/>
      <c r="D20" s="17">
        <v>0</v>
      </c>
      <c r="E20" s="18"/>
      <c r="F20" s="17">
        <f t="shared" si="6"/>
        <v>0</v>
      </c>
      <c r="G20" s="18"/>
      <c r="H20" s="19">
        <v>0</v>
      </c>
      <c r="I20" s="20"/>
      <c r="K20" s="16"/>
      <c r="L20" s="21">
        <f t="shared" si="0"/>
        <v>0</v>
      </c>
      <c r="M20" s="21"/>
      <c r="N20" s="21">
        <f t="shared" si="1"/>
        <v>0</v>
      </c>
      <c r="O20" s="18"/>
      <c r="P20" s="21">
        <f t="shared" si="7"/>
        <v>0</v>
      </c>
      <c r="Q20" s="20"/>
      <c r="S20" s="16"/>
      <c r="T20" s="21">
        <f t="shared" si="8"/>
        <v>0</v>
      </c>
      <c r="U20" s="21"/>
      <c r="V20" s="21">
        <f t="shared" si="9"/>
        <v>0</v>
      </c>
      <c r="W20" s="18"/>
      <c r="X20" s="21">
        <f t="shared" si="2"/>
        <v>0</v>
      </c>
      <c r="Y20" s="20"/>
      <c r="AA20" s="16"/>
      <c r="AB20" s="22">
        <v>0</v>
      </c>
      <c r="AC20" s="22"/>
      <c r="AD20" s="22">
        <v>0</v>
      </c>
      <c r="AE20" s="22"/>
      <c r="AF20" s="23">
        <v>0</v>
      </c>
      <c r="AG20" s="18"/>
      <c r="AH20" s="21">
        <f t="shared" si="10"/>
        <v>0</v>
      </c>
      <c r="AI20" s="21"/>
      <c r="AJ20" s="183"/>
      <c r="AL20" s="21">
        <f t="shared" si="11"/>
        <v>0</v>
      </c>
      <c r="AM20" s="21"/>
      <c r="AN20" s="21">
        <f t="shared" si="12"/>
        <v>0</v>
      </c>
      <c r="AO20" s="20"/>
      <c r="AQ20" s="16"/>
      <c r="AR20" s="24">
        <f t="shared" si="3"/>
        <v>0</v>
      </c>
      <c r="AS20" s="24"/>
      <c r="AT20" s="24">
        <f t="shared" si="13"/>
        <v>0</v>
      </c>
      <c r="AU20" s="25"/>
      <c r="AV20" s="24">
        <f t="shared" si="4"/>
        <v>0</v>
      </c>
      <c r="AW20" s="20"/>
    </row>
    <row r="21" spans="1:49" s="15" customFormat="1" ht="30" customHeight="1">
      <c r="A21" s="88">
        <f t="shared" si="5"/>
        <v>42373</v>
      </c>
      <c r="C21" s="16"/>
      <c r="D21" s="17">
        <v>0</v>
      </c>
      <c r="E21" s="18"/>
      <c r="F21" s="17">
        <f t="shared" si="6"/>
        <v>0</v>
      </c>
      <c r="G21" s="18"/>
      <c r="H21" s="19">
        <v>0</v>
      </c>
      <c r="I21" s="20"/>
      <c r="K21" s="16"/>
      <c r="L21" s="21">
        <f t="shared" si="0"/>
        <v>0</v>
      </c>
      <c r="M21" s="21"/>
      <c r="N21" s="21">
        <f t="shared" si="1"/>
        <v>0</v>
      </c>
      <c r="O21" s="18"/>
      <c r="P21" s="21">
        <f t="shared" si="7"/>
        <v>0</v>
      </c>
      <c r="Q21" s="20"/>
      <c r="S21" s="16"/>
      <c r="T21" s="21">
        <f t="shared" si="8"/>
        <v>0</v>
      </c>
      <c r="U21" s="21"/>
      <c r="V21" s="21">
        <f t="shared" si="9"/>
        <v>0</v>
      </c>
      <c r="W21" s="18"/>
      <c r="X21" s="21">
        <f t="shared" si="2"/>
        <v>0</v>
      </c>
      <c r="Y21" s="20"/>
      <c r="AA21" s="16"/>
      <c r="AB21" s="22">
        <v>0</v>
      </c>
      <c r="AC21" s="22"/>
      <c r="AD21" s="22">
        <v>0</v>
      </c>
      <c r="AE21" s="22"/>
      <c r="AF21" s="23">
        <v>0</v>
      </c>
      <c r="AG21" s="18"/>
      <c r="AH21" s="21">
        <f t="shared" si="10"/>
        <v>0</v>
      </c>
      <c r="AI21" s="21"/>
      <c r="AJ21" s="183"/>
      <c r="AL21" s="21">
        <f t="shared" si="11"/>
        <v>0</v>
      </c>
      <c r="AM21" s="21"/>
      <c r="AN21" s="21">
        <f t="shared" si="12"/>
        <v>0</v>
      </c>
      <c r="AO21" s="20"/>
      <c r="AQ21" s="16"/>
      <c r="AR21" s="24">
        <f t="shared" si="3"/>
        <v>0</v>
      </c>
      <c r="AS21" s="24"/>
      <c r="AT21" s="24">
        <f t="shared" si="13"/>
        <v>0</v>
      </c>
      <c r="AU21" s="25"/>
      <c r="AV21" s="24">
        <f t="shared" si="4"/>
        <v>0</v>
      </c>
      <c r="AW21" s="20"/>
    </row>
    <row r="22" spans="1:49" s="15" customFormat="1" ht="30" customHeight="1">
      <c r="A22" s="88">
        <f t="shared" si="5"/>
        <v>42404</v>
      </c>
      <c r="C22" s="16"/>
      <c r="D22" s="17">
        <v>0</v>
      </c>
      <c r="E22" s="18"/>
      <c r="F22" s="17">
        <f t="shared" si="6"/>
        <v>0</v>
      </c>
      <c r="G22" s="18"/>
      <c r="H22" s="19">
        <v>0</v>
      </c>
      <c r="I22" s="20"/>
      <c r="K22" s="16"/>
      <c r="L22" s="21">
        <f t="shared" si="0"/>
        <v>0</v>
      </c>
      <c r="M22" s="21"/>
      <c r="N22" s="21">
        <f t="shared" si="1"/>
        <v>0</v>
      </c>
      <c r="O22" s="18"/>
      <c r="P22" s="21">
        <f t="shared" si="7"/>
        <v>0</v>
      </c>
      <c r="Q22" s="20"/>
      <c r="S22" s="16"/>
      <c r="T22" s="21">
        <f t="shared" si="8"/>
        <v>0</v>
      </c>
      <c r="U22" s="21"/>
      <c r="V22" s="21">
        <f t="shared" si="9"/>
        <v>0</v>
      </c>
      <c r="W22" s="18"/>
      <c r="X22" s="21">
        <f t="shared" si="2"/>
        <v>0</v>
      </c>
      <c r="Y22" s="20"/>
      <c r="AA22" s="16"/>
      <c r="AB22" s="22">
        <v>0</v>
      </c>
      <c r="AC22" s="22"/>
      <c r="AD22" s="22">
        <v>0</v>
      </c>
      <c r="AE22" s="22"/>
      <c r="AF22" s="23">
        <v>0</v>
      </c>
      <c r="AG22" s="18"/>
      <c r="AH22" s="21">
        <f t="shared" si="10"/>
        <v>0</v>
      </c>
      <c r="AI22" s="21"/>
      <c r="AJ22" s="183"/>
      <c r="AL22" s="21">
        <f t="shared" si="11"/>
        <v>0</v>
      </c>
      <c r="AM22" s="21"/>
      <c r="AN22" s="21">
        <f t="shared" si="12"/>
        <v>0</v>
      </c>
      <c r="AO22" s="20"/>
      <c r="AQ22" s="16"/>
      <c r="AR22" s="24">
        <f t="shared" si="3"/>
        <v>0</v>
      </c>
      <c r="AS22" s="24"/>
      <c r="AT22" s="24">
        <f t="shared" si="13"/>
        <v>0</v>
      </c>
      <c r="AU22" s="25"/>
      <c r="AV22" s="24">
        <f t="shared" si="4"/>
        <v>0</v>
      </c>
      <c r="AW22" s="20"/>
    </row>
    <row r="23" spans="1:49" s="15" customFormat="1" ht="30" customHeight="1">
      <c r="A23" s="88">
        <f t="shared" si="5"/>
        <v>42435</v>
      </c>
      <c r="C23" s="16"/>
      <c r="D23" s="17">
        <v>0</v>
      </c>
      <c r="E23" s="18"/>
      <c r="F23" s="17">
        <f t="shared" si="6"/>
        <v>0</v>
      </c>
      <c r="G23" s="18"/>
      <c r="H23" s="19">
        <v>0</v>
      </c>
      <c r="I23" s="20"/>
      <c r="K23" s="16"/>
      <c r="L23" s="21">
        <f t="shared" si="0"/>
        <v>0</v>
      </c>
      <c r="M23" s="21"/>
      <c r="N23" s="21">
        <f t="shared" si="1"/>
        <v>0</v>
      </c>
      <c r="O23" s="18"/>
      <c r="P23" s="21">
        <f t="shared" si="7"/>
        <v>0</v>
      </c>
      <c r="Q23" s="20"/>
      <c r="S23" s="16"/>
      <c r="T23" s="21">
        <f t="shared" si="8"/>
        <v>0</v>
      </c>
      <c r="U23" s="21"/>
      <c r="V23" s="21">
        <f t="shared" si="9"/>
        <v>0</v>
      </c>
      <c r="W23" s="18"/>
      <c r="X23" s="21">
        <f t="shared" si="2"/>
        <v>0</v>
      </c>
      <c r="Y23" s="20"/>
      <c r="AA23" s="16"/>
      <c r="AB23" s="22">
        <v>0</v>
      </c>
      <c r="AC23" s="22"/>
      <c r="AD23" s="22">
        <v>0</v>
      </c>
      <c r="AE23" s="22"/>
      <c r="AF23" s="23">
        <v>0</v>
      </c>
      <c r="AG23" s="18"/>
      <c r="AH23" s="21">
        <f t="shared" si="10"/>
        <v>0</v>
      </c>
      <c r="AI23" s="21"/>
      <c r="AJ23" s="183"/>
      <c r="AL23" s="21">
        <f t="shared" si="11"/>
        <v>0</v>
      </c>
      <c r="AM23" s="21"/>
      <c r="AN23" s="21">
        <f t="shared" si="12"/>
        <v>0</v>
      </c>
      <c r="AO23" s="20"/>
      <c r="AQ23" s="16"/>
      <c r="AR23" s="24">
        <f t="shared" si="3"/>
        <v>0</v>
      </c>
      <c r="AS23" s="24"/>
      <c r="AT23" s="24">
        <f t="shared" si="13"/>
        <v>0</v>
      </c>
      <c r="AU23" s="25"/>
      <c r="AV23" s="24">
        <f t="shared" si="4"/>
        <v>0</v>
      </c>
      <c r="AW23" s="20"/>
    </row>
    <row r="24" spans="1:49" s="15" customFormat="1" ht="30" customHeight="1">
      <c r="A24" s="88">
        <f t="shared" si="5"/>
        <v>42466</v>
      </c>
      <c r="C24" s="16"/>
      <c r="D24" s="17">
        <v>0</v>
      </c>
      <c r="E24" s="18"/>
      <c r="F24" s="17">
        <f t="shared" si="6"/>
        <v>0</v>
      </c>
      <c r="G24" s="18"/>
      <c r="H24" s="19">
        <v>0</v>
      </c>
      <c r="I24" s="122"/>
      <c r="J24" s="123"/>
      <c r="K24" s="124"/>
      <c r="L24" s="125">
        <f t="shared" si="0"/>
        <v>0</v>
      </c>
      <c r="M24" s="125"/>
      <c r="N24" s="125">
        <f t="shared" si="1"/>
        <v>0</v>
      </c>
      <c r="O24" s="126"/>
      <c r="P24" s="21">
        <f t="shared" si="7"/>
        <v>0</v>
      </c>
      <c r="Q24" s="122"/>
      <c r="R24" s="123"/>
      <c r="S24" s="124"/>
      <c r="T24" s="21">
        <f t="shared" si="8"/>
        <v>0</v>
      </c>
      <c r="U24" s="21"/>
      <c r="V24" s="21">
        <f t="shared" si="9"/>
        <v>0</v>
      </c>
      <c r="W24" s="126"/>
      <c r="X24" s="125">
        <f t="shared" si="2"/>
        <v>0</v>
      </c>
      <c r="Y24" s="122"/>
      <c r="Z24" s="123"/>
      <c r="AA24" s="124"/>
      <c r="AB24" s="22">
        <v>0</v>
      </c>
      <c r="AC24" s="22"/>
      <c r="AD24" s="22">
        <v>0</v>
      </c>
      <c r="AE24" s="22"/>
      <c r="AF24" s="23">
        <v>0</v>
      </c>
      <c r="AG24" s="126"/>
      <c r="AH24" s="21">
        <f t="shared" si="10"/>
        <v>0</v>
      </c>
      <c r="AI24" s="21"/>
      <c r="AJ24" s="183"/>
      <c r="AL24" s="21">
        <f t="shared" si="11"/>
        <v>0</v>
      </c>
      <c r="AM24" s="21"/>
      <c r="AN24" s="21">
        <f t="shared" si="12"/>
        <v>0</v>
      </c>
      <c r="AO24" s="20"/>
      <c r="AQ24" s="16"/>
      <c r="AR24" s="24">
        <f t="shared" si="3"/>
        <v>0</v>
      </c>
      <c r="AS24" s="24"/>
      <c r="AT24" s="24">
        <f t="shared" si="13"/>
        <v>0</v>
      </c>
      <c r="AU24" s="25"/>
      <c r="AV24" s="24">
        <f t="shared" si="4"/>
        <v>0</v>
      </c>
      <c r="AW24" s="20"/>
    </row>
    <row r="25" spans="1:49" s="15" customFormat="1" ht="30" customHeight="1">
      <c r="A25" s="88">
        <f t="shared" si="5"/>
        <v>42497</v>
      </c>
      <c r="C25" s="16"/>
      <c r="D25" s="17">
        <v>0</v>
      </c>
      <c r="E25" s="18"/>
      <c r="F25" s="17">
        <f t="shared" si="6"/>
        <v>0</v>
      </c>
      <c r="G25" s="18"/>
      <c r="H25" s="19">
        <v>0</v>
      </c>
      <c r="I25" s="122"/>
      <c r="J25" s="123"/>
      <c r="K25" s="124"/>
      <c r="L25" s="125">
        <f t="shared" si="0"/>
        <v>0</v>
      </c>
      <c r="M25" s="125"/>
      <c r="N25" s="125">
        <f t="shared" si="1"/>
        <v>0</v>
      </c>
      <c r="O25" s="126"/>
      <c r="P25" s="21">
        <f t="shared" si="7"/>
        <v>0</v>
      </c>
      <c r="Q25" s="122"/>
      <c r="R25" s="123"/>
      <c r="S25" s="124"/>
      <c r="T25" s="21">
        <f t="shared" si="8"/>
        <v>0</v>
      </c>
      <c r="U25" s="125"/>
      <c r="V25" s="21">
        <f t="shared" si="9"/>
        <v>0</v>
      </c>
      <c r="W25" s="126"/>
      <c r="X25" s="125">
        <f t="shared" si="2"/>
        <v>0</v>
      </c>
      <c r="Y25" s="122"/>
      <c r="Z25" s="123"/>
      <c r="AA25" s="124"/>
      <c r="AB25" s="22">
        <v>0</v>
      </c>
      <c r="AC25" s="22"/>
      <c r="AD25" s="22">
        <v>0</v>
      </c>
      <c r="AE25" s="22"/>
      <c r="AF25" s="23">
        <v>0</v>
      </c>
      <c r="AG25" s="126"/>
      <c r="AH25" s="21">
        <f t="shared" si="10"/>
        <v>0</v>
      </c>
      <c r="AI25" s="21"/>
      <c r="AJ25" s="183"/>
      <c r="AL25" s="21">
        <f t="shared" si="11"/>
        <v>0</v>
      </c>
      <c r="AM25" s="21"/>
      <c r="AN25" s="21">
        <f t="shared" si="12"/>
        <v>0</v>
      </c>
      <c r="AO25" s="20"/>
      <c r="AQ25" s="16"/>
      <c r="AR25" s="24">
        <f t="shared" si="3"/>
        <v>0</v>
      </c>
      <c r="AS25" s="24"/>
      <c r="AT25" s="24">
        <f t="shared" si="13"/>
        <v>0</v>
      </c>
      <c r="AU25" s="25"/>
      <c r="AV25" s="24">
        <f t="shared" si="4"/>
        <v>0</v>
      </c>
      <c r="AW25" s="20"/>
    </row>
    <row r="26" spans="1:49" ht="6" customHeight="1">
      <c r="A26" s="115"/>
      <c r="C26" s="29"/>
      <c r="D26" s="3"/>
      <c r="E26" s="3"/>
      <c r="F26" s="3"/>
      <c r="G26" s="3"/>
      <c r="H26" s="3"/>
      <c r="I26" s="30"/>
      <c r="K26" s="29"/>
      <c r="L26" s="3"/>
      <c r="M26" s="3"/>
      <c r="N26" s="3"/>
      <c r="O26" s="3"/>
      <c r="P26" s="3"/>
      <c r="Q26" s="30"/>
      <c r="S26" s="29"/>
      <c r="T26" s="3"/>
      <c r="U26" s="3"/>
      <c r="V26" s="3"/>
      <c r="W26" s="3"/>
      <c r="X26" s="3"/>
      <c r="Y26" s="30"/>
      <c r="AA26" s="29"/>
      <c r="AB26" s="3"/>
      <c r="AC26" s="3"/>
      <c r="AD26" s="3"/>
      <c r="AE26" s="3"/>
      <c r="AF26" s="3"/>
      <c r="AG26" s="3"/>
      <c r="AH26" s="3"/>
      <c r="AI26" s="3"/>
      <c r="AJ26" s="184"/>
      <c r="AK26" s="29"/>
      <c r="AL26" s="3"/>
      <c r="AM26" s="3"/>
      <c r="AN26" s="3"/>
      <c r="AO26" s="30"/>
      <c r="AQ26" s="29"/>
      <c r="AR26" s="3"/>
      <c r="AS26" s="3"/>
      <c r="AT26" s="3"/>
      <c r="AU26" s="3"/>
      <c r="AV26" s="3"/>
      <c r="AW26" s="30"/>
    </row>
    <row r="27" spans="1:49" s="4" customFormat="1" ht="7.5" customHeight="1">
      <c r="A27" s="116"/>
      <c r="H27" s="32"/>
      <c r="P27" s="33"/>
      <c r="X27" s="33"/>
      <c r="AH27" s="33"/>
      <c r="AI27" s="33"/>
      <c r="AJ27" s="33"/>
      <c r="AL27" s="33"/>
      <c r="AM27" s="33"/>
      <c r="AN27" s="33"/>
      <c r="AR27" s="34"/>
      <c r="AS27" s="34"/>
      <c r="AT27" s="34"/>
      <c r="AV27" s="34"/>
    </row>
    <row r="28" spans="1:49" ht="6" customHeight="1">
      <c r="A28" s="117"/>
      <c r="C28" s="12"/>
      <c r="D28" s="13"/>
      <c r="E28" s="13"/>
      <c r="F28" s="13"/>
      <c r="G28" s="13"/>
      <c r="H28" s="13"/>
      <c r="I28" s="14"/>
      <c r="K28" s="12"/>
      <c r="L28" s="13"/>
      <c r="M28" s="13"/>
      <c r="N28" s="13"/>
      <c r="O28" s="13"/>
      <c r="P28" s="13"/>
      <c r="Q28" s="14"/>
      <c r="S28" s="12"/>
      <c r="T28" s="13"/>
      <c r="U28" s="13"/>
      <c r="V28" s="13"/>
      <c r="W28" s="13"/>
      <c r="X28" s="13"/>
      <c r="Y28" s="14"/>
      <c r="AA28" s="12"/>
      <c r="AB28" s="13"/>
      <c r="AC28" s="13"/>
      <c r="AD28" s="13"/>
      <c r="AE28" s="13"/>
      <c r="AF28" s="13"/>
      <c r="AG28" s="13"/>
      <c r="AH28" s="13"/>
      <c r="AI28" s="13"/>
      <c r="AJ28" s="185"/>
      <c r="AK28" s="12"/>
      <c r="AL28" s="13"/>
      <c r="AM28" s="13"/>
      <c r="AN28" s="13"/>
      <c r="AO28" s="14"/>
      <c r="AQ28" s="12"/>
      <c r="AR28" s="13"/>
      <c r="AS28" s="13"/>
      <c r="AT28" s="13"/>
      <c r="AU28" s="13"/>
      <c r="AV28" s="13"/>
      <c r="AW28" s="14"/>
    </row>
    <row r="29" spans="1:49" s="10" customFormat="1" ht="15">
      <c r="A29" s="105" t="s">
        <v>14</v>
      </c>
      <c r="B29" s="36"/>
      <c r="C29" s="37"/>
      <c r="D29" s="38">
        <f>SUM(D14:D25)</f>
        <v>0</v>
      </c>
      <c r="E29" s="39"/>
      <c r="F29" s="38">
        <f>SUM(F14:F25)</f>
        <v>0</v>
      </c>
      <c r="G29" s="39"/>
      <c r="H29" s="38">
        <f>SUM(H14:H25)</f>
        <v>0</v>
      </c>
      <c r="I29" s="40"/>
      <c r="J29" s="36"/>
      <c r="K29" s="37"/>
      <c r="L29" s="41">
        <f>SUM(L14:L25)</f>
        <v>0</v>
      </c>
      <c r="M29" s="41"/>
      <c r="N29" s="41">
        <f>SUM(N14:N25)</f>
        <v>0</v>
      </c>
      <c r="O29" s="41"/>
      <c r="P29" s="41">
        <f>SUM(P14:P25)</f>
        <v>0</v>
      </c>
      <c r="Q29" s="42"/>
      <c r="R29" s="36"/>
      <c r="S29" s="37"/>
      <c r="T29" s="41">
        <f>SUM(T14:T25)</f>
        <v>0</v>
      </c>
      <c r="U29" s="41"/>
      <c r="V29" s="41">
        <f>SUM(V14:V25)</f>
        <v>0</v>
      </c>
      <c r="W29" s="41"/>
      <c r="X29" s="41">
        <f>SUM(X14:X25)</f>
        <v>0</v>
      </c>
      <c r="Y29" s="42"/>
      <c r="Z29" s="36"/>
      <c r="AA29" s="37"/>
      <c r="AB29" s="41">
        <f>SUM(AB14:AB25)</f>
        <v>0</v>
      </c>
      <c r="AC29" s="41"/>
      <c r="AD29" s="41">
        <f>SUM(AD14:AD25)</f>
        <v>0</v>
      </c>
      <c r="AE29" s="41"/>
      <c r="AF29" s="54">
        <f>SUM(AF14:AF25)</f>
        <v>0</v>
      </c>
      <c r="AG29" s="41"/>
      <c r="AH29" s="41">
        <f>SUM(AH14:AH25)</f>
        <v>0</v>
      </c>
      <c r="AI29" s="41"/>
      <c r="AJ29" s="186"/>
      <c r="AK29" s="46"/>
      <c r="AL29" s="41">
        <f>SUM(AL14:AL25)</f>
        <v>0</v>
      </c>
      <c r="AM29" s="41"/>
      <c r="AN29" s="41">
        <f>SUM(AN14:AN25)</f>
        <v>0</v>
      </c>
      <c r="AO29" s="42"/>
      <c r="AP29" s="36"/>
      <c r="AQ29" s="37"/>
      <c r="AR29" s="41">
        <f>SUM(AR14:AR25)</f>
        <v>0</v>
      </c>
      <c r="AS29" s="39"/>
      <c r="AT29" s="41">
        <f>SUM(AT14:AT25)</f>
        <v>0</v>
      </c>
      <c r="AU29" s="39"/>
      <c r="AV29" s="41">
        <f>SUM(AV14:AV25)</f>
        <v>0</v>
      </c>
      <c r="AW29" s="47"/>
    </row>
    <row r="30" spans="1:49" ht="6" customHeight="1">
      <c r="A30" s="28"/>
      <c r="C30" s="29"/>
      <c r="D30" s="3"/>
      <c r="E30" s="3"/>
      <c r="F30" s="3"/>
      <c r="G30" s="3"/>
      <c r="H30" s="3"/>
      <c r="I30" s="30"/>
      <c r="K30" s="29"/>
      <c r="L30" s="3"/>
      <c r="M30" s="3"/>
      <c r="N30" s="3"/>
      <c r="O30" s="3"/>
      <c r="P30" s="3"/>
      <c r="Q30" s="30"/>
      <c r="S30" s="29"/>
      <c r="T30" s="3"/>
      <c r="U30" s="3"/>
      <c r="V30" s="3"/>
      <c r="W30" s="3"/>
      <c r="X30" s="3"/>
      <c r="Y30" s="30"/>
      <c r="AA30" s="29"/>
      <c r="AB30" s="3"/>
      <c r="AC30" s="3"/>
      <c r="AD30" s="3"/>
      <c r="AE30" s="3"/>
      <c r="AF30" s="3"/>
      <c r="AG30" s="3"/>
      <c r="AH30" s="3"/>
      <c r="AI30" s="3"/>
      <c r="AJ30" s="187"/>
      <c r="AK30" s="29"/>
      <c r="AL30" s="3"/>
      <c r="AM30" s="3"/>
      <c r="AN30" s="3"/>
      <c r="AO30" s="30"/>
      <c r="AQ30" s="29"/>
      <c r="AR30" s="3"/>
      <c r="AS30" s="3"/>
      <c r="AT30" s="3"/>
      <c r="AU30" s="3"/>
      <c r="AV30" s="3"/>
      <c r="AW30" s="30"/>
    </row>
    <row r="31" spans="1:49" ht="6.75" hidden="1" customHeight="1"/>
    <row r="32" spans="1:49" ht="6" hidden="1" customHeight="1">
      <c r="A32" s="50"/>
      <c r="B32" s="4"/>
      <c r="C32" s="4"/>
      <c r="D32" s="4"/>
      <c r="E32" s="4"/>
      <c r="F32" s="4"/>
      <c r="G32" s="4"/>
      <c r="H32" s="4"/>
      <c r="I32" s="4"/>
      <c r="J32" s="4"/>
      <c r="K32" s="4"/>
      <c r="L32" s="4"/>
      <c r="M32" s="4"/>
      <c r="N32" s="4"/>
      <c r="O32" s="4"/>
      <c r="P32" s="4"/>
      <c r="Q32" s="4"/>
      <c r="R32" s="4"/>
      <c r="S32" s="12"/>
      <c r="T32" s="13"/>
      <c r="U32" s="13"/>
      <c r="V32" s="13"/>
      <c r="W32" s="13"/>
      <c r="X32" s="13"/>
      <c r="Y32" s="13"/>
      <c r="Z32" s="13"/>
      <c r="AA32" s="13"/>
      <c r="AB32" s="13"/>
      <c r="AC32" s="13"/>
      <c r="AD32" s="13"/>
      <c r="AE32" s="13"/>
      <c r="AF32" s="13"/>
      <c r="AG32" s="13"/>
      <c r="AH32" s="13"/>
      <c r="AI32" s="13"/>
      <c r="AJ32" s="51"/>
      <c r="AK32" s="4"/>
      <c r="AL32" s="4"/>
      <c r="AM32" s="4"/>
      <c r="AN32" s="4"/>
      <c r="AO32" s="4"/>
      <c r="AP32" s="4"/>
      <c r="AQ32" s="4"/>
      <c r="AR32" s="4"/>
      <c r="AS32" s="4"/>
      <c r="AT32" s="4"/>
      <c r="AU32" s="4"/>
      <c r="AV32" s="4"/>
      <c r="AW32" s="4"/>
    </row>
    <row r="33" spans="1:51" s="10" customFormat="1" ht="16" hidden="1">
      <c r="B33" s="52"/>
      <c r="C33" s="52"/>
      <c r="D33" s="52"/>
      <c r="E33" s="52"/>
      <c r="F33" s="52"/>
      <c r="G33" s="52"/>
      <c r="H33" s="52"/>
      <c r="I33" s="52"/>
      <c r="J33" s="52"/>
      <c r="K33" s="52"/>
      <c r="L33" s="52"/>
      <c r="M33" s="52"/>
      <c r="N33" s="52"/>
      <c r="O33" s="52"/>
      <c r="P33" s="52"/>
      <c r="Q33" s="52"/>
      <c r="R33" s="52"/>
      <c r="S33" s="53"/>
      <c r="T33" s="243" t="s">
        <v>19</v>
      </c>
      <c r="U33" s="243"/>
      <c r="V33" s="243"/>
      <c r="W33" s="243"/>
      <c r="X33" s="243"/>
      <c r="Y33" s="243"/>
      <c r="Z33" s="243"/>
      <c r="AA33" s="39"/>
      <c r="AB33" s="54">
        <v>0</v>
      </c>
      <c r="AC33" s="54"/>
      <c r="AD33" s="54"/>
      <c r="AE33" s="41"/>
      <c r="AF33" s="54"/>
      <c r="AG33" s="41"/>
      <c r="AH33" s="54">
        <f>AB33</f>
        <v>0</v>
      </c>
      <c r="AI33" s="41"/>
      <c r="AJ33" s="55"/>
      <c r="AK33" s="56"/>
      <c r="AL33" s="41"/>
      <c r="AM33" s="41"/>
      <c r="AN33" s="41"/>
      <c r="AO33" s="39"/>
      <c r="AP33" s="39"/>
      <c r="AQ33" s="39"/>
      <c r="AR33" s="41"/>
      <c r="AS33" s="39"/>
      <c r="AT33" s="41"/>
      <c r="AU33" s="39"/>
      <c r="AV33" s="41"/>
      <c r="AW33" s="56"/>
    </row>
    <row r="34" spans="1:51" ht="6" hidden="1" customHeight="1">
      <c r="A34" s="50"/>
      <c r="B34" s="4"/>
      <c r="C34" s="4"/>
      <c r="D34" s="4"/>
      <c r="E34" s="4"/>
      <c r="F34" s="4"/>
      <c r="G34" s="4"/>
      <c r="H34" s="4"/>
      <c r="I34" s="4"/>
      <c r="J34" s="4"/>
      <c r="K34" s="4"/>
      <c r="L34" s="4"/>
      <c r="M34" s="4"/>
      <c r="N34" s="4"/>
      <c r="O34" s="4"/>
      <c r="P34" s="4"/>
      <c r="Q34" s="4"/>
      <c r="R34" s="4"/>
      <c r="S34" s="29"/>
      <c r="T34" s="3"/>
      <c r="U34" s="3"/>
      <c r="V34" s="3"/>
      <c r="W34" s="3"/>
      <c r="X34" s="3"/>
      <c r="Y34" s="3"/>
      <c r="Z34" s="3"/>
      <c r="AA34" s="3"/>
      <c r="AB34" s="3"/>
      <c r="AC34" s="3"/>
      <c r="AD34" s="3"/>
      <c r="AE34" s="3"/>
      <c r="AF34" s="3"/>
      <c r="AG34" s="3"/>
      <c r="AH34" s="3"/>
      <c r="AI34" s="3"/>
      <c r="AJ34" s="57"/>
      <c r="AK34" s="4"/>
      <c r="AL34" s="4"/>
      <c r="AM34" s="4"/>
      <c r="AN34" s="4"/>
      <c r="AO34" s="4"/>
      <c r="AP34" s="4"/>
      <c r="AQ34" s="4"/>
      <c r="AR34" s="4"/>
      <c r="AS34" s="4"/>
      <c r="AT34" s="4"/>
      <c r="AU34" s="4"/>
      <c r="AV34" s="4"/>
      <c r="AW34" s="4"/>
    </row>
    <row r="35" spans="1:51" ht="8.25" hidden="1" customHeight="1"/>
    <row r="36" spans="1:51" ht="6" hidden="1" customHeight="1">
      <c r="A36" s="50"/>
      <c r="B36" s="4"/>
      <c r="C36" s="4"/>
      <c r="D36" s="4"/>
      <c r="E36" s="4"/>
      <c r="F36" s="4"/>
      <c r="G36" s="4"/>
      <c r="H36" s="4"/>
      <c r="I36" s="4"/>
      <c r="J36" s="4"/>
      <c r="K36" s="4"/>
      <c r="L36" s="4"/>
      <c r="M36" s="4"/>
      <c r="N36" s="4"/>
      <c r="O36" s="4"/>
      <c r="P36" s="4"/>
      <c r="Q36" s="4"/>
      <c r="R36" s="4"/>
      <c r="S36" s="12"/>
      <c r="T36" s="13"/>
      <c r="U36" s="13"/>
      <c r="V36" s="13"/>
      <c r="W36" s="13"/>
      <c r="X36" s="13"/>
      <c r="Y36" s="13"/>
      <c r="Z36" s="13"/>
      <c r="AA36" s="13"/>
      <c r="AB36" s="13"/>
      <c r="AC36" s="13"/>
      <c r="AD36" s="13"/>
      <c r="AE36" s="13"/>
      <c r="AF36" s="13"/>
      <c r="AG36" s="13"/>
      <c r="AH36" s="13"/>
      <c r="AI36" s="13"/>
      <c r="AJ36" s="35"/>
      <c r="AK36" s="12"/>
      <c r="AL36" s="13"/>
      <c r="AM36" s="13"/>
      <c r="AN36" s="13"/>
      <c r="AO36" s="14"/>
      <c r="AQ36" s="12"/>
      <c r="AR36" s="13"/>
      <c r="AS36" s="13"/>
      <c r="AT36" s="13"/>
      <c r="AU36" s="13"/>
      <c r="AV36" s="13"/>
      <c r="AW36" s="14"/>
    </row>
    <row r="37" spans="1:51" s="10" customFormat="1" ht="16" hidden="1">
      <c r="A37" s="56"/>
      <c r="B37" s="52"/>
      <c r="C37" s="52"/>
      <c r="D37" s="52"/>
      <c r="E37" s="52"/>
      <c r="F37" s="52"/>
      <c r="G37" s="52"/>
      <c r="H37" s="52"/>
      <c r="I37" s="52"/>
      <c r="J37" s="52"/>
      <c r="K37" s="52"/>
      <c r="L37" s="52"/>
      <c r="M37" s="52"/>
      <c r="N37" s="52"/>
      <c r="O37" s="52"/>
      <c r="P37" s="52"/>
      <c r="Q37" s="52"/>
      <c r="R37" s="52"/>
      <c r="S37" s="53"/>
      <c r="T37" s="243" t="s">
        <v>18</v>
      </c>
      <c r="U37" s="243"/>
      <c r="V37" s="243"/>
      <c r="W37" s="243"/>
      <c r="X37" s="243"/>
      <c r="Y37" s="52"/>
      <c r="Z37" s="52"/>
      <c r="AA37" s="52"/>
      <c r="AB37" s="41">
        <f>AB33+AB29</f>
        <v>0</v>
      </c>
      <c r="AC37" s="41"/>
      <c r="AD37" s="41"/>
      <c r="AE37" s="41"/>
      <c r="AF37" s="54">
        <f>SUM(AF22:AF33)</f>
        <v>0</v>
      </c>
      <c r="AG37" s="41"/>
      <c r="AH37" s="41">
        <f>AF37+AB37</f>
        <v>0</v>
      </c>
      <c r="AI37" s="41"/>
      <c r="AJ37" s="45"/>
      <c r="AK37" s="46"/>
      <c r="AL37" s="41">
        <f>AL29</f>
        <v>0</v>
      </c>
      <c r="AM37" s="41"/>
      <c r="AN37" s="41"/>
      <c r="AO37" s="42"/>
      <c r="AP37" s="36"/>
      <c r="AQ37" s="37"/>
      <c r="AR37" s="41">
        <f>AR29</f>
        <v>0</v>
      </c>
      <c r="AS37" s="39"/>
      <c r="AT37" s="41">
        <f>AH37</f>
        <v>0</v>
      </c>
      <c r="AU37" s="39"/>
      <c r="AV37" s="41">
        <f>AT37+AR37</f>
        <v>0</v>
      </c>
      <c r="AW37" s="47"/>
    </row>
    <row r="38" spans="1:51" ht="6" hidden="1" customHeight="1">
      <c r="A38" s="50"/>
      <c r="B38" s="4"/>
      <c r="C38" s="4"/>
      <c r="D38" s="4"/>
      <c r="E38" s="4"/>
      <c r="F38" s="4"/>
      <c r="G38" s="4"/>
      <c r="H38" s="4"/>
      <c r="I38" s="4"/>
      <c r="J38" s="4"/>
      <c r="K38" s="4"/>
      <c r="L38" s="4"/>
      <c r="M38" s="4"/>
      <c r="N38" s="4"/>
      <c r="O38" s="4"/>
      <c r="P38" s="4"/>
      <c r="Q38" s="4"/>
      <c r="R38" s="4"/>
      <c r="S38" s="29"/>
      <c r="T38" s="3"/>
      <c r="U38" s="3"/>
      <c r="V38" s="3"/>
      <c r="W38" s="3"/>
      <c r="X38" s="3"/>
      <c r="Y38" s="3"/>
      <c r="Z38" s="3"/>
      <c r="AA38" s="3"/>
      <c r="AB38" s="3"/>
      <c r="AC38" s="3"/>
      <c r="AD38" s="3"/>
      <c r="AE38" s="3"/>
      <c r="AF38" s="3"/>
      <c r="AG38" s="3"/>
      <c r="AH38" s="3"/>
      <c r="AI38" s="3"/>
      <c r="AJ38" s="49"/>
      <c r="AK38" s="29"/>
      <c r="AL38" s="3"/>
      <c r="AM38" s="3"/>
      <c r="AN38" s="3"/>
      <c r="AO38" s="30"/>
      <c r="AQ38" s="29"/>
      <c r="AR38" s="3"/>
      <c r="AS38" s="3"/>
      <c r="AT38" s="3"/>
      <c r="AU38" s="3"/>
      <c r="AV38" s="3"/>
      <c r="AW38" s="30"/>
    </row>
    <row r="39" spans="1:51">
      <c r="AB39" s="86"/>
    </row>
    <row r="40" spans="1:51" ht="15.75" customHeight="1">
      <c r="A40" s="74" t="s">
        <v>23</v>
      </c>
      <c r="B40" s="292" t="s">
        <v>24</v>
      </c>
      <c r="C40" s="292"/>
      <c r="D40" s="292"/>
      <c r="E40" s="292"/>
      <c r="F40" s="292"/>
      <c r="G40" s="292"/>
      <c r="H40" s="292"/>
      <c r="I40" s="292"/>
      <c r="J40" s="292"/>
      <c r="K40" s="292"/>
      <c r="L40" s="292"/>
      <c r="M40" s="292"/>
      <c r="N40" s="292"/>
      <c r="O40" s="292"/>
      <c r="P40" s="292"/>
      <c r="Q40" s="292"/>
      <c r="R40" s="292"/>
      <c r="S40" s="292"/>
      <c r="T40" s="292"/>
      <c r="U40" s="292"/>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11"/>
      <c r="AX40" s="8"/>
      <c r="AY40" s="8"/>
    </row>
    <row r="41" spans="1:51" ht="12.75" customHeight="1">
      <c r="A41" s="74" t="s">
        <v>17</v>
      </c>
      <c r="B41" s="276" t="s">
        <v>22</v>
      </c>
      <c r="C41" s="276"/>
      <c r="D41" s="276"/>
      <c r="E41" s="276"/>
      <c r="F41" s="276"/>
      <c r="G41" s="276"/>
      <c r="H41" s="276"/>
      <c r="I41" s="276"/>
      <c r="J41" s="276"/>
      <c r="K41" s="276"/>
      <c r="L41" s="276"/>
      <c r="M41" s="276"/>
      <c r="N41" s="276"/>
      <c r="O41" s="276"/>
      <c r="P41" s="276"/>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row>
    <row r="42" spans="1:51" ht="12.75" customHeight="1">
      <c r="A42" s="74"/>
      <c r="B42" s="130"/>
      <c r="C42" s="130"/>
      <c r="D42" s="130"/>
      <c r="E42" s="130"/>
      <c r="F42" s="130"/>
      <c r="G42" s="130"/>
      <c r="H42" s="130"/>
      <c r="I42" s="130"/>
      <c r="J42" s="130"/>
      <c r="K42" s="130"/>
      <c r="L42" s="130"/>
      <c r="M42" s="130"/>
      <c r="N42" s="130"/>
      <c r="O42" s="130"/>
      <c r="P42" s="130"/>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row>
    <row r="43" spans="1:51" ht="12.75" customHeight="1">
      <c r="A43" s="74"/>
      <c r="B43" s="130"/>
      <c r="C43" s="130"/>
      <c r="D43" s="130"/>
      <c r="E43" s="130"/>
      <c r="F43" s="130"/>
      <c r="G43" s="130"/>
      <c r="H43" s="130"/>
      <c r="I43" s="130"/>
      <c r="J43" s="130"/>
      <c r="K43" s="130"/>
      <c r="L43" s="130"/>
      <c r="M43" s="130"/>
      <c r="N43" s="130"/>
      <c r="O43" s="130"/>
      <c r="P43" s="130"/>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row>
    <row r="44" spans="1:51" ht="12.75" customHeight="1"/>
    <row r="45" spans="1:51" ht="13.5" hidden="1" customHeight="1">
      <c r="A45" s="77" t="s">
        <v>17</v>
      </c>
      <c r="B45" s="275"/>
      <c r="C45" s="275"/>
      <c r="D45" s="275"/>
      <c r="E45" s="275"/>
      <c r="F45" s="275"/>
      <c r="G45" s="275"/>
      <c r="H45" s="275"/>
      <c r="I45" s="275"/>
      <c r="J45" s="275"/>
      <c r="K45" s="275"/>
      <c r="L45" s="275"/>
      <c r="M45" s="275"/>
      <c r="N45" s="275"/>
      <c r="O45" s="275"/>
      <c r="P45" s="275"/>
      <c r="Q45" s="275"/>
      <c r="R45" s="27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row>
    <row r="46" spans="1:51" ht="13.5" hidden="1" customHeight="1">
      <c r="A46" s="77"/>
    </row>
    <row r="47" spans="1:51" ht="15.75" hidden="1" customHeight="1">
      <c r="A47" s="77"/>
    </row>
    <row r="48" spans="1:51" hidden="1">
      <c r="A48" s="77"/>
    </row>
    <row r="49" spans="1:52" ht="6" hidden="1" customHeight="1">
      <c r="A49" s="77"/>
    </row>
    <row r="59" spans="1:52" ht="15" customHeight="1">
      <c r="A59" s="77" t="s">
        <v>13</v>
      </c>
    </row>
    <row r="60" spans="1:52">
      <c r="A60" s="242" t="str">
        <f>'Low Plan '!A61:AV61</f>
        <v>This illustration is a reproduction of the information provided by the benefits administrators to Alliant Insurance Services Inc. and is intended for summary references purposes only. Alliant Insurance Services Inc. cannot assume responsibility for any errors in the data received or from any other inaccuracies in the information presented.</v>
      </c>
      <c r="B60" s="242"/>
      <c r="C60" s="242"/>
      <c r="D60" s="242"/>
      <c r="E60" s="242"/>
      <c r="F60" s="242"/>
      <c r="G60" s="242"/>
      <c r="H60" s="242"/>
      <c r="I60" s="242"/>
      <c r="J60" s="242"/>
      <c r="K60" s="242"/>
      <c r="L60" s="242"/>
      <c r="M60" s="242"/>
      <c r="N60" s="242"/>
      <c r="O60" s="242"/>
      <c r="P60" s="242"/>
      <c r="Q60" s="242"/>
      <c r="R60" s="242"/>
      <c r="S60" s="242"/>
      <c r="T60" s="242"/>
      <c r="U60" s="242"/>
      <c r="V60" s="242"/>
      <c r="W60" s="242"/>
      <c r="X60" s="242"/>
      <c r="Y60" s="242"/>
      <c r="Z60" s="242"/>
      <c r="AA60" s="242"/>
      <c r="AB60" s="242"/>
      <c r="AC60" s="242"/>
      <c r="AD60" s="242"/>
      <c r="AE60" s="242"/>
      <c r="AF60" s="242"/>
      <c r="AG60" s="242"/>
      <c r="AH60" s="242"/>
      <c r="AI60" s="242"/>
      <c r="AJ60" s="242"/>
      <c r="AK60" s="242"/>
      <c r="AL60" s="242"/>
      <c r="AM60" s="242"/>
      <c r="AN60" s="242"/>
      <c r="AO60" s="242"/>
      <c r="AP60" s="242"/>
      <c r="AQ60" s="242"/>
      <c r="AR60" s="242"/>
      <c r="AS60" s="242"/>
      <c r="AT60" s="242"/>
      <c r="AU60" s="242"/>
      <c r="AV60" s="242"/>
      <c r="AW60" s="242"/>
      <c r="AX60" s="84"/>
      <c r="AY60" s="84"/>
    </row>
    <row r="62" spans="1:52">
      <c r="A62" s="85"/>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row>
    <row r="63" spans="1:52">
      <c r="A63" s="85"/>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row>
    <row r="64" spans="1:52">
      <c r="A64" s="85"/>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row>
    <row r="65" spans="1:52">
      <c r="A65" s="85"/>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row>
    <row r="66" spans="1:52">
      <c r="A66" s="85"/>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row>
    <row r="67" spans="1:52">
      <c r="A67" s="85"/>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139"/>
      <c r="AG67" s="4"/>
      <c r="AH67" s="140"/>
      <c r="AI67" s="4"/>
      <c r="AJ67" s="4"/>
      <c r="AK67" s="4"/>
      <c r="AL67" s="4"/>
      <c r="AM67" s="4"/>
      <c r="AN67" s="4"/>
      <c r="AO67" s="4"/>
      <c r="AP67" s="4"/>
      <c r="AQ67" s="4"/>
      <c r="AR67" s="4"/>
      <c r="AS67" s="4"/>
      <c r="AT67" s="4"/>
      <c r="AU67" s="4"/>
      <c r="AV67" s="4"/>
      <c r="AW67" s="4"/>
      <c r="AX67" s="4"/>
      <c r="AY67" s="4"/>
      <c r="AZ67" s="4"/>
    </row>
    <row r="68" spans="1:52">
      <c r="A68" s="85"/>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33"/>
      <c r="AG68" s="4"/>
      <c r="AH68" s="141"/>
      <c r="AI68" s="4"/>
      <c r="AJ68" s="4"/>
      <c r="AK68" s="4"/>
      <c r="AL68" s="4"/>
      <c r="AM68" s="4"/>
      <c r="AN68" s="4"/>
      <c r="AO68" s="4"/>
      <c r="AP68" s="4"/>
      <c r="AQ68" s="4"/>
      <c r="AR68" s="4"/>
      <c r="AS68" s="4"/>
      <c r="AT68" s="4"/>
      <c r="AU68" s="4"/>
      <c r="AV68" s="4"/>
      <c r="AW68" s="4"/>
      <c r="AX68" s="4"/>
      <c r="AY68" s="4"/>
      <c r="AZ68" s="4"/>
    </row>
    <row r="69" spans="1:52">
      <c r="A69" s="85"/>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33"/>
      <c r="AG69" s="4"/>
      <c r="AH69" s="141"/>
      <c r="AI69" s="4"/>
      <c r="AJ69" s="4"/>
      <c r="AK69" s="4"/>
      <c r="AL69" s="4"/>
      <c r="AM69" s="4"/>
      <c r="AN69" s="4"/>
      <c r="AO69" s="4"/>
      <c r="AP69" s="4"/>
      <c r="AQ69" s="4"/>
      <c r="AR69" s="4"/>
      <c r="AS69" s="4"/>
      <c r="AT69" s="4"/>
      <c r="AU69" s="4"/>
      <c r="AV69" s="4"/>
      <c r="AW69" s="4"/>
      <c r="AX69" s="4"/>
      <c r="AY69" s="4"/>
      <c r="AZ69" s="4"/>
    </row>
    <row r="70" spans="1:52">
      <c r="A70" s="8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33"/>
      <c r="AG70" s="4"/>
      <c r="AH70" s="141"/>
      <c r="AI70" s="4"/>
      <c r="AJ70" s="4"/>
      <c r="AK70" s="4"/>
      <c r="AL70" s="4"/>
      <c r="AM70" s="4"/>
      <c r="AN70" s="4"/>
      <c r="AO70" s="4"/>
      <c r="AP70" s="4"/>
      <c r="AQ70" s="4"/>
      <c r="AR70" s="4"/>
      <c r="AS70" s="4"/>
      <c r="AT70" s="4"/>
      <c r="AU70" s="4"/>
      <c r="AV70" s="4"/>
      <c r="AW70" s="4"/>
      <c r="AX70" s="4"/>
      <c r="AY70" s="4"/>
      <c r="AZ70" s="4"/>
    </row>
    <row r="71" spans="1:52">
      <c r="A71" s="85"/>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33"/>
      <c r="AG71" s="4"/>
      <c r="AH71" s="141"/>
      <c r="AI71" s="4"/>
      <c r="AJ71" s="4"/>
      <c r="AK71" s="4"/>
      <c r="AL71" s="4"/>
      <c r="AM71" s="4"/>
      <c r="AN71" s="4"/>
      <c r="AO71" s="4"/>
      <c r="AP71" s="4"/>
      <c r="AQ71" s="4"/>
      <c r="AR71" s="4"/>
      <c r="AS71" s="4"/>
      <c r="AT71" s="4"/>
      <c r="AU71" s="4"/>
      <c r="AV71" s="4"/>
      <c r="AW71" s="4"/>
      <c r="AX71" s="4"/>
      <c r="AY71" s="4"/>
      <c r="AZ71" s="4"/>
    </row>
    <row r="72" spans="1:52">
      <c r="A72" s="8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33"/>
      <c r="AG72" s="4"/>
      <c r="AH72" s="141"/>
      <c r="AI72" s="4"/>
      <c r="AJ72" s="4"/>
      <c r="AK72" s="4"/>
      <c r="AL72" s="4"/>
      <c r="AM72" s="4"/>
      <c r="AN72" s="4"/>
      <c r="AO72" s="4"/>
      <c r="AP72" s="4"/>
      <c r="AQ72" s="4"/>
      <c r="AR72" s="4"/>
      <c r="AS72" s="4"/>
      <c r="AT72" s="4"/>
      <c r="AU72" s="4"/>
      <c r="AV72" s="4"/>
      <c r="AW72" s="4"/>
      <c r="AX72" s="4"/>
      <c r="AY72" s="4"/>
      <c r="AZ72" s="4"/>
    </row>
    <row r="73" spans="1:52">
      <c r="A73" s="8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33"/>
      <c r="AG73" s="4"/>
      <c r="AH73" s="141"/>
      <c r="AI73" s="4"/>
      <c r="AJ73" s="4"/>
      <c r="AK73" s="4"/>
      <c r="AL73" s="4"/>
      <c r="AM73" s="4"/>
      <c r="AN73" s="4"/>
      <c r="AO73" s="4"/>
      <c r="AP73" s="4"/>
      <c r="AQ73" s="4"/>
      <c r="AR73" s="4"/>
      <c r="AS73" s="4"/>
      <c r="AT73" s="4"/>
      <c r="AU73" s="4"/>
      <c r="AV73" s="4"/>
      <c r="AW73" s="4"/>
      <c r="AX73" s="4"/>
      <c r="AY73" s="4"/>
      <c r="AZ73" s="4"/>
    </row>
    <row r="74" spans="1:52">
      <c r="A74" s="85"/>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33"/>
      <c r="AG74" s="4"/>
      <c r="AH74" s="141"/>
      <c r="AI74" s="4"/>
      <c r="AJ74" s="4"/>
      <c r="AK74" s="4"/>
      <c r="AL74" s="4"/>
      <c r="AM74" s="4"/>
      <c r="AN74" s="4"/>
      <c r="AO74" s="4"/>
      <c r="AP74" s="4"/>
      <c r="AQ74" s="4"/>
      <c r="AR74" s="4"/>
      <c r="AS74" s="4"/>
      <c r="AT74" s="4"/>
      <c r="AU74" s="4"/>
      <c r="AV74" s="4"/>
      <c r="AW74" s="4"/>
      <c r="AX74" s="4"/>
      <c r="AY74" s="4"/>
      <c r="AZ74" s="4"/>
    </row>
    <row r="75" spans="1:52">
      <c r="A75" s="8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9"/>
      <c r="AE75" s="4"/>
      <c r="AF75" s="33"/>
      <c r="AG75" s="4"/>
      <c r="AH75" s="141"/>
      <c r="AI75" s="4"/>
      <c r="AJ75" s="4"/>
      <c r="AK75" s="4"/>
      <c r="AL75" s="4"/>
      <c r="AM75" s="4"/>
      <c r="AN75" s="4"/>
      <c r="AO75" s="4"/>
      <c r="AP75" s="4"/>
      <c r="AQ75" s="4"/>
      <c r="AR75" s="4"/>
      <c r="AS75" s="4"/>
      <c r="AT75" s="4"/>
      <c r="AU75" s="4"/>
      <c r="AV75" s="4"/>
      <c r="AW75" s="4"/>
      <c r="AX75" s="4"/>
      <c r="AY75" s="4"/>
      <c r="AZ75" s="4"/>
    </row>
    <row r="76" spans="1:52">
      <c r="A76" s="85"/>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9"/>
      <c r="AE76" s="4"/>
      <c r="AF76" s="33"/>
      <c r="AG76" s="4"/>
      <c r="AH76" s="141"/>
      <c r="AI76" s="4"/>
      <c r="AJ76" s="4"/>
      <c r="AK76" s="4"/>
      <c r="AL76" s="4"/>
      <c r="AM76" s="4"/>
      <c r="AN76" s="4"/>
      <c r="AO76" s="4"/>
      <c r="AP76" s="4"/>
      <c r="AQ76" s="4"/>
      <c r="AR76" s="4"/>
      <c r="AS76" s="4"/>
      <c r="AT76" s="4"/>
      <c r="AU76" s="4"/>
      <c r="AV76" s="4"/>
      <c r="AW76" s="4"/>
      <c r="AX76" s="4"/>
      <c r="AY76" s="4"/>
      <c r="AZ76" s="4"/>
    </row>
    <row r="77" spans="1:52">
      <c r="A77" s="8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32"/>
      <c r="AE77" s="4"/>
      <c r="AF77" s="33"/>
      <c r="AG77" s="4"/>
      <c r="AH77" s="141"/>
      <c r="AI77" s="4"/>
      <c r="AJ77" s="4"/>
      <c r="AK77" s="4"/>
      <c r="AL77" s="4"/>
      <c r="AM77" s="4"/>
      <c r="AN77" s="4"/>
      <c r="AO77" s="4"/>
      <c r="AP77" s="4"/>
      <c r="AQ77" s="4"/>
      <c r="AR77" s="4"/>
      <c r="AS77" s="4"/>
      <c r="AT77" s="4"/>
      <c r="AU77" s="4"/>
      <c r="AV77" s="4"/>
      <c r="AW77" s="4"/>
      <c r="AX77" s="4"/>
      <c r="AY77" s="4"/>
      <c r="AZ77" s="4"/>
    </row>
    <row r="78" spans="1:52">
      <c r="A78" s="8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33"/>
      <c r="AE78" s="4"/>
      <c r="AF78" s="33"/>
      <c r="AG78" s="32"/>
      <c r="AH78" s="142"/>
      <c r="AI78" s="4"/>
      <c r="AJ78" s="4"/>
      <c r="AK78" s="4"/>
      <c r="AL78" s="4"/>
      <c r="AM78" s="4"/>
      <c r="AN78" s="4"/>
      <c r="AO78" s="4"/>
      <c r="AP78" s="4"/>
      <c r="AQ78" s="4"/>
      <c r="AR78" s="4"/>
      <c r="AS78" s="4"/>
      <c r="AT78" s="4"/>
      <c r="AU78" s="4"/>
      <c r="AV78" s="4"/>
      <c r="AW78" s="4"/>
      <c r="AX78" s="4"/>
      <c r="AY78" s="4"/>
      <c r="AZ78" s="4"/>
    </row>
    <row r="79" spans="1:52">
      <c r="A79" s="85"/>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33"/>
      <c r="AE79" s="4"/>
      <c r="AF79" s="33"/>
      <c r="AG79" s="32"/>
      <c r="AH79" s="142"/>
      <c r="AI79" s="4"/>
      <c r="AJ79" s="4"/>
      <c r="AK79" s="4"/>
      <c r="AL79" s="4"/>
      <c r="AM79" s="4"/>
      <c r="AN79" s="4"/>
      <c r="AO79" s="4"/>
      <c r="AP79" s="4"/>
      <c r="AQ79" s="4"/>
      <c r="AR79" s="4"/>
      <c r="AS79" s="4"/>
      <c r="AT79" s="4"/>
      <c r="AU79" s="4"/>
      <c r="AV79" s="4"/>
      <c r="AW79" s="4"/>
      <c r="AX79" s="4"/>
      <c r="AY79" s="4"/>
      <c r="AZ79" s="4"/>
    </row>
    <row r="80" spans="1:52">
      <c r="A80" s="85"/>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33"/>
      <c r="AE80" s="4"/>
      <c r="AF80" s="32"/>
      <c r="AG80" s="32"/>
      <c r="AH80" s="32"/>
      <c r="AI80" s="4"/>
      <c r="AJ80" s="4"/>
      <c r="AK80" s="4"/>
      <c r="AL80" s="4"/>
      <c r="AM80" s="4"/>
      <c r="AN80" s="4"/>
      <c r="AO80" s="4"/>
      <c r="AP80" s="4"/>
      <c r="AQ80" s="4"/>
      <c r="AR80" s="4"/>
      <c r="AS80" s="4"/>
      <c r="AT80" s="4"/>
      <c r="AU80" s="4"/>
      <c r="AV80" s="4"/>
      <c r="AW80" s="4"/>
      <c r="AX80" s="4"/>
      <c r="AY80" s="4"/>
      <c r="AZ80" s="4"/>
    </row>
    <row r="81" spans="1:52">
      <c r="A81" s="85"/>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33"/>
      <c r="AE81" s="4"/>
      <c r="AF81" s="32"/>
      <c r="AG81" s="32"/>
      <c r="AH81" s="32"/>
      <c r="AI81" s="4"/>
      <c r="AJ81" s="4"/>
      <c r="AK81" s="4"/>
      <c r="AL81" s="4"/>
      <c r="AM81" s="4"/>
      <c r="AN81" s="4"/>
      <c r="AO81" s="4"/>
      <c r="AP81" s="4"/>
      <c r="AQ81" s="4"/>
      <c r="AR81" s="4"/>
      <c r="AS81" s="4"/>
      <c r="AT81" s="4"/>
      <c r="AU81" s="4"/>
      <c r="AV81" s="4"/>
      <c r="AW81" s="4"/>
      <c r="AX81" s="4"/>
      <c r="AY81" s="4"/>
      <c r="AZ81" s="4"/>
    </row>
    <row r="82" spans="1:52">
      <c r="A82" s="85"/>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33"/>
      <c r="AE82" s="4"/>
      <c r="AF82" s="32"/>
      <c r="AG82" s="32"/>
      <c r="AH82" s="32"/>
      <c r="AI82" s="4"/>
      <c r="AJ82" s="4"/>
      <c r="AK82" s="4"/>
      <c r="AL82" s="4"/>
      <c r="AM82" s="4"/>
      <c r="AN82" s="4"/>
      <c r="AO82" s="4"/>
      <c r="AP82" s="4"/>
      <c r="AQ82" s="4"/>
      <c r="AR82" s="4"/>
      <c r="AS82" s="4"/>
      <c r="AT82" s="4"/>
      <c r="AU82" s="4"/>
      <c r="AV82" s="4"/>
      <c r="AW82" s="4"/>
      <c r="AX82" s="4"/>
      <c r="AY82" s="4"/>
      <c r="AZ82" s="4"/>
    </row>
    <row r="83" spans="1:52">
      <c r="A83" s="85"/>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33"/>
      <c r="AE83" s="4"/>
      <c r="AF83" s="32"/>
      <c r="AG83" s="32"/>
      <c r="AH83" s="32"/>
      <c r="AI83" s="4"/>
      <c r="AJ83" s="4"/>
      <c r="AK83" s="4"/>
      <c r="AL83" s="4"/>
      <c r="AM83" s="4"/>
      <c r="AN83" s="4"/>
      <c r="AO83" s="4"/>
      <c r="AP83" s="4"/>
      <c r="AQ83" s="4"/>
      <c r="AR83" s="4"/>
      <c r="AS83" s="4"/>
      <c r="AT83" s="4"/>
      <c r="AU83" s="4"/>
      <c r="AV83" s="4"/>
      <c r="AW83" s="4"/>
      <c r="AX83" s="4"/>
      <c r="AY83" s="4"/>
      <c r="AZ83" s="4"/>
    </row>
    <row r="84" spans="1:52">
      <c r="A84" s="85"/>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33"/>
      <c r="AE84" s="4"/>
      <c r="AF84" s="32"/>
      <c r="AG84" s="32"/>
      <c r="AH84" s="32"/>
      <c r="AI84" s="4"/>
      <c r="AJ84" s="4"/>
      <c r="AK84" s="4"/>
      <c r="AL84" s="4"/>
      <c r="AM84" s="4"/>
      <c r="AN84" s="4"/>
      <c r="AO84" s="4"/>
      <c r="AP84" s="4"/>
      <c r="AQ84" s="4"/>
      <c r="AR84" s="4"/>
      <c r="AS84" s="4"/>
      <c r="AT84" s="4"/>
      <c r="AU84" s="4"/>
      <c r="AV84" s="4"/>
      <c r="AW84" s="4"/>
      <c r="AX84" s="4"/>
      <c r="AY84" s="4"/>
      <c r="AZ84" s="4"/>
    </row>
    <row r="85" spans="1:52">
      <c r="A85" s="85"/>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33"/>
      <c r="AE85" s="4"/>
      <c r="AF85" s="32"/>
      <c r="AG85" s="32"/>
      <c r="AH85" s="32"/>
      <c r="AI85" s="4"/>
      <c r="AJ85" s="4"/>
      <c r="AK85" s="4"/>
      <c r="AL85" s="4"/>
      <c r="AM85" s="4"/>
      <c r="AN85" s="4"/>
      <c r="AO85" s="4"/>
      <c r="AP85" s="4"/>
      <c r="AQ85" s="4"/>
      <c r="AR85" s="4"/>
      <c r="AS85" s="4"/>
      <c r="AT85" s="4"/>
      <c r="AU85" s="4"/>
      <c r="AV85" s="4"/>
      <c r="AW85" s="4"/>
      <c r="AX85" s="4"/>
      <c r="AY85" s="4"/>
      <c r="AZ85" s="4"/>
    </row>
    <row r="86" spans="1:52">
      <c r="A86" s="85"/>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33"/>
      <c r="AE86" s="4"/>
      <c r="AF86" s="32"/>
      <c r="AG86" s="32"/>
      <c r="AH86" s="32"/>
      <c r="AI86" s="4"/>
      <c r="AJ86" s="4"/>
      <c r="AK86" s="4"/>
      <c r="AL86" s="4"/>
      <c r="AM86" s="4"/>
      <c r="AN86" s="4"/>
      <c r="AO86" s="4"/>
      <c r="AP86" s="4"/>
      <c r="AQ86" s="4"/>
      <c r="AR86" s="4"/>
      <c r="AS86" s="4"/>
      <c r="AT86" s="4"/>
      <c r="AU86" s="4"/>
      <c r="AV86" s="4"/>
      <c r="AW86" s="4"/>
      <c r="AX86" s="4"/>
      <c r="AY86" s="4"/>
      <c r="AZ86" s="4"/>
    </row>
    <row r="87" spans="1:52">
      <c r="A87" s="85"/>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33"/>
      <c r="AE87" s="4"/>
      <c r="AF87" s="32"/>
      <c r="AG87" s="32"/>
      <c r="AH87" s="32"/>
      <c r="AI87" s="4"/>
      <c r="AJ87" s="4"/>
      <c r="AK87" s="4"/>
      <c r="AL87" s="4"/>
      <c r="AM87" s="4"/>
      <c r="AN87" s="4"/>
      <c r="AO87" s="4"/>
      <c r="AP87" s="4"/>
      <c r="AQ87" s="4"/>
      <c r="AR87" s="4"/>
      <c r="AS87" s="4"/>
      <c r="AT87" s="4"/>
      <c r="AU87" s="4"/>
      <c r="AV87" s="4"/>
      <c r="AW87" s="4"/>
      <c r="AX87" s="4"/>
      <c r="AY87" s="4"/>
      <c r="AZ87" s="4"/>
    </row>
    <row r="88" spans="1:52">
      <c r="A88" s="85"/>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33"/>
      <c r="AE88" s="4"/>
      <c r="AF88" s="32"/>
      <c r="AG88" s="32"/>
      <c r="AH88" s="32"/>
      <c r="AI88" s="4"/>
      <c r="AJ88" s="4"/>
      <c r="AK88" s="4"/>
      <c r="AL88" s="4"/>
      <c r="AM88" s="4"/>
      <c r="AN88" s="4"/>
      <c r="AO88" s="4"/>
      <c r="AP88" s="4"/>
      <c r="AQ88" s="4"/>
      <c r="AR88" s="4"/>
      <c r="AS88" s="4"/>
      <c r="AT88" s="4"/>
      <c r="AU88" s="4"/>
      <c r="AV88" s="4"/>
      <c r="AW88" s="4"/>
      <c r="AX88" s="4"/>
      <c r="AY88" s="4"/>
      <c r="AZ88" s="4"/>
    </row>
    <row r="89" spans="1:52">
      <c r="A89" s="85"/>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33"/>
      <c r="AE89" s="4"/>
      <c r="AF89" s="32"/>
      <c r="AG89" s="32"/>
      <c r="AH89" s="32"/>
      <c r="AI89" s="4"/>
      <c r="AJ89" s="4"/>
      <c r="AK89" s="4"/>
      <c r="AL89" s="4"/>
      <c r="AM89" s="4"/>
      <c r="AN89" s="4"/>
      <c r="AO89" s="4"/>
      <c r="AP89" s="4"/>
      <c r="AQ89" s="4"/>
      <c r="AR89" s="4"/>
      <c r="AS89" s="4"/>
      <c r="AT89" s="4"/>
      <c r="AU89" s="4"/>
      <c r="AV89" s="4"/>
      <c r="AW89" s="4"/>
      <c r="AX89" s="4"/>
      <c r="AY89" s="4"/>
      <c r="AZ89" s="4"/>
    </row>
    <row r="90" spans="1:52">
      <c r="A90" s="85"/>
      <c r="B90" s="4"/>
      <c r="C90" s="4"/>
      <c r="D90" s="4"/>
      <c r="E90" s="4"/>
      <c r="F90" s="4"/>
      <c r="G90" s="4"/>
      <c r="H90" s="4"/>
      <c r="I90" s="4"/>
      <c r="J90" s="4"/>
      <c r="K90" s="4"/>
      <c r="L90" s="4"/>
      <c r="M90" s="4"/>
      <c r="N90" s="4"/>
      <c r="O90" s="4"/>
      <c r="P90" s="4"/>
      <c r="Q90" s="4"/>
      <c r="R90" s="4"/>
      <c r="S90" s="4"/>
      <c r="T90" s="4"/>
      <c r="U90" s="4"/>
      <c r="V90" s="4"/>
      <c r="W90" s="4"/>
      <c r="X90" s="137"/>
      <c r="Y90" s="4"/>
      <c r="Z90" s="4"/>
      <c r="AA90" s="4"/>
      <c r="AB90" s="4"/>
      <c r="AC90" s="4"/>
      <c r="AD90" s="143"/>
      <c r="AE90" s="4"/>
      <c r="AF90" s="144"/>
      <c r="AG90" s="144"/>
      <c r="AH90" s="144"/>
      <c r="AI90" s="4"/>
      <c r="AJ90" s="4"/>
      <c r="AK90" s="4"/>
      <c r="AL90" s="4"/>
      <c r="AM90" s="4"/>
      <c r="AN90" s="4"/>
      <c r="AO90" s="4"/>
      <c r="AP90" s="4"/>
      <c r="AQ90" s="4"/>
      <c r="AR90" s="4"/>
      <c r="AS90" s="4"/>
      <c r="AT90" s="4"/>
      <c r="AU90" s="4"/>
      <c r="AV90" s="4"/>
      <c r="AW90" s="4"/>
      <c r="AX90" s="4"/>
      <c r="AY90" s="4"/>
      <c r="AZ90" s="4"/>
    </row>
    <row r="91" spans="1:52">
      <c r="A91" s="85"/>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row>
    <row r="92" spans="1:52">
      <c r="A92" s="85"/>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row>
    <row r="93" spans="1:52">
      <c r="A93" s="85"/>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row>
    <row r="94" spans="1:52">
      <c r="A94" s="85"/>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row>
    <row r="95" spans="1:52">
      <c r="A95" s="85"/>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row>
    <row r="96" spans="1:52">
      <c r="A96" s="85"/>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7" spans="1:52">
      <c r="A97" s="85"/>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row>
    <row r="98" spans="1:52">
      <c r="A98" s="85"/>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99" spans="1:52">
      <c r="A99" s="85"/>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row>
    <row r="100" spans="1:52">
      <c r="A100" s="85"/>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row>
    <row r="101" spans="1:52">
      <c r="A101" s="85"/>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row>
    <row r="102" spans="1:52">
      <c r="A102" s="85"/>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row>
    <row r="103" spans="1:52">
      <c r="A103" s="85"/>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row>
    <row r="104" spans="1:52">
      <c r="A104" s="8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row>
    <row r="105" spans="1:52">
      <c r="A105" s="8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row>
    <row r="106" spans="1:52">
      <c r="A106" s="85"/>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row>
    <row r="107" spans="1:52">
      <c r="A107" s="85"/>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row>
    <row r="108" spans="1:52">
      <c r="A108" s="85"/>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row>
    <row r="109" spans="1:52">
      <c r="A109" s="85"/>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row>
    <row r="110" spans="1:52">
      <c r="A110" s="85"/>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1" spans="1:52">
      <c r="A111" s="85"/>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2" spans="1:52">
      <c r="A112" s="85"/>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row>
    <row r="113" spans="1:52">
      <c r="A113" s="85"/>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row>
    <row r="114" spans="1:52">
      <c r="A114" s="85"/>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row>
    <row r="115" spans="1:52">
      <c r="A115" s="8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row>
    <row r="116" spans="1:52">
      <c r="A116" s="85"/>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row>
    <row r="117" spans="1:52">
      <c r="A117" s="85"/>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row>
    <row r="118" spans="1:52">
      <c r="A118" s="85"/>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row>
    <row r="119" spans="1:52">
      <c r="A119" s="85"/>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row>
    <row r="120" spans="1:52">
      <c r="A120" s="85"/>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row>
    <row r="121" spans="1:52">
      <c r="A121" s="85"/>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row>
    <row r="122" spans="1:52">
      <c r="A122" s="85"/>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row>
    <row r="123" spans="1:52">
      <c r="A123" s="85"/>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row>
    <row r="124" spans="1:52">
      <c r="A124" s="85"/>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row>
    <row r="125" spans="1:52">
      <c r="A125" s="85"/>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row>
    <row r="126" spans="1:52">
      <c r="A126" s="85"/>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row>
    <row r="127" spans="1:52">
      <c r="A127" s="85"/>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row>
    <row r="128" spans="1:52">
      <c r="A128" s="85"/>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row>
    <row r="129" spans="1:52">
      <c r="A129" s="85"/>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row>
    <row r="130" spans="1:52">
      <c r="A130" s="85"/>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1" spans="1:52">
      <c r="A131" s="85"/>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row>
    <row r="132" spans="1:52">
      <c r="A132" s="85"/>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row>
    <row r="133" spans="1:52">
      <c r="A133" s="85"/>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row>
    <row r="134" spans="1:52">
      <c r="A134" s="85"/>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row>
    <row r="135" spans="1:52">
      <c r="A135" s="85"/>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row>
    <row r="136" spans="1:52">
      <c r="A136" s="85"/>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row>
    <row r="137" spans="1:52">
      <c r="A137" s="85"/>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row>
    <row r="138" spans="1:52">
      <c r="A138" s="85"/>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row>
    <row r="139" spans="1:52">
      <c r="A139" s="85"/>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row>
    <row r="140" spans="1:52">
      <c r="A140" s="85"/>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row>
    <row r="141" spans="1:52">
      <c r="A141" s="85"/>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row>
    <row r="142" spans="1:52">
      <c r="A142" s="85"/>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row>
    <row r="143" spans="1:52">
      <c r="A143" s="85"/>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row>
    <row r="144" spans="1:52">
      <c r="A144" s="85"/>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row>
    <row r="145" spans="1:52">
      <c r="A145" s="85"/>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row>
    <row r="146" spans="1:52">
      <c r="A146" s="85"/>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row>
    <row r="147" spans="1:52">
      <c r="A147" s="85"/>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row>
    <row r="148" spans="1:52">
      <c r="A148" s="85"/>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row>
    <row r="149" spans="1:52">
      <c r="A149" s="85"/>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row>
    <row r="150" spans="1:52">
      <c r="A150" s="85"/>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row>
    <row r="151" spans="1:52">
      <c r="A151" s="85"/>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row>
    <row r="152" spans="1:52">
      <c r="A152" s="85"/>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row>
    <row r="153" spans="1:52">
      <c r="A153" s="85"/>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row>
    <row r="154" spans="1:52">
      <c r="A154" s="85"/>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row>
    <row r="155" spans="1:52">
      <c r="A155" s="85"/>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row>
    <row r="156" spans="1:52">
      <c r="A156" s="85"/>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row>
    <row r="157" spans="1:52">
      <c r="A157" s="85"/>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row>
    <row r="158" spans="1:52">
      <c r="A158" s="85"/>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row>
    <row r="159" spans="1:52">
      <c r="A159" s="85"/>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row>
    <row r="160" spans="1:52">
      <c r="A160" s="85"/>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row>
    <row r="161" spans="1:52">
      <c r="A161" s="85"/>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row>
    <row r="162" spans="1:52">
      <c r="A162" s="85"/>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row>
    <row r="163" spans="1:52">
      <c r="A163" s="85"/>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row>
    <row r="164" spans="1:52">
      <c r="A164" s="85"/>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row>
    <row r="165" spans="1:52">
      <c r="A165" s="85"/>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row>
    <row r="166" spans="1:52">
      <c r="A166" s="85"/>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row>
    <row r="167" spans="1:52">
      <c r="A167" s="85"/>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row>
    <row r="168" spans="1:52">
      <c r="A168" s="85"/>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row>
    <row r="169" spans="1:52">
      <c r="A169" s="85"/>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row>
    <row r="170" spans="1:52">
      <c r="A170" s="85"/>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row>
    <row r="171" spans="1:52">
      <c r="A171" s="85"/>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row>
    <row r="172" spans="1:52">
      <c r="A172" s="85"/>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row>
    <row r="173" spans="1:52">
      <c r="A173" s="85"/>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row>
    <row r="174" spans="1:52">
      <c r="A174" s="85"/>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5" spans="1:52">
      <c r="A175" s="85"/>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row>
    <row r="176" spans="1:52">
      <c r="A176" s="85"/>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row>
    <row r="177" spans="1:52">
      <c r="A177" s="85"/>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row>
    <row r="178" spans="1:52">
      <c r="A178" s="8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row>
    <row r="179" spans="1:52">
      <c r="A179" s="85"/>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row>
    <row r="180" spans="1:52">
      <c r="A180" s="85"/>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row>
    <row r="181" spans="1:52">
      <c r="A181" s="85"/>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row>
    <row r="182" spans="1:52">
      <c r="A182" s="85"/>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row>
    <row r="183" spans="1:52">
      <c r="A183" s="85"/>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row>
    <row r="184" spans="1:52">
      <c r="A184" s="85"/>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row>
    <row r="185" spans="1:52">
      <c r="A185" s="85"/>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row>
    <row r="186" spans="1:52">
      <c r="A186" s="85"/>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row>
    <row r="187" spans="1:52">
      <c r="A187" s="85"/>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row>
    <row r="188" spans="1:52">
      <c r="A188" s="85"/>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row>
    <row r="189" spans="1:52">
      <c r="A189" s="85"/>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row>
    <row r="190" spans="1:52">
      <c r="A190" s="85"/>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row>
    <row r="191" spans="1:52">
      <c r="A191" s="85"/>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row>
    <row r="192" spans="1:52">
      <c r="A192" s="85"/>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row>
    <row r="193" spans="1:52">
      <c r="A193" s="85"/>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row>
    <row r="194" spans="1:52">
      <c r="A194" s="85"/>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row>
    <row r="195" spans="1:52">
      <c r="A195" s="85"/>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row>
    <row r="196" spans="1:52">
      <c r="A196" s="85"/>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7" spans="1:52">
      <c r="A197" s="85"/>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row>
    <row r="198" spans="1:52">
      <c r="A198" s="85"/>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row>
    <row r="199" spans="1:52">
      <c r="A199" s="85"/>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row>
    <row r="200" spans="1:52">
      <c r="A200" s="85"/>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row>
    <row r="201" spans="1:52">
      <c r="A201" s="85"/>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row>
    <row r="202" spans="1:52">
      <c r="A202" s="85"/>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row>
    <row r="203" spans="1:52">
      <c r="A203" s="85"/>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row>
    <row r="204" spans="1:52">
      <c r="A204" s="85"/>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row>
    <row r="205" spans="1:52">
      <c r="A205" s="85"/>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row>
    <row r="206" spans="1:52">
      <c r="A206" s="85"/>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row>
    <row r="207" spans="1:52">
      <c r="A207" s="85"/>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row>
    <row r="208" spans="1:52">
      <c r="A208" s="85"/>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row>
    <row r="209" spans="1:52">
      <c r="A209" s="85"/>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row>
    <row r="210" spans="1:52">
      <c r="A210" s="85"/>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row>
    <row r="211" spans="1:52">
      <c r="A211" s="85"/>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2" spans="1:52">
      <c r="A212" s="85"/>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row>
    <row r="213" spans="1:52">
      <c r="A213" s="85"/>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c r="A214" s="85"/>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row>
    <row r="215" spans="1:52">
      <c r="A215" s="8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row>
    <row r="216" spans="1:52">
      <c r="A216" s="85"/>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7" spans="1:52">
      <c r="A217" s="85"/>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c r="A218" s="85"/>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c r="A219" s="85"/>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c r="A220" s="85"/>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c r="A221" s="85"/>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c r="A222" s="85"/>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c r="A223" s="85"/>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c r="A224" s="85"/>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c r="A225" s="8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c r="A226" s="85"/>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c r="A227" s="85"/>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c r="A228" s="85"/>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c r="A229" s="85"/>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c r="A230" s="85"/>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c r="A231" s="85"/>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c r="A232" s="85"/>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c r="A233" s="85"/>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c r="A234" s="85"/>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c r="A235" s="8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c r="A236" s="85"/>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c r="A237" s="85"/>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c r="A238" s="85"/>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c r="A239" s="85"/>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c r="A240" s="85"/>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c r="A241" s="85"/>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c r="A242" s="85"/>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c r="A243" s="85"/>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c r="A244" s="85"/>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c r="A245" s="8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c r="A246" s="85"/>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c r="A247" s="85"/>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c r="A248" s="85"/>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c r="A249" s="85"/>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c r="A250" s="85"/>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c r="A251" s="85"/>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c r="A252" s="85"/>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c r="A253" s="85"/>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c r="A254" s="85"/>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c r="A255" s="8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c r="A256" s="85"/>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c r="A257" s="85"/>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c r="A258" s="85"/>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c r="A259" s="85"/>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c r="A260" s="85"/>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c r="A261" s="85"/>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c r="A262" s="85"/>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c r="A263" s="85"/>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c r="A264" s="85"/>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c r="A265" s="8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c r="A266" s="85"/>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c r="A267" s="85"/>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c r="A268" s="85"/>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c r="A269" s="85"/>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c r="A270" s="85"/>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c r="A271" s="85"/>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c r="A272" s="85"/>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c r="A273" s="85"/>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c r="A274" s="85"/>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c r="A275" s="8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c r="A276" s="85"/>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c r="A277" s="85"/>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c r="A278" s="85"/>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c r="A279" s="85"/>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c r="A280" s="85"/>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c r="A281" s="85"/>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c r="A282" s="85"/>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c r="A283" s="85"/>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c r="A284" s="85"/>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c r="A285" s="8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c r="A286" s="85"/>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c r="A287" s="85"/>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c r="A288" s="85"/>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c r="A289" s="85"/>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c r="A290" s="85"/>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c r="A291" s="85"/>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c r="A292" s="85"/>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c r="A293" s="85"/>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c r="A294" s="85"/>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c r="A295" s="8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c r="A296" s="85"/>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c r="A297" s="85"/>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c r="A298" s="85"/>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c r="A299" s="85"/>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c r="A300" s="85"/>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c r="A301" s="85"/>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c r="A302" s="85"/>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c r="A303" s="85"/>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c r="A304" s="85"/>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c r="A305" s="85"/>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c r="A306" s="85"/>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c r="A307" s="85"/>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c r="A308" s="85"/>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c r="A309" s="85"/>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c r="A310" s="85"/>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c r="A311" s="85"/>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c r="A312" s="85"/>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c r="A313" s="85"/>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c r="A314" s="85"/>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c r="A315" s="85"/>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c r="A316" s="85"/>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c r="A317" s="85"/>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c r="A318" s="85"/>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c r="A319" s="85"/>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c r="A320" s="85"/>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c r="A321" s="85"/>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c r="A322" s="85"/>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c r="A323" s="85"/>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c r="A324" s="85"/>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c r="A325" s="85"/>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c r="A326" s="85"/>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c r="A327" s="85"/>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c r="A328" s="85"/>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c r="A329" s="85"/>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c r="A330" s="85"/>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c r="A331" s="85"/>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c r="A332" s="85"/>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c r="A333" s="85"/>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c r="A334" s="85"/>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c r="A335" s="85"/>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c r="A336" s="85"/>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c r="A337" s="85"/>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c r="A338" s="85"/>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c r="A339" s="85"/>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c r="A340" s="85"/>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c r="A341" s="85"/>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c r="A342" s="85"/>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c r="A343" s="85"/>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c r="A344" s="85"/>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c r="A345" s="85"/>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c r="A346" s="85"/>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c r="A347" s="85"/>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c r="A348" s="85"/>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c r="A349" s="85"/>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c r="A350" s="85"/>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c r="A351" s="85"/>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c r="A352" s="85"/>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c r="A353" s="85"/>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c r="A354" s="85"/>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c r="A355" s="85"/>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c r="A356" s="85"/>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c r="A357" s="85"/>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c r="A358" s="85"/>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c r="A359" s="85"/>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c r="A360" s="85"/>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c r="A361" s="85"/>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c r="A362" s="85"/>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c r="A363" s="85"/>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c r="A364" s="85"/>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c r="A365" s="85"/>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c r="A366" s="85"/>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c r="A367" s="85"/>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c r="A368" s="85"/>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c r="A369" s="85"/>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c r="A370" s="85"/>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c r="A371" s="85"/>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c r="A372" s="85"/>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c r="A373" s="85"/>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c r="A374" s="85"/>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c r="A375" s="85"/>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c r="A376" s="85"/>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c r="A377" s="85"/>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c r="A378" s="85"/>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c r="A379" s="85"/>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c r="A380" s="85"/>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c r="A381" s="85"/>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c r="A382" s="85"/>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c r="A383" s="85"/>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c r="A384" s="85"/>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c r="A385" s="85"/>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c r="A386" s="85"/>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c r="A387" s="85"/>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c r="A388" s="85"/>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c r="A389" s="85"/>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c r="A390" s="85"/>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c r="A391" s="85"/>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c r="A392" s="85"/>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c r="A393" s="85"/>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c r="A394" s="85"/>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c r="A395" s="85"/>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c r="A396" s="85"/>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c r="A397" s="85"/>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c r="A398" s="85"/>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c r="A399" s="85"/>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c r="A400" s="85"/>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c r="A401" s="85"/>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c r="A402" s="85"/>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c r="A403" s="85"/>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c r="A404" s="85"/>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c r="A405" s="85"/>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c r="A406" s="85"/>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c r="A407" s="85"/>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c r="A408" s="85"/>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c r="A409" s="85"/>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c r="A410" s="85"/>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c r="A411" s="85"/>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c r="A412" s="85"/>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c r="A413" s="85"/>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c r="A414" s="85"/>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sheetData>
  <mergeCells count="29">
    <mergeCell ref="A60:AW60"/>
    <mergeCell ref="T37:X37"/>
    <mergeCell ref="T33:Z33"/>
    <mergeCell ref="AF10:AF11"/>
    <mergeCell ref="AH10:AH11"/>
    <mergeCell ref="V10:V11"/>
    <mergeCell ref="AB10:AB11"/>
    <mergeCell ref="AT10:AT11"/>
    <mergeCell ref="B41:P41"/>
    <mergeCell ref="B45:AY45"/>
    <mergeCell ref="AN10:AN11"/>
    <mergeCell ref="AD10:AD11"/>
    <mergeCell ref="L10:L11"/>
    <mergeCell ref="N10:N11"/>
    <mergeCell ref="P10:P11"/>
    <mergeCell ref="B40:AV40"/>
    <mergeCell ref="AQ6:AW6"/>
    <mergeCell ref="D10:D11"/>
    <mergeCell ref="F10:F11"/>
    <mergeCell ref="H10:H11"/>
    <mergeCell ref="AR10:AR11"/>
    <mergeCell ref="AV10:AV11"/>
    <mergeCell ref="AA6:AO6"/>
    <mergeCell ref="C6:I6"/>
    <mergeCell ref="AL10:AL11"/>
    <mergeCell ref="K6:Q6"/>
    <mergeCell ref="S6:Y6"/>
    <mergeCell ref="T10:T11"/>
    <mergeCell ref="X10:X11"/>
  </mergeCells>
  <phoneticPr fontId="0" type="noConversion"/>
  <printOptions horizontalCentered="1"/>
  <pageMargins left="0.25" right="0.25" top="0.25" bottom="0.25" header="0.5" footer="0.5"/>
  <pageSetup scale="57" orientation="landscape"/>
  <headerFooter alignWithMargins="0">
    <oddFooter>&amp;L&amp;"Eras Demi ITC,Bold Italic"&amp;14Alliant&amp;R&amp;"Trade Gothic LT Std,Bold"&amp;12Page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8"/>
    <pageSetUpPr fitToPage="1"/>
  </sheetPr>
  <dimension ref="A1:AY298"/>
  <sheetViews>
    <sheetView view="pageBreakPreview" zoomScale="75" zoomScaleSheetLayoutView="75" workbookViewId="0">
      <selection activeCell="L16" sqref="L16"/>
    </sheetView>
  </sheetViews>
  <sheetFormatPr baseColWidth="10" defaultColWidth="9.1640625" defaultRowHeight="13" x14ac:dyDescent="0"/>
  <cols>
    <col min="1" max="1" width="16.5" style="7" customWidth="1"/>
    <col min="2" max="2" width="1.5" style="6" customWidth="1"/>
    <col min="3" max="3" width="0.83203125" style="6" customWidth="1"/>
    <col min="4" max="4" width="6.5" style="6" hidden="1" customWidth="1"/>
    <col min="5" max="5" width="0.83203125" style="6" hidden="1" customWidth="1"/>
    <col min="6" max="6" width="7" style="6" hidden="1" customWidth="1"/>
    <col min="7" max="7" width="0.83203125" style="6" hidden="1" customWidth="1"/>
    <col min="8" max="8" width="12.5" style="6" customWidth="1"/>
    <col min="9" max="9" width="0.83203125" style="6" customWidth="1"/>
    <col min="10" max="10" width="1.5" style="6" customWidth="1"/>
    <col min="11" max="11" width="0.83203125" style="6" customWidth="1"/>
    <col min="12" max="12" width="10.83203125" style="6" customWidth="1"/>
    <col min="13" max="13" width="0.83203125" style="6" customWidth="1"/>
    <col min="14" max="14" width="10.83203125" style="6" customWidth="1"/>
    <col min="15" max="15" width="0.83203125" style="6" customWidth="1"/>
    <col min="16" max="16" width="10.83203125" style="6" customWidth="1"/>
    <col min="17" max="17" width="0.83203125" style="6" customWidth="1"/>
    <col min="18" max="18" width="1.5" style="6" customWidth="1"/>
    <col min="19" max="19" width="0.83203125" style="6" customWidth="1"/>
    <col min="20" max="20" width="11.5" style="6" customWidth="1"/>
    <col min="21" max="21" width="0.83203125" style="6" customWidth="1"/>
    <col min="22" max="22" width="11.5" style="6" customWidth="1"/>
    <col min="23" max="23" width="0.83203125" style="6" customWidth="1"/>
    <col min="24" max="24" width="11.5" style="6" customWidth="1"/>
    <col min="25" max="25" width="0.83203125" style="6" customWidth="1"/>
    <col min="26" max="26" width="1.5" style="6" customWidth="1"/>
    <col min="27" max="27" width="0.83203125" style="6" customWidth="1"/>
    <col min="28" max="28" width="12.83203125" style="6" customWidth="1"/>
    <col min="29" max="29" width="0.83203125" style="6" customWidth="1"/>
    <col min="30" max="30" width="12.83203125" style="6" customWidth="1"/>
    <col min="31" max="31" width="0.83203125" style="6" customWidth="1"/>
    <col min="32" max="32" width="12.83203125" style="6" customWidth="1"/>
    <col min="33" max="33" width="0.83203125" style="6" customWidth="1"/>
    <col min="34" max="34" width="12.83203125" style="6" customWidth="1"/>
    <col min="35" max="37" width="0.83203125" style="6" customWidth="1"/>
    <col min="38" max="38" width="12.83203125" style="6" customWidth="1"/>
    <col min="39" max="39" width="0.83203125" style="6" customWidth="1"/>
    <col min="40" max="40" width="12.83203125" style="6" customWidth="1"/>
    <col min="41" max="41" width="0.83203125" style="6" customWidth="1"/>
    <col min="42" max="42" width="1.5" style="6" customWidth="1"/>
    <col min="43" max="43" width="0.83203125" style="6" customWidth="1"/>
    <col min="44" max="44" width="12.83203125" style="6" customWidth="1"/>
    <col min="45" max="45" width="0.83203125" style="6" customWidth="1"/>
    <col min="46" max="46" width="12.83203125" style="6" customWidth="1"/>
    <col min="47" max="47" width="0.83203125" style="6" customWidth="1"/>
    <col min="48" max="48" width="12.83203125" style="6" customWidth="1"/>
    <col min="49" max="49" width="0.83203125" style="6" customWidth="1"/>
    <col min="50" max="16384" width="9.1640625" style="6"/>
  </cols>
  <sheetData>
    <row r="1" spans="1:51" s="2" customFormat="1" ht="25">
      <c r="A1" s="89" t="s">
        <v>52</v>
      </c>
      <c r="C1" s="89"/>
      <c r="D1" s="89"/>
      <c r="E1" s="89"/>
      <c r="F1" s="89"/>
      <c r="G1" s="89"/>
      <c r="H1" s="89"/>
      <c r="I1" s="89"/>
      <c r="J1" s="89"/>
      <c r="K1" s="89"/>
      <c r="L1" s="89"/>
      <c r="M1" s="89"/>
      <c r="N1" s="89"/>
      <c r="O1" s="1"/>
      <c r="P1" s="1"/>
      <c r="Q1" s="1"/>
      <c r="R1" s="1"/>
      <c r="S1" s="1"/>
      <c r="T1" s="1"/>
    </row>
    <row r="2" spans="1:51" s="3" customFormat="1" ht="18">
      <c r="A2" s="90" t="s">
        <v>38</v>
      </c>
      <c r="B2" s="91"/>
      <c r="C2" s="91"/>
      <c r="D2" s="91"/>
      <c r="E2" s="91"/>
      <c r="F2" s="91"/>
      <c r="G2" s="91"/>
      <c r="H2" s="91"/>
      <c r="I2" s="91"/>
      <c r="J2" s="91"/>
      <c r="K2" s="91"/>
      <c r="L2" s="91"/>
      <c r="M2" s="91"/>
      <c r="N2" s="91"/>
    </row>
    <row r="3" spans="1:51" s="4" customFormat="1" ht="9" customHeight="1">
      <c r="A3" s="5"/>
    </row>
    <row r="4" spans="1:51" s="213" customFormat="1" ht="16">
      <c r="A4" s="212" t="str">
        <f>ALL!A4</f>
        <v>Policy Period: June '15 to May '16</v>
      </c>
    </row>
    <row r="6" spans="1:51" s="213" customFormat="1" ht="16">
      <c r="A6" s="214"/>
      <c r="C6" s="239" t="s">
        <v>0</v>
      </c>
      <c r="D6" s="273"/>
      <c r="E6" s="273"/>
      <c r="F6" s="273"/>
      <c r="G6" s="273"/>
      <c r="H6" s="273"/>
      <c r="I6" s="274"/>
      <c r="J6" s="215"/>
      <c r="K6" s="239" t="s">
        <v>1</v>
      </c>
      <c r="L6" s="240"/>
      <c r="M6" s="240"/>
      <c r="N6" s="240"/>
      <c r="O6" s="240"/>
      <c r="P6" s="240"/>
      <c r="Q6" s="241"/>
      <c r="R6" s="216"/>
      <c r="S6" s="239" t="s">
        <v>2</v>
      </c>
      <c r="T6" s="240"/>
      <c r="U6" s="240"/>
      <c r="V6" s="240"/>
      <c r="W6" s="240"/>
      <c r="X6" s="240"/>
      <c r="Y6" s="241"/>
      <c r="Z6" s="215"/>
      <c r="AA6" s="239" t="s">
        <v>3</v>
      </c>
      <c r="AB6" s="240"/>
      <c r="AC6" s="240"/>
      <c r="AD6" s="240"/>
      <c r="AE6" s="240"/>
      <c r="AF6" s="240"/>
      <c r="AG6" s="240"/>
      <c r="AH6" s="240"/>
      <c r="AI6" s="240"/>
      <c r="AJ6" s="240"/>
      <c r="AK6" s="240"/>
      <c r="AL6" s="240"/>
      <c r="AM6" s="240"/>
      <c r="AN6" s="240"/>
      <c r="AO6" s="241"/>
      <c r="AP6" s="217"/>
      <c r="AQ6" s="239" t="s">
        <v>4</v>
      </c>
      <c r="AR6" s="240"/>
      <c r="AS6" s="240"/>
      <c r="AT6" s="240"/>
      <c r="AU6" s="240"/>
      <c r="AV6" s="240"/>
      <c r="AW6" s="241"/>
      <c r="AX6" s="218"/>
      <c r="AY6" s="218"/>
    </row>
    <row r="7" spans="1:51">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5"/>
      <c r="AK7" s="93"/>
      <c r="AL7" s="93"/>
      <c r="AM7" s="93"/>
      <c r="AN7" s="93"/>
      <c r="AO7" s="93"/>
      <c r="AP7" s="93"/>
      <c r="AQ7" s="93"/>
      <c r="AR7" s="93"/>
      <c r="AS7" s="93"/>
      <c r="AT7" s="93"/>
      <c r="AU7" s="93"/>
      <c r="AV7" s="93"/>
      <c r="AW7" s="93"/>
    </row>
    <row r="8" spans="1:51" s="133" customFormat="1" ht="48">
      <c r="A8" s="132"/>
      <c r="C8" s="109"/>
      <c r="D8" s="109"/>
      <c r="E8" s="109"/>
      <c r="F8" s="109"/>
      <c r="G8" s="109"/>
      <c r="H8" s="109"/>
      <c r="I8" s="109"/>
      <c r="J8" s="109"/>
      <c r="K8" s="110"/>
      <c r="L8" s="114" t="s">
        <v>5</v>
      </c>
      <c r="M8" s="113"/>
      <c r="N8" s="114" t="s">
        <v>58</v>
      </c>
      <c r="O8" s="113"/>
      <c r="P8" s="111" t="s">
        <v>6</v>
      </c>
      <c r="Q8" s="224"/>
      <c r="R8" s="225"/>
      <c r="S8" s="224"/>
      <c r="T8" s="112" t="s">
        <v>32</v>
      </c>
      <c r="U8" s="113"/>
      <c r="V8" s="114" t="s">
        <v>31</v>
      </c>
      <c r="W8" s="113"/>
      <c r="X8" s="114" t="s">
        <v>6</v>
      </c>
      <c r="Y8" s="224"/>
      <c r="Z8" s="225"/>
      <c r="AA8" s="224"/>
      <c r="AB8" s="114" t="s">
        <v>62</v>
      </c>
      <c r="AC8" s="113"/>
      <c r="AD8" s="114" t="s">
        <v>63</v>
      </c>
      <c r="AE8" s="113"/>
      <c r="AF8" s="114" t="s">
        <v>64</v>
      </c>
      <c r="AG8" s="113"/>
      <c r="AH8" s="114" t="s">
        <v>65</v>
      </c>
      <c r="AI8" s="113"/>
      <c r="AJ8" s="226"/>
      <c r="AK8" s="113"/>
      <c r="AL8" s="114" t="s">
        <v>57</v>
      </c>
      <c r="AM8" s="113"/>
      <c r="AN8" s="114" t="s">
        <v>21</v>
      </c>
      <c r="AO8" s="110"/>
      <c r="AP8" s="109"/>
      <c r="AQ8" s="109"/>
      <c r="AR8" s="109"/>
      <c r="AS8" s="109"/>
      <c r="AT8" s="109"/>
      <c r="AU8" s="109"/>
      <c r="AV8" s="109"/>
      <c r="AW8" s="109"/>
    </row>
    <row r="9" spans="1:51">
      <c r="AJ9" s="181"/>
    </row>
    <row r="10" spans="1:51">
      <c r="C10" s="4"/>
      <c r="D10" s="281" t="s">
        <v>7</v>
      </c>
      <c r="E10" s="4"/>
      <c r="F10" s="281" t="s">
        <v>8</v>
      </c>
      <c r="G10" s="4"/>
      <c r="H10" s="257" t="s">
        <v>9</v>
      </c>
      <c r="I10" s="92"/>
      <c r="J10" s="93"/>
      <c r="K10" s="92"/>
      <c r="L10" s="283">
        <v>0</v>
      </c>
      <c r="M10" s="96"/>
      <c r="N10" s="287">
        <v>0</v>
      </c>
      <c r="O10" s="96"/>
      <c r="P10" s="285">
        <f>SUM(L10:N11)</f>
        <v>0</v>
      </c>
      <c r="Q10" s="174"/>
      <c r="R10" s="94"/>
      <c r="S10" s="174"/>
      <c r="T10" s="277">
        <v>0</v>
      </c>
      <c r="U10" s="175"/>
      <c r="V10" s="283">
        <v>0</v>
      </c>
      <c r="W10" s="175"/>
      <c r="X10" s="270">
        <f>T10+V10</f>
        <v>0</v>
      </c>
      <c r="Y10" s="174"/>
      <c r="Z10" s="176"/>
      <c r="AA10" s="174"/>
      <c r="AB10" s="279" t="s">
        <v>10</v>
      </c>
      <c r="AC10" s="177"/>
      <c r="AD10" s="279" t="s">
        <v>10</v>
      </c>
      <c r="AE10" s="175"/>
      <c r="AF10" s="279" t="s">
        <v>10</v>
      </c>
      <c r="AG10" s="175"/>
      <c r="AH10" s="279" t="s">
        <v>10</v>
      </c>
      <c r="AI10" s="177"/>
      <c r="AJ10" s="180"/>
      <c r="AK10" s="175"/>
      <c r="AL10" s="270">
        <f>AN10/1.25</f>
        <v>960</v>
      </c>
      <c r="AM10" s="100"/>
      <c r="AN10" s="270">
        <f>'Low Plan '!AN10:AN11</f>
        <v>1200</v>
      </c>
      <c r="AO10" s="92"/>
      <c r="AP10" s="93"/>
      <c r="AQ10" s="92"/>
      <c r="AR10" s="257" t="s">
        <v>11</v>
      </c>
      <c r="AS10" s="92"/>
      <c r="AT10" s="257" t="s">
        <v>12</v>
      </c>
      <c r="AU10" s="92"/>
      <c r="AV10" s="257" t="s">
        <v>9</v>
      </c>
      <c r="AW10" s="4"/>
    </row>
    <row r="11" spans="1:51">
      <c r="D11" s="282"/>
      <c r="F11" s="282"/>
      <c r="H11" s="259"/>
      <c r="I11" s="93"/>
      <c r="J11" s="93"/>
      <c r="K11" s="92"/>
      <c r="L11" s="284"/>
      <c r="M11" s="101"/>
      <c r="N11" s="288"/>
      <c r="O11" s="101"/>
      <c r="P11" s="286"/>
      <c r="Q11" s="174"/>
      <c r="R11" s="94"/>
      <c r="S11" s="174"/>
      <c r="T11" s="278"/>
      <c r="U11" s="178"/>
      <c r="V11" s="284"/>
      <c r="W11" s="178"/>
      <c r="X11" s="272"/>
      <c r="Y11" s="174"/>
      <c r="Z11" s="94"/>
      <c r="AA11" s="174"/>
      <c r="AB11" s="280"/>
      <c r="AC11" s="179"/>
      <c r="AD11" s="280"/>
      <c r="AE11" s="178"/>
      <c r="AF11" s="280"/>
      <c r="AG11" s="178"/>
      <c r="AH11" s="280"/>
      <c r="AI11" s="179"/>
      <c r="AJ11" s="180"/>
      <c r="AK11" s="178"/>
      <c r="AL11" s="272"/>
      <c r="AM11" s="100"/>
      <c r="AN11" s="272"/>
      <c r="AO11" s="92"/>
      <c r="AP11" s="93"/>
      <c r="AQ11" s="93"/>
      <c r="AR11" s="259"/>
      <c r="AS11" s="93"/>
      <c r="AT11" s="259"/>
      <c r="AU11" s="93"/>
      <c r="AV11" s="259"/>
    </row>
    <row r="12" spans="1:51">
      <c r="AJ12" s="181"/>
      <c r="AK12" s="3"/>
    </row>
    <row r="13" spans="1:51" ht="6" customHeight="1">
      <c r="A13" s="11"/>
      <c r="C13" s="12"/>
      <c r="D13" s="13"/>
      <c r="E13" s="13"/>
      <c r="F13" s="13"/>
      <c r="G13" s="13"/>
      <c r="H13" s="13"/>
      <c r="I13" s="14"/>
      <c r="K13" s="12"/>
      <c r="L13" s="13"/>
      <c r="M13" s="13"/>
      <c r="N13" s="13"/>
      <c r="O13" s="13"/>
      <c r="P13" s="13"/>
      <c r="Q13" s="14"/>
      <c r="S13" s="12"/>
      <c r="T13" s="13"/>
      <c r="U13" s="13"/>
      <c r="V13" s="13"/>
      <c r="W13" s="13"/>
      <c r="X13" s="13"/>
      <c r="Y13" s="14"/>
      <c r="AA13" s="12"/>
      <c r="AB13" s="13"/>
      <c r="AC13" s="13"/>
      <c r="AD13" s="13"/>
      <c r="AE13" s="13"/>
      <c r="AF13" s="13"/>
      <c r="AG13" s="13"/>
      <c r="AH13" s="13"/>
      <c r="AI13" s="13"/>
      <c r="AJ13" s="182"/>
      <c r="AL13" s="13"/>
      <c r="AM13" s="13"/>
      <c r="AN13" s="13"/>
      <c r="AO13" s="14"/>
      <c r="AQ13" s="12"/>
      <c r="AR13" s="13"/>
      <c r="AS13" s="13"/>
      <c r="AT13" s="13"/>
      <c r="AU13" s="13"/>
      <c r="AV13" s="13"/>
      <c r="AW13" s="14"/>
    </row>
    <row r="14" spans="1:51" s="15" customFormat="1" ht="30" customHeight="1">
      <c r="A14" s="88">
        <f>ALL!A13</f>
        <v>42156</v>
      </c>
      <c r="C14" s="16"/>
      <c r="D14" s="135">
        <v>0</v>
      </c>
      <c r="E14" s="136"/>
      <c r="F14" s="135">
        <f>H14-D14</f>
        <v>0</v>
      </c>
      <c r="G14" s="136"/>
      <c r="H14" s="19">
        <v>0</v>
      </c>
      <c r="I14" s="20"/>
      <c r="K14" s="16"/>
      <c r="L14" s="21">
        <f t="shared" ref="L14:L25" si="0">L$10*$H14</f>
        <v>0</v>
      </c>
      <c r="M14" s="21"/>
      <c r="N14" s="21">
        <f t="shared" ref="N14:N25" si="1">N$10*$H14</f>
        <v>0</v>
      </c>
      <c r="O14" s="18"/>
      <c r="P14" s="21">
        <f>SUM(L14:N14)</f>
        <v>0</v>
      </c>
      <c r="Q14" s="20"/>
      <c r="S14" s="16"/>
      <c r="T14" s="21">
        <f>$T$10*H14</f>
        <v>0</v>
      </c>
      <c r="U14" s="21"/>
      <c r="V14" s="21">
        <f>$V$10*H14</f>
        <v>0</v>
      </c>
      <c r="W14" s="18"/>
      <c r="X14" s="21">
        <f t="shared" ref="X14:X25" si="2">SUM(T14:V14)</f>
        <v>0</v>
      </c>
      <c r="Y14" s="20"/>
      <c r="AA14" s="16"/>
      <c r="AB14" s="22">
        <v>0</v>
      </c>
      <c r="AC14" s="22"/>
      <c r="AD14" s="22">
        <v>0</v>
      </c>
      <c r="AE14" s="22"/>
      <c r="AF14" s="23">
        <v>0</v>
      </c>
      <c r="AG14" s="18"/>
      <c r="AH14" s="21">
        <f t="shared" ref="AH14:AH25" si="3">AF14+AD14+AB14</f>
        <v>0</v>
      </c>
      <c r="AI14" s="118"/>
      <c r="AJ14" s="188"/>
      <c r="AK14" s="119"/>
      <c r="AL14" s="21">
        <f>$AL$10*H14</f>
        <v>0</v>
      </c>
      <c r="AM14" s="21"/>
      <c r="AN14" s="21">
        <f>$AN$10*H14</f>
        <v>0</v>
      </c>
      <c r="AO14" s="120"/>
      <c r="AP14" s="119"/>
      <c r="AQ14" s="121"/>
      <c r="AR14" s="24">
        <f t="shared" ref="AR14:AR25" si="4">P14+X14</f>
        <v>0</v>
      </c>
      <c r="AS14" s="24"/>
      <c r="AT14" s="24">
        <f t="shared" ref="AT14:AT25" si="5">AH14</f>
        <v>0</v>
      </c>
      <c r="AU14" s="25"/>
      <c r="AV14" s="24">
        <f t="shared" ref="AV14:AV25" si="6">SUM(AR14:AT14)</f>
        <v>0</v>
      </c>
      <c r="AW14" s="20"/>
    </row>
    <row r="15" spans="1:51" s="15" customFormat="1" ht="30" customHeight="1">
      <c r="A15" s="88">
        <f t="shared" ref="A15:A25" si="7">A14+31</f>
        <v>42187</v>
      </c>
      <c r="C15" s="16"/>
      <c r="D15" s="17">
        <v>0</v>
      </c>
      <c r="E15" s="18"/>
      <c r="F15" s="17">
        <f t="shared" ref="F15:F25" si="8">H15-D15</f>
        <v>0</v>
      </c>
      <c r="G15" s="18"/>
      <c r="H15" s="19">
        <v>0</v>
      </c>
      <c r="I15" s="20"/>
      <c r="K15" s="16"/>
      <c r="L15" s="21">
        <f t="shared" si="0"/>
        <v>0</v>
      </c>
      <c r="M15" s="21"/>
      <c r="N15" s="21">
        <f t="shared" si="1"/>
        <v>0</v>
      </c>
      <c r="O15" s="18"/>
      <c r="P15" s="21">
        <f t="shared" ref="P15:P25" si="9">SUM(L15:N15)</f>
        <v>0</v>
      </c>
      <c r="Q15" s="20"/>
      <c r="S15" s="16"/>
      <c r="T15" s="21">
        <f t="shared" ref="T15:T25" si="10">$T$10*H15</f>
        <v>0</v>
      </c>
      <c r="U15" s="21"/>
      <c r="V15" s="21">
        <f t="shared" ref="V15:V25" si="11">$V$10*H15</f>
        <v>0</v>
      </c>
      <c r="W15" s="18"/>
      <c r="X15" s="21">
        <f t="shared" si="2"/>
        <v>0</v>
      </c>
      <c r="Y15" s="20"/>
      <c r="AA15" s="16"/>
      <c r="AB15" s="22">
        <v>0</v>
      </c>
      <c r="AC15" s="22"/>
      <c r="AD15" s="22">
        <v>0</v>
      </c>
      <c r="AE15" s="22"/>
      <c r="AF15" s="23">
        <v>0</v>
      </c>
      <c r="AG15" s="18"/>
      <c r="AH15" s="21">
        <f t="shared" si="3"/>
        <v>0</v>
      </c>
      <c r="AI15" s="21"/>
      <c r="AJ15" s="183"/>
      <c r="AL15" s="21">
        <f t="shared" ref="AL15:AL25" si="12">$AL$10*H15</f>
        <v>0</v>
      </c>
      <c r="AM15" s="21"/>
      <c r="AN15" s="21">
        <f t="shared" ref="AN15:AN25" si="13">$AN$10*H15</f>
        <v>0</v>
      </c>
      <c r="AO15" s="20"/>
      <c r="AQ15" s="16"/>
      <c r="AR15" s="24">
        <f t="shared" si="4"/>
        <v>0</v>
      </c>
      <c r="AS15" s="24"/>
      <c r="AT15" s="24">
        <f t="shared" si="5"/>
        <v>0</v>
      </c>
      <c r="AU15" s="25"/>
      <c r="AV15" s="24">
        <f t="shared" si="6"/>
        <v>0</v>
      </c>
      <c r="AW15" s="20"/>
    </row>
    <row r="16" spans="1:51" s="15" customFormat="1" ht="30" customHeight="1">
      <c r="A16" s="88">
        <f t="shared" si="7"/>
        <v>42218</v>
      </c>
      <c r="C16" s="16"/>
      <c r="D16" s="17">
        <v>0</v>
      </c>
      <c r="E16" s="18"/>
      <c r="F16" s="17">
        <f t="shared" si="8"/>
        <v>0</v>
      </c>
      <c r="G16" s="18"/>
      <c r="H16" s="19">
        <v>0</v>
      </c>
      <c r="I16" s="20"/>
      <c r="K16" s="16"/>
      <c r="L16" s="21">
        <f t="shared" si="0"/>
        <v>0</v>
      </c>
      <c r="M16" s="21"/>
      <c r="N16" s="21">
        <f t="shared" si="1"/>
        <v>0</v>
      </c>
      <c r="O16" s="18"/>
      <c r="P16" s="21">
        <f t="shared" si="9"/>
        <v>0</v>
      </c>
      <c r="Q16" s="20"/>
      <c r="S16" s="16"/>
      <c r="T16" s="21">
        <f t="shared" si="10"/>
        <v>0</v>
      </c>
      <c r="U16" s="21"/>
      <c r="V16" s="21">
        <f t="shared" si="11"/>
        <v>0</v>
      </c>
      <c r="W16" s="18"/>
      <c r="X16" s="21">
        <f t="shared" si="2"/>
        <v>0</v>
      </c>
      <c r="Y16" s="20"/>
      <c r="AA16" s="16"/>
      <c r="AB16" s="22">
        <v>0</v>
      </c>
      <c r="AC16" s="22"/>
      <c r="AD16" s="22">
        <v>0</v>
      </c>
      <c r="AE16" s="22"/>
      <c r="AF16" s="23">
        <v>0</v>
      </c>
      <c r="AG16" s="18"/>
      <c r="AH16" s="21">
        <f t="shared" si="3"/>
        <v>0</v>
      </c>
      <c r="AI16" s="21"/>
      <c r="AJ16" s="183"/>
      <c r="AL16" s="21">
        <f t="shared" si="12"/>
        <v>0</v>
      </c>
      <c r="AM16" s="21"/>
      <c r="AN16" s="21">
        <f t="shared" si="13"/>
        <v>0</v>
      </c>
      <c r="AO16" s="20"/>
      <c r="AQ16" s="16"/>
      <c r="AR16" s="24">
        <f t="shared" si="4"/>
        <v>0</v>
      </c>
      <c r="AS16" s="24"/>
      <c r="AT16" s="24">
        <f t="shared" si="5"/>
        <v>0</v>
      </c>
      <c r="AU16" s="25"/>
      <c r="AV16" s="24">
        <f t="shared" si="6"/>
        <v>0</v>
      </c>
      <c r="AW16" s="20"/>
    </row>
    <row r="17" spans="1:49" s="15" customFormat="1" ht="30" customHeight="1">
      <c r="A17" s="88">
        <f t="shared" si="7"/>
        <v>42249</v>
      </c>
      <c r="C17" s="16"/>
      <c r="D17" s="17">
        <v>0</v>
      </c>
      <c r="E17" s="18"/>
      <c r="F17" s="17">
        <f t="shared" si="8"/>
        <v>0</v>
      </c>
      <c r="G17" s="18"/>
      <c r="H17" s="19">
        <v>0</v>
      </c>
      <c r="I17" s="20"/>
      <c r="K17" s="16"/>
      <c r="L17" s="21">
        <f t="shared" si="0"/>
        <v>0</v>
      </c>
      <c r="M17" s="21"/>
      <c r="N17" s="21">
        <f t="shared" si="1"/>
        <v>0</v>
      </c>
      <c r="O17" s="18"/>
      <c r="P17" s="21">
        <f t="shared" si="9"/>
        <v>0</v>
      </c>
      <c r="Q17" s="20"/>
      <c r="S17" s="16"/>
      <c r="T17" s="21">
        <f t="shared" si="10"/>
        <v>0</v>
      </c>
      <c r="U17" s="21"/>
      <c r="V17" s="21">
        <f t="shared" si="11"/>
        <v>0</v>
      </c>
      <c r="W17" s="18"/>
      <c r="X17" s="21">
        <f t="shared" si="2"/>
        <v>0</v>
      </c>
      <c r="Y17" s="20"/>
      <c r="AA17" s="16"/>
      <c r="AB17" s="22">
        <v>0</v>
      </c>
      <c r="AC17" s="22"/>
      <c r="AD17" s="22">
        <v>0</v>
      </c>
      <c r="AE17" s="22"/>
      <c r="AF17" s="23">
        <v>0</v>
      </c>
      <c r="AG17" s="18"/>
      <c r="AH17" s="21">
        <f t="shared" si="3"/>
        <v>0</v>
      </c>
      <c r="AI17" s="21"/>
      <c r="AJ17" s="183"/>
      <c r="AL17" s="21">
        <f t="shared" si="12"/>
        <v>0</v>
      </c>
      <c r="AM17" s="21"/>
      <c r="AN17" s="21">
        <f t="shared" si="13"/>
        <v>0</v>
      </c>
      <c r="AO17" s="20"/>
      <c r="AQ17" s="16"/>
      <c r="AR17" s="24">
        <f t="shared" si="4"/>
        <v>0</v>
      </c>
      <c r="AS17" s="24"/>
      <c r="AT17" s="24">
        <f t="shared" si="5"/>
        <v>0</v>
      </c>
      <c r="AU17" s="25"/>
      <c r="AV17" s="24">
        <f t="shared" si="6"/>
        <v>0</v>
      </c>
      <c r="AW17" s="20"/>
    </row>
    <row r="18" spans="1:49" s="15" customFormat="1" ht="30" customHeight="1">
      <c r="A18" s="88">
        <f t="shared" si="7"/>
        <v>42280</v>
      </c>
      <c r="C18" s="16"/>
      <c r="D18" s="17">
        <v>0</v>
      </c>
      <c r="E18" s="18"/>
      <c r="F18" s="17">
        <f t="shared" si="8"/>
        <v>0</v>
      </c>
      <c r="G18" s="18"/>
      <c r="H18" s="19">
        <v>0</v>
      </c>
      <c r="I18" s="20"/>
      <c r="K18" s="16"/>
      <c r="L18" s="21">
        <f t="shared" si="0"/>
        <v>0</v>
      </c>
      <c r="M18" s="21"/>
      <c r="N18" s="21">
        <f t="shared" si="1"/>
        <v>0</v>
      </c>
      <c r="O18" s="18"/>
      <c r="P18" s="21">
        <f t="shared" si="9"/>
        <v>0</v>
      </c>
      <c r="Q18" s="20"/>
      <c r="S18" s="16"/>
      <c r="T18" s="21">
        <f t="shared" si="10"/>
        <v>0</v>
      </c>
      <c r="U18" s="21"/>
      <c r="V18" s="21">
        <f t="shared" si="11"/>
        <v>0</v>
      </c>
      <c r="W18" s="18"/>
      <c r="X18" s="21">
        <f t="shared" si="2"/>
        <v>0</v>
      </c>
      <c r="Y18" s="20"/>
      <c r="AA18" s="16"/>
      <c r="AB18" s="22">
        <v>0</v>
      </c>
      <c r="AC18" s="22"/>
      <c r="AD18" s="22">
        <v>0</v>
      </c>
      <c r="AE18" s="22"/>
      <c r="AF18" s="23">
        <v>0</v>
      </c>
      <c r="AG18" s="18"/>
      <c r="AH18" s="21">
        <f t="shared" si="3"/>
        <v>0</v>
      </c>
      <c r="AI18" s="21"/>
      <c r="AJ18" s="183"/>
      <c r="AL18" s="21">
        <f t="shared" si="12"/>
        <v>0</v>
      </c>
      <c r="AM18" s="21"/>
      <c r="AN18" s="21">
        <f t="shared" si="13"/>
        <v>0</v>
      </c>
      <c r="AO18" s="20"/>
      <c r="AQ18" s="16"/>
      <c r="AR18" s="24">
        <f t="shared" si="4"/>
        <v>0</v>
      </c>
      <c r="AS18" s="24"/>
      <c r="AT18" s="24">
        <f t="shared" si="5"/>
        <v>0</v>
      </c>
      <c r="AU18" s="25"/>
      <c r="AV18" s="24">
        <f t="shared" si="6"/>
        <v>0</v>
      </c>
      <c r="AW18" s="20"/>
    </row>
    <row r="19" spans="1:49" s="15" customFormat="1" ht="30" customHeight="1">
      <c r="A19" s="88">
        <f t="shared" si="7"/>
        <v>42311</v>
      </c>
      <c r="C19" s="16"/>
      <c r="D19" s="17">
        <v>0</v>
      </c>
      <c r="E19" s="18"/>
      <c r="F19" s="17">
        <f t="shared" si="8"/>
        <v>0</v>
      </c>
      <c r="G19" s="18"/>
      <c r="H19" s="19">
        <v>0</v>
      </c>
      <c r="I19" s="20"/>
      <c r="K19" s="16"/>
      <c r="L19" s="21">
        <f t="shared" si="0"/>
        <v>0</v>
      </c>
      <c r="M19" s="21"/>
      <c r="N19" s="21">
        <f t="shared" si="1"/>
        <v>0</v>
      </c>
      <c r="O19" s="18"/>
      <c r="P19" s="21">
        <f t="shared" si="9"/>
        <v>0</v>
      </c>
      <c r="Q19" s="20"/>
      <c r="S19" s="16"/>
      <c r="T19" s="21">
        <f t="shared" si="10"/>
        <v>0</v>
      </c>
      <c r="U19" s="21"/>
      <c r="V19" s="21">
        <f t="shared" si="11"/>
        <v>0</v>
      </c>
      <c r="W19" s="18"/>
      <c r="X19" s="21">
        <f t="shared" si="2"/>
        <v>0</v>
      </c>
      <c r="Y19" s="20"/>
      <c r="AA19" s="16"/>
      <c r="AB19" s="22">
        <v>0</v>
      </c>
      <c r="AC19" s="22"/>
      <c r="AD19" s="22">
        <v>0</v>
      </c>
      <c r="AE19" s="22"/>
      <c r="AF19" s="23">
        <v>0</v>
      </c>
      <c r="AG19" s="18"/>
      <c r="AH19" s="21">
        <f t="shared" si="3"/>
        <v>0</v>
      </c>
      <c r="AI19" s="21"/>
      <c r="AJ19" s="183"/>
      <c r="AL19" s="21">
        <f t="shared" si="12"/>
        <v>0</v>
      </c>
      <c r="AM19" s="21"/>
      <c r="AN19" s="21">
        <f t="shared" si="13"/>
        <v>0</v>
      </c>
      <c r="AO19" s="20"/>
      <c r="AQ19" s="16"/>
      <c r="AR19" s="24">
        <f t="shared" si="4"/>
        <v>0</v>
      </c>
      <c r="AS19" s="24"/>
      <c r="AT19" s="24">
        <f t="shared" si="5"/>
        <v>0</v>
      </c>
      <c r="AU19" s="25"/>
      <c r="AV19" s="24">
        <f t="shared" si="6"/>
        <v>0</v>
      </c>
      <c r="AW19" s="20"/>
    </row>
    <row r="20" spans="1:49" s="15" customFormat="1" ht="30" customHeight="1">
      <c r="A20" s="88">
        <f t="shared" si="7"/>
        <v>42342</v>
      </c>
      <c r="C20" s="16"/>
      <c r="D20" s="17">
        <v>0</v>
      </c>
      <c r="E20" s="18"/>
      <c r="F20" s="17">
        <f t="shared" si="8"/>
        <v>0</v>
      </c>
      <c r="G20" s="18"/>
      <c r="H20" s="19">
        <v>0</v>
      </c>
      <c r="I20" s="20"/>
      <c r="K20" s="16"/>
      <c r="L20" s="21">
        <f t="shared" si="0"/>
        <v>0</v>
      </c>
      <c r="M20" s="21"/>
      <c r="N20" s="21">
        <f t="shared" si="1"/>
        <v>0</v>
      </c>
      <c r="O20" s="18"/>
      <c r="P20" s="21">
        <f t="shared" si="9"/>
        <v>0</v>
      </c>
      <c r="Q20" s="20"/>
      <c r="S20" s="16"/>
      <c r="T20" s="21">
        <f t="shared" si="10"/>
        <v>0</v>
      </c>
      <c r="U20" s="21"/>
      <c r="V20" s="21">
        <f t="shared" si="11"/>
        <v>0</v>
      </c>
      <c r="W20" s="18"/>
      <c r="X20" s="21">
        <f t="shared" si="2"/>
        <v>0</v>
      </c>
      <c r="Y20" s="20"/>
      <c r="AA20" s="16"/>
      <c r="AB20" s="22">
        <v>0</v>
      </c>
      <c r="AC20" s="22"/>
      <c r="AD20" s="22">
        <v>0</v>
      </c>
      <c r="AE20" s="22"/>
      <c r="AF20" s="23">
        <v>0</v>
      </c>
      <c r="AG20" s="18"/>
      <c r="AH20" s="21">
        <f t="shared" si="3"/>
        <v>0</v>
      </c>
      <c r="AI20" s="21"/>
      <c r="AJ20" s="183"/>
      <c r="AL20" s="21">
        <f t="shared" si="12"/>
        <v>0</v>
      </c>
      <c r="AM20" s="21"/>
      <c r="AN20" s="21">
        <f t="shared" si="13"/>
        <v>0</v>
      </c>
      <c r="AO20" s="20"/>
      <c r="AQ20" s="16"/>
      <c r="AR20" s="24">
        <f t="shared" si="4"/>
        <v>0</v>
      </c>
      <c r="AS20" s="24"/>
      <c r="AT20" s="24">
        <f t="shared" si="5"/>
        <v>0</v>
      </c>
      <c r="AU20" s="25"/>
      <c r="AV20" s="24">
        <f t="shared" si="6"/>
        <v>0</v>
      </c>
      <c r="AW20" s="20"/>
    </row>
    <row r="21" spans="1:49" s="15" customFormat="1" ht="30" customHeight="1">
      <c r="A21" s="88">
        <f t="shared" si="7"/>
        <v>42373</v>
      </c>
      <c r="C21" s="16"/>
      <c r="D21" s="17">
        <v>0</v>
      </c>
      <c r="E21" s="18"/>
      <c r="F21" s="17">
        <f t="shared" si="8"/>
        <v>0</v>
      </c>
      <c r="G21" s="18"/>
      <c r="H21" s="19">
        <v>0</v>
      </c>
      <c r="I21" s="20"/>
      <c r="K21" s="16"/>
      <c r="L21" s="21">
        <f t="shared" si="0"/>
        <v>0</v>
      </c>
      <c r="M21" s="21"/>
      <c r="N21" s="21">
        <f t="shared" si="1"/>
        <v>0</v>
      </c>
      <c r="O21" s="18"/>
      <c r="P21" s="21">
        <f t="shared" si="9"/>
        <v>0</v>
      </c>
      <c r="Q21" s="20"/>
      <c r="S21" s="16"/>
      <c r="T21" s="21">
        <f t="shared" si="10"/>
        <v>0</v>
      </c>
      <c r="U21" s="21"/>
      <c r="V21" s="21">
        <f t="shared" si="11"/>
        <v>0</v>
      </c>
      <c r="W21" s="18"/>
      <c r="X21" s="21">
        <f t="shared" si="2"/>
        <v>0</v>
      </c>
      <c r="Y21" s="20"/>
      <c r="AA21" s="16"/>
      <c r="AB21" s="22">
        <v>0</v>
      </c>
      <c r="AC21" s="22"/>
      <c r="AD21" s="22">
        <v>0</v>
      </c>
      <c r="AE21" s="22"/>
      <c r="AF21" s="23">
        <v>0</v>
      </c>
      <c r="AG21" s="18"/>
      <c r="AH21" s="21">
        <f t="shared" si="3"/>
        <v>0</v>
      </c>
      <c r="AI21" s="21"/>
      <c r="AJ21" s="183"/>
      <c r="AL21" s="21">
        <f t="shared" si="12"/>
        <v>0</v>
      </c>
      <c r="AM21" s="21"/>
      <c r="AN21" s="21">
        <f t="shared" si="13"/>
        <v>0</v>
      </c>
      <c r="AO21" s="20"/>
      <c r="AQ21" s="16"/>
      <c r="AR21" s="24">
        <f t="shared" si="4"/>
        <v>0</v>
      </c>
      <c r="AS21" s="24"/>
      <c r="AT21" s="24">
        <f t="shared" si="5"/>
        <v>0</v>
      </c>
      <c r="AU21" s="25"/>
      <c r="AV21" s="24">
        <f t="shared" si="6"/>
        <v>0</v>
      </c>
      <c r="AW21" s="20"/>
    </row>
    <row r="22" spans="1:49" s="15" customFormat="1" ht="30" customHeight="1">
      <c r="A22" s="88">
        <f t="shared" si="7"/>
        <v>42404</v>
      </c>
      <c r="C22" s="16"/>
      <c r="D22" s="17">
        <v>0</v>
      </c>
      <c r="E22" s="18"/>
      <c r="F22" s="17">
        <f t="shared" si="8"/>
        <v>0</v>
      </c>
      <c r="G22" s="18"/>
      <c r="H22" s="19">
        <v>0</v>
      </c>
      <c r="I22" s="20"/>
      <c r="K22" s="16"/>
      <c r="L22" s="21">
        <f t="shared" si="0"/>
        <v>0</v>
      </c>
      <c r="M22" s="21"/>
      <c r="N22" s="21">
        <f t="shared" si="1"/>
        <v>0</v>
      </c>
      <c r="O22" s="18"/>
      <c r="P22" s="21">
        <f t="shared" si="9"/>
        <v>0</v>
      </c>
      <c r="Q22" s="20"/>
      <c r="S22" s="16"/>
      <c r="T22" s="21">
        <f t="shared" si="10"/>
        <v>0</v>
      </c>
      <c r="U22" s="21"/>
      <c r="V22" s="21">
        <f t="shared" si="11"/>
        <v>0</v>
      </c>
      <c r="W22" s="18"/>
      <c r="X22" s="21">
        <f t="shared" si="2"/>
        <v>0</v>
      </c>
      <c r="Y22" s="20"/>
      <c r="AA22" s="16"/>
      <c r="AB22" s="22">
        <v>0</v>
      </c>
      <c r="AC22" s="22"/>
      <c r="AD22" s="22">
        <v>0</v>
      </c>
      <c r="AE22" s="22"/>
      <c r="AF22" s="23">
        <v>0</v>
      </c>
      <c r="AG22" s="18"/>
      <c r="AH22" s="21">
        <f t="shared" si="3"/>
        <v>0</v>
      </c>
      <c r="AI22" s="21"/>
      <c r="AJ22" s="183"/>
      <c r="AL22" s="21">
        <f t="shared" si="12"/>
        <v>0</v>
      </c>
      <c r="AM22" s="21"/>
      <c r="AN22" s="21">
        <f t="shared" si="13"/>
        <v>0</v>
      </c>
      <c r="AO22" s="20"/>
      <c r="AQ22" s="16"/>
      <c r="AR22" s="24">
        <f t="shared" si="4"/>
        <v>0</v>
      </c>
      <c r="AS22" s="24"/>
      <c r="AT22" s="24">
        <f t="shared" si="5"/>
        <v>0</v>
      </c>
      <c r="AU22" s="25"/>
      <c r="AV22" s="24">
        <f t="shared" si="6"/>
        <v>0</v>
      </c>
      <c r="AW22" s="20"/>
    </row>
    <row r="23" spans="1:49" s="15" customFormat="1" ht="30" customHeight="1">
      <c r="A23" s="88">
        <f t="shared" si="7"/>
        <v>42435</v>
      </c>
      <c r="C23" s="16"/>
      <c r="D23" s="17">
        <v>0</v>
      </c>
      <c r="E23" s="18"/>
      <c r="F23" s="17">
        <f t="shared" si="8"/>
        <v>0</v>
      </c>
      <c r="G23" s="18"/>
      <c r="H23" s="19">
        <v>0</v>
      </c>
      <c r="I23" s="20"/>
      <c r="K23" s="16"/>
      <c r="L23" s="21">
        <f t="shared" si="0"/>
        <v>0</v>
      </c>
      <c r="M23" s="21"/>
      <c r="N23" s="21">
        <f t="shared" si="1"/>
        <v>0</v>
      </c>
      <c r="O23" s="18"/>
      <c r="P23" s="21">
        <f t="shared" si="9"/>
        <v>0</v>
      </c>
      <c r="Q23" s="20"/>
      <c r="S23" s="16"/>
      <c r="T23" s="21">
        <f t="shared" si="10"/>
        <v>0</v>
      </c>
      <c r="U23" s="21"/>
      <c r="V23" s="21">
        <f t="shared" si="11"/>
        <v>0</v>
      </c>
      <c r="W23" s="18"/>
      <c r="X23" s="21">
        <f t="shared" si="2"/>
        <v>0</v>
      </c>
      <c r="Y23" s="20"/>
      <c r="AA23" s="16"/>
      <c r="AB23" s="22">
        <v>0</v>
      </c>
      <c r="AC23" s="22"/>
      <c r="AD23" s="22">
        <v>0</v>
      </c>
      <c r="AE23" s="22"/>
      <c r="AF23" s="23">
        <v>0</v>
      </c>
      <c r="AG23" s="18"/>
      <c r="AH23" s="21">
        <f t="shared" si="3"/>
        <v>0</v>
      </c>
      <c r="AI23" s="21"/>
      <c r="AJ23" s="183"/>
      <c r="AL23" s="21">
        <f t="shared" si="12"/>
        <v>0</v>
      </c>
      <c r="AM23" s="21"/>
      <c r="AN23" s="21">
        <f t="shared" si="13"/>
        <v>0</v>
      </c>
      <c r="AO23" s="20"/>
      <c r="AQ23" s="16"/>
      <c r="AR23" s="24">
        <f t="shared" si="4"/>
        <v>0</v>
      </c>
      <c r="AS23" s="24"/>
      <c r="AT23" s="24">
        <f t="shared" si="5"/>
        <v>0</v>
      </c>
      <c r="AU23" s="25"/>
      <c r="AV23" s="24">
        <f t="shared" si="6"/>
        <v>0</v>
      </c>
      <c r="AW23" s="20"/>
    </row>
    <row r="24" spans="1:49" s="15" customFormat="1" ht="30" customHeight="1">
      <c r="A24" s="88">
        <f t="shared" si="7"/>
        <v>42466</v>
      </c>
      <c r="C24" s="16"/>
      <c r="D24" s="17">
        <v>0</v>
      </c>
      <c r="E24" s="18"/>
      <c r="F24" s="17">
        <f t="shared" si="8"/>
        <v>0</v>
      </c>
      <c r="G24" s="18"/>
      <c r="H24" s="19">
        <v>0</v>
      </c>
      <c r="I24" s="122"/>
      <c r="J24" s="123"/>
      <c r="K24" s="124"/>
      <c r="L24" s="125">
        <f t="shared" si="0"/>
        <v>0</v>
      </c>
      <c r="M24" s="125"/>
      <c r="N24" s="125">
        <f t="shared" si="1"/>
        <v>0</v>
      </c>
      <c r="O24" s="126"/>
      <c r="P24" s="21">
        <f t="shared" si="9"/>
        <v>0</v>
      </c>
      <c r="Q24" s="122"/>
      <c r="R24" s="123"/>
      <c r="S24" s="124"/>
      <c r="T24" s="21">
        <f t="shared" si="10"/>
        <v>0</v>
      </c>
      <c r="U24" s="21"/>
      <c r="V24" s="21">
        <f t="shared" si="11"/>
        <v>0</v>
      </c>
      <c r="W24" s="126"/>
      <c r="X24" s="125">
        <f t="shared" si="2"/>
        <v>0</v>
      </c>
      <c r="Y24" s="122"/>
      <c r="Z24" s="123"/>
      <c r="AA24" s="124"/>
      <c r="AB24" s="22">
        <v>0</v>
      </c>
      <c r="AC24" s="22"/>
      <c r="AD24" s="22">
        <v>0</v>
      </c>
      <c r="AE24" s="22"/>
      <c r="AF24" s="23">
        <v>0</v>
      </c>
      <c r="AG24" s="126"/>
      <c r="AH24" s="21">
        <f t="shared" si="3"/>
        <v>0</v>
      </c>
      <c r="AI24" s="21"/>
      <c r="AJ24" s="183"/>
      <c r="AL24" s="21">
        <f t="shared" si="12"/>
        <v>0</v>
      </c>
      <c r="AM24" s="21"/>
      <c r="AN24" s="21">
        <f t="shared" si="13"/>
        <v>0</v>
      </c>
      <c r="AO24" s="20"/>
      <c r="AQ24" s="16"/>
      <c r="AR24" s="24">
        <f t="shared" si="4"/>
        <v>0</v>
      </c>
      <c r="AS24" s="24"/>
      <c r="AT24" s="24">
        <f t="shared" si="5"/>
        <v>0</v>
      </c>
      <c r="AU24" s="25"/>
      <c r="AV24" s="24">
        <f t="shared" si="6"/>
        <v>0</v>
      </c>
      <c r="AW24" s="20"/>
    </row>
    <row r="25" spans="1:49" s="15" customFormat="1" ht="30" customHeight="1">
      <c r="A25" s="88">
        <f t="shared" si="7"/>
        <v>42497</v>
      </c>
      <c r="C25" s="16"/>
      <c r="D25" s="17">
        <v>0</v>
      </c>
      <c r="E25" s="18"/>
      <c r="F25" s="17">
        <f t="shared" si="8"/>
        <v>0</v>
      </c>
      <c r="G25" s="18"/>
      <c r="H25" s="19">
        <v>0</v>
      </c>
      <c r="I25" s="122"/>
      <c r="J25" s="123"/>
      <c r="K25" s="124"/>
      <c r="L25" s="125">
        <f t="shared" si="0"/>
        <v>0</v>
      </c>
      <c r="M25" s="125"/>
      <c r="N25" s="125">
        <f t="shared" si="1"/>
        <v>0</v>
      </c>
      <c r="O25" s="126"/>
      <c r="P25" s="21">
        <f t="shared" si="9"/>
        <v>0</v>
      </c>
      <c r="Q25" s="122"/>
      <c r="R25" s="123"/>
      <c r="S25" s="124"/>
      <c r="T25" s="21">
        <f t="shared" si="10"/>
        <v>0</v>
      </c>
      <c r="U25" s="125"/>
      <c r="V25" s="21">
        <f t="shared" si="11"/>
        <v>0</v>
      </c>
      <c r="W25" s="126"/>
      <c r="X25" s="125">
        <f t="shared" si="2"/>
        <v>0</v>
      </c>
      <c r="Y25" s="122"/>
      <c r="Z25" s="123"/>
      <c r="AA25" s="124"/>
      <c r="AB25" s="22">
        <v>0</v>
      </c>
      <c r="AC25" s="22"/>
      <c r="AD25" s="22">
        <v>0</v>
      </c>
      <c r="AE25" s="22"/>
      <c r="AF25" s="23">
        <v>0</v>
      </c>
      <c r="AG25" s="126"/>
      <c r="AH25" s="21">
        <f t="shared" si="3"/>
        <v>0</v>
      </c>
      <c r="AI25" s="21"/>
      <c r="AJ25" s="183"/>
      <c r="AL25" s="21">
        <f t="shared" si="12"/>
        <v>0</v>
      </c>
      <c r="AM25" s="21"/>
      <c r="AN25" s="21">
        <f t="shared" si="13"/>
        <v>0</v>
      </c>
      <c r="AO25" s="20"/>
      <c r="AQ25" s="16"/>
      <c r="AR25" s="24">
        <f t="shared" si="4"/>
        <v>0</v>
      </c>
      <c r="AS25" s="24"/>
      <c r="AT25" s="24">
        <f t="shared" si="5"/>
        <v>0</v>
      </c>
      <c r="AU25" s="25"/>
      <c r="AV25" s="24">
        <f t="shared" si="6"/>
        <v>0</v>
      </c>
      <c r="AW25" s="20"/>
    </row>
    <row r="26" spans="1:49" ht="6" customHeight="1">
      <c r="A26" s="115"/>
      <c r="C26" s="29"/>
      <c r="D26" s="3"/>
      <c r="E26" s="3"/>
      <c r="F26" s="3"/>
      <c r="G26" s="3"/>
      <c r="H26" s="3"/>
      <c r="I26" s="30"/>
      <c r="K26" s="29"/>
      <c r="L26" s="3"/>
      <c r="M26" s="3"/>
      <c r="N26" s="3"/>
      <c r="O26" s="3"/>
      <c r="P26" s="3"/>
      <c r="Q26" s="30"/>
      <c r="S26" s="29"/>
      <c r="T26" s="3"/>
      <c r="U26" s="3"/>
      <c r="V26" s="3"/>
      <c r="W26" s="3"/>
      <c r="X26" s="3"/>
      <c r="Y26" s="30"/>
      <c r="AA26" s="29"/>
      <c r="AB26" s="3"/>
      <c r="AC26" s="3"/>
      <c r="AD26" s="3"/>
      <c r="AE26" s="3"/>
      <c r="AF26" s="127"/>
      <c r="AG26" s="3"/>
      <c r="AH26" s="3"/>
      <c r="AI26" s="3"/>
      <c r="AJ26" s="184"/>
      <c r="AK26" s="29"/>
      <c r="AL26" s="3"/>
      <c r="AM26" s="3"/>
      <c r="AN26" s="3"/>
      <c r="AO26" s="30"/>
      <c r="AQ26" s="29"/>
      <c r="AR26" s="3"/>
      <c r="AS26" s="3"/>
      <c r="AT26" s="3"/>
      <c r="AU26" s="3"/>
      <c r="AV26" s="3"/>
      <c r="AW26" s="30"/>
    </row>
    <row r="27" spans="1:49" s="4" customFormat="1" ht="7.5" customHeight="1">
      <c r="A27" s="116"/>
      <c r="H27" s="32"/>
      <c r="P27" s="33"/>
      <c r="X27" s="33"/>
      <c r="AF27" s="128"/>
      <c r="AH27" s="33"/>
      <c r="AI27" s="33"/>
      <c r="AJ27" s="33"/>
      <c r="AL27" s="33"/>
      <c r="AM27" s="33"/>
      <c r="AN27" s="33"/>
      <c r="AR27" s="34"/>
      <c r="AS27" s="34"/>
      <c r="AT27" s="34"/>
      <c r="AV27" s="34"/>
    </row>
    <row r="28" spans="1:49" ht="6" customHeight="1">
      <c r="A28" s="117"/>
      <c r="C28" s="12"/>
      <c r="D28" s="13"/>
      <c r="E28" s="13"/>
      <c r="F28" s="13"/>
      <c r="G28" s="13"/>
      <c r="H28" s="13"/>
      <c r="I28" s="14"/>
      <c r="K28" s="12"/>
      <c r="L28" s="13"/>
      <c r="M28" s="13"/>
      <c r="N28" s="13"/>
      <c r="O28" s="13"/>
      <c r="P28" s="13"/>
      <c r="Q28" s="14"/>
      <c r="S28" s="12"/>
      <c r="T28" s="13"/>
      <c r="U28" s="13"/>
      <c r="V28" s="13"/>
      <c r="W28" s="13"/>
      <c r="X28" s="13"/>
      <c r="Y28" s="14"/>
      <c r="AA28" s="12"/>
      <c r="AB28" s="13"/>
      <c r="AC28" s="13"/>
      <c r="AD28" s="13"/>
      <c r="AE28" s="13"/>
      <c r="AF28" s="129"/>
      <c r="AG28" s="13"/>
      <c r="AH28" s="13"/>
      <c r="AI28" s="13"/>
      <c r="AJ28" s="185"/>
      <c r="AK28" s="12"/>
      <c r="AL28" s="13"/>
      <c r="AM28" s="13"/>
      <c r="AN28" s="13"/>
      <c r="AO28" s="14"/>
      <c r="AQ28" s="12"/>
      <c r="AR28" s="13"/>
      <c r="AS28" s="13"/>
      <c r="AT28" s="13"/>
      <c r="AU28" s="13"/>
      <c r="AV28" s="13"/>
      <c r="AW28" s="14"/>
    </row>
    <row r="29" spans="1:49" s="10" customFormat="1" ht="15">
      <c r="A29" s="105" t="s">
        <v>14</v>
      </c>
      <c r="B29" s="36"/>
      <c r="C29" s="37"/>
      <c r="D29" s="38">
        <f>SUM(D14:D25)</f>
        <v>0</v>
      </c>
      <c r="E29" s="39"/>
      <c r="F29" s="38">
        <f>SUM(F14:F25)</f>
        <v>0</v>
      </c>
      <c r="G29" s="39"/>
      <c r="H29" s="38">
        <f>SUM(H14:H25)</f>
        <v>0</v>
      </c>
      <c r="I29" s="40"/>
      <c r="J29" s="36"/>
      <c r="K29" s="37"/>
      <c r="L29" s="41">
        <f>SUM(L14:L25)</f>
        <v>0</v>
      </c>
      <c r="M29" s="41"/>
      <c r="N29" s="41">
        <f>SUM(N14:N25)</f>
        <v>0</v>
      </c>
      <c r="O29" s="41"/>
      <c r="P29" s="41">
        <f>SUM(P14:P25)</f>
        <v>0</v>
      </c>
      <c r="Q29" s="42"/>
      <c r="R29" s="36"/>
      <c r="S29" s="37"/>
      <c r="T29" s="41">
        <f>SUM(T14:T25)</f>
        <v>0</v>
      </c>
      <c r="U29" s="41"/>
      <c r="V29" s="41">
        <f>SUM(V14:V25)</f>
        <v>0</v>
      </c>
      <c r="W29" s="41"/>
      <c r="X29" s="41">
        <f>SUM(X14:X25)</f>
        <v>0</v>
      </c>
      <c r="Y29" s="42"/>
      <c r="Z29" s="36"/>
      <c r="AA29" s="37"/>
      <c r="AB29" s="41">
        <f>SUM(AB14:AB25)</f>
        <v>0</v>
      </c>
      <c r="AC29" s="41"/>
      <c r="AD29" s="41">
        <f>SUM(AD14:AD25)</f>
        <v>0</v>
      </c>
      <c r="AE29" s="41"/>
      <c r="AF29" s="54">
        <f>SUM(AF14:AF25)</f>
        <v>0</v>
      </c>
      <c r="AG29" s="41"/>
      <c r="AH29" s="41">
        <f>SUM(AH14:AH25)</f>
        <v>0</v>
      </c>
      <c r="AI29" s="41"/>
      <c r="AJ29" s="186"/>
      <c r="AK29" s="46"/>
      <c r="AL29" s="41">
        <f>SUM(AL14:AL25)</f>
        <v>0</v>
      </c>
      <c r="AM29" s="41"/>
      <c r="AN29" s="41">
        <f>SUM(AN14:AN25)</f>
        <v>0</v>
      </c>
      <c r="AO29" s="42"/>
      <c r="AP29" s="36"/>
      <c r="AQ29" s="37"/>
      <c r="AR29" s="41">
        <f>SUM(AR14:AR25)</f>
        <v>0</v>
      </c>
      <c r="AS29" s="39"/>
      <c r="AT29" s="41">
        <f>SUM(AT14:AT25)</f>
        <v>0</v>
      </c>
      <c r="AU29" s="39"/>
      <c r="AV29" s="41">
        <f>SUM(AV14:AV25)</f>
        <v>0</v>
      </c>
      <c r="AW29" s="47"/>
    </row>
    <row r="30" spans="1:49" ht="6" customHeight="1">
      <c r="A30" s="28"/>
      <c r="C30" s="29"/>
      <c r="D30" s="3"/>
      <c r="E30" s="3"/>
      <c r="F30" s="3"/>
      <c r="G30" s="3"/>
      <c r="H30" s="3"/>
      <c r="I30" s="30"/>
      <c r="K30" s="29"/>
      <c r="L30" s="3"/>
      <c r="M30" s="3"/>
      <c r="N30" s="3"/>
      <c r="O30" s="3"/>
      <c r="P30" s="3"/>
      <c r="Q30" s="30"/>
      <c r="S30" s="29"/>
      <c r="T30" s="3"/>
      <c r="U30" s="3"/>
      <c r="V30" s="3"/>
      <c r="W30" s="3"/>
      <c r="X30" s="3"/>
      <c r="Y30" s="30"/>
      <c r="AA30" s="29"/>
      <c r="AB30" s="3"/>
      <c r="AC30" s="3"/>
      <c r="AD30" s="3"/>
      <c r="AE30" s="3"/>
      <c r="AF30" s="3"/>
      <c r="AG30" s="3"/>
      <c r="AH30" s="3"/>
      <c r="AI30" s="3"/>
      <c r="AJ30" s="187"/>
      <c r="AK30" s="29"/>
      <c r="AL30" s="3"/>
      <c r="AM30" s="3"/>
      <c r="AN30" s="3"/>
      <c r="AO30" s="30"/>
      <c r="AQ30" s="29"/>
      <c r="AR30" s="3"/>
      <c r="AS30" s="3"/>
      <c r="AT30" s="3"/>
      <c r="AU30" s="3"/>
      <c r="AV30" s="3"/>
      <c r="AW30" s="30"/>
    </row>
    <row r="31" spans="1:49" ht="6.75" hidden="1" customHeight="1"/>
    <row r="32" spans="1:49" ht="6" hidden="1" customHeight="1">
      <c r="A32" s="50"/>
      <c r="B32" s="4"/>
      <c r="C32" s="4"/>
      <c r="D32" s="4"/>
      <c r="E32" s="4"/>
      <c r="F32" s="4"/>
      <c r="G32" s="4"/>
      <c r="H32" s="4"/>
      <c r="I32" s="4"/>
      <c r="J32" s="4"/>
      <c r="K32" s="4"/>
      <c r="L32" s="4"/>
      <c r="M32" s="4"/>
      <c r="N32" s="4"/>
      <c r="O32" s="4"/>
      <c r="P32" s="4"/>
      <c r="Q32" s="4"/>
      <c r="R32" s="4"/>
      <c r="S32" s="12"/>
      <c r="T32" s="13"/>
      <c r="U32" s="13"/>
      <c r="V32" s="13"/>
      <c r="W32" s="13"/>
      <c r="X32" s="13"/>
      <c r="Y32" s="13"/>
      <c r="Z32" s="13"/>
      <c r="AA32" s="13"/>
      <c r="AB32" s="13"/>
      <c r="AC32" s="13"/>
      <c r="AD32" s="13"/>
      <c r="AE32" s="13"/>
      <c r="AF32" s="13"/>
      <c r="AG32" s="13"/>
      <c r="AH32" s="13"/>
      <c r="AI32" s="13"/>
      <c r="AJ32" s="51"/>
      <c r="AK32" s="4"/>
      <c r="AL32" s="4"/>
      <c r="AM32" s="4"/>
      <c r="AN32" s="4"/>
      <c r="AO32" s="4"/>
      <c r="AP32" s="4"/>
      <c r="AQ32" s="4"/>
      <c r="AR32" s="4"/>
      <c r="AS32" s="4"/>
      <c r="AT32" s="4"/>
      <c r="AU32" s="4"/>
      <c r="AV32" s="4"/>
      <c r="AW32" s="4"/>
    </row>
    <row r="33" spans="1:51" s="10" customFormat="1" ht="16" hidden="1">
      <c r="B33" s="52"/>
      <c r="C33" s="52"/>
      <c r="D33" s="52"/>
      <c r="E33" s="52"/>
      <c r="F33" s="52"/>
      <c r="G33" s="52"/>
      <c r="H33" s="52"/>
      <c r="I33" s="52"/>
      <c r="J33" s="52"/>
      <c r="K33" s="52"/>
      <c r="L33" s="52"/>
      <c r="M33" s="52"/>
      <c r="N33" s="52"/>
      <c r="O33" s="52"/>
      <c r="P33" s="52"/>
      <c r="Q33" s="52"/>
      <c r="R33" s="52"/>
      <c r="S33" s="53"/>
      <c r="T33" s="243" t="s">
        <v>19</v>
      </c>
      <c r="U33" s="243"/>
      <c r="V33" s="243"/>
      <c r="W33" s="243"/>
      <c r="X33" s="243"/>
      <c r="Y33" s="243"/>
      <c r="Z33" s="243"/>
      <c r="AA33" s="39"/>
      <c r="AB33" s="54">
        <v>0</v>
      </c>
      <c r="AC33" s="54"/>
      <c r="AD33" s="54"/>
      <c r="AE33" s="41"/>
      <c r="AF33" s="54"/>
      <c r="AG33" s="41"/>
      <c r="AH33" s="54">
        <f>AB33</f>
        <v>0</v>
      </c>
      <c r="AI33" s="41"/>
      <c r="AJ33" s="55"/>
      <c r="AK33" s="56"/>
      <c r="AL33" s="41"/>
      <c r="AM33" s="41"/>
      <c r="AN33" s="41"/>
      <c r="AO33" s="39"/>
      <c r="AP33" s="39"/>
      <c r="AQ33" s="39"/>
      <c r="AR33" s="41"/>
      <c r="AS33" s="39"/>
      <c r="AT33" s="41"/>
      <c r="AU33" s="39"/>
      <c r="AV33" s="41"/>
      <c r="AW33" s="56"/>
    </row>
    <row r="34" spans="1:51" ht="6" hidden="1" customHeight="1">
      <c r="A34" s="50"/>
      <c r="B34" s="4"/>
      <c r="C34" s="4"/>
      <c r="D34" s="4"/>
      <c r="E34" s="4"/>
      <c r="F34" s="4"/>
      <c r="G34" s="4"/>
      <c r="H34" s="4"/>
      <c r="I34" s="4"/>
      <c r="J34" s="4"/>
      <c r="K34" s="4"/>
      <c r="L34" s="4"/>
      <c r="M34" s="4"/>
      <c r="N34" s="4"/>
      <c r="O34" s="4"/>
      <c r="P34" s="4"/>
      <c r="Q34" s="4"/>
      <c r="R34" s="4"/>
      <c r="S34" s="29"/>
      <c r="T34" s="3"/>
      <c r="U34" s="3"/>
      <c r="V34" s="3"/>
      <c r="W34" s="3"/>
      <c r="X34" s="3"/>
      <c r="Y34" s="3"/>
      <c r="Z34" s="3"/>
      <c r="AA34" s="3"/>
      <c r="AB34" s="3"/>
      <c r="AC34" s="3"/>
      <c r="AD34" s="3"/>
      <c r="AE34" s="3"/>
      <c r="AF34" s="3"/>
      <c r="AG34" s="3"/>
      <c r="AH34" s="3"/>
      <c r="AI34" s="3"/>
      <c r="AJ34" s="57"/>
      <c r="AK34" s="4"/>
      <c r="AL34" s="4"/>
      <c r="AM34" s="4"/>
      <c r="AN34" s="4"/>
      <c r="AO34" s="4"/>
      <c r="AP34" s="4"/>
      <c r="AQ34" s="4"/>
      <c r="AR34" s="4"/>
      <c r="AS34" s="4"/>
      <c r="AT34" s="4"/>
      <c r="AU34" s="4"/>
      <c r="AV34" s="4"/>
      <c r="AW34" s="4"/>
    </row>
    <row r="35" spans="1:51" ht="8.25" hidden="1" customHeight="1"/>
    <row r="36" spans="1:51" ht="6" hidden="1" customHeight="1">
      <c r="A36" s="50"/>
      <c r="B36" s="4"/>
      <c r="C36" s="4"/>
      <c r="D36" s="4"/>
      <c r="E36" s="4"/>
      <c r="F36" s="4"/>
      <c r="G36" s="4"/>
      <c r="H36" s="4"/>
      <c r="I36" s="4"/>
      <c r="J36" s="4"/>
      <c r="K36" s="4"/>
      <c r="L36" s="4"/>
      <c r="M36" s="4"/>
      <c r="N36" s="4"/>
      <c r="O36" s="4"/>
      <c r="P36" s="4"/>
      <c r="Q36" s="4"/>
      <c r="R36" s="4"/>
      <c r="S36" s="12"/>
      <c r="T36" s="13"/>
      <c r="U36" s="13"/>
      <c r="V36" s="13"/>
      <c r="W36" s="13"/>
      <c r="X36" s="13"/>
      <c r="Y36" s="13"/>
      <c r="Z36" s="13"/>
      <c r="AA36" s="13"/>
      <c r="AB36" s="13"/>
      <c r="AC36" s="13"/>
      <c r="AD36" s="13"/>
      <c r="AE36" s="13"/>
      <c r="AF36" s="13"/>
      <c r="AG36" s="13"/>
      <c r="AH36" s="13"/>
      <c r="AI36" s="13"/>
      <c r="AJ36" s="35"/>
      <c r="AK36" s="12"/>
      <c r="AL36" s="13"/>
      <c r="AM36" s="13"/>
      <c r="AN36" s="13"/>
      <c r="AO36" s="14"/>
      <c r="AQ36" s="12"/>
      <c r="AR36" s="13"/>
      <c r="AS36" s="13"/>
      <c r="AT36" s="13"/>
      <c r="AU36" s="13"/>
      <c r="AV36" s="13"/>
      <c r="AW36" s="14"/>
    </row>
    <row r="37" spans="1:51" s="10" customFormat="1" ht="16" hidden="1">
      <c r="A37" s="56"/>
      <c r="B37" s="52"/>
      <c r="C37" s="52"/>
      <c r="D37" s="52"/>
      <c r="E37" s="52"/>
      <c r="F37" s="52"/>
      <c r="G37" s="52"/>
      <c r="H37" s="52"/>
      <c r="I37" s="52"/>
      <c r="J37" s="52"/>
      <c r="K37" s="52"/>
      <c r="L37" s="52"/>
      <c r="M37" s="52"/>
      <c r="N37" s="52"/>
      <c r="O37" s="52"/>
      <c r="P37" s="52"/>
      <c r="Q37" s="52"/>
      <c r="R37" s="52"/>
      <c r="S37" s="53"/>
      <c r="T37" s="243" t="s">
        <v>18</v>
      </c>
      <c r="U37" s="243"/>
      <c r="V37" s="243"/>
      <c r="W37" s="243"/>
      <c r="X37" s="243"/>
      <c r="Y37" s="52"/>
      <c r="Z37" s="52"/>
      <c r="AA37" s="52"/>
      <c r="AB37" s="41">
        <f>AB33+AB29</f>
        <v>0</v>
      </c>
      <c r="AC37" s="41"/>
      <c r="AD37" s="41"/>
      <c r="AE37" s="41"/>
      <c r="AF37" s="54">
        <f>SUM(AF22:AF33)</f>
        <v>0</v>
      </c>
      <c r="AG37" s="41"/>
      <c r="AH37" s="41">
        <f>AF37+AB37</f>
        <v>0</v>
      </c>
      <c r="AI37" s="41"/>
      <c r="AJ37" s="45"/>
      <c r="AK37" s="46"/>
      <c r="AL37" s="41">
        <f>AL29</f>
        <v>0</v>
      </c>
      <c r="AM37" s="41"/>
      <c r="AN37" s="41"/>
      <c r="AO37" s="42"/>
      <c r="AP37" s="36"/>
      <c r="AQ37" s="37"/>
      <c r="AR37" s="41">
        <f>AR29</f>
        <v>0</v>
      </c>
      <c r="AS37" s="39"/>
      <c r="AT37" s="41">
        <f>AH37</f>
        <v>0</v>
      </c>
      <c r="AU37" s="39"/>
      <c r="AV37" s="41">
        <f>AT37+AR37</f>
        <v>0</v>
      </c>
      <c r="AW37" s="47"/>
    </row>
    <row r="38" spans="1:51" ht="6" hidden="1" customHeight="1">
      <c r="A38" s="50"/>
      <c r="B38" s="4"/>
      <c r="C38" s="4"/>
      <c r="D38" s="4"/>
      <c r="E38" s="4"/>
      <c r="F38" s="4"/>
      <c r="G38" s="4"/>
      <c r="H38" s="4"/>
      <c r="I38" s="4"/>
      <c r="J38" s="4"/>
      <c r="K38" s="4"/>
      <c r="L38" s="4"/>
      <c r="M38" s="4"/>
      <c r="N38" s="4"/>
      <c r="O38" s="4"/>
      <c r="P38" s="4"/>
      <c r="Q38" s="4"/>
      <c r="R38" s="4"/>
      <c r="S38" s="29"/>
      <c r="T38" s="3"/>
      <c r="U38" s="3"/>
      <c r="V38" s="3"/>
      <c r="W38" s="3"/>
      <c r="X38" s="3"/>
      <c r="Y38" s="3"/>
      <c r="Z38" s="3"/>
      <c r="AA38" s="3"/>
      <c r="AB38" s="3"/>
      <c r="AC38" s="3"/>
      <c r="AD38" s="3"/>
      <c r="AE38" s="3"/>
      <c r="AF38" s="3"/>
      <c r="AG38" s="3"/>
      <c r="AH38" s="3"/>
      <c r="AI38" s="3"/>
      <c r="AJ38" s="49"/>
      <c r="AK38" s="29"/>
      <c r="AL38" s="3"/>
      <c r="AM38" s="3"/>
      <c r="AN38" s="3"/>
      <c r="AO38" s="30"/>
      <c r="AQ38" s="29"/>
      <c r="AR38" s="3"/>
      <c r="AS38" s="3"/>
      <c r="AT38" s="3"/>
      <c r="AU38" s="3"/>
      <c r="AV38" s="3"/>
      <c r="AW38" s="30"/>
    </row>
    <row r="39" spans="1:51">
      <c r="AB39" s="86"/>
    </row>
    <row r="40" spans="1:51" ht="15.75" customHeight="1">
      <c r="A40" s="74" t="s">
        <v>23</v>
      </c>
      <c r="B40" s="292" t="s">
        <v>24</v>
      </c>
      <c r="C40" s="293"/>
      <c r="D40" s="293"/>
      <c r="E40" s="293"/>
      <c r="F40" s="293"/>
      <c r="G40" s="293"/>
      <c r="H40" s="293"/>
      <c r="I40" s="293"/>
      <c r="J40" s="293"/>
      <c r="K40" s="293"/>
      <c r="L40" s="293"/>
      <c r="M40" s="293"/>
      <c r="N40" s="293"/>
      <c r="O40" s="293"/>
      <c r="P40" s="293"/>
      <c r="Q40" s="293"/>
      <c r="R40" s="293"/>
      <c r="S40" s="293"/>
      <c r="T40" s="293"/>
      <c r="U40" s="293"/>
      <c r="V40" s="293"/>
      <c r="W40" s="293"/>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11"/>
      <c r="AX40" s="8"/>
      <c r="AY40" s="8"/>
    </row>
    <row r="41" spans="1:51" ht="12.75" customHeight="1">
      <c r="A41" s="74" t="s">
        <v>17</v>
      </c>
      <c r="B41" s="276" t="s">
        <v>22</v>
      </c>
      <c r="C41" s="276"/>
      <c r="D41" s="276"/>
      <c r="E41" s="276"/>
      <c r="F41" s="276"/>
      <c r="G41" s="276"/>
      <c r="H41" s="276"/>
      <c r="I41" s="276"/>
      <c r="J41" s="276"/>
      <c r="K41" s="276"/>
      <c r="L41" s="276"/>
      <c r="M41" s="276"/>
      <c r="N41" s="276"/>
      <c r="O41" s="276"/>
      <c r="P41" s="276"/>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row>
    <row r="42" spans="1:51" ht="12.75" customHeight="1">
      <c r="A42" s="77"/>
    </row>
    <row r="43" spans="1:51" ht="12.75" customHeight="1"/>
    <row r="44" spans="1:51" ht="13.5" hidden="1" customHeight="1">
      <c r="A44" s="77" t="s">
        <v>17</v>
      </c>
      <c r="B44" s="275"/>
      <c r="C44" s="275"/>
      <c r="D44" s="275"/>
      <c r="E44" s="275"/>
      <c r="F44" s="275"/>
      <c r="G44" s="275"/>
      <c r="H44" s="275"/>
      <c r="I44" s="275"/>
      <c r="J44" s="275"/>
      <c r="K44" s="275"/>
      <c r="L44" s="275"/>
      <c r="M44" s="275"/>
      <c r="N44" s="275"/>
      <c r="O44" s="275"/>
      <c r="P44" s="275"/>
      <c r="Q44" s="275"/>
      <c r="R44" s="275"/>
      <c r="S44" s="275"/>
      <c r="T44" s="275"/>
      <c r="U44" s="275"/>
      <c r="V44" s="275"/>
      <c r="W44" s="275"/>
      <c r="X44" s="275"/>
      <c r="Y44" s="275"/>
      <c r="Z44" s="275"/>
      <c r="AA44" s="275"/>
      <c r="AB44" s="275"/>
      <c r="AC44" s="275"/>
      <c r="AD44" s="275"/>
      <c r="AE44" s="275"/>
      <c r="AF44" s="275"/>
      <c r="AG44" s="275"/>
      <c r="AH44" s="275"/>
      <c r="AI44" s="275"/>
      <c r="AJ44" s="275"/>
      <c r="AK44" s="275"/>
      <c r="AL44" s="275"/>
      <c r="AM44" s="275"/>
      <c r="AN44" s="275"/>
      <c r="AO44" s="275"/>
      <c r="AP44" s="275"/>
      <c r="AQ44" s="275"/>
      <c r="AR44" s="275"/>
      <c r="AS44" s="275"/>
      <c r="AT44" s="275"/>
      <c r="AU44" s="275"/>
      <c r="AV44" s="275"/>
      <c r="AW44" s="275"/>
      <c r="AX44" s="275"/>
      <c r="AY44" s="275"/>
    </row>
    <row r="45" spans="1:51" ht="13.5" hidden="1" customHeight="1">
      <c r="A45" s="77"/>
    </row>
    <row r="46" spans="1:51" ht="15.75" hidden="1" customHeight="1">
      <c r="A46" s="77"/>
    </row>
    <row r="47" spans="1:51" hidden="1">
      <c r="A47" s="77"/>
    </row>
    <row r="48" spans="1:51" ht="6" hidden="1" customHeight="1">
      <c r="A48" s="77"/>
    </row>
    <row r="58" spans="1:51">
      <c r="A58" s="77" t="s">
        <v>13</v>
      </c>
    </row>
    <row r="59" spans="1:51">
      <c r="A59" s="242" t="str">
        <f>'Low Plan '!A61:AV61</f>
        <v>This illustration is a reproduction of the information provided by the benefits administrators to Alliant Insurance Services Inc. and is intended for summary references purposes only. Alliant Insurance Services Inc. cannot assume responsibility for any errors in the data received or from any other inaccuracies in the information presented.</v>
      </c>
      <c r="B59" s="242"/>
      <c r="C59" s="242"/>
      <c r="D59" s="242"/>
      <c r="E59" s="242"/>
      <c r="F59" s="242"/>
      <c r="G59" s="242"/>
      <c r="H59" s="242"/>
      <c r="I59" s="242"/>
      <c r="J59" s="242"/>
      <c r="K59" s="242"/>
      <c r="L59" s="242"/>
      <c r="M59" s="242"/>
      <c r="N59" s="242"/>
      <c r="O59" s="242"/>
      <c r="P59" s="242"/>
      <c r="Q59" s="242"/>
      <c r="R59" s="242"/>
      <c r="S59" s="242"/>
      <c r="T59" s="242"/>
      <c r="U59" s="242"/>
      <c r="V59" s="242"/>
      <c r="W59" s="242"/>
      <c r="X59" s="242"/>
      <c r="Y59" s="242"/>
      <c r="Z59" s="242"/>
      <c r="AA59" s="242"/>
      <c r="AB59" s="242"/>
      <c r="AC59" s="242"/>
      <c r="AD59" s="242"/>
      <c r="AE59" s="242"/>
      <c r="AF59" s="242"/>
      <c r="AG59" s="242"/>
      <c r="AH59" s="242"/>
      <c r="AI59" s="242"/>
      <c r="AJ59" s="242"/>
      <c r="AK59" s="242"/>
      <c r="AL59" s="242"/>
      <c r="AM59" s="242"/>
      <c r="AN59" s="242"/>
      <c r="AO59" s="242"/>
      <c r="AP59" s="242"/>
      <c r="AQ59" s="242"/>
      <c r="AR59" s="242"/>
      <c r="AS59" s="242"/>
      <c r="AT59" s="242"/>
      <c r="AU59" s="242"/>
      <c r="AV59" s="242"/>
      <c r="AW59" s="242"/>
      <c r="AX59" s="84"/>
      <c r="AY59" s="84"/>
    </row>
    <row r="61" spans="1:51">
      <c r="A61" s="85"/>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1">
      <c r="A62" s="85"/>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1">
      <c r="A63" s="85"/>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1">
      <c r="A64" s="85"/>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c r="A65" s="85"/>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c r="A66" s="85"/>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c r="A67" s="85"/>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c r="A68" s="85"/>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c r="A69" s="85"/>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c r="A70" s="8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c r="A71" s="85"/>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c r="A72" s="8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c r="A73" s="8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c r="A74" s="85"/>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c r="A75" s="8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9"/>
      <c r="AE75" s="4"/>
      <c r="AF75" s="9"/>
      <c r="AG75" s="4"/>
      <c r="AH75" s="4"/>
      <c r="AI75" s="4"/>
      <c r="AJ75" s="4"/>
      <c r="AK75" s="4"/>
      <c r="AL75" s="4"/>
      <c r="AM75" s="4"/>
      <c r="AN75" s="4"/>
      <c r="AO75" s="4"/>
      <c r="AP75" s="4"/>
      <c r="AQ75" s="4"/>
      <c r="AR75" s="4"/>
      <c r="AS75" s="4"/>
      <c r="AT75" s="4"/>
      <c r="AU75" s="4"/>
      <c r="AV75" s="4"/>
      <c r="AW75" s="4"/>
      <c r="AX75" s="4"/>
    </row>
    <row r="76" spans="1:50">
      <c r="A76" s="85"/>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32"/>
      <c r="AE76" s="4"/>
      <c r="AF76" s="4"/>
      <c r="AG76" s="4"/>
      <c r="AH76" s="4"/>
      <c r="AI76" s="4"/>
      <c r="AJ76" s="4"/>
      <c r="AK76" s="4"/>
      <c r="AL76" s="4"/>
      <c r="AM76" s="4"/>
      <c r="AN76" s="4"/>
      <c r="AO76" s="4"/>
      <c r="AP76" s="4"/>
      <c r="AQ76" s="4"/>
      <c r="AR76" s="4"/>
      <c r="AS76" s="4"/>
      <c r="AT76" s="4"/>
      <c r="AU76" s="4"/>
      <c r="AV76" s="4"/>
      <c r="AW76" s="4"/>
      <c r="AX76" s="4"/>
    </row>
    <row r="77" spans="1:50">
      <c r="A77" s="8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c r="A78" s="8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c r="A79" s="85"/>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c r="A80" s="85"/>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c r="A81" s="85"/>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c r="A82" s="85"/>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c r="A83" s="85"/>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c r="A84" s="85"/>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c r="A85" s="85"/>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c r="A86" s="85"/>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c r="A87" s="85"/>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c r="A88" s="85"/>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c r="A89" s="85"/>
      <c r="B89" s="4"/>
      <c r="C89" s="4"/>
      <c r="D89" s="4"/>
      <c r="E89" s="4"/>
      <c r="F89" s="4"/>
      <c r="G89" s="4"/>
      <c r="H89" s="4"/>
      <c r="I89" s="4"/>
      <c r="J89" s="4"/>
      <c r="K89" s="4"/>
      <c r="L89" s="4"/>
      <c r="M89" s="4"/>
      <c r="N89" s="4"/>
      <c r="O89" s="4"/>
      <c r="P89" s="4"/>
      <c r="Q89" s="4"/>
      <c r="R89" s="4"/>
      <c r="S89" s="4"/>
      <c r="T89" s="4"/>
      <c r="U89" s="4"/>
      <c r="V89" s="4"/>
      <c r="W89" s="4"/>
      <c r="X89" s="137"/>
      <c r="Y89" s="4"/>
      <c r="Z89" s="4"/>
      <c r="AA89" s="4"/>
      <c r="AB89" s="4"/>
      <c r="AC89" s="4"/>
      <c r="AD89" s="56"/>
      <c r="AE89" s="4"/>
      <c r="AF89" s="56"/>
      <c r="AG89" s="4"/>
      <c r="AH89" s="138"/>
      <c r="AI89" s="4"/>
      <c r="AJ89" s="4"/>
      <c r="AK89" s="4"/>
      <c r="AL89" s="4"/>
      <c r="AM89" s="4"/>
      <c r="AN89" s="4"/>
      <c r="AO89" s="4"/>
      <c r="AP89" s="4"/>
      <c r="AQ89" s="4"/>
      <c r="AR89" s="4"/>
      <c r="AS89" s="4"/>
      <c r="AT89" s="4"/>
      <c r="AU89" s="4"/>
      <c r="AV89" s="4"/>
      <c r="AW89" s="4"/>
      <c r="AX89" s="4"/>
    </row>
    <row r="90" spans="1:50">
      <c r="A90" s="85"/>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c r="A91" s="85"/>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c r="A92" s="85"/>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c r="A93" s="85"/>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c r="A94" s="85"/>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c r="A95" s="85"/>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c r="A96" s="85"/>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c r="A97" s="85"/>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c r="A98" s="85"/>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c r="A99" s="85"/>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c r="A100" s="85"/>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c r="A101" s="85"/>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c r="A102" s="85"/>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c r="A103" s="85"/>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c r="A104" s="8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c r="A105" s="8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c r="A106" s="85"/>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c r="A107" s="85"/>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c r="A108" s="85"/>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c r="A109" s="85"/>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c r="A110" s="85"/>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c r="A111" s="85"/>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c r="A112" s="85"/>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c r="A113" s="85"/>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c r="A114" s="85"/>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c r="A115" s="8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c r="A116" s="85"/>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c r="A117" s="85"/>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c r="A118" s="85"/>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c r="A119" s="85"/>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c r="A120" s="85"/>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c r="A121" s="85"/>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c r="A122" s="85"/>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c r="A123" s="85"/>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c r="A124" s="85"/>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c r="A125" s="85"/>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c r="A126" s="85"/>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c r="A127" s="85"/>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c r="A128" s="85"/>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c r="A129" s="85"/>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c r="A130" s="85"/>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c r="A131" s="85"/>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c r="A132" s="85"/>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c r="A133" s="85"/>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c r="A134" s="85"/>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c r="A135" s="85"/>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c r="A136" s="85"/>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c r="A137" s="85"/>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c r="A138" s="85"/>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c r="A139" s="85"/>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c r="A140" s="85"/>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c r="A141" s="85"/>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c r="A142" s="85"/>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c r="A143" s="85"/>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c r="A144" s="85"/>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c r="A145" s="85"/>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c r="A146" s="85"/>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c r="A147" s="85"/>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c r="A148" s="85"/>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c r="A149" s="85"/>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c r="A150" s="85"/>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c r="A151" s="85"/>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c r="A152" s="85"/>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c r="A153" s="85"/>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c r="A154" s="85"/>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c r="A155" s="85"/>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c r="A156" s="85"/>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c r="A157" s="85"/>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c r="A158" s="85"/>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c r="A159" s="85"/>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c r="A160" s="85"/>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c r="A161" s="85"/>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c r="A162" s="85"/>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c r="A163" s="85"/>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c r="A164" s="85"/>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c r="A165" s="85"/>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c r="A166" s="85"/>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c r="A167" s="85"/>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c r="A168" s="85"/>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c r="A169" s="85"/>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c r="A170" s="85"/>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c r="A171" s="85"/>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c r="A172" s="85"/>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c r="A173" s="85"/>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c r="A174" s="85"/>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c r="A175" s="85"/>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c r="A176" s="85"/>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c r="A177" s="85"/>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c r="A178" s="8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c r="A179" s="85"/>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c r="A180" s="85"/>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c r="A181" s="85"/>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c r="A182" s="85"/>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c r="A183" s="85"/>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c r="A184" s="85"/>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c r="A185" s="85"/>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c r="A186" s="85"/>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c r="A187" s="85"/>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c r="A188" s="85"/>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c r="A189" s="85"/>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c r="A190" s="85"/>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c r="A191" s="85"/>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c r="A192" s="85"/>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c r="A193" s="85"/>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c r="A194" s="85"/>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c r="A195" s="85"/>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c r="A196" s="85"/>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c r="A197" s="85"/>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c r="A198" s="85"/>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c r="A199" s="85"/>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c r="A200" s="85"/>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c r="A201" s="85"/>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c r="A202" s="85"/>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c r="A203" s="85"/>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c r="A204" s="85"/>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c r="A205" s="85"/>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c r="A206" s="85"/>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c r="A207" s="85"/>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c r="A208" s="85"/>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c r="A209" s="85"/>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c r="A210" s="85"/>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c r="A211" s="85"/>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c r="A212" s="85"/>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c r="A213" s="85"/>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c r="A214" s="85"/>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c r="A215" s="8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c r="A216" s="85"/>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c r="A217" s="85"/>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c r="A218" s="85"/>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c r="A219" s="85"/>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c r="A220" s="85"/>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c r="A221" s="85"/>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c r="A222" s="85"/>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c r="A223" s="85"/>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c r="A224" s="85"/>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c r="A225" s="8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c r="A226" s="85"/>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c r="A227" s="85"/>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c r="A228" s="85"/>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c r="A229" s="85"/>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c r="A230" s="85"/>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c r="A231" s="85"/>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c r="A232" s="85"/>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c r="A233" s="85"/>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c r="A234" s="85"/>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c r="A235" s="8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c r="A236" s="85"/>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c r="A237" s="85"/>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c r="A238" s="85"/>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c r="A239" s="85"/>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c r="A240" s="85"/>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c r="A241" s="85"/>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c r="A242" s="85"/>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c r="A243" s="85"/>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c r="A244" s="85"/>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c r="A245" s="8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c r="A246" s="85"/>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c r="A247" s="85"/>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c r="A248" s="85"/>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c r="A249" s="85"/>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c r="A250" s="85"/>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c r="A251" s="85"/>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c r="A252" s="85"/>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c r="A253" s="85"/>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c r="A254" s="85"/>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c r="A255" s="8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c r="A256" s="85"/>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c r="A257" s="85"/>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c r="A258" s="85"/>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c r="A259" s="85"/>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c r="A260" s="85"/>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c r="A261" s="85"/>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c r="A262" s="85"/>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c r="A263" s="85"/>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c r="A264" s="85"/>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c r="A265" s="8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c r="A266" s="85"/>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c r="A267" s="85"/>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c r="A268" s="85"/>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c r="A269" s="85"/>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c r="A270" s="85"/>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c r="A271" s="85"/>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c r="A272" s="85"/>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c r="A273" s="85"/>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c r="A274" s="85"/>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c r="A275" s="8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c r="A276" s="85"/>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c r="A277" s="85"/>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c r="A278" s="85"/>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c r="A279" s="85"/>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c r="A280" s="85"/>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c r="A281" s="85"/>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c r="A282" s="85"/>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c r="A283" s="85"/>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c r="A284" s="85"/>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c r="A285" s="8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c r="A286" s="85"/>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c r="A287" s="85"/>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c r="A288" s="85"/>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c r="A289" s="85"/>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c r="A290" s="85"/>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c r="A291" s="85"/>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c r="A292" s="85"/>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c r="A293" s="85"/>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c r="A294" s="85"/>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c r="A295" s="8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c r="A296" s="85"/>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c r="A297" s="85"/>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c r="A298" s="85"/>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sheetData>
  <mergeCells count="29">
    <mergeCell ref="B44:AY44"/>
    <mergeCell ref="AQ6:AW6"/>
    <mergeCell ref="D10:D11"/>
    <mergeCell ref="F10:F11"/>
    <mergeCell ref="H10:H11"/>
    <mergeCell ref="AR10:AR11"/>
    <mergeCell ref="AV10:AV11"/>
    <mergeCell ref="S6:Y6"/>
    <mergeCell ref="C6:I6"/>
    <mergeCell ref="K6:Q6"/>
    <mergeCell ref="X10:X11"/>
    <mergeCell ref="AA6:AO6"/>
    <mergeCell ref="B40:AV40"/>
    <mergeCell ref="A59:AW59"/>
    <mergeCell ref="T37:X37"/>
    <mergeCell ref="T33:Z33"/>
    <mergeCell ref="AF10:AF11"/>
    <mergeCell ref="AH10:AH11"/>
    <mergeCell ref="V10:V11"/>
    <mergeCell ref="AB10:AB11"/>
    <mergeCell ref="AT10:AT11"/>
    <mergeCell ref="AL10:AL11"/>
    <mergeCell ref="AN10:AN11"/>
    <mergeCell ref="B41:P41"/>
    <mergeCell ref="AD10:AD11"/>
    <mergeCell ref="L10:L11"/>
    <mergeCell ref="N10:N11"/>
    <mergeCell ref="P10:P11"/>
    <mergeCell ref="T10:T11"/>
  </mergeCells>
  <phoneticPr fontId="0" type="noConversion"/>
  <printOptions horizontalCentered="1"/>
  <pageMargins left="0.25" right="0.25" top="0.25" bottom="0.25" header="0.5" footer="0.5"/>
  <pageSetup scale="57" orientation="landscape"/>
  <headerFooter alignWithMargins="0">
    <oddFooter>&amp;L&amp;"Eras Demi ITC,Bold Italic"&amp;14Alliant&amp;R&amp;"Trade Gothic LT Std,Bold"&amp;12Page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0"/>
  </sheetPr>
  <dimension ref="A1:N2"/>
  <sheetViews>
    <sheetView workbookViewId="0">
      <selection sqref="A1:N1"/>
    </sheetView>
  </sheetViews>
  <sheetFormatPr baseColWidth="10" defaultColWidth="9.1640625" defaultRowHeight="13" x14ac:dyDescent="0"/>
  <cols>
    <col min="1" max="16384" width="9.1640625" style="106"/>
  </cols>
  <sheetData>
    <row r="1" spans="1:14">
      <c r="A1" s="173"/>
      <c r="B1" s="173" t="s">
        <v>52</v>
      </c>
      <c r="C1" s="173"/>
      <c r="D1" s="173"/>
      <c r="E1" s="173"/>
      <c r="F1" s="173"/>
      <c r="G1" s="173"/>
      <c r="H1" s="173"/>
      <c r="I1" s="173"/>
      <c r="J1" s="173"/>
      <c r="K1" s="173"/>
      <c r="L1" s="173"/>
      <c r="M1" s="173"/>
      <c r="N1" s="173"/>
    </row>
    <row r="2" spans="1:14">
      <c r="A2" s="173"/>
      <c r="B2" s="173"/>
      <c r="C2" s="173"/>
      <c r="D2" s="173"/>
      <c r="E2" s="173"/>
      <c r="F2" s="173"/>
      <c r="G2" s="173"/>
      <c r="H2" s="173"/>
      <c r="I2" s="173"/>
      <c r="J2" s="173"/>
      <c r="K2" s="173"/>
      <c r="L2" s="173"/>
      <c r="M2" s="173"/>
      <c r="N2" s="173"/>
    </row>
  </sheetData>
  <phoneticPr fontId="3" type="noConversion"/>
  <printOptions horizontalCentered="1"/>
  <pageMargins left="0.25" right="0.25" top="0.25" bottom="0.25" header="0.5" footer="0.5"/>
  <pageSetup orientation="landscape"/>
  <headerFooter alignWithMargins="0">
    <oddFooter>&amp;L&amp;"Eras Demi ITC,Bold Italic"&amp;14Alliant&amp;R&amp;"Trade Gothic LT Std,Bold"&amp;12Page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CHART</vt:lpstr>
      <vt:lpstr>ALL</vt:lpstr>
      <vt:lpstr>Low Plan </vt:lpstr>
      <vt:lpstr>Middle Plan</vt:lpstr>
      <vt:lpstr>High Plan</vt:lpstr>
      <vt:lpstr>DO NOT USE ===&gt;</vt:lpstr>
    </vt:vector>
  </TitlesOfParts>
  <Company>Thesco Benefits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dholceker</dc:creator>
  <cp:lastModifiedBy>John Hinrichs User</cp:lastModifiedBy>
  <cp:lastPrinted>2013-08-14T13:38:44Z</cp:lastPrinted>
  <dcterms:created xsi:type="dcterms:W3CDTF">2004-04-17T14:42:10Z</dcterms:created>
  <dcterms:modified xsi:type="dcterms:W3CDTF">2016-07-05T02:12:34Z</dcterms:modified>
</cp:coreProperties>
</file>