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orcas\Dropbox\artículos\mis artículos\en preparación\ISTgreen\resources\"/>
    </mc:Choice>
  </mc:AlternateContent>
  <bookViews>
    <workbookView xWindow="0" yWindow="0" windowWidth="19470" windowHeight="15630" xr2:uid="{00000000-000D-0000-FFFF-FFFF00000000}"/>
  </bookViews>
  <sheets>
    <sheet name="slf4j-comparison" sheetId="1" r:id="rId1"/>
  </sheets>
  <calcPr calcId="171027"/>
</workbook>
</file>

<file path=xl/calcChain.xml><?xml version="1.0" encoding="utf-8"?>
<calcChain xmlns="http://schemas.openxmlformats.org/spreadsheetml/2006/main">
  <c r="F121" i="1" l="1"/>
  <c r="F1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  <c r="L77" i="1" l="1"/>
  <c r="L76" i="1"/>
  <c r="L75" i="1"/>
  <c r="L74" i="1"/>
  <c r="L73" i="1"/>
  <c r="L72" i="1"/>
  <c r="L70" i="1"/>
  <c r="L69" i="1"/>
  <c r="L68" i="1"/>
  <c r="L67" i="1"/>
  <c r="L66" i="1"/>
  <c r="L65" i="1"/>
  <c r="L63" i="1"/>
  <c r="L62" i="1"/>
  <c r="L61" i="1"/>
  <c r="L60" i="1"/>
  <c r="L59" i="1"/>
  <c r="L58" i="1"/>
  <c r="L56" i="1"/>
  <c r="L55" i="1"/>
  <c r="L54" i="1"/>
  <c r="L53" i="1"/>
  <c r="L52" i="1"/>
  <c r="L51" i="1"/>
  <c r="L49" i="1"/>
  <c r="L48" i="1"/>
  <c r="L47" i="1"/>
  <c r="L46" i="1"/>
  <c r="L45" i="1"/>
  <c r="L44" i="1"/>
  <c r="L38" i="1"/>
  <c r="L39" i="1"/>
  <c r="L40" i="1"/>
  <c r="L41" i="1"/>
  <c r="L42" i="1"/>
  <c r="L37" i="1"/>
  <c r="L31" i="1"/>
  <c r="L32" i="1"/>
  <c r="L33" i="1"/>
  <c r="L34" i="1"/>
  <c r="L35" i="1"/>
  <c r="L30" i="1"/>
  <c r="L24" i="1"/>
  <c r="L25" i="1"/>
  <c r="L26" i="1"/>
  <c r="L27" i="1"/>
  <c r="L28" i="1"/>
  <c r="L23" i="1"/>
  <c r="L17" i="1"/>
  <c r="L18" i="1"/>
  <c r="L19" i="1"/>
  <c r="L20" i="1"/>
  <c r="L21" i="1"/>
  <c r="L16" i="1"/>
  <c r="L10" i="1"/>
  <c r="L11" i="1"/>
  <c r="L12" i="1"/>
  <c r="L13" i="1"/>
  <c r="L14" i="1"/>
  <c r="L9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<sst xmlns="http://schemas.openxmlformats.org/spreadsheetml/2006/main" count="132" uniqueCount="37">
  <si>
    <t>Computational Time (s)</t>
  </si>
  <si>
    <t>Usage CPU (%)</t>
  </si>
  <si>
    <t>Consumed energy (J)</t>
  </si>
  <si>
    <t>Power (W)</t>
  </si>
  <si>
    <t>Framework</t>
  </si>
  <si>
    <t>Java Caching System</t>
  </si>
  <si>
    <t>Desviación típica de Consumed Energy</t>
  </si>
  <si>
    <t>operación</t>
  </si>
  <si>
    <t>elementos en cache</t>
  </si>
  <si>
    <t>%</t>
  </si>
  <si>
    <t>Stimated energy consumed</t>
  </si>
  <si>
    <t>Insert (cache size: 1000)</t>
  </si>
  <si>
    <t>Consult (cache size: 1000)</t>
  </si>
  <si>
    <t>Consult (cache size: 100)</t>
  </si>
  <si>
    <t>fill cache (cache size: 1000)</t>
  </si>
  <si>
    <t>fill cache (cache size: 100)</t>
  </si>
  <si>
    <t>Insert (cache size: 100)</t>
  </si>
  <si>
    <t>fill cache (cache size: 10)</t>
  </si>
  <si>
    <t>Insert (cache size: 10)</t>
  </si>
  <si>
    <t>Consult (cache size: 10)</t>
  </si>
  <si>
    <t>Insert (cache size: 800)</t>
  </si>
  <si>
    <t>Consult (cache size: 800)</t>
  </si>
  <si>
    <t>Insert (cache size: 600)</t>
  </si>
  <si>
    <t>Consult (cache size: 600)</t>
  </si>
  <si>
    <t>Insert (cache size: 400)</t>
  </si>
  <si>
    <t>Consult (cache size: 400)</t>
  </si>
  <si>
    <t>Insert (cache size: 200)</t>
  </si>
  <si>
    <t>Consult (cache size: 200)</t>
  </si>
  <si>
    <t>max size = 1000</t>
  </si>
  <si>
    <t>max size = 100</t>
  </si>
  <si>
    <t>max size = 10</t>
  </si>
  <si>
    <t>max size = 800</t>
  </si>
  <si>
    <t>max size = 600</t>
  </si>
  <si>
    <t>max size = 400</t>
  </si>
  <si>
    <t>max size = 200</t>
  </si>
  <si>
    <t>ms</t>
  </si>
  <si>
    <t>Experimentation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</si>
</sst>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'slf4j-comparison'!$C$2:$C$11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7">
                  <c:v>0</c:v>
                </c:pt>
                <c:pt idx="8">
                  <c:v>200</c:v>
                </c:pt>
                <c:pt idx="9">
                  <c:v>400</c:v>
                </c:pt>
              </c:numCache>
            </c:numRef>
          </c:cat>
          <c:val>
            <c:numRef>
              <c:f>'slf4j-comparison'!$H$2:$H$11</c:f>
              <c:numCache>
                <c:formatCode>General</c:formatCode>
                <c:ptCount val="10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5.8406430380170002</c:v>
                </c:pt>
                <c:pt idx="8">
                  <c:v>126.02081696564299</c:v>
                </c:pt>
                <c:pt idx="9">
                  <c:v>240.458105760281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B23-A609-2AE6243F8E4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'slf4j-comparison'!$H$12:$H$21</c:f>
              <c:numCache>
                <c:formatCode>General</c:formatCode>
                <c:ptCount val="10"/>
                <c:pt idx="0">
                  <c:v>346.09911219856201</c:v>
                </c:pt>
                <c:pt idx="1">
                  <c:v>451.672400399418</c:v>
                </c:pt>
                <c:pt idx="2">
                  <c:v>577.155239007369</c:v>
                </c:pt>
                <c:pt idx="4">
                  <c:v>6.5666413053149997</c:v>
                </c:pt>
                <c:pt idx="5">
                  <c:v>111.962022957058</c:v>
                </c:pt>
                <c:pt idx="6">
                  <c:v>242.679201904195</c:v>
                </c:pt>
                <c:pt idx="7">
                  <c:v>359.91662872043503</c:v>
                </c:pt>
                <c:pt idx="8">
                  <c:v>454.959807743238</c:v>
                </c:pt>
                <c:pt idx="9">
                  <c:v>566.89886058255001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1-4B23-A609-2AE6243F8E4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'slf4j-comparison'!$H$22:$H$31</c:f>
              <c:numCache>
                <c:formatCode>General</c:formatCode>
                <c:ptCount val="10"/>
                <c:pt idx="1">
                  <c:v>4.49649073355</c:v>
                </c:pt>
                <c:pt idx="2">
                  <c:v>16.909065957654001</c:v>
                </c:pt>
                <c:pt idx="3">
                  <c:v>28.475362067677899</c:v>
                </c:pt>
                <c:pt idx="4">
                  <c:v>40.520779204568001</c:v>
                </c:pt>
                <c:pt idx="5">
                  <c:v>51.646633934543999</c:v>
                </c:pt>
                <c:pt idx="6">
                  <c:v>65.815064379722003</c:v>
                </c:pt>
                <c:pt idx="8">
                  <c:v>5.8795017423260001</c:v>
                </c:pt>
                <c:pt idx="9">
                  <c:v>18.266547852748001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1-4B23-A609-2AE6243F8E4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'slf4j-comparison'!$H$32:$H$41</c:f>
              <c:numCache>
                <c:formatCode>General</c:formatCode>
                <c:ptCount val="10"/>
                <c:pt idx="0">
                  <c:v>29.941689611942</c:v>
                </c:pt>
                <c:pt idx="1">
                  <c:v>40.606765302197999</c:v>
                </c:pt>
                <c:pt idx="2">
                  <c:v>52.916469553486003</c:v>
                </c:pt>
                <c:pt idx="3">
                  <c:v>65.808186877099999</c:v>
                </c:pt>
                <c:pt idx="5">
                  <c:v>7.2468950105699896</c:v>
                </c:pt>
                <c:pt idx="6">
                  <c:v>18.520123169034001</c:v>
                </c:pt>
                <c:pt idx="7">
                  <c:v>30.394511891052002</c:v>
                </c:pt>
                <c:pt idx="8">
                  <c:v>42.0350204643239</c:v>
                </c:pt>
                <c:pt idx="9">
                  <c:v>54.942165170705898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1-4B23-A609-2AE6243F8E48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'slf4j-comparison'!$H$42:$H$51</c:f>
              <c:numCache>
                <c:formatCode>General</c:formatCode>
                <c:ptCount val="10"/>
                <c:pt idx="0">
                  <c:v>68.062411432424</c:v>
                </c:pt>
                <c:pt idx="2">
                  <c:v>5.0481847630930003</c:v>
                </c:pt>
                <c:pt idx="3">
                  <c:v>5.830800059035</c:v>
                </c:pt>
                <c:pt idx="4">
                  <c:v>7.6355077228030002</c:v>
                </c:pt>
                <c:pt idx="5">
                  <c:v>8.8646765237699992</c:v>
                </c:pt>
                <c:pt idx="6">
                  <c:v>10.282687519951899</c:v>
                </c:pt>
                <c:pt idx="7">
                  <c:v>12.535736343430001</c:v>
                </c:pt>
                <c:pt idx="9">
                  <c:v>7.2091714354589902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E-4EF8-8800-AB2F7F907E66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'slf4j-comparison'!$H$52:$H$61</c:f>
              <c:numCache>
                <c:formatCode>General</c:formatCode>
                <c:ptCount val="10"/>
                <c:pt idx="0">
                  <c:v>7.9380819085659997</c:v>
                </c:pt>
                <c:pt idx="1">
                  <c:v>9.4630664256039996</c:v>
                </c:pt>
                <c:pt idx="2">
                  <c:v>10.444643270484899</c:v>
                </c:pt>
                <c:pt idx="3">
                  <c:v>11.779565317754001</c:v>
                </c:pt>
                <c:pt idx="4">
                  <c:v>13.529845016187901</c:v>
                </c:pt>
                <c:pt idx="6">
                  <c:v>7.0773279303059997</c:v>
                </c:pt>
                <c:pt idx="7">
                  <c:v>7.7383690495899904</c:v>
                </c:pt>
                <c:pt idx="8">
                  <c:v>9.3304899816569993</c:v>
                </c:pt>
                <c:pt idx="9">
                  <c:v>10.6103716372279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E-4EF8-8800-AB2F7F90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'slf4j-comparison'!$L$8:$L$11</c:f>
              <c:numCache>
                <c:formatCode>General</c:formatCode>
                <c:ptCount val="4"/>
                <c:pt idx="1">
                  <c:v>1.9393839119630103</c:v>
                </c:pt>
                <c:pt idx="2">
                  <c:v>7.8535313678549983</c:v>
                </c:pt>
                <c:pt idx="3">
                  <c:v>19.797369983726014</c:v>
                </c:pt>
              </c:numCache>
            </c:numRef>
          </c:cat>
          <c:val>
            <c:numRef>
              <c:f>'slf4j-comparison'!$H$8:$H$11</c:f>
              <c:numCache>
                <c:formatCode>General</c:formatCode>
                <c:ptCount val="4"/>
                <c:pt idx="1">
                  <c:v>5.8406430380170002</c:v>
                </c:pt>
                <c:pt idx="2">
                  <c:v>126.02081696564299</c:v>
                </c:pt>
                <c:pt idx="3">
                  <c:v>240.458105760281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F-4D3D-B0B0-FFB99BB5DF24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'slf4j-comparison'!$L$8:$L$11</c:f>
              <c:numCache>
                <c:formatCode>General</c:formatCode>
                <c:ptCount val="4"/>
                <c:pt idx="1">
                  <c:v>1.9393839119630103</c:v>
                </c:pt>
                <c:pt idx="2">
                  <c:v>7.8535313678549983</c:v>
                </c:pt>
                <c:pt idx="3">
                  <c:v>19.797369983726014</c:v>
                </c:pt>
              </c:numCache>
            </c:numRef>
          </c:cat>
          <c:val>
            <c:numRef>
              <c:f>'slf4j-comparison'!$H$18:$H$21</c:f>
              <c:numCache>
                <c:formatCode>General</c:formatCode>
                <c:ptCount val="4"/>
                <c:pt idx="0">
                  <c:v>242.679201904195</c:v>
                </c:pt>
                <c:pt idx="1">
                  <c:v>359.91662872043503</c:v>
                </c:pt>
                <c:pt idx="2">
                  <c:v>454.959807743238</c:v>
                </c:pt>
                <c:pt idx="3">
                  <c:v>566.89886058255001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F-4D3D-B0B0-FFB99BB5DF24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'slf4j-comparison'!$L$8:$L$11</c:f>
              <c:numCache>
                <c:formatCode>General</c:formatCode>
                <c:ptCount val="4"/>
                <c:pt idx="1">
                  <c:v>1.9393839119630103</c:v>
                </c:pt>
                <c:pt idx="2">
                  <c:v>7.8535313678549983</c:v>
                </c:pt>
                <c:pt idx="3">
                  <c:v>19.797369983726014</c:v>
                </c:pt>
              </c:numCache>
            </c:numRef>
          </c:cat>
          <c:val>
            <c:numRef>
              <c:f>'slf4j-comparison'!$H$28:$H$31</c:f>
              <c:numCache>
                <c:formatCode>General</c:formatCode>
                <c:ptCount val="4"/>
                <c:pt idx="0">
                  <c:v>65.815064379722003</c:v>
                </c:pt>
                <c:pt idx="2">
                  <c:v>5.8795017423260001</c:v>
                </c:pt>
                <c:pt idx="3">
                  <c:v>18.266547852748001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F-4D3D-B0B0-FFB99BB5DF24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'slf4j-comparison'!$L$8:$L$11</c:f>
              <c:numCache>
                <c:formatCode>General</c:formatCode>
                <c:ptCount val="4"/>
                <c:pt idx="1">
                  <c:v>1.9393839119630103</c:v>
                </c:pt>
                <c:pt idx="2">
                  <c:v>7.8535313678549983</c:v>
                </c:pt>
                <c:pt idx="3">
                  <c:v>19.797369983726014</c:v>
                </c:pt>
              </c:numCache>
            </c:numRef>
          </c:cat>
          <c:val>
            <c:numRef>
              <c:f>'slf4j-comparison'!$H$38:$H$41</c:f>
              <c:numCache>
                <c:formatCode>General</c:formatCode>
                <c:ptCount val="4"/>
                <c:pt idx="0">
                  <c:v>18.520123169034001</c:v>
                </c:pt>
                <c:pt idx="1">
                  <c:v>30.394511891052002</c:v>
                </c:pt>
                <c:pt idx="2">
                  <c:v>42.0350204643239</c:v>
                </c:pt>
                <c:pt idx="3">
                  <c:v>54.942165170705898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F-4D3D-B0B0-FFB99BB5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'slf4j-comparison'!$C$2:$C$11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7">
                  <c:v>0</c:v>
                </c:pt>
                <c:pt idx="8">
                  <c:v>200</c:v>
                </c:pt>
                <c:pt idx="9">
                  <c:v>400</c:v>
                </c:pt>
              </c:numCache>
            </c:numRef>
          </c:cat>
          <c:val>
            <c:numRef>
              <c:f>'slf4j-comparison'!$H$2:$H$11</c:f>
              <c:numCache>
                <c:formatCode>General</c:formatCode>
                <c:ptCount val="10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5.8406430380170002</c:v>
                </c:pt>
                <c:pt idx="8">
                  <c:v>126.02081696564299</c:v>
                </c:pt>
                <c:pt idx="9">
                  <c:v>240.458105760281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0-4654-819B-49633FF8FA9D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'slf4j-comparison'!$H$12:$H$21</c:f>
              <c:numCache>
                <c:formatCode>General</c:formatCode>
                <c:ptCount val="10"/>
                <c:pt idx="0">
                  <c:v>346.09911219856201</c:v>
                </c:pt>
                <c:pt idx="1">
                  <c:v>451.672400399418</c:v>
                </c:pt>
                <c:pt idx="2">
                  <c:v>577.155239007369</c:v>
                </c:pt>
                <c:pt idx="4">
                  <c:v>6.5666413053149997</c:v>
                </c:pt>
                <c:pt idx="5">
                  <c:v>111.962022957058</c:v>
                </c:pt>
                <c:pt idx="6">
                  <c:v>242.679201904195</c:v>
                </c:pt>
                <c:pt idx="7">
                  <c:v>359.91662872043503</c:v>
                </c:pt>
                <c:pt idx="8">
                  <c:v>454.959807743238</c:v>
                </c:pt>
                <c:pt idx="9">
                  <c:v>566.89886058255001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0-4654-819B-49633FF8FA9D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'slf4j-comparison'!$H$22:$H$31</c:f>
              <c:numCache>
                <c:formatCode>General</c:formatCode>
                <c:ptCount val="10"/>
                <c:pt idx="1">
                  <c:v>4.49649073355</c:v>
                </c:pt>
                <c:pt idx="2">
                  <c:v>16.909065957654001</c:v>
                </c:pt>
                <c:pt idx="3">
                  <c:v>28.475362067677899</c:v>
                </c:pt>
                <c:pt idx="4">
                  <c:v>40.520779204568001</c:v>
                </c:pt>
                <c:pt idx="5">
                  <c:v>51.646633934543999</c:v>
                </c:pt>
                <c:pt idx="6">
                  <c:v>65.815064379722003</c:v>
                </c:pt>
                <c:pt idx="8">
                  <c:v>5.8795017423260001</c:v>
                </c:pt>
                <c:pt idx="9">
                  <c:v>18.266547852748001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0-4654-819B-49633FF8FA9D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'slf4j-comparison'!$H$32:$H$41</c:f>
              <c:numCache>
                <c:formatCode>General</c:formatCode>
                <c:ptCount val="10"/>
                <c:pt idx="0">
                  <c:v>29.941689611942</c:v>
                </c:pt>
                <c:pt idx="1">
                  <c:v>40.606765302197999</c:v>
                </c:pt>
                <c:pt idx="2">
                  <c:v>52.916469553486003</c:v>
                </c:pt>
                <c:pt idx="3">
                  <c:v>65.808186877099999</c:v>
                </c:pt>
                <c:pt idx="5">
                  <c:v>7.2468950105699896</c:v>
                </c:pt>
                <c:pt idx="6">
                  <c:v>18.520123169034001</c:v>
                </c:pt>
                <c:pt idx="7">
                  <c:v>30.394511891052002</c:v>
                </c:pt>
                <c:pt idx="8">
                  <c:v>42.0350204643239</c:v>
                </c:pt>
                <c:pt idx="9">
                  <c:v>54.942165170705898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0-4654-819B-49633FF8FA9D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'slf4j-comparison'!$H$42:$H$51</c:f>
              <c:numCache>
                <c:formatCode>General</c:formatCode>
                <c:ptCount val="10"/>
                <c:pt idx="0">
                  <c:v>68.062411432424</c:v>
                </c:pt>
                <c:pt idx="2">
                  <c:v>5.0481847630930003</c:v>
                </c:pt>
                <c:pt idx="3">
                  <c:v>5.830800059035</c:v>
                </c:pt>
                <c:pt idx="4">
                  <c:v>7.6355077228030002</c:v>
                </c:pt>
                <c:pt idx="5">
                  <c:v>8.8646765237699992</c:v>
                </c:pt>
                <c:pt idx="6">
                  <c:v>10.282687519951899</c:v>
                </c:pt>
                <c:pt idx="7">
                  <c:v>12.535736343430001</c:v>
                </c:pt>
                <c:pt idx="9">
                  <c:v>7.2091714354589902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0-4654-819B-49633FF8FA9D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'slf4j-comparison'!$H$52:$H$61</c:f>
              <c:numCache>
                <c:formatCode>General</c:formatCode>
                <c:ptCount val="10"/>
                <c:pt idx="0">
                  <c:v>7.9380819085659997</c:v>
                </c:pt>
                <c:pt idx="1">
                  <c:v>9.4630664256039996</c:v>
                </c:pt>
                <c:pt idx="2">
                  <c:v>10.444643270484899</c:v>
                </c:pt>
                <c:pt idx="3">
                  <c:v>11.779565317754001</c:v>
                </c:pt>
                <c:pt idx="4">
                  <c:v>13.529845016187901</c:v>
                </c:pt>
                <c:pt idx="6">
                  <c:v>7.0773279303059997</c:v>
                </c:pt>
                <c:pt idx="7">
                  <c:v>7.7383690495899904</c:v>
                </c:pt>
                <c:pt idx="8">
                  <c:v>9.3304899816569993</c:v>
                </c:pt>
                <c:pt idx="9">
                  <c:v>10.6103716372279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A0-4654-819B-49633FF8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'slf4j-comparison'!$H$2:$H$10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5.8406430380170002</c:v>
                </c:pt>
                <c:pt idx="8">
                  <c:v>126.02081696564299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1B1-AAF9-68E1A4537EAA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'slf4j-comparison'!$H$12:$H$20</c:f>
              <c:numCache>
                <c:formatCode>General</c:formatCode>
                <c:ptCount val="9"/>
                <c:pt idx="0">
                  <c:v>346.09911219856201</c:v>
                </c:pt>
                <c:pt idx="1">
                  <c:v>451.672400399418</c:v>
                </c:pt>
                <c:pt idx="2">
                  <c:v>577.155239007369</c:v>
                </c:pt>
                <c:pt idx="4">
                  <c:v>6.5666413053149997</c:v>
                </c:pt>
                <c:pt idx="5">
                  <c:v>111.962022957058</c:v>
                </c:pt>
                <c:pt idx="6">
                  <c:v>242.679201904195</c:v>
                </c:pt>
                <c:pt idx="7">
                  <c:v>359.91662872043503</c:v>
                </c:pt>
                <c:pt idx="8">
                  <c:v>454.959807743238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1B1-AAF9-68E1A4537EAA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'slf4j-comparison'!$H$22:$H$30</c:f>
              <c:numCache>
                <c:formatCode>General</c:formatCode>
                <c:ptCount val="9"/>
                <c:pt idx="1">
                  <c:v>4.49649073355</c:v>
                </c:pt>
                <c:pt idx="2">
                  <c:v>16.909065957654001</c:v>
                </c:pt>
                <c:pt idx="3">
                  <c:v>28.475362067677899</c:v>
                </c:pt>
                <c:pt idx="4">
                  <c:v>40.520779204568001</c:v>
                </c:pt>
                <c:pt idx="5">
                  <c:v>51.646633934543999</c:v>
                </c:pt>
                <c:pt idx="6">
                  <c:v>65.815064379722003</c:v>
                </c:pt>
                <c:pt idx="8">
                  <c:v>5.8795017423260001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1B1-AAF9-68E1A4537EAA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'slf4j-comparison'!$H$32:$H$40</c:f>
              <c:numCache>
                <c:formatCode>General</c:formatCode>
                <c:ptCount val="9"/>
                <c:pt idx="0">
                  <c:v>29.941689611942</c:v>
                </c:pt>
                <c:pt idx="1">
                  <c:v>40.606765302197999</c:v>
                </c:pt>
                <c:pt idx="2">
                  <c:v>52.916469553486003</c:v>
                </c:pt>
                <c:pt idx="3">
                  <c:v>65.808186877099999</c:v>
                </c:pt>
                <c:pt idx="5">
                  <c:v>7.2468950105699896</c:v>
                </c:pt>
                <c:pt idx="6">
                  <c:v>18.520123169034001</c:v>
                </c:pt>
                <c:pt idx="7">
                  <c:v>30.394511891052002</c:v>
                </c:pt>
                <c:pt idx="8">
                  <c:v>42.0350204643239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1B1-AAF9-68E1A4537EAA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'slf4j-comparison'!$H$42:$H$50</c:f>
              <c:numCache>
                <c:formatCode>General</c:formatCode>
                <c:ptCount val="9"/>
                <c:pt idx="0">
                  <c:v>68.062411432424</c:v>
                </c:pt>
                <c:pt idx="2">
                  <c:v>5.0481847630930003</c:v>
                </c:pt>
                <c:pt idx="3">
                  <c:v>5.830800059035</c:v>
                </c:pt>
                <c:pt idx="4">
                  <c:v>7.6355077228030002</c:v>
                </c:pt>
                <c:pt idx="5">
                  <c:v>8.8646765237699992</c:v>
                </c:pt>
                <c:pt idx="6">
                  <c:v>10.282687519951899</c:v>
                </c:pt>
                <c:pt idx="7">
                  <c:v>12.535736343430001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1-41B1-AAF9-68E1A4537EAA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'slf4j-comparison'!$H$52:$H$60</c:f>
              <c:numCache>
                <c:formatCode>General</c:formatCode>
                <c:ptCount val="9"/>
                <c:pt idx="0">
                  <c:v>7.9380819085659997</c:v>
                </c:pt>
                <c:pt idx="1">
                  <c:v>9.4630664256039996</c:v>
                </c:pt>
                <c:pt idx="2">
                  <c:v>10.444643270484899</c:v>
                </c:pt>
                <c:pt idx="3">
                  <c:v>11.779565317754001</c:v>
                </c:pt>
                <c:pt idx="4">
                  <c:v>13.529845016187901</c:v>
                </c:pt>
                <c:pt idx="6">
                  <c:v>7.0773279303059997</c:v>
                </c:pt>
                <c:pt idx="7">
                  <c:v>7.7383690495899904</c:v>
                </c:pt>
                <c:pt idx="8">
                  <c:v>9.3304899816569993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1-41B1-AAF9-68E1A453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'slf4j-comparison'!$H$2:$H$10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5.8406430380170002</c:v>
                </c:pt>
                <c:pt idx="8">
                  <c:v>126.02081696564299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031-B490-A8BC441D9D9E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Java Caching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'slf4j-comparison'!$H$12:$H$20</c:f>
              <c:numCache>
                <c:formatCode>General</c:formatCode>
                <c:ptCount val="9"/>
                <c:pt idx="0">
                  <c:v>346.09911219856201</c:v>
                </c:pt>
                <c:pt idx="1">
                  <c:v>451.672400399418</c:v>
                </c:pt>
                <c:pt idx="2">
                  <c:v>577.155239007369</c:v>
                </c:pt>
                <c:pt idx="4">
                  <c:v>6.5666413053149997</c:v>
                </c:pt>
                <c:pt idx="5">
                  <c:v>111.962022957058</c:v>
                </c:pt>
                <c:pt idx="6">
                  <c:v>242.679201904195</c:v>
                </c:pt>
                <c:pt idx="7">
                  <c:v>359.91662872043503</c:v>
                </c:pt>
                <c:pt idx="8">
                  <c:v>454.959807743238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031-B490-A8BC441D9D9E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'slf4j-comparison'!$H$22:$H$30</c:f>
              <c:numCache>
                <c:formatCode>General</c:formatCode>
                <c:ptCount val="9"/>
                <c:pt idx="1">
                  <c:v>4.49649073355</c:v>
                </c:pt>
                <c:pt idx="2">
                  <c:v>16.909065957654001</c:v>
                </c:pt>
                <c:pt idx="3">
                  <c:v>28.475362067677899</c:v>
                </c:pt>
                <c:pt idx="4">
                  <c:v>40.520779204568001</c:v>
                </c:pt>
                <c:pt idx="5">
                  <c:v>51.646633934543999</c:v>
                </c:pt>
                <c:pt idx="6">
                  <c:v>65.815064379722003</c:v>
                </c:pt>
                <c:pt idx="8">
                  <c:v>5.8795017423260001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031-B490-A8BC441D9D9E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'slf4j-comparison'!$H$32:$H$40</c:f>
              <c:numCache>
                <c:formatCode>General</c:formatCode>
                <c:ptCount val="9"/>
                <c:pt idx="0">
                  <c:v>29.941689611942</c:v>
                </c:pt>
                <c:pt idx="1">
                  <c:v>40.606765302197999</c:v>
                </c:pt>
                <c:pt idx="2">
                  <c:v>52.916469553486003</c:v>
                </c:pt>
                <c:pt idx="3">
                  <c:v>65.808186877099999</c:v>
                </c:pt>
                <c:pt idx="5">
                  <c:v>7.2468950105699896</c:v>
                </c:pt>
                <c:pt idx="6">
                  <c:v>18.520123169034001</c:v>
                </c:pt>
                <c:pt idx="7">
                  <c:v>30.394511891052002</c:v>
                </c:pt>
                <c:pt idx="8">
                  <c:v>42.0350204643239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2-4031-B490-A8BC441D9D9E}"/>
            </c:ext>
          </c:extLst>
        </c:ser>
        <c:ser>
          <c:idx val="1"/>
          <c:order val="4"/>
          <c:tx>
            <c:strRef>
              <c:f>'slf4j-comparison'!$A$42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'slf4j-comparison'!$H$42:$H$50</c:f>
              <c:numCache>
                <c:formatCode>General</c:formatCode>
                <c:ptCount val="9"/>
                <c:pt idx="0">
                  <c:v>68.062411432424</c:v>
                </c:pt>
                <c:pt idx="2">
                  <c:v>5.0481847630930003</c:v>
                </c:pt>
                <c:pt idx="3">
                  <c:v>5.830800059035</c:v>
                </c:pt>
                <c:pt idx="4">
                  <c:v>7.6355077228030002</c:v>
                </c:pt>
                <c:pt idx="5">
                  <c:v>8.8646765237699992</c:v>
                </c:pt>
                <c:pt idx="6">
                  <c:v>10.282687519951899</c:v>
                </c:pt>
                <c:pt idx="7">
                  <c:v>12.535736343430001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2-4031-B490-A8BC441D9D9E}"/>
            </c:ext>
          </c:extLst>
        </c:ser>
        <c:ser>
          <c:idx val="5"/>
          <c:order val="5"/>
          <c:tx>
            <c:strRef>
              <c:f>'slf4j-comparison'!$A$52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'slf4j-comparison'!$L$2:$L$10</c:f>
              <c:numCache>
                <c:formatCode>General</c:formatCode>
                <c:ptCount val="9"/>
                <c:pt idx="0">
                  <c:v>3.9012591260539899</c:v>
                </c:pt>
                <c:pt idx="1">
                  <c:v>118.16728559778799</c:v>
                </c:pt>
                <c:pt idx="2">
                  <c:v>220.66073577655499</c:v>
                </c:pt>
                <c:pt idx="3">
                  <c:v>357.626128389217</c:v>
                </c:pt>
                <c:pt idx="4">
                  <c:v>436.40400009228301</c:v>
                </c:pt>
                <c:pt idx="5">
                  <c:v>545.90127251756599</c:v>
                </c:pt>
                <c:pt idx="7">
                  <c:v>1.9393839119630103</c:v>
                </c:pt>
                <c:pt idx="8">
                  <c:v>7.8535313678549983</c:v>
                </c:pt>
              </c:numCache>
            </c:numRef>
          </c:cat>
          <c:val>
            <c:numRef>
              <c:f>'slf4j-comparison'!$H$52:$H$60</c:f>
              <c:numCache>
                <c:formatCode>General</c:formatCode>
                <c:ptCount val="9"/>
                <c:pt idx="0">
                  <c:v>7.9380819085659997</c:v>
                </c:pt>
                <c:pt idx="1">
                  <c:v>9.4630664256039996</c:v>
                </c:pt>
                <c:pt idx="2">
                  <c:v>10.444643270484899</c:v>
                </c:pt>
                <c:pt idx="3">
                  <c:v>11.779565317754001</c:v>
                </c:pt>
                <c:pt idx="4">
                  <c:v>13.529845016187901</c:v>
                </c:pt>
                <c:pt idx="6">
                  <c:v>7.0773279303059997</c:v>
                </c:pt>
                <c:pt idx="7">
                  <c:v>7.7383690495899904</c:v>
                </c:pt>
                <c:pt idx="8">
                  <c:v>9.3304899816569993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12-4031-B490-A8BC441D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Caching</a:t>
            </a:r>
            <a:r>
              <a:rPr lang="es-ES" baseline="0"/>
              <a:t> FQA</a:t>
            </a:r>
            <a:endParaRPr lang="es-ES"/>
          </a:p>
          <a:p>
            <a:pPr>
              <a:defRPr/>
            </a:pPr>
            <a:r>
              <a:rPr lang="es-ES"/>
              <a:t>(Operation: 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'slf4j-comparison'!$B$9</c:f>
              <c:strCache>
                <c:ptCount val="1"/>
                <c:pt idx="0">
                  <c:v>max size = 1000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'slf4j-comparison'!$K$2:$K$7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'slf4j-comparison'!$H$9:$H$14</c:f>
              <c:numCache>
                <c:formatCode>General</c:formatCode>
                <c:ptCount val="6"/>
                <c:pt idx="0">
                  <c:v>5.8406430380170002</c:v>
                </c:pt>
                <c:pt idx="1">
                  <c:v>126.02081696564299</c:v>
                </c:pt>
                <c:pt idx="2">
                  <c:v>240.458105760281</c:v>
                </c:pt>
                <c:pt idx="3">
                  <c:v>346.09911219856201</c:v>
                </c:pt>
                <c:pt idx="4">
                  <c:v>451.672400399418</c:v>
                </c:pt>
                <c:pt idx="5">
                  <c:v>577.155239007369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A-4DD3-B27A-044523D9A393}"/>
            </c:ext>
          </c:extLst>
        </c:ser>
        <c:ser>
          <c:idx val="1"/>
          <c:order val="1"/>
          <c:tx>
            <c:strRef>
              <c:f>'slf4j-comparison'!$B$65</c:f>
              <c:strCache>
                <c:ptCount val="1"/>
                <c:pt idx="0">
                  <c:v>max size = 800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'slf4j-comparison'!$H$65:$H$70</c:f>
              <c:numCache>
                <c:formatCode>General</c:formatCode>
                <c:ptCount val="6"/>
                <c:pt idx="0">
                  <c:v>6.5705590626779999</c:v>
                </c:pt>
                <c:pt idx="1">
                  <c:v>87.296099072448001</c:v>
                </c:pt>
                <c:pt idx="2">
                  <c:v>198.14320434558499</c:v>
                </c:pt>
                <c:pt idx="3">
                  <c:v>291.26477292612702</c:v>
                </c:pt>
                <c:pt idx="4">
                  <c:v>397.76860064320601</c:v>
                </c:pt>
                <c:pt idx="5">
                  <c:v>474.66780301029303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3A-4DD3-B27A-044523D9A393}"/>
            </c:ext>
          </c:extLst>
        </c:ser>
        <c:ser>
          <c:idx val="3"/>
          <c:order val="2"/>
          <c:tx>
            <c:strRef>
              <c:f>'slf4j-comparison'!$B$79</c:f>
              <c:strCache>
                <c:ptCount val="1"/>
                <c:pt idx="0">
                  <c:v>max size = 600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'slf4j-comparison'!$H$79:$H$84</c:f>
              <c:numCache>
                <c:formatCode>General</c:formatCode>
                <c:ptCount val="6"/>
                <c:pt idx="0">
                  <c:v>6.7723927172159897</c:v>
                </c:pt>
                <c:pt idx="1">
                  <c:v>72.442226466107897</c:v>
                </c:pt>
                <c:pt idx="2">
                  <c:v>143.59730778762699</c:v>
                </c:pt>
                <c:pt idx="3">
                  <c:v>199.489239014567</c:v>
                </c:pt>
                <c:pt idx="4">
                  <c:v>235.06775007424801</c:v>
                </c:pt>
                <c:pt idx="5">
                  <c:v>323.98642551718501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3A-4DD3-B27A-044523D9A393}"/>
            </c:ext>
          </c:extLst>
        </c:ser>
        <c:ser>
          <c:idx val="5"/>
          <c:order val="3"/>
          <c:tx>
            <c:strRef>
              <c:f>'slf4j-comparison'!$B$93</c:f>
              <c:strCache>
                <c:ptCount val="1"/>
                <c:pt idx="0">
                  <c:v>max size = 400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'slf4j-comparison'!$H$93:$H$98</c:f>
              <c:numCache>
                <c:formatCode>General</c:formatCode>
                <c:ptCount val="6"/>
                <c:pt idx="0">
                  <c:v>6.0109771919439998</c:v>
                </c:pt>
                <c:pt idx="1">
                  <c:v>42.539044544585899</c:v>
                </c:pt>
                <c:pt idx="2">
                  <c:v>86.452460901498</c:v>
                </c:pt>
                <c:pt idx="3">
                  <c:v>123.043009561613</c:v>
                </c:pt>
                <c:pt idx="4">
                  <c:v>184.64879039417599</c:v>
                </c:pt>
                <c:pt idx="5">
                  <c:v>240.27521062019201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3A-4DD3-B27A-044523D9A393}"/>
            </c:ext>
          </c:extLst>
        </c:ser>
        <c:ser>
          <c:idx val="6"/>
          <c:order val="4"/>
          <c:tx>
            <c:strRef>
              <c:f>'slf4j-comparison'!$B$107</c:f>
              <c:strCache>
                <c:ptCount val="1"/>
                <c:pt idx="0">
                  <c:v>max size = 200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'slf4j-comparison'!$H$107:$H$112</c:f>
              <c:numCache>
                <c:formatCode>General</c:formatCode>
                <c:ptCount val="6"/>
                <c:pt idx="0">
                  <c:v>6.6763401234020003</c:v>
                </c:pt>
                <c:pt idx="1">
                  <c:v>27.328032620059901</c:v>
                </c:pt>
                <c:pt idx="2">
                  <c:v>49.683166857002</c:v>
                </c:pt>
                <c:pt idx="3">
                  <c:v>73.563004578701893</c:v>
                </c:pt>
                <c:pt idx="4">
                  <c:v>95.900254174637993</c:v>
                </c:pt>
                <c:pt idx="5">
                  <c:v>111.540301183842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3A-4DD3-B27A-044523D9A393}"/>
            </c:ext>
          </c:extLst>
        </c:ser>
        <c:ser>
          <c:idx val="2"/>
          <c:order val="5"/>
          <c:tx>
            <c:strRef>
              <c:f>'slf4j-comparison'!$B$30</c:f>
              <c:strCache>
                <c:ptCount val="1"/>
                <c:pt idx="0">
                  <c:v>max size = 100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'slf4j-comparison'!$H$30:$H$35</c:f>
              <c:numCache>
                <c:formatCode>General</c:formatCode>
                <c:ptCount val="6"/>
                <c:pt idx="0">
                  <c:v>5.8795017423260001</c:v>
                </c:pt>
                <c:pt idx="1">
                  <c:v>18.266547852748001</c:v>
                </c:pt>
                <c:pt idx="2">
                  <c:v>29.941689611942</c:v>
                </c:pt>
                <c:pt idx="3">
                  <c:v>40.606765302197999</c:v>
                </c:pt>
                <c:pt idx="4">
                  <c:v>52.916469553486003</c:v>
                </c:pt>
                <c:pt idx="5">
                  <c:v>65.808186877099999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3A-4DD3-B27A-044523D9A393}"/>
            </c:ext>
          </c:extLst>
        </c:ser>
        <c:ser>
          <c:idx val="4"/>
          <c:order val="6"/>
          <c:tx>
            <c:strRef>
              <c:f>'slf4j-comparison'!$B$51</c:f>
              <c:strCache>
                <c:ptCount val="1"/>
                <c:pt idx="0">
                  <c:v>max size = 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'slf4j-comparison'!$H$51:$H$56</c:f>
              <c:numCache>
                <c:formatCode>General</c:formatCode>
                <c:ptCount val="6"/>
                <c:pt idx="0">
                  <c:v>7.2091714354589902</c:v>
                </c:pt>
                <c:pt idx="1">
                  <c:v>7.9380819085659997</c:v>
                </c:pt>
                <c:pt idx="2">
                  <c:v>9.4630664256039996</c:v>
                </c:pt>
                <c:pt idx="3">
                  <c:v>10.444643270484899</c:v>
                </c:pt>
                <c:pt idx="4">
                  <c:v>11.779565317754001</c:v>
                </c:pt>
                <c:pt idx="5">
                  <c:v>13.529845016187901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3A-4DD3-B27A-044523D9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'slf4j-comparison'!$B$51</c:f>
              <c:strCache>
                <c:ptCount val="1"/>
                <c:pt idx="0">
                  <c:v>max size =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'slf4j-comparison'!$H$51:$H$56</c:f>
              <c:numCache>
                <c:formatCode>General</c:formatCode>
                <c:ptCount val="6"/>
                <c:pt idx="0">
                  <c:v>7.2091714354589902</c:v>
                </c:pt>
                <c:pt idx="1">
                  <c:v>7.9380819085659997</c:v>
                </c:pt>
                <c:pt idx="2">
                  <c:v>9.4630664256039996</c:v>
                </c:pt>
                <c:pt idx="3">
                  <c:v>10.444643270484899</c:v>
                </c:pt>
                <c:pt idx="4">
                  <c:v>11.779565317754001</c:v>
                </c:pt>
                <c:pt idx="5">
                  <c:v>13.529845016187901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D-4A35-8EF2-05FBB2D32396}"/>
            </c:ext>
          </c:extLst>
        </c:ser>
        <c:ser>
          <c:idx val="2"/>
          <c:order val="1"/>
          <c:tx>
            <c:strRef>
              <c:f>'slf4j-comparison'!$B$30</c:f>
              <c:strCache>
                <c:ptCount val="1"/>
                <c:pt idx="0">
                  <c:v>max size =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'slf4j-comparison'!$H$30:$H$35</c:f>
              <c:numCache>
                <c:formatCode>General</c:formatCode>
                <c:ptCount val="6"/>
                <c:pt idx="0">
                  <c:v>5.8795017423260001</c:v>
                </c:pt>
                <c:pt idx="1">
                  <c:v>18.266547852748001</c:v>
                </c:pt>
                <c:pt idx="2">
                  <c:v>29.941689611942</c:v>
                </c:pt>
                <c:pt idx="3">
                  <c:v>40.606765302197999</c:v>
                </c:pt>
                <c:pt idx="4">
                  <c:v>52.916469553486003</c:v>
                </c:pt>
                <c:pt idx="5">
                  <c:v>65.808186877099999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D-4A35-8EF2-05FBB2D32396}"/>
            </c:ext>
          </c:extLst>
        </c:ser>
        <c:ser>
          <c:idx val="6"/>
          <c:order val="2"/>
          <c:tx>
            <c:strRef>
              <c:f>'slf4j-comparison'!$B$107</c:f>
              <c:strCache>
                <c:ptCount val="1"/>
                <c:pt idx="0">
                  <c:v>max size = 200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'slf4j-comparison'!$H$107:$H$112</c:f>
              <c:numCache>
                <c:formatCode>General</c:formatCode>
                <c:ptCount val="6"/>
                <c:pt idx="0">
                  <c:v>6.6763401234020003</c:v>
                </c:pt>
                <c:pt idx="1">
                  <c:v>27.328032620059901</c:v>
                </c:pt>
                <c:pt idx="2">
                  <c:v>49.683166857002</c:v>
                </c:pt>
                <c:pt idx="3">
                  <c:v>73.563004578701893</c:v>
                </c:pt>
                <c:pt idx="4">
                  <c:v>95.900254174637993</c:v>
                </c:pt>
                <c:pt idx="5">
                  <c:v>111.540301183842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D-4A35-8EF2-05FBB2D32396}"/>
            </c:ext>
          </c:extLst>
        </c:ser>
        <c:ser>
          <c:idx val="5"/>
          <c:order val="3"/>
          <c:tx>
            <c:strRef>
              <c:f>'slf4j-comparison'!$B$93</c:f>
              <c:strCache>
                <c:ptCount val="1"/>
                <c:pt idx="0">
                  <c:v>max size = 400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'slf4j-comparison'!$H$93:$H$98</c:f>
              <c:numCache>
                <c:formatCode>General</c:formatCode>
                <c:ptCount val="6"/>
                <c:pt idx="0">
                  <c:v>6.0109771919439998</c:v>
                </c:pt>
                <c:pt idx="1">
                  <c:v>42.539044544585899</c:v>
                </c:pt>
                <c:pt idx="2">
                  <c:v>86.452460901498</c:v>
                </c:pt>
                <c:pt idx="3">
                  <c:v>123.043009561613</c:v>
                </c:pt>
                <c:pt idx="4">
                  <c:v>184.64879039417599</c:v>
                </c:pt>
                <c:pt idx="5">
                  <c:v>240.27521062019201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D-4A35-8EF2-05FBB2D32396}"/>
            </c:ext>
          </c:extLst>
        </c:ser>
        <c:ser>
          <c:idx val="3"/>
          <c:order val="4"/>
          <c:tx>
            <c:strRef>
              <c:f>'slf4j-comparison'!$B$79</c:f>
              <c:strCache>
                <c:ptCount val="1"/>
                <c:pt idx="0">
                  <c:v>max size = 600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'slf4j-comparison'!$H$79:$H$84</c:f>
              <c:numCache>
                <c:formatCode>General</c:formatCode>
                <c:ptCount val="6"/>
                <c:pt idx="0">
                  <c:v>6.7723927172159897</c:v>
                </c:pt>
                <c:pt idx="1">
                  <c:v>72.442226466107897</c:v>
                </c:pt>
                <c:pt idx="2">
                  <c:v>143.59730778762699</c:v>
                </c:pt>
                <c:pt idx="3">
                  <c:v>199.489239014567</c:v>
                </c:pt>
                <c:pt idx="4">
                  <c:v>235.06775007424801</c:v>
                </c:pt>
                <c:pt idx="5">
                  <c:v>323.98642551718501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D-4A35-8EF2-05FBB2D32396}"/>
            </c:ext>
          </c:extLst>
        </c:ser>
        <c:ser>
          <c:idx val="1"/>
          <c:order val="5"/>
          <c:tx>
            <c:strRef>
              <c:f>'slf4j-comparison'!$B$65</c:f>
              <c:strCache>
                <c:ptCount val="1"/>
                <c:pt idx="0">
                  <c:v>max size = 800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'slf4j-comparison'!$H$65:$H$70</c:f>
              <c:numCache>
                <c:formatCode>General</c:formatCode>
                <c:ptCount val="6"/>
                <c:pt idx="0">
                  <c:v>6.5705590626779999</c:v>
                </c:pt>
                <c:pt idx="1">
                  <c:v>87.296099072448001</c:v>
                </c:pt>
                <c:pt idx="2">
                  <c:v>198.14320434558499</c:v>
                </c:pt>
                <c:pt idx="3">
                  <c:v>291.26477292612702</c:v>
                </c:pt>
                <c:pt idx="4">
                  <c:v>397.76860064320601</c:v>
                </c:pt>
                <c:pt idx="5">
                  <c:v>474.66780301029303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CD-4A35-8EF2-05FBB2D32396}"/>
            </c:ext>
          </c:extLst>
        </c:ser>
        <c:ser>
          <c:idx val="0"/>
          <c:order val="6"/>
          <c:tx>
            <c:strRef>
              <c:f>'slf4j-comparison'!$B$9</c:f>
              <c:strCache>
                <c:ptCount val="1"/>
                <c:pt idx="0">
                  <c:v>max size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'slf4j-comparison'!$K$2:$K$7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'slf4j-comparison'!$H$9:$H$14</c:f>
              <c:numCache>
                <c:formatCode>General</c:formatCode>
                <c:ptCount val="6"/>
                <c:pt idx="0">
                  <c:v>5.8406430380170002</c:v>
                </c:pt>
                <c:pt idx="1">
                  <c:v>126.02081696564299</c:v>
                </c:pt>
                <c:pt idx="2">
                  <c:v>240.458105760281</c:v>
                </c:pt>
                <c:pt idx="3">
                  <c:v>346.09911219856201</c:v>
                </c:pt>
                <c:pt idx="4">
                  <c:v>451.672400399418</c:v>
                </c:pt>
                <c:pt idx="5">
                  <c:v>577.155239007369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CD-4A35-8EF2-05FBB2D3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</a:t>
            </a:r>
          </a:p>
          <a:p>
            <a:pPr>
              <a:defRPr/>
            </a:pPr>
            <a:r>
              <a:rPr lang="es-ES"/>
              <a:t>Caching FQA</a:t>
            </a:r>
          </a:p>
          <a:p>
            <a:pPr>
              <a:defRPr/>
            </a:pPr>
            <a:r>
              <a:rPr lang="es-ES"/>
              <a:t>(Operation: 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'slf4j-comparison'!$B$9</c:f>
              <c:strCache>
                <c:ptCount val="1"/>
                <c:pt idx="0">
                  <c:v>max size = 1000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'slf4j-comparison'!$K$2:$K$7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'slf4j-comparison'!$D$9:$D$14</c:f>
              <c:numCache>
                <c:formatCode>General</c:formatCode>
                <c:ptCount val="6"/>
                <c:pt idx="0">
                  <c:v>0.27658430000000001</c:v>
                </c:pt>
                <c:pt idx="1">
                  <c:v>5.9148824999999903</c:v>
                </c:pt>
                <c:pt idx="2">
                  <c:v>11.2232726</c:v>
                </c:pt>
                <c:pt idx="3">
                  <c:v>17.167598199999901</c:v>
                </c:pt>
                <c:pt idx="4">
                  <c:v>22.066775999999901</c:v>
                </c:pt>
                <c:pt idx="5">
                  <c:v>26.5971277999999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37-4442-BB5A-A77958A99A74}"/>
            </c:ext>
          </c:extLst>
        </c:ser>
        <c:ser>
          <c:idx val="1"/>
          <c:order val="1"/>
          <c:tx>
            <c:strRef>
              <c:f>'slf4j-comparison'!$B$65</c:f>
              <c:strCache>
                <c:ptCount val="1"/>
                <c:pt idx="0">
                  <c:v>max size = 800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'slf4j-comparison'!$D$65:$D$70</c:f>
              <c:numCache>
                <c:formatCode>General</c:formatCode>
                <c:ptCount val="6"/>
                <c:pt idx="0">
                  <c:v>0.32864719999999997</c:v>
                </c:pt>
                <c:pt idx="1">
                  <c:v>5.3213753999999902</c:v>
                </c:pt>
                <c:pt idx="2">
                  <c:v>9.9560940000000002</c:v>
                </c:pt>
                <c:pt idx="3">
                  <c:v>14.5028162</c:v>
                </c:pt>
                <c:pt idx="4">
                  <c:v>19.947929200000001</c:v>
                </c:pt>
                <c:pt idx="5">
                  <c:v>23.851528800000001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37-4442-BB5A-A77958A99A74}"/>
            </c:ext>
          </c:extLst>
        </c:ser>
        <c:ser>
          <c:idx val="3"/>
          <c:order val="2"/>
          <c:tx>
            <c:strRef>
              <c:f>'slf4j-comparison'!$B$79</c:f>
              <c:strCache>
                <c:ptCount val="1"/>
                <c:pt idx="0">
                  <c:v>max size = 600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'slf4j-comparison'!$D$79:$D$84</c:f>
              <c:numCache>
                <c:formatCode>General</c:formatCode>
                <c:ptCount val="6"/>
                <c:pt idx="0">
                  <c:v>0.3322986</c:v>
                </c:pt>
                <c:pt idx="1">
                  <c:v>4.1002738000000001</c:v>
                </c:pt>
                <c:pt idx="2">
                  <c:v>7.6292587999999997</c:v>
                </c:pt>
                <c:pt idx="3">
                  <c:v>10.9941368</c:v>
                </c:pt>
                <c:pt idx="4">
                  <c:v>15.155393799999899</c:v>
                </c:pt>
                <c:pt idx="5">
                  <c:v>18.5260982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7-4442-BB5A-A77958A99A74}"/>
            </c:ext>
          </c:extLst>
        </c:ser>
        <c:ser>
          <c:idx val="5"/>
          <c:order val="3"/>
          <c:tx>
            <c:strRef>
              <c:f>'slf4j-comparison'!$B$93</c:f>
              <c:strCache>
                <c:ptCount val="1"/>
                <c:pt idx="0">
                  <c:v>max size = 400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'slf4j-comparison'!$D$93:$D$98</c:f>
              <c:numCache>
                <c:formatCode>General</c:formatCode>
                <c:ptCount val="6"/>
                <c:pt idx="0">
                  <c:v>0.39003080000000001</c:v>
                </c:pt>
                <c:pt idx="1">
                  <c:v>3.1440657999999999</c:v>
                </c:pt>
                <c:pt idx="2">
                  <c:v>5.2614525999999904</c:v>
                </c:pt>
                <c:pt idx="3">
                  <c:v>7.7485305999999898</c:v>
                </c:pt>
                <c:pt idx="4">
                  <c:v>10.020013799999999</c:v>
                </c:pt>
                <c:pt idx="5">
                  <c:v>12.179938999999999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7-4442-BB5A-A77958A99A74}"/>
            </c:ext>
          </c:extLst>
        </c:ser>
        <c:ser>
          <c:idx val="6"/>
          <c:order val="4"/>
          <c:tx>
            <c:strRef>
              <c:f>'slf4j-comparison'!$B$107</c:f>
              <c:strCache>
                <c:ptCount val="1"/>
                <c:pt idx="0">
                  <c:v>max size = 200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'slf4j-comparison'!$D$107:$D$112</c:f>
              <c:numCache>
                <c:formatCode>General</c:formatCode>
                <c:ptCount val="6"/>
                <c:pt idx="0">
                  <c:v>0.33474100000000001</c:v>
                </c:pt>
                <c:pt idx="1">
                  <c:v>1.496801</c:v>
                </c:pt>
                <c:pt idx="2">
                  <c:v>2.8102692</c:v>
                </c:pt>
                <c:pt idx="3">
                  <c:v>3.9127649999999998</c:v>
                </c:pt>
                <c:pt idx="4">
                  <c:v>5.1759437999999998</c:v>
                </c:pt>
                <c:pt idx="5">
                  <c:v>6.8218528000000003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7-4442-BB5A-A77958A99A74}"/>
            </c:ext>
          </c:extLst>
        </c:ser>
        <c:ser>
          <c:idx val="2"/>
          <c:order val="5"/>
          <c:tx>
            <c:strRef>
              <c:f>'slf4j-comparison'!$B$30</c:f>
              <c:strCache>
                <c:ptCount val="1"/>
                <c:pt idx="0">
                  <c:v>max size = 100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'slf4j-comparison'!$D$30:$D$35</c:f>
              <c:numCache>
                <c:formatCode>General</c:formatCode>
                <c:ptCount val="6"/>
                <c:pt idx="0">
                  <c:v>0.27457559999999998</c:v>
                </c:pt>
                <c:pt idx="1">
                  <c:v>0.89965739999999905</c:v>
                </c:pt>
                <c:pt idx="2">
                  <c:v>1.5304259999999901</c:v>
                </c:pt>
                <c:pt idx="3">
                  <c:v>2.0662929999999902</c:v>
                </c:pt>
                <c:pt idx="4">
                  <c:v>2.7394685999999902</c:v>
                </c:pt>
                <c:pt idx="5">
                  <c:v>3.3215859999999902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7-4442-BB5A-A77958A99A74}"/>
            </c:ext>
          </c:extLst>
        </c:ser>
        <c:ser>
          <c:idx val="4"/>
          <c:order val="6"/>
          <c:tx>
            <c:strRef>
              <c:f>'slf4j-comparison'!$B$51</c:f>
              <c:strCache>
                <c:ptCount val="1"/>
                <c:pt idx="0">
                  <c:v>max size = 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'slf4j-comparison'!$D$51:$D$56</c:f>
              <c:numCache>
                <c:formatCode>General</c:formatCode>
                <c:ptCount val="6"/>
                <c:pt idx="0">
                  <c:v>0.31631589999999998</c:v>
                </c:pt>
                <c:pt idx="1">
                  <c:v>0.33574209999999999</c:v>
                </c:pt>
                <c:pt idx="2">
                  <c:v>0.40462199999999998</c:v>
                </c:pt>
                <c:pt idx="3">
                  <c:v>0.46418399999999999</c:v>
                </c:pt>
                <c:pt idx="4">
                  <c:v>0.53564880000000004</c:v>
                </c:pt>
                <c:pt idx="5">
                  <c:v>0.59963290000000002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7-4442-BB5A-A77958A9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125591</xdr:colOff>
      <xdr:row>2</xdr:row>
      <xdr:rowOff>53440</xdr:rowOff>
    </xdr:from>
    <xdr:to>
      <xdr:col>20</xdr:col>
      <xdr:colOff>175286</xdr:colOff>
      <xdr:row>18</xdr:row>
      <xdr:rowOff>109556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821F5A-CD2E-4551-90B2-F7C37459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726343</xdr:colOff>
      <xdr:row>7</xdr:row>
      <xdr:rowOff>23431</xdr:rowOff>
    </xdr:from>
    <xdr:to>
      <xdr:col>42</xdr:col>
      <xdr:colOff>14038</xdr:colOff>
      <xdr:row>23</xdr:row>
      <xdr:rowOff>34635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4B234D8-DDB6-49AC-A179-28539582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313765</xdr:colOff>
      <xdr:row>2</xdr:row>
      <xdr:rowOff>67235</xdr:rowOff>
    </xdr:from>
    <xdr:to>
      <xdr:col>27</xdr:col>
      <xdr:colOff>363460</xdr:colOff>
      <xdr:row>18</xdr:row>
      <xdr:rowOff>123351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DDEA2D8-364A-45F5-AC33-FAE41DB41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156882</xdr:colOff>
      <xdr:row>20</xdr:row>
      <xdr:rowOff>22411</xdr:rowOff>
    </xdr:from>
    <xdr:to>
      <xdr:col>20</xdr:col>
      <xdr:colOff>206577</xdr:colOff>
      <xdr:row>36</xdr:row>
      <xdr:rowOff>78527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062DCBC-EF90-4BF9-BE04-34B8FF610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358589</xdr:colOff>
      <xdr:row>19</xdr:row>
      <xdr:rowOff>179294</xdr:rowOff>
    </xdr:from>
    <xdr:to>
      <xdr:col>27</xdr:col>
      <xdr:colOff>408284</xdr:colOff>
      <xdr:row>36</xdr:row>
      <xdr:rowOff>44910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650E4FC-0638-4253-8EED-1930D1084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437028</xdr:colOff>
      <xdr:row>37</xdr:row>
      <xdr:rowOff>56030</xdr:rowOff>
    </xdr:from>
    <xdr:to>
      <xdr:col>22</xdr:col>
      <xdr:colOff>537882</xdr:colOff>
      <xdr:row>53</xdr:row>
      <xdr:rowOff>112146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4B718F1-1E2E-4FF8-9011-816918986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750794</xdr:colOff>
      <xdr:row>37</xdr:row>
      <xdr:rowOff>67235</xdr:rowOff>
    </xdr:from>
    <xdr:to>
      <xdr:col>33</xdr:col>
      <xdr:colOff>89648</xdr:colOff>
      <xdr:row>53</xdr:row>
      <xdr:rowOff>123351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6C3EDC-5A44-4FA0-BF71-D9B3CDBE1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358589</xdr:colOff>
      <xdr:row>54</xdr:row>
      <xdr:rowOff>44824</xdr:rowOff>
    </xdr:from>
    <xdr:to>
      <xdr:col>22</xdr:col>
      <xdr:colOff>459443</xdr:colOff>
      <xdr:row>70</xdr:row>
      <xdr:rowOff>100940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B74CF0F-3D1D-47DE-AFF0-738CC4126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topLeftCell="A82" zoomScale="85" zoomScaleNormal="85" workbookViewId="0">
      <selection activeCell="F122" sqref="F122"/>
    </sheetView>
  </sheetViews>
  <sheetFormatPr baseColWidth="10" defaultRowHeight="15" x14ac:dyDescent="0.25"/>
  <cols>
    <col min="1" max="1" width="22.28515625" style="1" bestFit="1" customWidth="1"/>
    <col min="2" max="2" width="22.42578125" style="1" customWidth="1"/>
    <col min="3" max="3" width="11" style="1" bestFit="1" customWidth="1"/>
    <col min="4" max="4" width="22" style="1" bestFit="1" customWidth="1"/>
    <col min="5" max="6" width="22" style="1" customWidth="1"/>
    <col min="7" max="7" width="13.7109375" style="1" bestFit="1" customWidth="1"/>
    <col min="8" max="8" width="19.7109375" style="1" bestFit="1" customWidth="1"/>
    <col min="9" max="9" width="12" style="1" bestFit="1" customWidth="1"/>
    <col min="10" max="10" width="16.42578125" style="1" bestFit="1" customWidth="1"/>
    <col min="11" max="11" width="16.42578125" style="1" customWidth="1"/>
    <col min="12" max="12" width="18.42578125" style="1" bestFit="1" customWidth="1"/>
    <col min="13" max="16384" width="11.42578125" style="1"/>
  </cols>
  <sheetData>
    <row r="1" spans="1:12" x14ac:dyDescent="0.25">
      <c r="A1" s="1" t="s">
        <v>4</v>
      </c>
      <c r="B1" s="1" t="s">
        <v>7</v>
      </c>
      <c r="C1" s="1" t="s">
        <v>8</v>
      </c>
      <c r="D1" s="1" t="s">
        <v>0</v>
      </c>
      <c r="E1" s="1" t="s">
        <v>35</v>
      </c>
      <c r="F1" s="1" t="s">
        <v>36</v>
      </c>
      <c r="G1" s="1" t="s">
        <v>1</v>
      </c>
      <c r="H1" s="1" t="s">
        <v>2</v>
      </c>
      <c r="I1" s="1" t="s">
        <v>3</v>
      </c>
      <c r="J1" s="1" t="s">
        <v>6</v>
      </c>
      <c r="K1" s="1" t="s">
        <v>9</v>
      </c>
      <c r="L1" s="1" t="s">
        <v>10</v>
      </c>
    </row>
    <row r="2" spans="1:12" x14ac:dyDescent="0.25">
      <c r="A2" s="1" t="s">
        <v>5</v>
      </c>
      <c r="B2" s="1" t="s">
        <v>14</v>
      </c>
      <c r="C2" s="1">
        <v>0</v>
      </c>
      <c r="D2" s="1">
        <v>0.23632030000000001</v>
      </c>
      <c r="E2" s="1">
        <f>D2*1000</f>
        <v>236.3203</v>
      </c>
      <c r="F2" s="1">
        <f>D2*5</f>
        <v>1.1816015</v>
      </c>
      <c r="G2" s="1">
        <v>16.122093541666601</v>
      </c>
      <c r="H2" s="1">
        <v>3.9012591260539899</v>
      </c>
      <c r="I2" s="1">
        <v>16.539143745622599</v>
      </c>
      <c r="J2" s="1">
        <v>0.196564287940586</v>
      </c>
      <c r="K2" s="1">
        <v>0</v>
      </c>
      <c r="L2" s="1">
        <f>H2</f>
        <v>3.9012591260539899</v>
      </c>
    </row>
    <row r="3" spans="1:12" x14ac:dyDescent="0.25">
      <c r="A3" s="1" t="s">
        <v>5</v>
      </c>
      <c r="B3" s="1" t="s">
        <v>14</v>
      </c>
      <c r="C3" s="1">
        <v>200</v>
      </c>
      <c r="D3" s="1">
        <v>6.3455176</v>
      </c>
      <c r="E3" s="1">
        <f t="shared" ref="E3:E66" si="0">D3*1000</f>
        <v>6345.5176000000001</v>
      </c>
      <c r="F3" s="1">
        <f t="shared" ref="F3:F66" si="1">D3*5</f>
        <v>31.727588000000001</v>
      </c>
      <c r="G3" s="1">
        <v>15.105615086849999</v>
      </c>
      <c r="H3" s="1">
        <v>118.16728559778799</v>
      </c>
      <c r="I3" s="1">
        <v>18.7103681214397</v>
      </c>
      <c r="J3" s="1">
        <v>11.1846809195803</v>
      </c>
      <c r="K3" s="1">
        <v>20</v>
      </c>
      <c r="L3" s="1">
        <f t="shared" ref="L3:L7" si="2">H3</f>
        <v>118.16728559778799</v>
      </c>
    </row>
    <row r="4" spans="1:12" x14ac:dyDescent="0.25">
      <c r="A4" s="1" t="s">
        <v>5</v>
      </c>
      <c r="B4" s="1" t="s">
        <v>14</v>
      </c>
      <c r="C4" s="1">
        <v>400</v>
      </c>
      <c r="D4" s="1">
        <v>10.213476499999899</v>
      </c>
      <c r="E4" s="1">
        <f t="shared" si="0"/>
        <v>10213.476499999899</v>
      </c>
      <c r="F4" s="1">
        <f t="shared" si="1"/>
        <v>51.067382499999496</v>
      </c>
      <c r="G4" s="1">
        <v>15.712200576656199</v>
      </c>
      <c r="H4" s="1">
        <v>220.66073577655499</v>
      </c>
      <c r="I4" s="1">
        <v>21.290983058543599</v>
      </c>
      <c r="J4" s="1">
        <v>73.100672496419307</v>
      </c>
      <c r="K4" s="1">
        <v>40</v>
      </c>
      <c r="L4" s="1">
        <f t="shared" si="2"/>
        <v>220.66073577655499</v>
      </c>
    </row>
    <row r="5" spans="1:12" x14ac:dyDescent="0.25">
      <c r="A5" s="1" t="s">
        <v>5</v>
      </c>
      <c r="B5" s="1" t="s">
        <v>14</v>
      </c>
      <c r="C5" s="1">
        <v>600</v>
      </c>
      <c r="D5" s="1">
        <v>16.702297199999901</v>
      </c>
      <c r="E5" s="1">
        <f t="shared" si="0"/>
        <v>16702.297199999899</v>
      </c>
      <c r="F5" s="1">
        <f t="shared" si="1"/>
        <v>83.511485999999508</v>
      </c>
      <c r="G5" s="1">
        <v>15.347468587639</v>
      </c>
      <c r="H5" s="1">
        <v>357.626128389217</v>
      </c>
      <c r="I5" s="1">
        <v>21.417628281543902</v>
      </c>
      <c r="J5" s="1">
        <v>9.6106220994442495</v>
      </c>
      <c r="K5" s="1">
        <v>60</v>
      </c>
      <c r="L5" s="1">
        <f t="shared" si="2"/>
        <v>357.626128389217</v>
      </c>
    </row>
    <row r="6" spans="1:12" x14ac:dyDescent="0.25">
      <c r="A6" s="1" t="s">
        <v>5</v>
      </c>
      <c r="B6" s="1" t="s">
        <v>14</v>
      </c>
      <c r="C6" s="1">
        <v>800</v>
      </c>
      <c r="D6" s="1">
        <v>22.112176600000002</v>
      </c>
      <c r="E6" s="1">
        <f t="shared" si="0"/>
        <v>22112.176600000003</v>
      </c>
      <c r="F6" s="1">
        <f t="shared" si="1"/>
        <v>110.560883</v>
      </c>
      <c r="G6" s="1">
        <v>15.3897844383013</v>
      </c>
      <c r="H6" s="1">
        <v>436.40400009228301</v>
      </c>
      <c r="I6" s="1">
        <v>19.842293092318702</v>
      </c>
      <c r="J6" s="1">
        <v>29.931571028587001</v>
      </c>
      <c r="K6" s="1">
        <v>80</v>
      </c>
      <c r="L6" s="1">
        <f t="shared" si="2"/>
        <v>436.40400009228301</v>
      </c>
    </row>
    <row r="7" spans="1:12" x14ac:dyDescent="0.25">
      <c r="A7" s="1" t="s">
        <v>5</v>
      </c>
      <c r="B7" s="1" t="s">
        <v>14</v>
      </c>
      <c r="C7" s="1">
        <v>1000</v>
      </c>
      <c r="D7" s="1">
        <v>27.768844000000001</v>
      </c>
      <c r="E7" s="1">
        <f t="shared" si="0"/>
        <v>27768.844000000001</v>
      </c>
      <c r="F7" s="1">
        <f t="shared" si="1"/>
        <v>138.84422000000001</v>
      </c>
      <c r="G7" s="1">
        <v>15.1535769053169</v>
      </c>
      <c r="H7" s="1">
        <v>545.90127251756599</v>
      </c>
      <c r="I7" s="1">
        <v>19.7821486481125</v>
      </c>
      <c r="J7" s="1">
        <v>46.429420910199099</v>
      </c>
      <c r="K7" s="1">
        <v>100</v>
      </c>
      <c r="L7" s="1">
        <f t="shared" si="2"/>
        <v>545.90127251756599</v>
      </c>
    </row>
    <row r="8" spans="1:12" x14ac:dyDescent="0.25">
      <c r="E8" s="1">
        <f t="shared" si="0"/>
        <v>0</v>
      </c>
      <c r="F8" s="1">
        <f t="shared" si="1"/>
        <v>0</v>
      </c>
    </row>
    <row r="9" spans="1:12" x14ac:dyDescent="0.25">
      <c r="A9" s="1" t="s">
        <v>5</v>
      </c>
      <c r="B9" s="1" t="s">
        <v>28</v>
      </c>
      <c r="C9" s="1">
        <v>0</v>
      </c>
      <c r="D9" s="1">
        <v>0.27658430000000001</v>
      </c>
      <c r="E9" s="1">
        <f t="shared" si="0"/>
        <v>276.58429999999998</v>
      </c>
      <c r="F9" s="1">
        <f t="shared" si="1"/>
        <v>1.3829215000000001</v>
      </c>
      <c r="G9" s="1">
        <v>16.205105393790799</v>
      </c>
      <c r="H9" s="1">
        <v>5.8406430380170002</v>
      </c>
      <c r="I9" s="1">
        <v>21.140955683215601</v>
      </c>
      <c r="J9" s="1">
        <v>0.102754304475106</v>
      </c>
      <c r="L9" s="1">
        <f>H9-H2</f>
        <v>1.9393839119630103</v>
      </c>
    </row>
    <row r="10" spans="1:12" x14ac:dyDescent="0.25">
      <c r="A10" s="1" t="s">
        <v>5</v>
      </c>
      <c r="B10" s="1" t="s">
        <v>11</v>
      </c>
      <c r="C10" s="1">
        <v>200</v>
      </c>
      <c r="D10" s="1">
        <v>5.9148824999999903</v>
      </c>
      <c r="E10" s="1">
        <f t="shared" si="0"/>
        <v>5914.8824999999906</v>
      </c>
      <c r="F10" s="1">
        <f t="shared" si="1"/>
        <v>29.574412499999951</v>
      </c>
      <c r="G10" s="1">
        <v>15.290987414019201</v>
      </c>
      <c r="H10" s="1">
        <v>126.02081696564299</v>
      </c>
      <c r="I10" s="1">
        <v>21.314453233734799</v>
      </c>
      <c r="J10" s="1">
        <v>3.5746043141647701</v>
      </c>
      <c r="L10" s="1">
        <f t="shared" ref="L10:L14" si="3">H10-H3</f>
        <v>7.8535313678549983</v>
      </c>
    </row>
    <row r="11" spans="1:12" x14ac:dyDescent="0.25">
      <c r="A11" s="1" t="s">
        <v>5</v>
      </c>
      <c r="B11" s="1" t="s">
        <v>11</v>
      </c>
      <c r="C11" s="1">
        <v>400</v>
      </c>
      <c r="D11" s="1">
        <v>11.2232726</v>
      </c>
      <c r="E11" s="1">
        <f t="shared" si="0"/>
        <v>11223.2726</v>
      </c>
      <c r="F11" s="1">
        <f t="shared" si="1"/>
        <v>56.116363</v>
      </c>
      <c r="G11" s="1">
        <v>15.303816193927901</v>
      </c>
      <c r="H11" s="1">
        <v>240.458105760281</v>
      </c>
      <c r="I11" s="1">
        <v>21.425784385157201</v>
      </c>
      <c r="J11" s="1">
        <v>1.8053086052810901</v>
      </c>
      <c r="L11" s="1">
        <f t="shared" si="3"/>
        <v>19.797369983726014</v>
      </c>
    </row>
    <row r="12" spans="1:12" x14ac:dyDescent="0.25">
      <c r="A12" s="1" t="s">
        <v>5</v>
      </c>
      <c r="B12" s="1" t="s">
        <v>11</v>
      </c>
      <c r="C12" s="1">
        <v>600</v>
      </c>
      <c r="D12" s="1">
        <v>17.167598199999901</v>
      </c>
      <c r="E12" s="1">
        <f t="shared" si="0"/>
        <v>17167.598199999902</v>
      </c>
      <c r="F12" s="1">
        <f t="shared" si="1"/>
        <v>85.837990999999505</v>
      </c>
      <c r="G12" s="1">
        <v>15.2671994002975</v>
      </c>
      <c r="H12" s="1">
        <v>346.09911219856201</v>
      </c>
      <c r="I12" s="1">
        <v>20.236726728889799</v>
      </c>
      <c r="J12" s="1">
        <v>23.3461087826906</v>
      </c>
      <c r="L12" s="1">
        <f t="shared" si="3"/>
        <v>-11.52701619065499</v>
      </c>
    </row>
    <row r="13" spans="1:12" x14ac:dyDescent="0.25">
      <c r="A13" s="1" t="s">
        <v>5</v>
      </c>
      <c r="B13" s="1" t="s">
        <v>11</v>
      </c>
      <c r="C13" s="1">
        <v>800</v>
      </c>
      <c r="D13" s="1">
        <v>22.066775999999901</v>
      </c>
      <c r="E13" s="1">
        <f t="shared" si="0"/>
        <v>22066.7759999999</v>
      </c>
      <c r="F13" s="1">
        <f t="shared" si="1"/>
        <v>110.33387999999951</v>
      </c>
      <c r="G13" s="1">
        <v>15.0259126320436</v>
      </c>
      <c r="H13" s="1">
        <v>451.672400399418</v>
      </c>
      <c r="I13" s="1">
        <v>20.551892520139798</v>
      </c>
      <c r="J13" s="1">
        <v>31.5091618629876</v>
      </c>
      <c r="L13" s="1">
        <f t="shared" si="3"/>
        <v>15.268400307134982</v>
      </c>
    </row>
    <row r="14" spans="1:12" x14ac:dyDescent="0.25">
      <c r="A14" s="1" t="s">
        <v>5</v>
      </c>
      <c r="B14" s="1" t="s">
        <v>11</v>
      </c>
      <c r="C14" s="1">
        <v>1000</v>
      </c>
      <c r="D14" s="1">
        <v>26.5971277999999</v>
      </c>
      <c r="E14" s="1">
        <f t="shared" si="0"/>
        <v>26597.1277999999</v>
      </c>
      <c r="F14" s="1">
        <f t="shared" si="1"/>
        <v>132.98563899999951</v>
      </c>
      <c r="G14" s="1">
        <v>15.0693383593494</v>
      </c>
      <c r="H14" s="1">
        <v>577.155239007369</v>
      </c>
      <c r="I14" s="1">
        <v>21.709288804163901</v>
      </c>
      <c r="J14" s="1">
        <v>12.7824519770501</v>
      </c>
      <c r="L14" s="1">
        <f t="shared" si="3"/>
        <v>31.25396648980302</v>
      </c>
    </row>
    <row r="15" spans="1:12" x14ac:dyDescent="0.25">
      <c r="E15" s="1">
        <f t="shared" si="0"/>
        <v>0</v>
      </c>
      <c r="F15" s="1">
        <f t="shared" si="1"/>
        <v>0</v>
      </c>
    </row>
    <row r="16" spans="1:12" x14ac:dyDescent="0.25">
      <c r="A16" s="1" t="s">
        <v>5</v>
      </c>
      <c r="B16" s="1" t="s">
        <v>12</v>
      </c>
      <c r="C16" s="1">
        <v>0</v>
      </c>
      <c r="D16" s="1">
        <v>0.33530680000000002</v>
      </c>
      <c r="E16" s="1">
        <f t="shared" si="0"/>
        <v>335.30680000000001</v>
      </c>
      <c r="F16" s="1">
        <f t="shared" si="1"/>
        <v>1.6765340000000002</v>
      </c>
      <c r="G16" s="1">
        <v>17.8707513250517</v>
      </c>
      <c r="H16" s="1">
        <v>6.5666413053149997</v>
      </c>
      <c r="I16" s="1">
        <v>19.599479072653999</v>
      </c>
      <c r="J16" s="1">
        <v>7.8085611417846604E-2</v>
      </c>
      <c r="L16" s="1">
        <f>H16-H2</f>
        <v>2.6653821792610097</v>
      </c>
    </row>
    <row r="17" spans="1:12" x14ac:dyDescent="0.25">
      <c r="A17" s="1" t="s">
        <v>5</v>
      </c>
      <c r="B17" s="1" t="s">
        <v>12</v>
      </c>
      <c r="C17" s="1">
        <v>200</v>
      </c>
      <c r="D17" s="1">
        <v>6.3044910999999999</v>
      </c>
      <c r="E17" s="1">
        <f t="shared" si="0"/>
        <v>6304.4911000000002</v>
      </c>
      <c r="F17" s="1">
        <f t="shared" si="1"/>
        <v>31.5224555</v>
      </c>
      <c r="G17" s="1">
        <v>15.0196754649961</v>
      </c>
      <c r="H17" s="1">
        <v>111.962022957058</v>
      </c>
      <c r="I17" s="1">
        <v>17.7713223961658</v>
      </c>
      <c r="J17" s="1">
        <v>4.6334039347579496</v>
      </c>
      <c r="L17" s="1">
        <f t="shared" ref="L17:L21" si="4">H17-H3</f>
        <v>-6.2052626407299982</v>
      </c>
    </row>
    <row r="18" spans="1:12" x14ac:dyDescent="0.25">
      <c r="A18" s="1" t="s">
        <v>5</v>
      </c>
      <c r="B18" s="1" t="s">
        <v>12</v>
      </c>
      <c r="C18" s="1">
        <v>400</v>
      </c>
      <c r="D18" s="1">
        <v>11.1423062</v>
      </c>
      <c r="E18" s="1">
        <f t="shared" si="0"/>
        <v>11142.306200000001</v>
      </c>
      <c r="F18" s="1">
        <f t="shared" si="1"/>
        <v>55.711531000000001</v>
      </c>
      <c r="G18" s="1">
        <v>14.9927021217995</v>
      </c>
      <c r="H18" s="1">
        <v>242.679201904195</v>
      </c>
      <c r="I18" s="1">
        <v>21.787455243859199</v>
      </c>
      <c r="J18" s="1">
        <v>5.1959728615772596</v>
      </c>
      <c r="L18" s="1">
        <f t="shared" si="4"/>
        <v>22.018466127640011</v>
      </c>
    </row>
    <row r="19" spans="1:12" x14ac:dyDescent="0.25">
      <c r="A19" s="1" t="s">
        <v>5</v>
      </c>
      <c r="B19" s="1" t="s">
        <v>12</v>
      </c>
      <c r="C19" s="1">
        <v>600</v>
      </c>
      <c r="D19" s="1">
        <v>16.675354299999999</v>
      </c>
      <c r="E19" s="1">
        <f t="shared" si="0"/>
        <v>16675.354299999999</v>
      </c>
      <c r="F19" s="1">
        <f t="shared" si="1"/>
        <v>83.37677149999999</v>
      </c>
      <c r="G19" s="1">
        <v>14.909135273534201</v>
      </c>
      <c r="H19" s="1">
        <v>359.91662872043503</v>
      </c>
      <c r="I19" s="1">
        <v>21.583286084244001</v>
      </c>
      <c r="J19" s="1">
        <v>5.4393013962585703</v>
      </c>
      <c r="L19" s="1">
        <f t="shared" si="4"/>
        <v>2.290500331218027</v>
      </c>
    </row>
    <row r="20" spans="1:12" x14ac:dyDescent="0.25">
      <c r="A20" s="1" t="s">
        <v>5</v>
      </c>
      <c r="B20" s="1" t="s">
        <v>12</v>
      </c>
      <c r="C20" s="1">
        <v>800</v>
      </c>
      <c r="D20" s="1">
        <v>22.479540999999902</v>
      </c>
      <c r="E20" s="1">
        <f t="shared" si="0"/>
        <v>22479.540999999903</v>
      </c>
      <c r="F20" s="1">
        <f t="shared" si="1"/>
        <v>112.3977049999995</v>
      </c>
      <c r="G20" s="1">
        <v>15.0803862346812</v>
      </c>
      <c r="H20" s="1">
        <v>454.959807743238</v>
      </c>
      <c r="I20" s="1">
        <v>20.3204472914449</v>
      </c>
      <c r="J20" s="1">
        <v>30.937210077464702</v>
      </c>
      <c r="L20" s="1">
        <f t="shared" si="4"/>
        <v>18.555807650954989</v>
      </c>
    </row>
    <row r="21" spans="1:12" x14ac:dyDescent="0.25">
      <c r="A21" s="1" t="s">
        <v>5</v>
      </c>
      <c r="B21" s="1" t="s">
        <v>12</v>
      </c>
      <c r="C21" s="1">
        <v>1000</v>
      </c>
      <c r="D21" s="1">
        <v>27.000009200000001</v>
      </c>
      <c r="E21" s="1">
        <f t="shared" si="0"/>
        <v>27000.0092</v>
      </c>
      <c r="F21" s="1">
        <f t="shared" si="1"/>
        <v>135.000046</v>
      </c>
      <c r="G21" s="1">
        <v>14.8223415663205</v>
      </c>
      <c r="H21" s="1">
        <v>566.89886058255001</v>
      </c>
      <c r="I21" s="1">
        <v>21.008163620520701</v>
      </c>
      <c r="J21" s="1">
        <v>45.990241783045803</v>
      </c>
      <c r="L21" s="1">
        <f t="shared" si="4"/>
        <v>20.997588064984029</v>
      </c>
    </row>
    <row r="22" spans="1:12" x14ac:dyDescent="0.25">
      <c r="E22" s="1">
        <f t="shared" si="0"/>
        <v>0</v>
      </c>
      <c r="F22" s="1">
        <f t="shared" si="1"/>
        <v>0</v>
      </c>
    </row>
    <row r="23" spans="1:12" x14ac:dyDescent="0.25">
      <c r="B23" s="1" t="s">
        <v>15</v>
      </c>
      <c r="C23" s="1">
        <v>0</v>
      </c>
      <c r="D23" s="1">
        <v>0.22440360000000001</v>
      </c>
      <c r="E23" s="1">
        <f t="shared" si="0"/>
        <v>224.40360000000001</v>
      </c>
      <c r="F23" s="1">
        <f t="shared" si="1"/>
        <v>1.122018</v>
      </c>
      <c r="G23" s="1">
        <v>16.688980319327701</v>
      </c>
      <c r="H23" s="1">
        <v>4.49649073355</v>
      </c>
      <c r="I23" s="1">
        <v>20.067321146423399</v>
      </c>
      <c r="J23" s="1">
        <v>8.7046301647979094E-2</v>
      </c>
      <c r="L23" s="1">
        <f>H23</f>
        <v>4.49649073355</v>
      </c>
    </row>
    <row r="24" spans="1:12" x14ac:dyDescent="0.25">
      <c r="B24" s="1" t="s">
        <v>15</v>
      </c>
      <c r="C24" s="1">
        <v>20</v>
      </c>
      <c r="D24" s="1">
        <v>0.86841519999999905</v>
      </c>
      <c r="E24" s="1">
        <f t="shared" si="0"/>
        <v>868.415199999999</v>
      </c>
      <c r="F24" s="1">
        <f t="shared" si="1"/>
        <v>4.3420759999999952</v>
      </c>
      <c r="G24" s="1">
        <v>15.735313786036301</v>
      </c>
      <c r="H24" s="1">
        <v>16.909065957654001</v>
      </c>
      <c r="I24" s="1">
        <v>19.4875111789109</v>
      </c>
      <c r="J24" s="1">
        <v>0.69992686056176601</v>
      </c>
      <c r="L24" s="1">
        <f t="shared" ref="L24:L28" si="5">H24</f>
        <v>16.909065957654001</v>
      </c>
    </row>
    <row r="25" spans="1:12" x14ac:dyDescent="0.25">
      <c r="B25" s="1" t="s">
        <v>15</v>
      </c>
      <c r="C25" s="1">
        <v>40</v>
      </c>
      <c r="D25" s="1">
        <v>1.4792993999999999</v>
      </c>
      <c r="E25" s="1">
        <f t="shared" si="0"/>
        <v>1479.2993999999999</v>
      </c>
      <c r="F25" s="1">
        <f t="shared" si="1"/>
        <v>7.3964970000000001</v>
      </c>
      <c r="G25" s="1">
        <v>14.9078749210141</v>
      </c>
      <c r="H25" s="1">
        <v>28.475362067677899</v>
      </c>
      <c r="I25" s="1">
        <v>19.260464743185299</v>
      </c>
      <c r="J25" s="1">
        <v>0.93407224142786405</v>
      </c>
      <c r="L25" s="1">
        <f t="shared" si="5"/>
        <v>28.475362067677899</v>
      </c>
    </row>
    <row r="26" spans="1:12" x14ac:dyDescent="0.25">
      <c r="B26" s="1" t="s">
        <v>15</v>
      </c>
      <c r="C26" s="1">
        <v>60</v>
      </c>
      <c r="D26" s="1">
        <v>2.046008</v>
      </c>
      <c r="E26" s="1">
        <f t="shared" si="0"/>
        <v>2046.008</v>
      </c>
      <c r="F26" s="1">
        <f t="shared" si="1"/>
        <v>10.230040000000001</v>
      </c>
      <c r="G26" s="1">
        <v>14.701368708689801</v>
      </c>
      <c r="H26" s="1">
        <v>40.520779204568001</v>
      </c>
      <c r="I26" s="1">
        <v>19.806272346808299</v>
      </c>
      <c r="J26" s="1">
        <v>0.20239680714241201</v>
      </c>
      <c r="L26" s="1">
        <f t="shared" si="5"/>
        <v>40.520779204568001</v>
      </c>
    </row>
    <row r="27" spans="1:12" x14ac:dyDescent="0.25">
      <c r="B27" s="1" t="s">
        <v>15</v>
      </c>
      <c r="C27" s="1">
        <v>80</v>
      </c>
      <c r="D27" s="1">
        <v>2.60389519999999</v>
      </c>
      <c r="E27" s="1">
        <f t="shared" si="0"/>
        <v>2603.8951999999899</v>
      </c>
      <c r="F27" s="1">
        <f t="shared" si="1"/>
        <v>13.019475999999949</v>
      </c>
      <c r="G27" s="1">
        <v>14.5405775300769</v>
      </c>
      <c r="H27" s="1">
        <v>51.646633934543999</v>
      </c>
      <c r="I27" s="1">
        <v>19.8485925721033</v>
      </c>
      <c r="J27" s="1">
        <v>1.60662987761763</v>
      </c>
      <c r="L27" s="1">
        <f t="shared" si="5"/>
        <v>51.646633934543999</v>
      </c>
    </row>
    <row r="28" spans="1:12" x14ac:dyDescent="0.25">
      <c r="B28" s="1" t="s">
        <v>15</v>
      </c>
      <c r="C28" s="1">
        <v>100</v>
      </c>
      <c r="D28" s="1">
        <v>3.2504906</v>
      </c>
      <c r="E28" s="1">
        <f t="shared" si="0"/>
        <v>3250.4906000000001</v>
      </c>
      <c r="F28" s="1">
        <f t="shared" si="1"/>
        <v>16.252452999999999</v>
      </c>
      <c r="G28" s="1">
        <v>14.9542728822315</v>
      </c>
      <c r="H28" s="1">
        <v>65.815064379722003</v>
      </c>
      <c r="I28" s="1">
        <v>20.248246420467598</v>
      </c>
      <c r="J28" s="1">
        <v>0.52400751446421201</v>
      </c>
      <c r="L28" s="1">
        <f t="shared" si="5"/>
        <v>65.815064379722003</v>
      </c>
    </row>
    <row r="29" spans="1:12" x14ac:dyDescent="0.25">
      <c r="E29" s="1">
        <f t="shared" si="0"/>
        <v>0</v>
      </c>
      <c r="F29" s="1">
        <f t="shared" si="1"/>
        <v>0</v>
      </c>
    </row>
    <row r="30" spans="1:12" x14ac:dyDescent="0.25">
      <c r="B30" s="1" t="s">
        <v>29</v>
      </c>
      <c r="C30" s="1">
        <v>0</v>
      </c>
      <c r="D30" s="1">
        <v>0.27457559999999998</v>
      </c>
      <c r="E30" s="1">
        <f t="shared" si="0"/>
        <v>274.57559999999995</v>
      </c>
      <c r="F30" s="1">
        <f t="shared" si="1"/>
        <v>1.3728779999999998</v>
      </c>
      <c r="G30" s="1">
        <v>17.164879941525101</v>
      </c>
      <c r="H30" s="1">
        <v>5.8795017423260001</v>
      </c>
      <c r="I30" s="1">
        <v>21.417566584384499</v>
      </c>
      <c r="J30" s="1">
        <v>8.3237745377860398E-2</v>
      </c>
      <c r="L30" s="1">
        <f>H30-H23</f>
        <v>1.3830110087760001</v>
      </c>
    </row>
    <row r="31" spans="1:12" x14ac:dyDescent="0.25">
      <c r="B31" s="1" t="s">
        <v>16</v>
      </c>
      <c r="C31" s="1">
        <v>20</v>
      </c>
      <c r="D31" s="1">
        <v>0.89965739999999905</v>
      </c>
      <c r="E31" s="1">
        <f t="shared" si="0"/>
        <v>899.65739999999903</v>
      </c>
      <c r="F31" s="1">
        <f t="shared" si="1"/>
        <v>4.498286999999995</v>
      </c>
      <c r="G31" s="1">
        <v>15.6396890900338</v>
      </c>
      <c r="H31" s="1">
        <v>18.266547852748001</v>
      </c>
      <c r="I31" s="1">
        <v>20.304003947268399</v>
      </c>
      <c r="J31" s="1">
        <v>0.113716192194202</v>
      </c>
      <c r="L31" s="1">
        <f t="shared" ref="L31:L35" si="6">H31-H24</f>
        <v>1.3574818950940006</v>
      </c>
    </row>
    <row r="32" spans="1:12" x14ac:dyDescent="0.25">
      <c r="B32" s="1" t="s">
        <v>16</v>
      </c>
      <c r="C32" s="1">
        <v>40</v>
      </c>
      <c r="D32" s="1">
        <v>1.5304259999999901</v>
      </c>
      <c r="E32" s="1">
        <f t="shared" si="0"/>
        <v>1530.4259999999902</v>
      </c>
      <c r="F32" s="1">
        <f t="shared" si="1"/>
        <v>7.6521299999999499</v>
      </c>
      <c r="G32" s="1">
        <v>14.929006516553899</v>
      </c>
      <c r="H32" s="1">
        <v>29.941689611942</v>
      </c>
      <c r="I32" s="1">
        <v>19.5651920421993</v>
      </c>
      <c r="J32" s="1">
        <v>0.46257394118032502</v>
      </c>
      <c r="L32" s="1">
        <f t="shared" si="6"/>
        <v>1.4663275442641002</v>
      </c>
    </row>
    <row r="33" spans="2:12" x14ac:dyDescent="0.25">
      <c r="B33" s="1" t="s">
        <v>16</v>
      </c>
      <c r="C33" s="1">
        <v>60</v>
      </c>
      <c r="D33" s="1">
        <v>2.0662929999999902</v>
      </c>
      <c r="E33" s="1">
        <f t="shared" si="0"/>
        <v>2066.2929999999901</v>
      </c>
      <c r="F33" s="1">
        <f t="shared" si="1"/>
        <v>10.331464999999952</v>
      </c>
      <c r="G33" s="1">
        <v>14.7018710885622</v>
      </c>
      <c r="H33" s="1">
        <v>40.606765302197999</v>
      </c>
      <c r="I33" s="1">
        <v>19.653243863418702</v>
      </c>
      <c r="J33" s="1">
        <v>0.61415426263751105</v>
      </c>
      <c r="L33" s="1">
        <f t="shared" si="6"/>
        <v>8.5986097629998426E-2</v>
      </c>
    </row>
    <row r="34" spans="2:12" x14ac:dyDescent="0.25">
      <c r="B34" s="1" t="s">
        <v>16</v>
      </c>
      <c r="C34" s="1">
        <v>80</v>
      </c>
      <c r="D34" s="1">
        <v>2.7394685999999902</v>
      </c>
      <c r="E34" s="1">
        <f t="shared" si="0"/>
        <v>2739.4685999999901</v>
      </c>
      <c r="F34" s="1">
        <f t="shared" si="1"/>
        <v>13.69734299999995</v>
      </c>
      <c r="G34" s="1">
        <v>14.409364622929999</v>
      </c>
      <c r="H34" s="1">
        <v>52.916469553486003</v>
      </c>
      <c r="I34" s="1">
        <v>19.317504058726101</v>
      </c>
      <c r="J34" s="1">
        <v>0.38865628889557402</v>
      </c>
      <c r="L34" s="1">
        <f t="shared" si="6"/>
        <v>1.2698356189420039</v>
      </c>
    </row>
    <row r="35" spans="2:12" x14ac:dyDescent="0.25">
      <c r="B35" s="1" t="s">
        <v>16</v>
      </c>
      <c r="C35" s="1">
        <v>100</v>
      </c>
      <c r="D35" s="1">
        <v>3.3215859999999902</v>
      </c>
      <c r="E35" s="1">
        <f t="shared" si="0"/>
        <v>3321.5859999999902</v>
      </c>
      <c r="F35" s="1">
        <f t="shared" si="1"/>
        <v>16.60792999999995</v>
      </c>
      <c r="G35" s="1">
        <v>15.2603260045515</v>
      </c>
      <c r="H35" s="1">
        <v>65.808186877099999</v>
      </c>
      <c r="I35" s="1">
        <v>19.815469212430301</v>
      </c>
      <c r="J35" s="1">
        <v>1.45478776686745</v>
      </c>
      <c r="L35" s="1">
        <f t="shared" si="6"/>
        <v>-6.8775026220038171E-3</v>
      </c>
    </row>
    <row r="36" spans="2:12" x14ac:dyDescent="0.25">
      <c r="E36" s="1">
        <f t="shared" si="0"/>
        <v>0</v>
      </c>
      <c r="F36" s="1">
        <f t="shared" si="1"/>
        <v>0</v>
      </c>
    </row>
    <row r="37" spans="2:12" x14ac:dyDescent="0.25">
      <c r="B37" s="1" t="s">
        <v>13</v>
      </c>
      <c r="C37" s="1">
        <v>0</v>
      </c>
      <c r="D37" s="1">
        <v>0.31686599999999998</v>
      </c>
      <c r="E37" s="1">
        <f t="shared" si="0"/>
        <v>316.86599999999999</v>
      </c>
      <c r="F37" s="1">
        <f t="shared" si="1"/>
        <v>1.58433</v>
      </c>
      <c r="G37" s="1">
        <v>18.7339242240188</v>
      </c>
      <c r="H37" s="1">
        <v>7.2468950105699896</v>
      </c>
      <c r="I37" s="1">
        <v>22.874653286585801</v>
      </c>
      <c r="J37" s="1">
        <v>8.1711520508239002E-2</v>
      </c>
      <c r="L37" s="1">
        <f>H37-H23</f>
        <v>2.7504042770199897</v>
      </c>
    </row>
    <row r="38" spans="2:12" x14ac:dyDescent="0.25">
      <c r="B38" s="1" t="s">
        <v>13</v>
      </c>
      <c r="C38" s="1">
        <v>20</v>
      </c>
      <c r="D38" s="1">
        <v>0.86899079999999895</v>
      </c>
      <c r="E38" s="1">
        <f t="shared" si="0"/>
        <v>868.9907999999989</v>
      </c>
      <c r="F38" s="1">
        <f t="shared" si="1"/>
        <v>4.3449539999999951</v>
      </c>
      <c r="G38" s="1">
        <v>17.087150284691202</v>
      </c>
      <c r="H38" s="1">
        <v>18.520123169034001</v>
      </c>
      <c r="I38" s="1">
        <v>21.3160346009535</v>
      </c>
      <c r="J38" s="1">
        <v>0.40563043938451399</v>
      </c>
      <c r="L38" s="1">
        <f t="shared" ref="L38:L42" si="7">H38-H24</f>
        <v>1.6110572113800004</v>
      </c>
    </row>
    <row r="39" spans="2:12" x14ac:dyDescent="0.25">
      <c r="B39" s="1" t="s">
        <v>13</v>
      </c>
      <c r="C39" s="1">
        <v>40</v>
      </c>
      <c r="D39" s="1">
        <v>1.4988523999999901</v>
      </c>
      <c r="E39" s="1">
        <f t="shared" si="0"/>
        <v>1498.85239999999</v>
      </c>
      <c r="F39" s="1">
        <f t="shared" si="1"/>
        <v>7.4942619999999502</v>
      </c>
      <c r="G39" s="1">
        <v>15.4771690730436</v>
      </c>
      <c r="H39" s="1">
        <v>30.394511891052002</v>
      </c>
      <c r="I39" s="1">
        <v>20.278868393383899</v>
      </c>
      <c r="J39" s="1">
        <v>0.17839872641145699</v>
      </c>
      <c r="L39" s="1">
        <f t="shared" si="7"/>
        <v>1.9191498233741022</v>
      </c>
    </row>
    <row r="40" spans="2:12" x14ac:dyDescent="0.25">
      <c r="B40" s="1" t="s">
        <v>13</v>
      </c>
      <c r="C40" s="1">
        <v>60</v>
      </c>
      <c r="D40" s="1">
        <v>2.0827741999999998</v>
      </c>
      <c r="E40" s="1">
        <f t="shared" si="0"/>
        <v>2082.7741999999998</v>
      </c>
      <c r="F40" s="1">
        <f t="shared" si="1"/>
        <v>10.413870999999999</v>
      </c>
      <c r="G40" s="1">
        <v>15.136530170009401</v>
      </c>
      <c r="H40" s="1">
        <v>42.0350204643239</v>
      </c>
      <c r="I40" s="1">
        <v>20.1825550904225</v>
      </c>
      <c r="J40" s="1">
        <v>0.248109129436929</v>
      </c>
      <c r="L40" s="1">
        <f t="shared" si="7"/>
        <v>1.5142412597558987</v>
      </c>
    </row>
    <row r="41" spans="2:12" x14ac:dyDescent="0.25">
      <c r="B41" s="1" t="s">
        <v>13</v>
      </c>
      <c r="C41" s="1">
        <v>80</v>
      </c>
      <c r="D41" s="1">
        <v>2.7391502000000001</v>
      </c>
      <c r="E41" s="1">
        <f t="shared" si="0"/>
        <v>2739.1502</v>
      </c>
      <c r="F41" s="1">
        <f t="shared" si="1"/>
        <v>13.695751000000001</v>
      </c>
      <c r="G41" s="1">
        <v>14.721194069833301</v>
      </c>
      <c r="H41" s="1">
        <v>54.942165170705898</v>
      </c>
      <c r="I41" s="1">
        <v>20.0585460235299</v>
      </c>
      <c r="J41" s="1">
        <v>0.19608922271111401</v>
      </c>
      <c r="L41" s="1">
        <f t="shared" si="7"/>
        <v>3.2955312361618994</v>
      </c>
    </row>
    <row r="42" spans="2:12" x14ac:dyDescent="0.25">
      <c r="B42" s="1" t="s">
        <v>13</v>
      </c>
      <c r="C42" s="1">
        <v>100</v>
      </c>
      <c r="D42" s="1">
        <v>3.3167059999999999</v>
      </c>
      <c r="E42" s="1">
        <f t="shared" si="0"/>
        <v>3316.7060000000001</v>
      </c>
      <c r="F42" s="1">
        <f t="shared" si="1"/>
        <v>16.58353</v>
      </c>
      <c r="G42" s="1">
        <v>15.4180194355372</v>
      </c>
      <c r="H42" s="1">
        <v>68.062411432424</v>
      </c>
      <c r="I42" s="1">
        <v>20.5211522729306</v>
      </c>
      <c r="J42" s="1">
        <v>0.29777892329689498</v>
      </c>
      <c r="L42" s="1">
        <f t="shared" si="7"/>
        <v>2.247347052701997</v>
      </c>
    </row>
    <row r="43" spans="2:12" x14ac:dyDescent="0.25">
      <c r="E43" s="1">
        <f t="shared" si="0"/>
        <v>0</v>
      </c>
      <c r="F43" s="1">
        <f t="shared" si="1"/>
        <v>0</v>
      </c>
    </row>
    <row r="44" spans="2:12" x14ac:dyDescent="0.25">
      <c r="B44" s="1" t="s">
        <v>17</v>
      </c>
      <c r="C44" s="1">
        <v>0</v>
      </c>
      <c r="D44" s="1">
        <v>0.289122299999999</v>
      </c>
      <c r="E44" s="1">
        <f t="shared" si="0"/>
        <v>289.12229999999897</v>
      </c>
      <c r="F44" s="1">
        <f t="shared" si="1"/>
        <v>1.4456114999999949</v>
      </c>
      <c r="G44" s="1">
        <v>18.579366545158202</v>
      </c>
      <c r="H44" s="1">
        <v>5.0481847630930003</v>
      </c>
      <c r="I44" s="1">
        <v>17.479629201026501</v>
      </c>
      <c r="J44" s="1">
        <v>0.12019821096668699</v>
      </c>
      <c r="L44" s="1">
        <f>H44</f>
        <v>5.0481847630930003</v>
      </c>
    </row>
    <row r="45" spans="2:12" x14ac:dyDescent="0.25">
      <c r="B45" s="1" t="s">
        <v>17</v>
      </c>
      <c r="C45" s="1">
        <v>2</v>
      </c>
      <c r="D45" s="1">
        <v>0.29696639999999902</v>
      </c>
      <c r="E45" s="1">
        <f t="shared" si="0"/>
        <v>296.966399999999</v>
      </c>
      <c r="F45" s="1">
        <f t="shared" si="1"/>
        <v>1.484831999999995</v>
      </c>
      <c r="G45" s="1">
        <v>19.276775193323299</v>
      </c>
      <c r="H45" s="1">
        <v>5.830800059035</v>
      </c>
      <c r="I45" s="1">
        <v>19.647817945895</v>
      </c>
      <c r="J45" s="1">
        <v>8.0294389499450294E-2</v>
      </c>
      <c r="L45" s="1">
        <f t="shared" ref="L45:L49" si="8">H45</f>
        <v>5.830800059035</v>
      </c>
    </row>
    <row r="46" spans="2:12" x14ac:dyDescent="0.25">
      <c r="B46" s="1" t="s">
        <v>17</v>
      </c>
      <c r="C46" s="1">
        <v>4</v>
      </c>
      <c r="D46" s="1">
        <v>0.39428210000000002</v>
      </c>
      <c r="E46" s="1">
        <f t="shared" si="0"/>
        <v>394.28210000000001</v>
      </c>
      <c r="F46" s="1">
        <f t="shared" si="1"/>
        <v>1.9714105000000002</v>
      </c>
      <c r="G46" s="1">
        <v>20.020192365344101</v>
      </c>
      <c r="H46" s="1">
        <v>7.6355077228030002</v>
      </c>
      <c r="I46" s="1">
        <v>19.403842906264099</v>
      </c>
      <c r="J46" s="1">
        <v>0.18818050086489499</v>
      </c>
      <c r="L46" s="1">
        <f t="shared" si="8"/>
        <v>7.6355077228030002</v>
      </c>
    </row>
    <row r="47" spans="2:12" x14ac:dyDescent="0.25">
      <c r="B47" s="1" t="s">
        <v>17</v>
      </c>
      <c r="C47" s="1">
        <v>6</v>
      </c>
      <c r="D47" s="1">
        <v>0.44025300000000001</v>
      </c>
      <c r="E47" s="1">
        <f t="shared" si="0"/>
        <v>440.25299999999999</v>
      </c>
      <c r="F47" s="1">
        <f t="shared" si="1"/>
        <v>2.2012650000000002</v>
      </c>
      <c r="G47" s="1">
        <v>19.753788499314201</v>
      </c>
      <c r="H47" s="1">
        <v>8.8646765237699992</v>
      </c>
      <c r="I47" s="1">
        <v>20.143617009866599</v>
      </c>
      <c r="J47" s="1">
        <v>0.31674175013850098</v>
      </c>
      <c r="L47" s="1">
        <f t="shared" si="8"/>
        <v>8.8646765237699992</v>
      </c>
    </row>
    <row r="48" spans="2:12" x14ac:dyDescent="0.25">
      <c r="B48" s="1" t="s">
        <v>17</v>
      </c>
      <c r="C48" s="1">
        <v>8</v>
      </c>
      <c r="D48" s="1">
        <v>0.52402559999999998</v>
      </c>
      <c r="E48" s="1">
        <f t="shared" si="0"/>
        <v>524.02559999999994</v>
      </c>
      <c r="F48" s="1">
        <f t="shared" si="1"/>
        <v>2.6201279999999998</v>
      </c>
      <c r="G48" s="1">
        <v>19.0740081958599</v>
      </c>
      <c r="H48" s="1">
        <v>10.282687519951899</v>
      </c>
      <c r="I48" s="1">
        <v>19.720936900356801</v>
      </c>
      <c r="J48" s="1">
        <v>0.51746527555692601</v>
      </c>
      <c r="L48" s="1">
        <f t="shared" si="8"/>
        <v>10.282687519951899</v>
      </c>
    </row>
    <row r="49" spans="2:12" x14ac:dyDescent="0.25">
      <c r="B49" s="1" t="s">
        <v>17</v>
      </c>
      <c r="C49" s="1">
        <v>10</v>
      </c>
      <c r="D49" s="1">
        <v>0.57142199999999999</v>
      </c>
      <c r="E49" s="1">
        <f t="shared" si="0"/>
        <v>571.42200000000003</v>
      </c>
      <c r="F49" s="1">
        <f t="shared" si="1"/>
        <v>2.85711</v>
      </c>
      <c r="G49" s="1">
        <v>18.7816212387823</v>
      </c>
      <c r="H49" s="1">
        <v>12.535736343430001</v>
      </c>
      <c r="I49" s="1">
        <v>22.068213107294</v>
      </c>
      <c r="J49" s="1">
        <v>0.889925440006611</v>
      </c>
      <c r="L49" s="1">
        <f t="shared" si="8"/>
        <v>12.535736343430001</v>
      </c>
    </row>
    <row r="50" spans="2:12" x14ac:dyDescent="0.25">
      <c r="E50" s="1">
        <f t="shared" si="0"/>
        <v>0</v>
      </c>
      <c r="F50" s="1">
        <f t="shared" si="1"/>
        <v>0</v>
      </c>
    </row>
    <row r="51" spans="2:12" x14ac:dyDescent="0.25">
      <c r="B51" s="1" t="s">
        <v>30</v>
      </c>
      <c r="C51" s="1">
        <v>0</v>
      </c>
      <c r="D51" s="1">
        <v>0.31631589999999998</v>
      </c>
      <c r="E51" s="1">
        <f t="shared" si="0"/>
        <v>316.3159</v>
      </c>
      <c r="F51" s="1">
        <f t="shared" si="1"/>
        <v>1.5815794999999999</v>
      </c>
      <c r="G51" s="1">
        <v>18.7823375225957</v>
      </c>
      <c r="H51" s="1">
        <v>7.2091714354589902</v>
      </c>
      <c r="I51" s="1">
        <v>22.796010786651699</v>
      </c>
      <c r="J51" s="1">
        <v>0.105134596629302</v>
      </c>
      <c r="L51" s="1">
        <f>H51-H44</f>
        <v>2.1609866723659898</v>
      </c>
    </row>
    <row r="52" spans="2:12" x14ac:dyDescent="0.25">
      <c r="B52" s="1" t="s">
        <v>18</v>
      </c>
      <c r="C52" s="1">
        <v>2</v>
      </c>
      <c r="D52" s="1">
        <v>0.33574209999999999</v>
      </c>
      <c r="E52" s="1">
        <f t="shared" si="0"/>
        <v>335.74209999999999</v>
      </c>
      <c r="F52" s="1">
        <f t="shared" si="1"/>
        <v>1.6787105</v>
      </c>
      <c r="G52" s="1">
        <v>19.506880745346098</v>
      </c>
      <c r="H52" s="1">
        <v>7.9380819085659997</v>
      </c>
      <c r="I52" s="1">
        <v>23.644850505851998</v>
      </c>
      <c r="J52" s="1">
        <v>4.5635634491310001E-2</v>
      </c>
      <c r="L52" s="1">
        <f t="shared" ref="L52:L56" si="9">H52-H45</f>
        <v>2.1072818495309997</v>
      </c>
    </row>
    <row r="53" spans="2:12" x14ac:dyDescent="0.25">
      <c r="B53" s="1" t="s">
        <v>18</v>
      </c>
      <c r="C53" s="1">
        <v>4</v>
      </c>
      <c r="D53" s="1">
        <v>0.40462199999999998</v>
      </c>
      <c r="E53" s="1">
        <f t="shared" si="0"/>
        <v>404.62199999999996</v>
      </c>
      <c r="F53" s="1">
        <f t="shared" si="1"/>
        <v>2.02311</v>
      </c>
      <c r="G53" s="1">
        <v>19.625810742214199</v>
      </c>
      <c r="H53" s="1">
        <v>9.4630664256039996</v>
      </c>
      <c r="I53" s="1">
        <v>23.427476618969902</v>
      </c>
      <c r="J53" s="1">
        <v>0.20341987024357999</v>
      </c>
      <c r="L53" s="1">
        <f t="shared" si="9"/>
        <v>1.8275587028009994</v>
      </c>
    </row>
    <row r="54" spans="2:12" x14ac:dyDescent="0.25">
      <c r="B54" s="1" t="s">
        <v>18</v>
      </c>
      <c r="C54" s="1">
        <v>6</v>
      </c>
      <c r="D54" s="1">
        <v>0.46418399999999999</v>
      </c>
      <c r="E54" s="1">
        <f t="shared" si="0"/>
        <v>464.18399999999997</v>
      </c>
      <c r="F54" s="1">
        <f t="shared" si="1"/>
        <v>2.3209200000000001</v>
      </c>
      <c r="G54" s="1">
        <v>19.184999269656</v>
      </c>
      <c r="H54" s="1">
        <v>10.444643270484899</v>
      </c>
      <c r="I54" s="1">
        <v>22.563076439932001</v>
      </c>
      <c r="J54" s="1">
        <v>0.36937893212181999</v>
      </c>
      <c r="L54" s="1">
        <f t="shared" si="9"/>
        <v>1.5799667467149003</v>
      </c>
    </row>
    <row r="55" spans="2:12" x14ac:dyDescent="0.25">
      <c r="B55" s="1" t="s">
        <v>18</v>
      </c>
      <c r="C55" s="1">
        <v>8</v>
      </c>
      <c r="D55" s="1">
        <v>0.53564880000000004</v>
      </c>
      <c r="E55" s="1">
        <f t="shared" si="0"/>
        <v>535.64880000000005</v>
      </c>
      <c r="F55" s="1">
        <f t="shared" si="1"/>
        <v>2.6782440000000003</v>
      </c>
      <c r="G55" s="1">
        <v>18.764075943874499</v>
      </c>
      <c r="H55" s="1">
        <v>11.779565317754001</v>
      </c>
      <c r="I55" s="1">
        <v>22.036264809944601</v>
      </c>
      <c r="J55" s="1">
        <v>0.40768183295236698</v>
      </c>
      <c r="L55" s="1">
        <f t="shared" si="9"/>
        <v>1.4968777978021013</v>
      </c>
    </row>
    <row r="56" spans="2:12" x14ac:dyDescent="0.25">
      <c r="B56" s="1" t="s">
        <v>18</v>
      </c>
      <c r="C56" s="1">
        <v>10</v>
      </c>
      <c r="D56" s="1">
        <v>0.59963290000000002</v>
      </c>
      <c r="E56" s="1">
        <f t="shared" si="0"/>
        <v>599.63290000000006</v>
      </c>
      <c r="F56" s="1">
        <f t="shared" si="1"/>
        <v>2.9981645000000001</v>
      </c>
      <c r="G56" s="1">
        <v>19.271878805547001</v>
      </c>
      <c r="H56" s="1">
        <v>13.529845016187901</v>
      </c>
      <c r="I56" s="1">
        <v>22.599705972597899</v>
      </c>
      <c r="J56" s="1">
        <v>0.47605777534740501</v>
      </c>
      <c r="L56" s="1">
        <f t="shared" si="9"/>
        <v>0.99410867275789983</v>
      </c>
    </row>
    <row r="57" spans="2:12" x14ac:dyDescent="0.25">
      <c r="E57" s="1">
        <f t="shared" si="0"/>
        <v>0</v>
      </c>
      <c r="F57" s="1">
        <f t="shared" si="1"/>
        <v>0</v>
      </c>
    </row>
    <row r="58" spans="2:12" x14ac:dyDescent="0.25">
      <c r="B58" s="1" t="s">
        <v>19</v>
      </c>
      <c r="C58" s="1">
        <v>0</v>
      </c>
      <c r="D58" s="1">
        <v>0.32004349999999998</v>
      </c>
      <c r="E58" s="1">
        <f t="shared" si="0"/>
        <v>320.04349999999999</v>
      </c>
      <c r="F58" s="1">
        <f t="shared" si="1"/>
        <v>1.6002174999999998</v>
      </c>
      <c r="G58" s="1">
        <v>18.738090491287899</v>
      </c>
      <c r="H58" s="1">
        <v>7.0773279303059997</v>
      </c>
      <c r="I58" s="1">
        <v>22.116559318198799</v>
      </c>
      <c r="J58" s="1">
        <v>8.1215829528335504E-2</v>
      </c>
      <c r="L58" s="1">
        <f>H58-H44</f>
        <v>2.0291431672129994</v>
      </c>
    </row>
    <row r="59" spans="2:12" x14ac:dyDescent="0.25">
      <c r="B59" s="1" t="s">
        <v>19</v>
      </c>
      <c r="C59" s="1">
        <v>2</v>
      </c>
      <c r="D59" s="1">
        <v>0.33856540000000002</v>
      </c>
      <c r="E59" s="1">
        <f t="shared" si="0"/>
        <v>338.56540000000001</v>
      </c>
      <c r="F59" s="1">
        <f t="shared" si="1"/>
        <v>1.6928270000000001</v>
      </c>
      <c r="G59" s="1">
        <v>19.4656832487332</v>
      </c>
      <c r="H59" s="1">
        <v>7.7383690495899904</v>
      </c>
      <c r="I59" s="1">
        <v>22.8574115317425</v>
      </c>
      <c r="J59" s="1">
        <v>0.113900755144331</v>
      </c>
      <c r="L59" s="1">
        <f t="shared" ref="L59:L63" si="10">H59-H45</f>
        <v>1.9075689905549904</v>
      </c>
    </row>
    <row r="60" spans="2:12" x14ac:dyDescent="0.25">
      <c r="B60" s="1" t="s">
        <v>19</v>
      </c>
      <c r="C60" s="1">
        <v>4</v>
      </c>
      <c r="D60" s="1">
        <v>0.39988770000000001</v>
      </c>
      <c r="E60" s="1">
        <f t="shared" si="0"/>
        <v>399.8877</v>
      </c>
      <c r="F60" s="1">
        <f t="shared" si="1"/>
        <v>1.9994385000000001</v>
      </c>
      <c r="G60" s="1">
        <v>19.858536290682299</v>
      </c>
      <c r="H60" s="1">
        <v>9.3304899816569993</v>
      </c>
      <c r="I60" s="1">
        <v>23.334956903261201</v>
      </c>
      <c r="J60" s="1">
        <v>6.2978704160247298E-2</v>
      </c>
      <c r="L60" s="1">
        <f t="shared" si="10"/>
        <v>1.6949822588539991</v>
      </c>
    </row>
    <row r="61" spans="2:12" x14ac:dyDescent="0.25">
      <c r="B61" s="1" t="s">
        <v>19</v>
      </c>
      <c r="C61" s="1">
        <v>6</v>
      </c>
      <c r="D61" s="1">
        <v>0.45914450000000001</v>
      </c>
      <c r="E61" s="1">
        <f t="shared" si="0"/>
        <v>459.14449999999999</v>
      </c>
      <c r="F61" s="1">
        <f t="shared" si="1"/>
        <v>2.2957225000000001</v>
      </c>
      <c r="G61" s="1">
        <v>19.219584347515301</v>
      </c>
      <c r="H61" s="1">
        <v>10.6103716372279</v>
      </c>
      <c r="I61" s="1">
        <v>23.110174799703699</v>
      </c>
      <c r="J61" s="1">
        <v>0.100592252384973</v>
      </c>
      <c r="L61" s="1">
        <f t="shared" si="10"/>
        <v>1.7456951134579004</v>
      </c>
    </row>
    <row r="62" spans="2:12" x14ac:dyDescent="0.25">
      <c r="B62" s="1" t="s">
        <v>19</v>
      </c>
      <c r="C62" s="1">
        <v>8</v>
      </c>
      <c r="D62" s="1">
        <v>0.53982379999999996</v>
      </c>
      <c r="E62" s="1">
        <f t="shared" si="0"/>
        <v>539.82380000000001</v>
      </c>
      <c r="F62" s="1">
        <f t="shared" si="1"/>
        <v>2.6991189999999996</v>
      </c>
      <c r="G62" s="1">
        <v>18.6437222568726</v>
      </c>
      <c r="H62" s="1">
        <v>11.422027566779899</v>
      </c>
      <c r="I62" s="1">
        <v>21.235385902134301</v>
      </c>
      <c r="J62" s="1">
        <v>0.52738932134211403</v>
      </c>
      <c r="L62" s="1">
        <f t="shared" si="10"/>
        <v>1.1393400468279999</v>
      </c>
    </row>
    <row r="63" spans="2:12" x14ac:dyDescent="0.25">
      <c r="B63" s="1" t="s">
        <v>19</v>
      </c>
      <c r="C63" s="1">
        <v>10</v>
      </c>
      <c r="D63" s="1">
        <v>0.60424099999999903</v>
      </c>
      <c r="E63" s="1">
        <f t="shared" si="0"/>
        <v>604.24099999999908</v>
      </c>
      <c r="F63" s="1">
        <f t="shared" si="1"/>
        <v>3.0212049999999953</v>
      </c>
      <c r="G63" s="1">
        <v>19.3619059074402</v>
      </c>
      <c r="H63" s="1">
        <v>13.271780959559999</v>
      </c>
      <c r="I63" s="1">
        <v>22.109798163192</v>
      </c>
      <c r="J63" s="1">
        <v>0.64904890707339502</v>
      </c>
      <c r="L63" s="1">
        <f t="shared" si="10"/>
        <v>0.73604461612999827</v>
      </c>
    </row>
    <row r="64" spans="2:12" x14ac:dyDescent="0.25">
      <c r="E64" s="1">
        <f t="shared" si="0"/>
        <v>0</v>
      </c>
      <c r="F64" s="1">
        <f t="shared" si="1"/>
        <v>0</v>
      </c>
    </row>
    <row r="65" spans="2:12" x14ac:dyDescent="0.25">
      <c r="B65" s="1" t="s">
        <v>31</v>
      </c>
      <c r="C65" s="1">
        <v>0</v>
      </c>
      <c r="D65" s="1">
        <v>0.32864719999999997</v>
      </c>
      <c r="E65" s="1">
        <f t="shared" si="0"/>
        <v>328.6472</v>
      </c>
      <c r="F65" s="1">
        <f t="shared" si="1"/>
        <v>1.6432359999999999</v>
      </c>
      <c r="G65" s="1">
        <v>18.681252841936701</v>
      </c>
      <c r="H65" s="1">
        <v>6.5705590626779999</v>
      </c>
      <c r="I65" s="1">
        <v>20.019120453298601</v>
      </c>
      <c r="J65" s="1">
        <v>0.140020067749028</v>
      </c>
      <c r="L65" s="1">
        <f>H65-H58</f>
        <v>-0.50676886762799978</v>
      </c>
    </row>
    <row r="66" spans="2:12" x14ac:dyDescent="0.25">
      <c r="B66" s="1" t="s">
        <v>20</v>
      </c>
      <c r="C66" s="1">
        <v>160</v>
      </c>
      <c r="D66" s="1">
        <v>5.3213753999999902</v>
      </c>
      <c r="E66" s="1">
        <f t="shared" si="0"/>
        <v>5321.3753999999899</v>
      </c>
      <c r="F66" s="1">
        <f t="shared" si="1"/>
        <v>26.606876999999951</v>
      </c>
      <c r="G66" s="1">
        <v>14.5397341055897</v>
      </c>
      <c r="H66" s="1">
        <v>87.296099072448001</v>
      </c>
      <c r="I66" s="1">
        <v>16.413128820106401</v>
      </c>
      <c r="J66" s="1">
        <v>5.9547581212366598</v>
      </c>
      <c r="L66" s="1">
        <f t="shared" ref="L66:L70" si="11">H66-H59</f>
        <v>79.55773002285801</v>
      </c>
    </row>
    <row r="67" spans="2:12" x14ac:dyDescent="0.25">
      <c r="B67" s="1" t="s">
        <v>20</v>
      </c>
      <c r="C67" s="1">
        <v>320</v>
      </c>
      <c r="D67" s="1">
        <v>9.9560940000000002</v>
      </c>
      <c r="E67" s="1">
        <f t="shared" ref="E67:E119" si="12">D67*1000</f>
        <v>9956.094000000001</v>
      </c>
      <c r="F67" s="1">
        <f t="shared" ref="F67:F119" si="13">D67*5</f>
        <v>49.780470000000001</v>
      </c>
      <c r="G67" s="1">
        <v>14.293471983822601</v>
      </c>
      <c r="H67" s="1">
        <v>198.14320434558499</v>
      </c>
      <c r="I67" s="1">
        <v>19.902161276428899</v>
      </c>
      <c r="J67" s="1">
        <v>0.71061115503122496</v>
      </c>
      <c r="L67" s="1">
        <f t="shared" si="11"/>
        <v>188.812714363928</v>
      </c>
    </row>
    <row r="68" spans="2:12" x14ac:dyDescent="0.25">
      <c r="B68" s="1" t="s">
        <v>20</v>
      </c>
      <c r="C68" s="1">
        <v>480</v>
      </c>
      <c r="D68" s="1">
        <v>14.5028162</v>
      </c>
      <c r="E68" s="1">
        <f t="shared" si="12"/>
        <v>14502.816199999999</v>
      </c>
      <c r="F68" s="1">
        <f t="shared" si="13"/>
        <v>72.514081000000004</v>
      </c>
      <c r="G68" s="1">
        <v>14.5112947084288</v>
      </c>
      <c r="H68" s="1">
        <v>291.26477292612702</v>
      </c>
      <c r="I68" s="1">
        <v>20.091399475580602</v>
      </c>
      <c r="J68" s="1">
        <v>10.6577692076636</v>
      </c>
      <c r="L68" s="1">
        <f t="shared" si="11"/>
        <v>280.65440128889912</v>
      </c>
    </row>
    <row r="69" spans="2:12" x14ac:dyDescent="0.25">
      <c r="B69" s="1" t="s">
        <v>20</v>
      </c>
      <c r="C69" s="1">
        <v>640</v>
      </c>
      <c r="D69" s="1">
        <v>19.947929200000001</v>
      </c>
      <c r="E69" s="1">
        <f t="shared" si="12"/>
        <v>19947.929200000002</v>
      </c>
      <c r="F69" s="1">
        <f t="shared" si="13"/>
        <v>99.739646000000008</v>
      </c>
      <c r="G69" s="1">
        <v>14.6622023164746</v>
      </c>
      <c r="H69" s="1">
        <v>397.76860064320601</v>
      </c>
      <c r="I69" s="1">
        <v>19.9405378779005</v>
      </c>
      <c r="J69" s="1">
        <v>3.5314428808252298</v>
      </c>
      <c r="L69" s="1">
        <f t="shared" si="11"/>
        <v>386.34657307642613</v>
      </c>
    </row>
    <row r="70" spans="2:12" x14ac:dyDescent="0.25">
      <c r="B70" s="1" t="s">
        <v>20</v>
      </c>
      <c r="C70" s="1">
        <v>800</v>
      </c>
      <c r="D70" s="1">
        <v>23.851528800000001</v>
      </c>
      <c r="E70" s="1">
        <f t="shared" si="12"/>
        <v>23851.5288</v>
      </c>
      <c r="F70" s="1">
        <f t="shared" si="13"/>
        <v>119.257644</v>
      </c>
      <c r="G70" s="1">
        <v>14.4383717980418</v>
      </c>
      <c r="H70" s="1">
        <v>474.66780301029303</v>
      </c>
      <c r="I70" s="1">
        <v>19.9026247491921</v>
      </c>
      <c r="J70" s="1">
        <v>21.612502903349199</v>
      </c>
      <c r="L70" s="1">
        <f t="shared" si="11"/>
        <v>461.39602205073305</v>
      </c>
    </row>
    <row r="71" spans="2:12" x14ac:dyDescent="0.25">
      <c r="E71" s="1">
        <f t="shared" si="12"/>
        <v>0</v>
      </c>
      <c r="F71" s="1">
        <f t="shared" si="13"/>
        <v>0</v>
      </c>
    </row>
    <row r="72" spans="2:12" x14ac:dyDescent="0.25">
      <c r="B72" s="1" t="s">
        <v>21</v>
      </c>
      <c r="C72" s="1">
        <v>0</v>
      </c>
      <c r="D72" s="1">
        <v>0.32214660000000001</v>
      </c>
      <c r="E72" s="1">
        <f t="shared" si="12"/>
        <v>322.14659999999998</v>
      </c>
      <c r="F72" s="1">
        <f t="shared" si="13"/>
        <v>1.610733</v>
      </c>
      <c r="G72" s="1">
        <v>18.5892849983464</v>
      </c>
      <c r="H72" s="1">
        <v>7.0984748887920004</v>
      </c>
      <c r="I72" s="1">
        <v>22.0436103129407</v>
      </c>
      <c r="J72" s="1">
        <v>0.137628055968226</v>
      </c>
      <c r="L72" s="1">
        <f>H72-H58</f>
        <v>2.1146958486000678E-2</v>
      </c>
    </row>
    <row r="73" spans="2:12" x14ac:dyDescent="0.25">
      <c r="B73" s="1" t="s">
        <v>21</v>
      </c>
      <c r="C73" s="1">
        <v>160</v>
      </c>
      <c r="D73" s="1">
        <v>5.1387131999999998</v>
      </c>
      <c r="E73" s="1">
        <f t="shared" si="12"/>
        <v>5138.7132000000001</v>
      </c>
      <c r="F73" s="1">
        <f t="shared" si="13"/>
        <v>25.693565999999997</v>
      </c>
      <c r="G73" s="1">
        <v>14.985653334259</v>
      </c>
      <c r="H73" s="1">
        <v>97.925784644445898</v>
      </c>
      <c r="I73" s="1">
        <v>19.078363139813199</v>
      </c>
      <c r="J73" s="1">
        <v>2.4905668414316202</v>
      </c>
      <c r="L73" s="1">
        <f t="shared" ref="L73:L77" si="14">H73-H59</f>
        <v>90.187415594855906</v>
      </c>
    </row>
    <row r="74" spans="2:12" x14ac:dyDescent="0.25">
      <c r="B74" s="1" t="s">
        <v>21</v>
      </c>
      <c r="C74" s="1">
        <v>320</v>
      </c>
      <c r="D74" s="1">
        <v>9.8920788000000002</v>
      </c>
      <c r="E74" s="1">
        <f t="shared" si="12"/>
        <v>9892.0787999999993</v>
      </c>
      <c r="F74" s="1">
        <f t="shared" si="13"/>
        <v>49.460394000000001</v>
      </c>
      <c r="G74" s="1">
        <v>14.4791912652459</v>
      </c>
      <c r="H74" s="1">
        <v>192.18582916862599</v>
      </c>
      <c r="I74" s="1">
        <v>19.428794358326002</v>
      </c>
      <c r="J74" s="1">
        <v>1.4833883464130599</v>
      </c>
      <c r="L74" s="1">
        <f t="shared" si="14"/>
        <v>182.85533918696899</v>
      </c>
    </row>
    <row r="75" spans="2:12" x14ac:dyDescent="0.25">
      <c r="B75" s="1" t="s">
        <v>21</v>
      </c>
      <c r="C75" s="1">
        <v>480</v>
      </c>
      <c r="D75" s="1">
        <v>14.2039572</v>
      </c>
      <c r="E75" s="1">
        <f t="shared" si="12"/>
        <v>14203.957199999999</v>
      </c>
      <c r="F75" s="1">
        <f t="shared" si="13"/>
        <v>71.019785999999996</v>
      </c>
      <c r="G75" s="1">
        <v>14.713689172902701</v>
      </c>
      <c r="H75" s="1">
        <v>282.421206381714</v>
      </c>
      <c r="I75" s="1">
        <v>19.8941694889795</v>
      </c>
      <c r="J75" s="1">
        <v>9.1434901329960603</v>
      </c>
      <c r="L75" s="1">
        <f t="shared" si="14"/>
        <v>271.8108347444861</v>
      </c>
    </row>
    <row r="76" spans="2:12" x14ac:dyDescent="0.25">
      <c r="B76" s="1" t="s">
        <v>21</v>
      </c>
      <c r="C76" s="1">
        <v>640</v>
      </c>
      <c r="D76" s="1">
        <v>20.013915399999998</v>
      </c>
      <c r="E76" s="1">
        <f t="shared" si="12"/>
        <v>20013.915399999998</v>
      </c>
      <c r="F76" s="1">
        <f t="shared" si="13"/>
        <v>100.069577</v>
      </c>
      <c r="G76" s="1">
        <v>14.7017037874172</v>
      </c>
      <c r="H76" s="1">
        <v>394.68573671644901</v>
      </c>
      <c r="I76" s="1">
        <v>19.721048458904001</v>
      </c>
      <c r="J76" s="1">
        <v>5.02298613436552</v>
      </c>
      <c r="L76" s="1">
        <f t="shared" si="14"/>
        <v>383.26370914966913</v>
      </c>
    </row>
    <row r="77" spans="2:12" x14ac:dyDescent="0.25">
      <c r="B77" s="1" t="s">
        <v>21</v>
      </c>
      <c r="C77" s="1">
        <v>800</v>
      </c>
      <c r="D77" s="1">
        <v>25.342253199999899</v>
      </c>
      <c r="E77" s="1">
        <f t="shared" si="12"/>
        <v>25342.253199999897</v>
      </c>
      <c r="F77" s="1">
        <f t="shared" si="13"/>
        <v>126.7112659999995</v>
      </c>
      <c r="G77" s="1">
        <v>14.2895151765505</v>
      </c>
      <c r="H77" s="1">
        <v>455.67017567754999</v>
      </c>
      <c r="I77" s="1">
        <v>18.042183880485702</v>
      </c>
      <c r="J77" s="1">
        <v>41.618663470045497</v>
      </c>
      <c r="L77" s="1">
        <f t="shared" si="14"/>
        <v>442.39839471799002</v>
      </c>
    </row>
    <row r="78" spans="2:12" x14ac:dyDescent="0.25">
      <c r="E78" s="1">
        <f t="shared" si="12"/>
        <v>0</v>
      </c>
      <c r="F78" s="1">
        <f t="shared" si="13"/>
        <v>0</v>
      </c>
    </row>
    <row r="79" spans="2:12" x14ac:dyDescent="0.25">
      <c r="B79" s="1" t="s">
        <v>32</v>
      </c>
      <c r="C79" s="1">
        <v>0</v>
      </c>
      <c r="D79" s="1">
        <v>0.3322986</v>
      </c>
      <c r="E79" s="1">
        <f t="shared" si="12"/>
        <v>332.29860000000002</v>
      </c>
      <c r="F79" s="1">
        <f t="shared" si="13"/>
        <v>1.6614930000000001</v>
      </c>
      <c r="G79" s="1">
        <v>18.769765898005002</v>
      </c>
      <c r="H79" s="1">
        <v>6.7723927172159897</v>
      </c>
      <c r="I79" s="1">
        <v>20.463450728842901</v>
      </c>
      <c r="J79" s="1">
        <v>0.276959325959373</v>
      </c>
    </row>
    <row r="80" spans="2:12" x14ac:dyDescent="0.25">
      <c r="B80" s="1" t="s">
        <v>22</v>
      </c>
      <c r="C80" s="1">
        <v>120</v>
      </c>
      <c r="D80" s="1">
        <v>4.1002738000000001</v>
      </c>
      <c r="E80" s="1">
        <f t="shared" si="12"/>
        <v>4100.2737999999999</v>
      </c>
      <c r="F80" s="1">
        <f t="shared" si="13"/>
        <v>20.501369</v>
      </c>
      <c r="G80" s="1">
        <v>15.187494941199899</v>
      </c>
      <c r="H80" s="1">
        <v>72.442226466107897</v>
      </c>
      <c r="I80" s="1">
        <v>17.6800408632818</v>
      </c>
      <c r="J80" s="1">
        <v>3.6551829744533801</v>
      </c>
    </row>
    <row r="81" spans="2:10" x14ac:dyDescent="0.25">
      <c r="B81" s="1" t="s">
        <v>22</v>
      </c>
      <c r="C81" s="1">
        <v>240</v>
      </c>
      <c r="D81" s="1">
        <v>7.6292587999999997</v>
      </c>
      <c r="E81" s="1">
        <f t="shared" si="12"/>
        <v>7629.2587999999996</v>
      </c>
      <c r="F81" s="1">
        <f t="shared" si="13"/>
        <v>38.146293999999997</v>
      </c>
      <c r="G81" s="1">
        <v>14.963759296151499</v>
      </c>
      <c r="H81" s="1">
        <v>143.59730778762699</v>
      </c>
      <c r="I81" s="1">
        <v>18.836956059353501</v>
      </c>
      <c r="J81" s="1">
        <v>8.4195745625945104</v>
      </c>
    </row>
    <row r="82" spans="2:10" x14ac:dyDescent="0.25">
      <c r="B82" s="1" t="s">
        <v>22</v>
      </c>
      <c r="C82" s="1">
        <v>360</v>
      </c>
      <c r="D82" s="1">
        <v>10.9941368</v>
      </c>
      <c r="E82" s="1">
        <f t="shared" si="12"/>
        <v>10994.1368</v>
      </c>
      <c r="F82" s="1">
        <f t="shared" si="13"/>
        <v>54.970683999999999</v>
      </c>
      <c r="G82" s="1">
        <v>14.781978384012</v>
      </c>
      <c r="H82" s="1">
        <v>199.489239014567</v>
      </c>
      <c r="I82" s="1">
        <v>18.2212949112613</v>
      </c>
      <c r="J82" s="1">
        <v>20.2768626072248</v>
      </c>
    </row>
    <row r="83" spans="2:10" x14ac:dyDescent="0.25">
      <c r="B83" s="1" t="s">
        <v>22</v>
      </c>
      <c r="C83" s="1">
        <v>480</v>
      </c>
      <c r="D83" s="1">
        <v>15.155393799999899</v>
      </c>
      <c r="E83" s="1">
        <f t="shared" si="12"/>
        <v>15155.3937999999</v>
      </c>
      <c r="F83" s="1">
        <f t="shared" si="13"/>
        <v>75.776968999999497</v>
      </c>
      <c r="G83" s="1">
        <v>14.5665794101866</v>
      </c>
      <c r="H83" s="1">
        <v>235.06775007424801</v>
      </c>
      <c r="I83" s="1">
        <v>15.520464584043101</v>
      </c>
      <c r="J83" s="1">
        <v>5.3072079472400704</v>
      </c>
    </row>
    <row r="84" spans="2:10" x14ac:dyDescent="0.25">
      <c r="B84" s="1" t="s">
        <v>22</v>
      </c>
      <c r="C84" s="1">
        <v>600</v>
      </c>
      <c r="D84" s="1">
        <v>18.5260982</v>
      </c>
      <c r="E84" s="1">
        <f t="shared" si="12"/>
        <v>18526.0982</v>
      </c>
      <c r="F84" s="1">
        <f t="shared" si="13"/>
        <v>92.630491000000006</v>
      </c>
      <c r="G84" s="1">
        <v>14.326216127560899</v>
      </c>
      <c r="H84" s="1">
        <v>323.98642551718501</v>
      </c>
      <c r="I84" s="1">
        <v>17.530004236968701</v>
      </c>
      <c r="J84" s="1">
        <v>28.659815579812999</v>
      </c>
    </row>
    <row r="85" spans="2:10" x14ac:dyDescent="0.25">
      <c r="E85" s="1">
        <f t="shared" si="12"/>
        <v>0</v>
      </c>
      <c r="F85" s="1">
        <f t="shared" si="13"/>
        <v>0</v>
      </c>
    </row>
    <row r="86" spans="2:10" x14ac:dyDescent="0.25">
      <c r="B86" s="1" t="s">
        <v>23</v>
      </c>
      <c r="C86" s="1">
        <v>0</v>
      </c>
      <c r="D86" s="1">
        <v>0.32773019999999897</v>
      </c>
      <c r="E86" s="1">
        <f t="shared" si="12"/>
        <v>327.73019999999894</v>
      </c>
      <c r="F86" s="1">
        <f t="shared" si="13"/>
        <v>1.638650999999995</v>
      </c>
      <c r="G86" s="1">
        <v>18.7686114044348</v>
      </c>
      <c r="H86" s="1">
        <v>7.1714533029419902</v>
      </c>
      <c r="I86" s="1">
        <v>21.883104555820999</v>
      </c>
      <c r="J86" s="1">
        <v>0.169069392718071</v>
      </c>
    </row>
    <row r="87" spans="2:10" x14ac:dyDescent="0.25">
      <c r="B87" s="1" t="s">
        <v>23</v>
      </c>
      <c r="C87" s="1">
        <v>120</v>
      </c>
      <c r="D87" s="1">
        <v>4.0543395999999996</v>
      </c>
      <c r="E87" s="1">
        <f t="shared" si="12"/>
        <v>4054.3395999999998</v>
      </c>
      <c r="F87" s="1">
        <f t="shared" si="13"/>
        <v>20.271697999999997</v>
      </c>
      <c r="G87" s="1">
        <v>14.645027904756899</v>
      </c>
      <c r="H87" s="1">
        <v>74.499798774652007</v>
      </c>
      <c r="I87" s="1">
        <v>18.383012147333702</v>
      </c>
      <c r="J87" s="1">
        <v>2.05982914847021</v>
      </c>
    </row>
    <row r="88" spans="2:10" x14ac:dyDescent="0.25">
      <c r="B88" s="1" t="s">
        <v>23</v>
      </c>
      <c r="C88" s="1">
        <v>240</v>
      </c>
      <c r="D88" s="1">
        <v>7.6693369999999996</v>
      </c>
      <c r="E88" s="1">
        <f t="shared" si="12"/>
        <v>7669.3369999999995</v>
      </c>
      <c r="F88" s="1">
        <f t="shared" si="13"/>
        <v>38.346685000000001</v>
      </c>
      <c r="G88" s="1">
        <v>14.699581933483801</v>
      </c>
      <c r="H88" s="1">
        <v>144.84594218424499</v>
      </c>
      <c r="I88" s="1">
        <v>18.892290600922401</v>
      </c>
      <c r="J88" s="1">
        <v>3.28656723397346</v>
      </c>
    </row>
    <row r="89" spans="2:10" x14ac:dyDescent="0.25">
      <c r="B89" s="1" t="s">
        <v>23</v>
      </c>
      <c r="C89" s="1">
        <v>360</v>
      </c>
      <c r="D89" s="1">
        <v>11.144426599999999</v>
      </c>
      <c r="E89" s="1">
        <f t="shared" si="12"/>
        <v>11144.426599999999</v>
      </c>
      <c r="F89" s="1">
        <f t="shared" si="13"/>
        <v>55.722132999999999</v>
      </c>
      <c r="G89" s="1">
        <v>14.6037092796194</v>
      </c>
      <c r="H89" s="1">
        <v>214.910446990152</v>
      </c>
      <c r="I89" s="1">
        <v>19.2847444440247</v>
      </c>
      <c r="J89" s="1">
        <v>3.2422298796089901</v>
      </c>
    </row>
    <row r="90" spans="2:10" x14ac:dyDescent="0.25">
      <c r="B90" s="1" t="s">
        <v>23</v>
      </c>
      <c r="C90" s="1">
        <v>480</v>
      </c>
      <c r="D90" s="1">
        <v>14.5878511999999</v>
      </c>
      <c r="E90" s="1">
        <f t="shared" si="12"/>
        <v>14587.851199999899</v>
      </c>
      <c r="F90" s="1">
        <f t="shared" si="13"/>
        <v>72.939255999999503</v>
      </c>
      <c r="G90" s="1">
        <v>14.4728545598203</v>
      </c>
      <c r="H90" s="1">
        <v>280.22800127136998</v>
      </c>
      <c r="I90" s="1">
        <v>19.213626695489101</v>
      </c>
      <c r="J90" s="1">
        <v>4.2618535555086901</v>
      </c>
    </row>
    <row r="91" spans="2:10" x14ac:dyDescent="0.25">
      <c r="B91" s="1" t="s">
        <v>23</v>
      </c>
      <c r="C91" s="1">
        <v>600</v>
      </c>
      <c r="D91" s="1">
        <v>18.6008169999999</v>
      </c>
      <c r="E91" s="1">
        <f t="shared" si="12"/>
        <v>18600.816999999901</v>
      </c>
      <c r="F91" s="1">
        <f t="shared" si="13"/>
        <v>93.004084999999492</v>
      </c>
      <c r="G91" s="1">
        <v>14.1652749863533</v>
      </c>
      <c r="H91" s="1">
        <v>355.744242284937</v>
      </c>
      <c r="I91" s="1">
        <v>19.129677197879602</v>
      </c>
      <c r="J91" s="1">
        <v>4.1425978413940596</v>
      </c>
    </row>
    <row r="92" spans="2:10" x14ac:dyDescent="0.25">
      <c r="E92" s="1">
        <f t="shared" si="12"/>
        <v>0</v>
      </c>
      <c r="F92" s="1">
        <f t="shared" si="13"/>
        <v>0</v>
      </c>
    </row>
    <row r="93" spans="2:10" x14ac:dyDescent="0.25">
      <c r="B93" s="1" t="s">
        <v>33</v>
      </c>
      <c r="C93" s="1">
        <v>0</v>
      </c>
      <c r="D93" s="1">
        <v>0.39003080000000001</v>
      </c>
      <c r="E93" s="1">
        <f t="shared" si="12"/>
        <v>390.0308</v>
      </c>
      <c r="F93" s="1">
        <f t="shared" si="13"/>
        <v>1.9501539999999999</v>
      </c>
      <c r="G93" s="1">
        <v>18.590983587741601</v>
      </c>
      <c r="H93" s="1">
        <v>6.0109771919439998</v>
      </c>
      <c r="I93" s="1">
        <v>15.416489138779299</v>
      </c>
      <c r="J93" s="1">
        <v>0.15045040567604701</v>
      </c>
    </row>
    <row r="94" spans="2:10" x14ac:dyDescent="0.25">
      <c r="B94" s="1" t="s">
        <v>24</v>
      </c>
      <c r="C94" s="1">
        <v>80</v>
      </c>
      <c r="D94" s="1">
        <v>3.1440657999999999</v>
      </c>
      <c r="E94" s="1">
        <f t="shared" si="12"/>
        <v>3144.0657999999999</v>
      </c>
      <c r="F94" s="1">
        <f t="shared" si="13"/>
        <v>15.720329</v>
      </c>
      <c r="G94" s="1">
        <v>14.504931042875899</v>
      </c>
      <c r="H94" s="1">
        <v>42.539044544585899</v>
      </c>
      <c r="I94" s="1">
        <v>13.674156236168599</v>
      </c>
      <c r="J94" s="1">
        <v>2.3587255804447498</v>
      </c>
    </row>
    <row r="95" spans="2:10" x14ac:dyDescent="0.25">
      <c r="B95" s="1" t="s">
        <v>24</v>
      </c>
      <c r="C95" s="1">
        <v>160</v>
      </c>
      <c r="D95" s="1">
        <v>5.2614525999999904</v>
      </c>
      <c r="E95" s="1">
        <f t="shared" si="12"/>
        <v>5261.4525999999905</v>
      </c>
      <c r="F95" s="1">
        <f t="shared" si="13"/>
        <v>26.307262999999953</v>
      </c>
      <c r="G95" s="1">
        <v>14.8580155625261</v>
      </c>
      <c r="H95" s="1">
        <v>86.452460901498</v>
      </c>
      <c r="I95" s="1">
        <v>16.431391782534298</v>
      </c>
      <c r="J95" s="1">
        <v>0.653948906687845</v>
      </c>
    </row>
    <row r="96" spans="2:10" x14ac:dyDescent="0.25">
      <c r="B96" s="1" t="s">
        <v>24</v>
      </c>
      <c r="C96" s="1">
        <v>240</v>
      </c>
      <c r="D96" s="1">
        <v>7.7485305999999898</v>
      </c>
      <c r="E96" s="1">
        <f t="shared" si="12"/>
        <v>7748.53059999999</v>
      </c>
      <c r="F96" s="1">
        <f t="shared" si="13"/>
        <v>38.742652999999947</v>
      </c>
      <c r="G96" s="1">
        <v>14.6301859631761</v>
      </c>
      <c r="H96" s="1">
        <v>123.043009561613</v>
      </c>
      <c r="I96" s="1">
        <v>15.905733927200099</v>
      </c>
      <c r="J96" s="1">
        <v>4.8839814478515802</v>
      </c>
    </row>
    <row r="97" spans="2:10" x14ac:dyDescent="0.25">
      <c r="B97" s="1" t="s">
        <v>24</v>
      </c>
      <c r="C97" s="1">
        <v>320</v>
      </c>
      <c r="D97" s="1">
        <v>10.020013799999999</v>
      </c>
      <c r="E97" s="1">
        <f t="shared" si="12"/>
        <v>10020.013799999999</v>
      </c>
      <c r="F97" s="1">
        <f t="shared" si="13"/>
        <v>50.100068999999998</v>
      </c>
      <c r="G97" s="1">
        <v>14.352208601084</v>
      </c>
      <c r="H97" s="1">
        <v>184.64879039417599</v>
      </c>
      <c r="I97" s="1">
        <v>18.477705284793899</v>
      </c>
      <c r="J97" s="1">
        <v>16.138965819928298</v>
      </c>
    </row>
    <row r="98" spans="2:10" x14ac:dyDescent="0.25">
      <c r="B98" s="1" t="s">
        <v>24</v>
      </c>
      <c r="C98" s="1">
        <v>400</v>
      </c>
      <c r="D98" s="1">
        <v>12.179938999999999</v>
      </c>
      <c r="E98" s="1">
        <f t="shared" si="12"/>
        <v>12179.938999999998</v>
      </c>
      <c r="F98" s="1">
        <f t="shared" si="13"/>
        <v>60.899694999999994</v>
      </c>
      <c r="G98" s="1">
        <v>14.5320575774587</v>
      </c>
      <c r="H98" s="1">
        <v>240.27521062019201</v>
      </c>
      <c r="I98" s="1">
        <v>19.727285360193999</v>
      </c>
      <c r="J98" s="1">
        <v>1.2857183632403399</v>
      </c>
    </row>
    <row r="99" spans="2:10" x14ac:dyDescent="0.25">
      <c r="E99" s="1">
        <f t="shared" si="12"/>
        <v>0</v>
      </c>
      <c r="F99" s="1">
        <f t="shared" si="13"/>
        <v>0</v>
      </c>
    </row>
    <row r="100" spans="2:10" x14ac:dyDescent="0.25">
      <c r="B100" s="1" t="s">
        <v>25</v>
      </c>
      <c r="C100" s="1">
        <v>0</v>
      </c>
      <c r="D100" s="1">
        <v>0.33136480000000001</v>
      </c>
      <c r="E100" s="1">
        <f t="shared" si="12"/>
        <v>331.3648</v>
      </c>
      <c r="F100" s="1">
        <f t="shared" si="13"/>
        <v>1.6568240000000001</v>
      </c>
      <c r="G100" s="1">
        <v>18.870489291666601</v>
      </c>
      <c r="H100" s="1">
        <v>6.7453206067299902</v>
      </c>
      <c r="I100" s="1">
        <v>20.391448894718401</v>
      </c>
      <c r="J100" s="1">
        <v>0.25889910408132699</v>
      </c>
    </row>
    <row r="101" spans="2:10" x14ac:dyDescent="0.25">
      <c r="B101" s="1" t="s">
        <v>25</v>
      </c>
      <c r="C101" s="1">
        <v>80</v>
      </c>
      <c r="D101" s="1">
        <v>2.8036460000000001</v>
      </c>
      <c r="E101" s="1">
        <f t="shared" si="12"/>
        <v>2803.6460000000002</v>
      </c>
      <c r="F101" s="1">
        <f t="shared" si="13"/>
        <v>14.018230000000001</v>
      </c>
      <c r="G101" s="1">
        <v>14.6460473068878</v>
      </c>
      <c r="H101" s="1">
        <v>51.776681739841898</v>
      </c>
      <c r="I101" s="1">
        <v>18.479544288072301</v>
      </c>
      <c r="J101" s="1">
        <v>1.9660116729655801</v>
      </c>
    </row>
    <row r="102" spans="2:10" x14ac:dyDescent="0.25">
      <c r="B102" s="1" t="s">
        <v>25</v>
      </c>
      <c r="C102" s="1">
        <v>160</v>
      </c>
      <c r="D102" s="1">
        <v>5.1466707999999999</v>
      </c>
      <c r="E102" s="1">
        <f t="shared" si="12"/>
        <v>5146.6707999999999</v>
      </c>
      <c r="F102" s="1">
        <f t="shared" si="13"/>
        <v>25.733353999999999</v>
      </c>
      <c r="G102" s="1">
        <v>14.8837829124649</v>
      </c>
      <c r="H102" s="1">
        <v>97.359183314959907</v>
      </c>
      <c r="I102" s="1">
        <v>18.936099562131499</v>
      </c>
      <c r="J102" s="1">
        <v>2.8504262968855301</v>
      </c>
    </row>
    <row r="103" spans="2:10" x14ac:dyDescent="0.25">
      <c r="B103" s="1" t="s">
        <v>25</v>
      </c>
      <c r="C103" s="1">
        <v>240</v>
      </c>
      <c r="D103" s="1">
        <v>7.6054067999999901</v>
      </c>
      <c r="E103" s="1">
        <f t="shared" si="12"/>
        <v>7605.4067999999897</v>
      </c>
      <c r="F103" s="1">
        <f t="shared" si="13"/>
        <v>38.027033999999951</v>
      </c>
      <c r="G103" s="1">
        <v>14.87256153643</v>
      </c>
      <c r="H103" s="1">
        <v>148.43678994330699</v>
      </c>
      <c r="I103" s="1">
        <v>19.5165639025183</v>
      </c>
      <c r="J103" s="1">
        <v>2.2386323180457901</v>
      </c>
    </row>
    <row r="104" spans="2:10" x14ac:dyDescent="0.25">
      <c r="B104" s="1" t="s">
        <v>25</v>
      </c>
      <c r="C104" s="1">
        <v>320</v>
      </c>
      <c r="D104" s="1">
        <v>9.9095217999999896</v>
      </c>
      <c r="E104" s="1">
        <f t="shared" si="12"/>
        <v>9909.5217999999895</v>
      </c>
      <c r="F104" s="1">
        <f t="shared" si="13"/>
        <v>49.547608999999952</v>
      </c>
      <c r="G104" s="1">
        <v>14.5461516642987</v>
      </c>
      <c r="H104" s="1">
        <v>193.87361174214399</v>
      </c>
      <c r="I104" s="1">
        <v>19.564851946587201</v>
      </c>
      <c r="J104" s="1">
        <v>1.56687116751998</v>
      </c>
    </row>
    <row r="105" spans="2:10" x14ac:dyDescent="0.25">
      <c r="B105" s="1" t="s">
        <v>25</v>
      </c>
      <c r="C105" s="1">
        <v>400</v>
      </c>
      <c r="D105" s="1">
        <v>12.033713599999899</v>
      </c>
      <c r="E105" s="1">
        <f t="shared" si="12"/>
        <v>12033.713599999899</v>
      </c>
      <c r="F105" s="1">
        <f t="shared" si="13"/>
        <v>60.168567999999496</v>
      </c>
      <c r="G105" s="1">
        <v>14.558568717485601</v>
      </c>
      <c r="H105" s="1">
        <v>237.86261292525199</v>
      </c>
      <c r="I105" s="1">
        <v>19.770394179374598</v>
      </c>
      <c r="J105" s="1">
        <v>3.6797783997588098</v>
      </c>
    </row>
    <row r="106" spans="2:10" x14ac:dyDescent="0.25">
      <c r="E106" s="1">
        <f t="shared" si="12"/>
        <v>0</v>
      </c>
      <c r="F106" s="1">
        <f t="shared" si="13"/>
        <v>0</v>
      </c>
    </row>
    <row r="107" spans="2:10" x14ac:dyDescent="0.25">
      <c r="B107" s="1" t="s">
        <v>34</v>
      </c>
      <c r="C107" s="1">
        <v>0</v>
      </c>
      <c r="D107" s="1">
        <v>0.33474100000000001</v>
      </c>
      <c r="E107" s="1">
        <f t="shared" si="12"/>
        <v>334.74099999999999</v>
      </c>
      <c r="F107" s="1">
        <f t="shared" si="13"/>
        <v>1.673705</v>
      </c>
      <c r="G107" s="1">
        <v>18.9270639946538</v>
      </c>
      <c r="H107" s="1">
        <v>6.6763401234020003</v>
      </c>
      <c r="I107" s="1">
        <v>19.973608670239901</v>
      </c>
      <c r="J107" s="1">
        <v>0.20454486180501899</v>
      </c>
    </row>
    <row r="108" spans="2:10" x14ac:dyDescent="0.25">
      <c r="B108" s="1" t="s">
        <v>26</v>
      </c>
      <c r="C108" s="1">
        <v>40</v>
      </c>
      <c r="D108" s="1">
        <v>1.496801</v>
      </c>
      <c r="E108" s="1">
        <f t="shared" si="12"/>
        <v>1496.8010000000002</v>
      </c>
      <c r="F108" s="1">
        <f t="shared" si="13"/>
        <v>7.4840049999999998</v>
      </c>
      <c r="G108" s="1">
        <v>15.663678988271901</v>
      </c>
      <c r="H108" s="1">
        <v>27.328032620059901</v>
      </c>
      <c r="I108" s="1">
        <v>18.280670039728399</v>
      </c>
      <c r="J108" s="1">
        <v>0.47429497964671602</v>
      </c>
    </row>
    <row r="109" spans="2:10" x14ac:dyDescent="0.25">
      <c r="B109" s="1" t="s">
        <v>26</v>
      </c>
      <c r="C109" s="1">
        <v>80</v>
      </c>
      <c r="D109" s="1">
        <v>2.8102692</v>
      </c>
      <c r="E109" s="1">
        <f t="shared" si="12"/>
        <v>2810.2692000000002</v>
      </c>
      <c r="F109" s="1">
        <f t="shared" si="13"/>
        <v>14.051346000000001</v>
      </c>
      <c r="G109" s="1">
        <v>14.875467096857101</v>
      </c>
      <c r="H109" s="1">
        <v>49.683166857002</v>
      </c>
      <c r="I109" s="1">
        <v>17.698966423005398</v>
      </c>
      <c r="J109" s="1">
        <v>1.4331161546296001</v>
      </c>
    </row>
    <row r="110" spans="2:10" x14ac:dyDescent="0.25">
      <c r="B110" s="1" t="s">
        <v>26</v>
      </c>
      <c r="C110" s="1">
        <v>120</v>
      </c>
      <c r="D110" s="1">
        <v>3.9127649999999998</v>
      </c>
      <c r="E110" s="1">
        <f t="shared" si="12"/>
        <v>3912.7649999999999</v>
      </c>
      <c r="F110" s="1">
        <f t="shared" si="13"/>
        <v>19.563824999999998</v>
      </c>
      <c r="G110" s="1">
        <v>14.888069336487099</v>
      </c>
      <c r="H110" s="1">
        <v>73.563004578701893</v>
      </c>
      <c r="I110" s="1">
        <v>18.810296150084799</v>
      </c>
      <c r="J110" s="1">
        <v>2.0964651222385702</v>
      </c>
    </row>
    <row r="111" spans="2:10" x14ac:dyDescent="0.25">
      <c r="B111" s="1" t="s">
        <v>26</v>
      </c>
      <c r="C111" s="1">
        <v>160</v>
      </c>
      <c r="D111" s="1">
        <v>5.1759437999999998</v>
      </c>
      <c r="E111" s="1">
        <f t="shared" si="12"/>
        <v>5175.9438</v>
      </c>
      <c r="F111" s="1">
        <f t="shared" si="13"/>
        <v>25.879718999999998</v>
      </c>
      <c r="G111" s="1">
        <v>14.9324689193834</v>
      </c>
      <c r="H111" s="1">
        <v>95.900254174637993</v>
      </c>
      <c r="I111" s="1">
        <v>18.532301460076098</v>
      </c>
      <c r="J111" s="1">
        <v>0.85306441357646901</v>
      </c>
    </row>
    <row r="112" spans="2:10" x14ac:dyDescent="0.25">
      <c r="B112" s="1" t="s">
        <v>26</v>
      </c>
      <c r="C112" s="1">
        <v>200</v>
      </c>
      <c r="D112" s="1">
        <v>6.8218528000000003</v>
      </c>
      <c r="E112" s="1">
        <f t="shared" si="12"/>
        <v>6821.8528000000006</v>
      </c>
      <c r="F112" s="1">
        <f t="shared" si="13"/>
        <v>34.109264000000003</v>
      </c>
      <c r="G112" s="1">
        <v>14.493294513376901</v>
      </c>
      <c r="H112" s="1">
        <v>111.540301183842</v>
      </c>
      <c r="I112" s="1">
        <v>16.385354964383801</v>
      </c>
      <c r="J112" s="1">
        <v>5.2365785711869499</v>
      </c>
    </row>
    <row r="113" spans="2:10" x14ac:dyDescent="0.25">
      <c r="E113" s="1">
        <f t="shared" si="12"/>
        <v>0</v>
      </c>
      <c r="F113" s="1">
        <f t="shared" si="13"/>
        <v>0</v>
      </c>
    </row>
    <row r="114" spans="2:10" x14ac:dyDescent="0.25">
      <c r="B114" s="1" t="s">
        <v>27</v>
      </c>
      <c r="C114" s="1">
        <v>0</v>
      </c>
      <c r="D114" s="1">
        <v>0.34124939999999998</v>
      </c>
      <c r="E114" s="1">
        <f t="shared" si="12"/>
        <v>341.24939999999998</v>
      </c>
      <c r="F114" s="1">
        <f t="shared" si="13"/>
        <v>1.7062469999999998</v>
      </c>
      <c r="G114" s="1">
        <v>18.7202753164893</v>
      </c>
      <c r="H114" s="1">
        <v>6.6889453348299996</v>
      </c>
      <c r="I114" s="1">
        <v>19.6226736546521</v>
      </c>
      <c r="J114" s="1">
        <v>0.21949377515162699</v>
      </c>
    </row>
    <row r="115" spans="2:10" x14ac:dyDescent="0.25">
      <c r="B115" s="1" t="s">
        <v>27</v>
      </c>
      <c r="C115" s="1">
        <v>40</v>
      </c>
      <c r="D115" s="1">
        <v>1.5408189999999999</v>
      </c>
      <c r="E115" s="1">
        <f t="shared" si="12"/>
        <v>1540.819</v>
      </c>
      <c r="F115" s="1">
        <f t="shared" si="13"/>
        <v>7.7040949999999997</v>
      </c>
      <c r="G115" s="1">
        <v>14.8952837340161</v>
      </c>
      <c r="H115" s="1">
        <v>28.613769286736002</v>
      </c>
      <c r="I115" s="1">
        <v>18.569507901043298</v>
      </c>
      <c r="J115" s="1">
        <v>1.3260038045190801</v>
      </c>
    </row>
    <row r="116" spans="2:10" x14ac:dyDescent="0.25">
      <c r="B116" s="1" t="s">
        <v>27</v>
      </c>
      <c r="C116" s="1">
        <v>80</v>
      </c>
      <c r="D116" s="1">
        <v>2.8299340000000002</v>
      </c>
      <c r="E116" s="1">
        <f t="shared" si="12"/>
        <v>2829.9340000000002</v>
      </c>
      <c r="F116" s="1">
        <f t="shared" si="13"/>
        <v>14.14967</v>
      </c>
      <c r="G116" s="1">
        <v>14.3802167980202</v>
      </c>
      <c r="H116" s="1">
        <v>49.297890571765997</v>
      </c>
      <c r="I116" s="1">
        <v>17.443812524303301</v>
      </c>
      <c r="J116" s="1">
        <v>2.2621513597208902</v>
      </c>
    </row>
    <row r="117" spans="2:10" x14ac:dyDescent="0.25">
      <c r="B117" s="1" t="s">
        <v>27</v>
      </c>
      <c r="C117" s="1">
        <v>120</v>
      </c>
      <c r="D117" s="1">
        <v>4.1434335999999998</v>
      </c>
      <c r="E117" s="1">
        <f t="shared" si="12"/>
        <v>4143.4335999999994</v>
      </c>
      <c r="F117" s="1">
        <f t="shared" si="13"/>
        <v>20.717168000000001</v>
      </c>
      <c r="G117" s="1">
        <v>14.663479952072001</v>
      </c>
      <c r="H117" s="1">
        <v>74.992378998847997</v>
      </c>
      <c r="I117" s="1">
        <v>18.113718325251501</v>
      </c>
      <c r="J117" s="1">
        <v>3.38920065775836</v>
      </c>
    </row>
    <row r="118" spans="2:10" x14ac:dyDescent="0.25">
      <c r="B118" s="1" t="s">
        <v>27</v>
      </c>
      <c r="C118" s="1">
        <v>160</v>
      </c>
      <c r="D118" s="1">
        <v>5.1412594</v>
      </c>
      <c r="E118" s="1">
        <f t="shared" si="12"/>
        <v>5141.2593999999999</v>
      </c>
      <c r="F118" s="1">
        <f t="shared" si="13"/>
        <v>25.706296999999999</v>
      </c>
      <c r="G118" s="1">
        <v>14.7767638089115</v>
      </c>
      <c r="H118" s="1">
        <v>97.520784941290003</v>
      </c>
      <c r="I118" s="1">
        <v>18.999639908250799</v>
      </c>
      <c r="J118" s="1">
        <v>3.77923821004403</v>
      </c>
    </row>
    <row r="119" spans="2:10" x14ac:dyDescent="0.25">
      <c r="B119" s="1" t="s">
        <v>27</v>
      </c>
      <c r="C119" s="1">
        <v>200</v>
      </c>
      <c r="D119" s="1">
        <v>6.7288093999999896</v>
      </c>
      <c r="E119" s="1">
        <f t="shared" si="12"/>
        <v>6728.8093999999892</v>
      </c>
      <c r="F119" s="1">
        <f t="shared" si="13"/>
        <v>33.644046999999951</v>
      </c>
      <c r="G119" s="1">
        <v>14.405394592034799</v>
      </c>
      <c r="H119" s="1">
        <v>114.116635001174</v>
      </c>
      <c r="I119" s="1">
        <v>16.9803277651903</v>
      </c>
      <c r="J119" s="1">
        <v>5.3037607930608504</v>
      </c>
    </row>
    <row r="120" spans="2:10" x14ac:dyDescent="0.25">
      <c r="F120" s="1">
        <f>SUM(F2:F119)</f>
        <v>3351.5965709999955</v>
      </c>
    </row>
    <row r="121" spans="2:10" x14ac:dyDescent="0.25">
      <c r="F121" s="1">
        <f>F120/60</f>
        <v>55.859942849999925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slf4j-comparison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HA</dc:creator>
  <cp:lastModifiedBy>José Miguel HA</cp:lastModifiedBy>
  <cp:lastPrinted>2017-03-22T12:33:19Z</cp:lastPrinted>
  <dcterms:created xsi:type="dcterms:W3CDTF">2017-01-31T16:23:38Z</dcterms:created>
  <dcterms:modified xsi:type="dcterms:W3CDTF">2017-10-10T09:20:16Z</dcterms:modified>
</cp:coreProperties>
</file>