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orcas\Dropbox\artículos\mis artículos\en preparación\ISTgreen\resources\"/>
    </mc:Choice>
  </mc:AlternateContent>
  <bookViews>
    <workbookView xWindow="0" yWindow="0" windowWidth="19200" windowHeight="11955" xr2:uid="{00000000-000D-0000-FFFF-FFFF00000000}"/>
  </bookViews>
  <sheets>
    <sheet name="slf4j-comparison" sheetId="1" r:id="rId1"/>
  </sheets>
  <calcPr calcId="171027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62" i="1" s="1"/>
  <c r="F63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<sst xmlns="http://schemas.openxmlformats.org/spreadsheetml/2006/main" count="184" uniqueCount="33">
  <si>
    <t>Variable</t>
  </si>
  <si>
    <t>Computational Time (s)</t>
  </si>
  <si>
    <t>Usage CPU (%)</t>
  </si>
  <si>
    <t>Consumed energy (J)</t>
  </si>
  <si>
    <t>Power (W)</t>
  </si>
  <si>
    <t>Framework</t>
  </si>
  <si>
    <t>Message size (MB)</t>
  </si>
  <si>
    <t>1 B</t>
  </si>
  <si>
    <t>10 B</t>
  </si>
  <si>
    <t>100 B</t>
  </si>
  <si>
    <t>1 KB</t>
  </si>
  <si>
    <t>10 KB</t>
  </si>
  <si>
    <t>100 KB</t>
  </si>
  <si>
    <t>1 MB</t>
  </si>
  <si>
    <t>10 MB</t>
  </si>
  <si>
    <t>100 MB</t>
  </si>
  <si>
    <t>1 GB</t>
  </si>
  <si>
    <t>Output size (MB)</t>
  </si>
  <si>
    <t>Algorithm</t>
  </si>
  <si>
    <t>AES</t>
  </si>
  <si>
    <t>javax.crypto</t>
  </si>
  <si>
    <t>DESede</t>
  </si>
  <si>
    <t>Blowfish</t>
  </si>
  <si>
    <t>Bouncy Castle</t>
  </si>
  <si>
    <t>javax.crypto AES</t>
  </si>
  <si>
    <t>javax.crypto DESede</t>
  </si>
  <si>
    <t>javax.crypto Blowfish</t>
  </si>
  <si>
    <t>Bouncy Castle AES</t>
  </si>
  <si>
    <t>Bouncy Castle DESede</t>
  </si>
  <si>
    <t>Bouncy Castle Blowfish</t>
  </si>
  <si>
    <t>ms</t>
  </si>
  <si>
    <t>Experimentation time</t>
  </si>
  <si>
    <t>% size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</si>
</sst>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'slf4j-comparison'!$C$2:$C$11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'slf4j-comparison'!$H$2:$H$11</c:f>
              <c:numCache>
                <c:formatCode>General</c:formatCode>
                <c:ptCount val="10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  <c:pt idx="9">
                  <c:v>1105.7709835460901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23-A609-2AE6243F8E4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'slf4j-comparison'!$H$12:$H$21</c:f>
              <c:numCache>
                <c:formatCode>General</c:formatCode>
                <c:ptCount val="10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  <c:pt idx="9">
                  <c:v>1097.9954247524799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1-4B23-A609-2AE6243F8E4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'slf4j-comparison'!$H$22:$H$31</c:f>
              <c:numCache>
                <c:formatCode>General</c:formatCode>
                <c:ptCount val="10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  <c:pt idx="9">
                  <c:v>1078.3200192710001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1-4B23-A609-2AE6243F8E4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'slf4j-comparison'!$H$32:$H$41</c:f>
              <c:numCache>
                <c:formatCode>General</c:formatCode>
                <c:ptCount val="10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  <c:pt idx="9">
                  <c:v>1102.4282044095501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1-4B23-A609-2AE6243F8E48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'slf4j-comparison'!$H$42:$H$51</c:f>
              <c:numCache>
                <c:formatCode>General</c:formatCode>
                <c:ptCount val="10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  <c:pt idx="9">
                  <c:v>1071.3260485158301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E-4EF8-8800-AB2F7F907E66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'slf4j-comparison'!$H$52:$H$61</c:f>
              <c:numCache>
                <c:formatCode>General</c:formatCode>
                <c:ptCount val="10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  <c:pt idx="9">
                  <c:v>1108.6947420302899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E-4EF8-8800-AB2F7F90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'slf4j-comparison'!$H$8:$H$11</c:f>
              <c:numCache>
                <c:formatCode>General</c:formatCode>
                <c:ptCount val="4"/>
                <c:pt idx="0">
                  <c:v>6.3773100677699999</c:v>
                </c:pt>
                <c:pt idx="1">
                  <c:v>13.982570374530001</c:v>
                </c:pt>
                <c:pt idx="2">
                  <c:v>87.244819134889994</c:v>
                </c:pt>
                <c:pt idx="3">
                  <c:v>1105.7709835460901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F-4D3D-B0B0-FFB99BB5DF24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'slf4j-comparison'!$H$18:$H$21</c:f>
              <c:numCache>
                <c:formatCode>General</c:formatCode>
                <c:ptCount val="4"/>
                <c:pt idx="0">
                  <c:v>6.6837704126199897</c:v>
                </c:pt>
                <c:pt idx="1">
                  <c:v>14.5842199745199</c:v>
                </c:pt>
                <c:pt idx="2">
                  <c:v>94.122196848279998</c:v>
                </c:pt>
                <c:pt idx="3">
                  <c:v>1097.9954247524799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F-4D3D-B0B0-FFB99BB5DF24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'slf4j-comparison'!$H$28:$H$31</c:f>
              <c:numCache>
                <c:formatCode>General</c:formatCode>
                <c:ptCount val="4"/>
                <c:pt idx="0">
                  <c:v>7.08258833934</c:v>
                </c:pt>
                <c:pt idx="1">
                  <c:v>15.812049383630001</c:v>
                </c:pt>
                <c:pt idx="2">
                  <c:v>103.724164680599</c:v>
                </c:pt>
                <c:pt idx="3">
                  <c:v>1078.3200192710001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F-4D3D-B0B0-FFB99BB5DF24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'slf4j-comparison'!$H$38:$H$41</c:f>
              <c:numCache>
                <c:formatCode>General</c:formatCode>
                <c:ptCount val="4"/>
                <c:pt idx="0">
                  <c:v>7.0285731072799997</c:v>
                </c:pt>
                <c:pt idx="1">
                  <c:v>16.091958055359999</c:v>
                </c:pt>
                <c:pt idx="2">
                  <c:v>104.32168614421001</c:v>
                </c:pt>
                <c:pt idx="3">
                  <c:v>1102.4282044095501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F-4D3D-B0B0-FFB99BB5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'slf4j-comparison'!$C$2:$C$11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'slf4j-comparison'!$H$2:$H$11</c:f>
              <c:numCache>
                <c:formatCode>General</c:formatCode>
                <c:ptCount val="10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  <c:pt idx="9">
                  <c:v>1105.7709835460901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0-4654-819B-49633FF8FA9D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'slf4j-comparison'!$H$12:$H$21</c:f>
              <c:numCache>
                <c:formatCode>General</c:formatCode>
                <c:ptCount val="10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  <c:pt idx="9">
                  <c:v>1097.9954247524799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0-4654-819B-49633FF8FA9D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'slf4j-comparison'!$H$22:$H$31</c:f>
              <c:numCache>
                <c:formatCode>General</c:formatCode>
                <c:ptCount val="10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  <c:pt idx="9">
                  <c:v>1078.3200192710001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0-4654-819B-49633FF8FA9D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'slf4j-comparison'!$H$32:$H$41</c:f>
              <c:numCache>
                <c:formatCode>General</c:formatCode>
                <c:ptCount val="10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  <c:pt idx="9">
                  <c:v>1102.4282044095501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0-4654-819B-49633FF8FA9D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'slf4j-comparison'!$H$42:$H$51</c:f>
              <c:numCache>
                <c:formatCode>General</c:formatCode>
                <c:ptCount val="10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  <c:pt idx="9">
                  <c:v>1071.3260485158301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0-4654-819B-49633FF8FA9D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'slf4j-comparison'!$H$52:$H$61</c:f>
              <c:numCache>
                <c:formatCode>General</c:formatCode>
                <c:ptCount val="10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  <c:pt idx="9">
                  <c:v>1108.6947420302899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0-4654-819B-49633FF8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'slf4j-comparison'!$H$2:$H$10</c:f>
              <c:numCache>
                <c:formatCode>General</c:formatCode>
                <c:ptCount val="9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1B1-AAF9-68E1A4537EAA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'slf4j-comparison'!$H$12:$H$20</c:f>
              <c:numCache>
                <c:formatCode>General</c:formatCode>
                <c:ptCount val="9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1B1-AAF9-68E1A4537EAA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'slf4j-comparison'!$H$22:$H$30</c:f>
              <c:numCache>
                <c:formatCode>General</c:formatCode>
                <c:ptCount val="9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1B1-AAF9-68E1A4537EAA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'slf4j-comparison'!$H$32:$H$40</c:f>
              <c:numCache>
                <c:formatCode>General</c:formatCode>
                <c:ptCount val="9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1B1-AAF9-68E1A4537EAA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'slf4j-comparison'!$H$42:$H$50</c:f>
              <c:numCache>
                <c:formatCode>General</c:formatCode>
                <c:ptCount val="9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1-41B1-AAF9-68E1A4537EAA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'slf4j-comparison'!$H$52:$H$60</c:f>
              <c:numCache>
                <c:formatCode>General</c:formatCode>
                <c:ptCount val="9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1-41B1-AAF9-68E1A453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'slf4j-comparison'!$H$2:$H$10</c:f>
              <c:numCache>
                <c:formatCode>General</c:formatCode>
                <c:ptCount val="9"/>
                <c:pt idx="0">
                  <c:v>3.8970179049100002</c:v>
                </c:pt>
                <c:pt idx="1">
                  <c:v>3.7441291041000002</c:v>
                </c:pt>
                <c:pt idx="2">
                  <c:v>3.9709603840899899</c:v>
                </c:pt>
                <c:pt idx="3">
                  <c:v>3.8527455018799999</c:v>
                </c:pt>
                <c:pt idx="4">
                  <c:v>4.1094666929699999</c:v>
                </c:pt>
                <c:pt idx="5">
                  <c:v>4.7785691401300001</c:v>
                </c:pt>
                <c:pt idx="6">
                  <c:v>6.3773100677699999</c:v>
                </c:pt>
                <c:pt idx="7">
                  <c:v>13.982570374530001</c:v>
                </c:pt>
                <c:pt idx="8">
                  <c:v>87.244819134889994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031-B490-A8BC441D9D9E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'slf4j-comparison'!$H$12:$H$20</c:f>
              <c:numCache>
                <c:formatCode>General</c:formatCode>
                <c:ptCount val="9"/>
                <c:pt idx="0">
                  <c:v>4.2292833929100002</c:v>
                </c:pt>
                <c:pt idx="1">
                  <c:v>4.3062017254199896</c:v>
                </c:pt>
                <c:pt idx="2">
                  <c:v>4.3129793249199997</c:v>
                </c:pt>
                <c:pt idx="3">
                  <c:v>4.2783441500499997</c:v>
                </c:pt>
                <c:pt idx="4">
                  <c:v>4.2553189720499898</c:v>
                </c:pt>
                <c:pt idx="5">
                  <c:v>5.05658573952</c:v>
                </c:pt>
                <c:pt idx="6">
                  <c:v>6.6837704126199897</c:v>
                </c:pt>
                <c:pt idx="7">
                  <c:v>14.5842199745199</c:v>
                </c:pt>
                <c:pt idx="8">
                  <c:v>94.122196848279998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031-B490-A8BC441D9D9E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'slf4j-comparison'!$H$22:$H$30</c:f>
              <c:numCache>
                <c:formatCode>General</c:formatCode>
                <c:ptCount val="9"/>
                <c:pt idx="0">
                  <c:v>4.1924438587999902</c:v>
                </c:pt>
                <c:pt idx="1">
                  <c:v>4.24946257634</c:v>
                </c:pt>
                <c:pt idx="2">
                  <c:v>4.1973267662399998</c:v>
                </c:pt>
                <c:pt idx="3">
                  <c:v>4.2839075809600002</c:v>
                </c:pt>
                <c:pt idx="4">
                  <c:v>4.5019263293099998</c:v>
                </c:pt>
                <c:pt idx="5">
                  <c:v>5.1505816854399997</c:v>
                </c:pt>
                <c:pt idx="6">
                  <c:v>7.08258833934</c:v>
                </c:pt>
                <c:pt idx="7">
                  <c:v>15.812049383630001</c:v>
                </c:pt>
                <c:pt idx="8">
                  <c:v>103.724164680599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031-B490-A8BC441D9D9E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'slf4j-comparison'!$H$32:$H$40</c:f>
              <c:numCache>
                <c:formatCode>General</c:formatCode>
                <c:ptCount val="9"/>
                <c:pt idx="0">
                  <c:v>4.2775403497899998</c:v>
                </c:pt>
                <c:pt idx="1">
                  <c:v>4.2139846273900003</c:v>
                </c:pt>
                <c:pt idx="2">
                  <c:v>4.1873201088299998</c:v>
                </c:pt>
                <c:pt idx="3">
                  <c:v>4.26025583829</c:v>
                </c:pt>
                <c:pt idx="4">
                  <c:v>4.5270618271199998</c:v>
                </c:pt>
                <c:pt idx="5">
                  <c:v>5.2019807765500001</c:v>
                </c:pt>
                <c:pt idx="6">
                  <c:v>7.0285731072799997</c:v>
                </c:pt>
                <c:pt idx="7">
                  <c:v>16.091958055359999</c:v>
                </c:pt>
                <c:pt idx="8">
                  <c:v>104.32168614421001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2-4031-B490-A8BC441D9D9E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'slf4j-comparison'!$H$42:$H$50</c:f>
              <c:numCache>
                <c:formatCode>General</c:formatCode>
                <c:ptCount val="9"/>
                <c:pt idx="0">
                  <c:v>4.3727998817299998</c:v>
                </c:pt>
                <c:pt idx="1">
                  <c:v>4.3048818257399999</c:v>
                </c:pt>
                <c:pt idx="2">
                  <c:v>4.2322114219399998</c:v>
                </c:pt>
                <c:pt idx="3">
                  <c:v>4.2953605282999998</c:v>
                </c:pt>
                <c:pt idx="4">
                  <c:v>4.6138960770899997</c:v>
                </c:pt>
                <c:pt idx="5">
                  <c:v>5.2487035933599904</c:v>
                </c:pt>
                <c:pt idx="6">
                  <c:v>7.2818932439899999</c:v>
                </c:pt>
                <c:pt idx="7">
                  <c:v>15.96642471158</c:v>
                </c:pt>
                <c:pt idx="8">
                  <c:v>106.12209574839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2-4031-B490-A8BC441D9D9E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'slf4j-comparison'!$L$2:$L$10</c:f>
              <c:strCache>
                <c:ptCount val="9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</c:strCache>
            </c:strRef>
          </c:cat>
          <c:val>
            <c:numRef>
              <c:f>'slf4j-comparison'!$H$52:$H$60</c:f>
              <c:numCache>
                <c:formatCode>General</c:formatCode>
                <c:ptCount val="9"/>
                <c:pt idx="0">
                  <c:v>4.2541575203599997</c:v>
                </c:pt>
                <c:pt idx="1">
                  <c:v>4.2825793697099996</c:v>
                </c:pt>
                <c:pt idx="2">
                  <c:v>4.1327559977300004</c:v>
                </c:pt>
                <c:pt idx="3">
                  <c:v>4.2765169323799999</c:v>
                </c:pt>
                <c:pt idx="4">
                  <c:v>4.5045070746500002</c:v>
                </c:pt>
                <c:pt idx="5">
                  <c:v>5.2409288077399996</c:v>
                </c:pt>
                <c:pt idx="6">
                  <c:v>7.0782721557599997</c:v>
                </c:pt>
                <c:pt idx="7">
                  <c:v>15.89303362892</c:v>
                </c:pt>
                <c:pt idx="8">
                  <c:v>103.79570885098001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2-4031-B490-A8BC441D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</a:t>
            </a:r>
            <a:r>
              <a:rPr lang="es-ES" baseline="0"/>
              <a:t> Consumption</a:t>
            </a:r>
            <a:endParaRPr lang="es-ES"/>
          </a:p>
          <a:p>
            <a:pPr>
              <a:defRPr/>
            </a:pPr>
            <a:r>
              <a:rPr lang="es-ES"/>
              <a:t>(Encryption)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'slf4j-comparison'!$L$9:$L$11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'slf4j-comparison'!$H$9:$H$11</c:f>
              <c:numCache>
                <c:formatCode>General</c:formatCode>
                <c:ptCount val="3"/>
                <c:pt idx="0">
                  <c:v>13.982570374530001</c:v>
                </c:pt>
                <c:pt idx="1">
                  <c:v>87.244819134889994</c:v>
                </c:pt>
                <c:pt idx="2">
                  <c:v>1105.7709835460901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93-4454-9B83-32B376686CE0}"/>
            </c:ext>
          </c:extLst>
        </c:ser>
        <c:ser>
          <c:idx val="3"/>
          <c:order val="1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'slf4j-comparison'!$L$9:$L$11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'slf4j-comparison'!$H$39:$H$41</c:f>
              <c:numCache>
                <c:formatCode>General</c:formatCode>
                <c:ptCount val="3"/>
                <c:pt idx="0">
                  <c:v>16.091958055359999</c:v>
                </c:pt>
                <c:pt idx="1">
                  <c:v>104.32168614421001</c:v>
                </c:pt>
                <c:pt idx="2">
                  <c:v>1102.4282044095501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93-4454-9B83-32B376686CE0}"/>
            </c:ext>
          </c:extLst>
        </c:ser>
        <c:ser>
          <c:idx val="1"/>
          <c:order val="2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'slf4j-comparison'!$L$9:$L$11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'slf4j-comparison'!$H$19:$H$21</c:f>
              <c:numCache>
                <c:formatCode>General</c:formatCode>
                <c:ptCount val="3"/>
                <c:pt idx="0">
                  <c:v>14.5842199745199</c:v>
                </c:pt>
                <c:pt idx="1">
                  <c:v>94.122196848279998</c:v>
                </c:pt>
                <c:pt idx="2">
                  <c:v>1097.9954247524799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93-4454-9B83-32B376686CE0}"/>
            </c:ext>
          </c:extLst>
        </c:ser>
        <c:ser>
          <c:idx val="4"/>
          <c:order val="3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'slf4j-comparison'!$L$9:$L$11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'slf4j-comparison'!$H$49:$H$51</c:f>
              <c:numCache>
                <c:formatCode>General</c:formatCode>
                <c:ptCount val="3"/>
                <c:pt idx="0">
                  <c:v>15.96642471158</c:v>
                </c:pt>
                <c:pt idx="1">
                  <c:v>106.12209574839</c:v>
                </c:pt>
                <c:pt idx="2">
                  <c:v>1071.3260485158301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93-4454-9B83-32B376686CE0}"/>
            </c:ext>
          </c:extLst>
        </c:ser>
        <c:ser>
          <c:idx val="2"/>
          <c:order val="4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'slf4j-comparison'!$L$9:$L$11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'slf4j-comparison'!$H$29:$H$31</c:f>
              <c:numCache>
                <c:formatCode>General</c:formatCode>
                <c:ptCount val="3"/>
                <c:pt idx="0">
                  <c:v>15.812049383630001</c:v>
                </c:pt>
                <c:pt idx="1">
                  <c:v>103.724164680599</c:v>
                </c:pt>
                <c:pt idx="2">
                  <c:v>1078.3200192710001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93-4454-9B83-32B376686CE0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'slf4j-comparison'!$L$9:$L$11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'slf4j-comparison'!$H$59:$H$61</c:f>
              <c:numCache>
                <c:formatCode>General</c:formatCode>
                <c:ptCount val="3"/>
                <c:pt idx="0">
                  <c:v>15.89303362892</c:v>
                </c:pt>
                <c:pt idx="1">
                  <c:v>103.79570885098001</c:v>
                </c:pt>
                <c:pt idx="2">
                  <c:v>1108.6947420302899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93-4454-9B83-32B37668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</a:t>
                </a:r>
                <a:r>
                  <a:rPr lang="es-ES" baseline="0"/>
                  <a:t>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1728295292039034"/>
          <c:h val="0.402168014947679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</a:t>
            </a:r>
            <a:r>
              <a:rPr lang="es-ES" baseline="0"/>
              <a:t> Consumption</a:t>
            </a:r>
            <a:endParaRPr lang="es-ES"/>
          </a:p>
          <a:p>
            <a:pPr>
              <a:defRPr/>
            </a:pPr>
            <a:r>
              <a:rPr lang="es-ES"/>
              <a:t>(Encryption)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'slf4j-comparison'!$H$4:$H$9</c:f>
              <c:numCache>
                <c:formatCode>General</c:formatCode>
                <c:ptCount val="6"/>
                <c:pt idx="0">
                  <c:v>3.9709603840899899</c:v>
                </c:pt>
                <c:pt idx="1">
                  <c:v>3.8527455018799999</c:v>
                </c:pt>
                <c:pt idx="2">
                  <c:v>4.1094666929699999</c:v>
                </c:pt>
                <c:pt idx="3">
                  <c:v>4.7785691401300001</c:v>
                </c:pt>
                <c:pt idx="4">
                  <c:v>6.3773100677699999</c:v>
                </c:pt>
                <c:pt idx="5">
                  <c:v>13.982570374530001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F-4CFD-A882-2C6ECF1C5C20}"/>
            </c:ext>
          </c:extLst>
        </c:ser>
        <c:ser>
          <c:idx val="3"/>
          <c:order val="1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'slf4j-comparison'!$H$34:$H$39</c:f>
              <c:numCache>
                <c:formatCode>General</c:formatCode>
                <c:ptCount val="6"/>
                <c:pt idx="0">
                  <c:v>4.1873201088299998</c:v>
                </c:pt>
                <c:pt idx="1">
                  <c:v>4.26025583829</c:v>
                </c:pt>
                <c:pt idx="2">
                  <c:v>4.5270618271199998</c:v>
                </c:pt>
                <c:pt idx="3">
                  <c:v>5.2019807765500001</c:v>
                </c:pt>
                <c:pt idx="4">
                  <c:v>7.0285731072799997</c:v>
                </c:pt>
                <c:pt idx="5">
                  <c:v>16.091958055359999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F-4CFD-A882-2C6ECF1C5C20}"/>
            </c:ext>
          </c:extLst>
        </c:ser>
        <c:ser>
          <c:idx val="1"/>
          <c:order val="2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'slf4j-comparison'!$H$14:$H$19</c:f>
              <c:numCache>
                <c:formatCode>General</c:formatCode>
                <c:ptCount val="6"/>
                <c:pt idx="0">
                  <c:v>4.3129793249199997</c:v>
                </c:pt>
                <c:pt idx="1">
                  <c:v>4.2783441500499997</c:v>
                </c:pt>
                <c:pt idx="2">
                  <c:v>4.2553189720499898</c:v>
                </c:pt>
                <c:pt idx="3">
                  <c:v>5.05658573952</c:v>
                </c:pt>
                <c:pt idx="4">
                  <c:v>6.6837704126199897</c:v>
                </c:pt>
                <c:pt idx="5">
                  <c:v>14.5842199745199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F-4CFD-A882-2C6ECF1C5C20}"/>
            </c:ext>
          </c:extLst>
        </c:ser>
        <c:ser>
          <c:idx val="4"/>
          <c:order val="3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'slf4j-comparison'!$H$44:$H$49</c:f>
              <c:numCache>
                <c:formatCode>General</c:formatCode>
                <c:ptCount val="6"/>
                <c:pt idx="0">
                  <c:v>4.2322114219399998</c:v>
                </c:pt>
                <c:pt idx="1">
                  <c:v>4.2953605282999998</c:v>
                </c:pt>
                <c:pt idx="2">
                  <c:v>4.6138960770899997</c:v>
                </c:pt>
                <c:pt idx="3">
                  <c:v>5.2487035933599904</c:v>
                </c:pt>
                <c:pt idx="4">
                  <c:v>7.2818932439899999</c:v>
                </c:pt>
                <c:pt idx="5">
                  <c:v>15.96642471158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F-4CFD-A882-2C6ECF1C5C20}"/>
            </c:ext>
          </c:extLst>
        </c:ser>
        <c:ser>
          <c:idx val="2"/>
          <c:order val="4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'slf4j-comparison'!$H$24:$H$29</c:f>
              <c:numCache>
                <c:formatCode>General</c:formatCode>
                <c:ptCount val="6"/>
                <c:pt idx="0">
                  <c:v>4.1973267662399998</c:v>
                </c:pt>
                <c:pt idx="1">
                  <c:v>4.2839075809600002</c:v>
                </c:pt>
                <c:pt idx="2">
                  <c:v>4.5019263293099998</c:v>
                </c:pt>
                <c:pt idx="3">
                  <c:v>5.1505816854399997</c:v>
                </c:pt>
                <c:pt idx="4">
                  <c:v>7.08258833934</c:v>
                </c:pt>
                <c:pt idx="5">
                  <c:v>15.812049383630001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F-4CFD-A882-2C6ECF1C5C20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'slf4j-comparison'!$H$54:$H$59</c:f>
              <c:numCache>
                <c:formatCode>General</c:formatCode>
                <c:ptCount val="6"/>
                <c:pt idx="0">
                  <c:v>4.1327559977300004</c:v>
                </c:pt>
                <c:pt idx="1">
                  <c:v>4.2765169323799999</c:v>
                </c:pt>
                <c:pt idx="2">
                  <c:v>4.5045070746500002</c:v>
                </c:pt>
                <c:pt idx="3">
                  <c:v>5.2409288077399996</c:v>
                </c:pt>
                <c:pt idx="4">
                  <c:v>7.0782721557599997</c:v>
                </c:pt>
                <c:pt idx="5">
                  <c:v>15.89303362892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F-4CFD-A882-2C6ECF1C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</a:t>
                </a:r>
                <a:r>
                  <a:rPr lang="es-ES" baseline="0"/>
                  <a:t>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1728295292039034"/>
          <c:h val="0.402168014947679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</a:t>
            </a:r>
            <a:r>
              <a:rPr lang="es-ES" baseline="0"/>
              <a:t> Consumption</a:t>
            </a:r>
            <a:endParaRPr lang="es-ES"/>
          </a:p>
          <a:p>
            <a:pPr>
              <a:defRPr/>
            </a:pPr>
            <a:r>
              <a:rPr lang="es-ES"/>
              <a:t>Encryption</a:t>
            </a:r>
            <a:r>
              <a:rPr lang="es-ES" baseline="0"/>
              <a:t> FQA</a:t>
            </a:r>
          </a:p>
          <a:p>
            <a:pPr>
              <a:defRPr/>
            </a:pPr>
            <a:r>
              <a:rPr lang="es-ES" baseline="0"/>
              <a:t>(Operation: Encrypt)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'slf4j-comparison'!$H$4:$H$9</c:f>
              <c:numCache>
                <c:formatCode>General</c:formatCode>
                <c:ptCount val="6"/>
                <c:pt idx="0">
                  <c:v>3.9709603840899899</c:v>
                </c:pt>
                <c:pt idx="1">
                  <c:v>3.8527455018799999</c:v>
                </c:pt>
                <c:pt idx="2">
                  <c:v>4.1094666929699999</c:v>
                </c:pt>
                <c:pt idx="3">
                  <c:v>4.7785691401300001</c:v>
                </c:pt>
                <c:pt idx="4">
                  <c:v>6.3773100677699999</c:v>
                </c:pt>
                <c:pt idx="5">
                  <c:v>13.982570374530001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5-440C-9B06-4BDCE1DCAEA4}"/>
            </c:ext>
          </c:extLst>
        </c:ser>
        <c:ser>
          <c:idx val="3"/>
          <c:order val="1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'slf4j-comparison'!$H$34:$H$39</c:f>
              <c:numCache>
                <c:formatCode>General</c:formatCode>
                <c:ptCount val="6"/>
                <c:pt idx="0">
                  <c:v>4.1873201088299998</c:v>
                </c:pt>
                <c:pt idx="1">
                  <c:v>4.26025583829</c:v>
                </c:pt>
                <c:pt idx="2">
                  <c:v>4.5270618271199998</c:v>
                </c:pt>
                <c:pt idx="3">
                  <c:v>5.2019807765500001</c:v>
                </c:pt>
                <c:pt idx="4">
                  <c:v>7.0285731072799997</c:v>
                </c:pt>
                <c:pt idx="5">
                  <c:v>16.091958055359999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5-440C-9B06-4BDCE1DCAEA4}"/>
            </c:ext>
          </c:extLst>
        </c:ser>
        <c:ser>
          <c:idx val="1"/>
          <c:order val="2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'slf4j-comparison'!$H$14:$H$19</c:f>
              <c:numCache>
                <c:formatCode>General</c:formatCode>
                <c:ptCount val="6"/>
                <c:pt idx="0">
                  <c:v>4.3129793249199997</c:v>
                </c:pt>
                <c:pt idx="1">
                  <c:v>4.2783441500499997</c:v>
                </c:pt>
                <c:pt idx="2">
                  <c:v>4.2553189720499898</c:v>
                </c:pt>
                <c:pt idx="3">
                  <c:v>5.05658573952</c:v>
                </c:pt>
                <c:pt idx="4">
                  <c:v>6.6837704126199897</c:v>
                </c:pt>
                <c:pt idx="5">
                  <c:v>14.5842199745199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5-440C-9B06-4BDCE1DCAEA4}"/>
            </c:ext>
          </c:extLst>
        </c:ser>
        <c:ser>
          <c:idx val="4"/>
          <c:order val="3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'slf4j-comparison'!$H$44:$H$49</c:f>
              <c:numCache>
                <c:formatCode>General</c:formatCode>
                <c:ptCount val="6"/>
                <c:pt idx="0">
                  <c:v>4.2322114219399998</c:v>
                </c:pt>
                <c:pt idx="1">
                  <c:v>4.2953605282999998</c:v>
                </c:pt>
                <c:pt idx="2">
                  <c:v>4.6138960770899997</c:v>
                </c:pt>
                <c:pt idx="3">
                  <c:v>5.2487035933599904</c:v>
                </c:pt>
                <c:pt idx="4">
                  <c:v>7.2818932439899999</c:v>
                </c:pt>
                <c:pt idx="5">
                  <c:v>15.96642471158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5-440C-9B06-4BDCE1DCAEA4}"/>
            </c:ext>
          </c:extLst>
        </c:ser>
        <c:ser>
          <c:idx val="2"/>
          <c:order val="4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'slf4j-comparison'!$H$24:$H$29</c:f>
              <c:numCache>
                <c:formatCode>General</c:formatCode>
                <c:ptCount val="6"/>
                <c:pt idx="0">
                  <c:v>4.1973267662399998</c:v>
                </c:pt>
                <c:pt idx="1">
                  <c:v>4.2839075809600002</c:v>
                </c:pt>
                <c:pt idx="2">
                  <c:v>4.5019263293099998</c:v>
                </c:pt>
                <c:pt idx="3">
                  <c:v>5.1505816854399997</c:v>
                </c:pt>
                <c:pt idx="4">
                  <c:v>7.08258833934</c:v>
                </c:pt>
                <c:pt idx="5">
                  <c:v>15.812049383630001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5-440C-9B06-4BDCE1DCAEA4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'slf4j-comparison'!$H$54:$H$59</c:f>
              <c:numCache>
                <c:formatCode>General</c:formatCode>
                <c:ptCount val="6"/>
                <c:pt idx="0">
                  <c:v>4.1327559977300004</c:v>
                </c:pt>
                <c:pt idx="1">
                  <c:v>4.2765169323799999</c:v>
                </c:pt>
                <c:pt idx="2">
                  <c:v>4.5045070746500002</c:v>
                </c:pt>
                <c:pt idx="3">
                  <c:v>5.2409288077399996</c:v>
                </c:pt>
                <c:pt idx="4">
                  <c:v>7.0782721557599997</c:v>
                </c:pt>
                <c:pt idx="5">
                  <c:v>15.89303362892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D5-440C-9B06-4BDCE1D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</a:t>
                </a:r>
                <a:r>
                  <a:rPr lang="es-ES" baseline="0"/>
                  <a:t>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22057764538792651"/>
          <c:h val="0.287485895023672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</a:t>
            </a:r>
          </a:p>
          <a:p>
            <a:pPr>
              <a:defRPr/>
            </a:pPr>
            <a:r>
              <a:rPr lang="es-ES"/>
              <a:t>Encryption</a:t>
            </a:r>
            <a:r>
              <a:rPr lang="es-ES" baseline="0"/>
              <a:t> FQA</a:t>
            </a:r>
          </a:p>
          <a:p>
            <a:pPr>
              <a:defRPr/>
            </a:pPr>
            <a:r>
              <a:rPr lang="es-ES" baseline="0"/>
              <a:t>(Operation: Encrypt)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javax.crypto 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'slf4j-comparison'!$D$4:$D$9</c:f>
              <c:numCache>
                <c:formatCode>General</c:formatCode>
                <c:ptCount val="6"/>
                <c:pt idx="0">
                  <c:v>0.1666</c:v>
                </c:pt>
                <c:pt idx="1">
                  <c:v>0.15284800000000001</c:v>
                </c:pt>
                <c:pt idx="2">
                  <c:v>0.16487199999999999</c:v>
                </c:pt>
                <c:pt idx="3">
                  <c:v>0.1956</c:v>
                </c:pt>
                <c:pt idx="4">
                  <c:v>0.27447300000000002</c:v>
                </c:pt>
                <c:pt idx="5">
                  <c:v>0.68225800000000003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1-4784-8BE4-C9D29AE0F383}"/>
            </c:ext>
          </c:extLst>
        </c:ser>
        <c:ser>
          <c:idx val="3"/>
          <c:order val="1"/>
          <c:tx>
            <c:strRef>
              <c:f>'slf4j-comparison'!$A$32</c:f>
              <c:strCache>
                <c:ptCount val="1"/>
                <c:pt idx="0">
                  <c:v>Bouncy Castle 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'slf4j-comparison'!$D$34:$D$39</c:f>
              <c:numCache>
                <c:formatCode>General</c:formatCode>
                <c:ptCount val="6"/>
                <c:pt idx="0">
                  <c:v>0.15012499999999901</c:v>
                </c:pt>
                <c:pt idx="1">
                  <c:v>0.14885599999999999</c:v>
                </c:pt>
                <c:pt idx="2">
                  <c:v>0.14927099999999999</c:v>
                </c:pt>
                <c:pt idx="3">
                  <c:v>0.179454</c:v>
                </c:pt>
                <c:pt idx="4">
                  <c:v>0.25800299999999998</c:v>
                </c:pt>
                <c:pt idx="5">
                  <c:v>0.63304799999999894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1-4784-8BE4-C9D29AE0F383}"/>
            </c:ext>
          </c:extLst>
        </c:ser>
        <c:ser>
          <c:idx val="1"/>
          <c:order val="2"/>
          <c:tx>
            <c:strRef>
              <c:f>'slf4j-comparison'!$A$12</c:f>
              <c:strCache>
                <c:ptCount val="1"/>
                <c:pt idx="0">
                  <c:v>javax.crypto DESede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'slf4j-comparison'!$D$14:$D$19</c:f>
              <c:numCache>
                <c:formatCode>General</c:formatCode>
                <c:ptCount val="6"/>
                <c:pt idx="0">
                  <c:v>0.14899699999999999</c:v>
                </c:pt>
                <c:pt idx="1">
                  <c:v>0.14918699999999999</c:v>
                </c:pt>
                <c:pt idx="2">
                  <c:v>0.16442699999999999</c:v>
                </c:pt>
                <c:pt idx="3">
                  <c:v>0.19722000000000001</c:v>
                </c:pt>
                <c:pt idx="4">
                  <c:v>0.26076099999999902</c:v>
                </c:pt>
                <c:pt idx="5">
                  <c:v>0.68104600000000004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1-4784-8BE4-C9D29AE0F383}"/>
            </c:ext>
          </c:extLst>
        </c:ser>
        <c:ser>
          <c:idx val="4"/>
          <c:order val="3"/>
          <c:tx>
            <c:strRef>
              <c:f>'slf4j-comparison'!$A$42</c:f>
              <c:strCache>
                <c:ptCount val="1"/>
                <c:pt idx="0">
                  <c:v>Bouncy Castle DESede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'slf4j-comparison'!$D$44:$D$49</c:f>
              <c:numCache>
                <c:formatCode>General</c:formatCode>
                <c:ptCount val="6"/>
                <c:pt idx="0">
                  <c:v>0.148726</c:v>
                </c:pt>
                <c:pt idx="1">
                  <c:v>0.148618</c:v>
                </c:pt>
                <c:pt idx="2">
                  <c:v>0.148616</c:v>
                </c:pt>
                <c:pt idx="3">
                  <c:v>0.19536600000000001</c:v>
                </c:pt>
                <c:pt idx="4">
                  <c:v>0.24230199999999899</c:v>
                </c:pt>
                <c:pt idx="5">
                  <c:v>0.60441599999999895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E1-4784-8BE4-C9D29AE0F383}"/>
            </c:ext>
          </c:extLst>
        </c:ser>
        <c:ser>
          <c:idx val="2"/>
          <c:order val="4"/>
          <c:tx>
            <c:strRef>
              <c:f>'slf4j-comparison'!$A$22</c:f>
              <c:strCache>
                <c:ptCount val="1"/>
                <c:pt idx="0">
                  <c:v>javax.crypto Blowfish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'slf4j-comparison'!$D$24:$D$29</c:f>
              <c:numCache>
                <c:formatCode>General</c:formatCode>
                <c:ptCount val="6"/>
                <c:pt idx="0">
                  <c:v>0.14873999999999901</c:v>
                </c:pt>
                <c:pt idx="1">
                  <c:v>0.14972099999999999</c:v>
                </c:pt>
                <c:pt idx="2">
                  <c:v>0.149559</c:v>
                </c:pt>
                <c:pt idx="3">
                  <c:v>0.180427</c:v>
                </c:pt>
                <c:pt idx="4">
                  <c:v>0.24233099999999999</c:v>
                </c:pt>
                <c:pt idx="5">
                  <c:v>0.63199399999999994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E1-4784-8BE4-C9D29AE0F383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  <c:pt idx="0">
                  <c:v>Bouncy Castle Blowfish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'slf4j-comparison'!$L$4:$L$9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'slf4j-comparison'!$D$54:$D$59</c:f>
              <c:numCache>
                <c:formatCode>General</c:formatCode>
                <c:ptCount val="6"/>
                <c:pt idx="0">
                  <c:v>0.14857400000000001</c:v>
                </c:pt>
                <c:pt idx="1">
                  <c:v>0.14943999999999999</c:v>
                </c:pt>
                <c:pt idx="2">
                  <c:v>0.14874000000000001</c:v>
                </c:pt>
                <c:pt idx="3">
                  <c:v>0.180283</c:v>
                </c:pt>
                <c:pt idx="4">
                  <c:v>0.242089</c:v>
                </c:pt>
                <c:pt idx="5">
                  <c:v>0.63323999999999903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E1-4784-8BE4-C9D29AE0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22057764538792651"/>
          <c:h val="0.287485895023672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125591</xdr:colOff>
      <xdr:row>2</xdr:row>
      <xdr:rowOff>53440</xdr:rowOff>
    </xdr:from>
    <xdr:to>
      <xdr:col>20</xdr:col>
      <xdr:colOff>175286</xdr:colOff>
      <xdr:row>18</xdr:row>
      <xdr:rowOff>109556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21F5A-CD2E-4551-90B2-F7C37459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726343</xdr:colOff>
      <xdr:row>7</xdr:row>
      <xdr:rowOff>23431</xdr:rowOff>
    </xdr:from>
    <xdr:to>
      <xdr:col>42</xdr:col>
      <xdr:colOff>14038</xdr:colOff>
      <xdr:row>23</xdr:row>
      <xdr:rowOff>34635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4B234D8-DDB6-49AC-A179-28539582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313765</xdr:colOff>
      <xdr:row>2</xdr:row>
      <xdr:rowOff>67235</xdr:rowOff>
    </xdr:from>
    <xdr:to>
      <xdr:col>27</xdr:col>
      <xdr:colOff>363460</xdr:colOff>
      <xdr:row>18</xdr:row>
      <xdr:rowOff>123351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DDEA2D8-364A-45F5-AC33-FAE41DB41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156882</xdr:colOff>
      <xdr:row>20</xdr:row>
      <xdr:rowOff>22411</xdr:rowOff>
    </xdr:from>
    <xdr:to>
      <xdr:col>20</xdr:col>
      <xdr:colOff>206577</xdr:colOff>
      <xdr:row>36</xdr:row>
      <xdr:rowOff>78527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062DCBC-EF90-4BF9-BE04-34B8FF61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358589</xdr:colOff>
      <xdr:row>19</xdr:row>
      <xdr:rowOff>179294</xdr:rowOff>
    </xdr:from>
    <xdr:to>
      <xdr:col>27</xdr:col>
      <xdr:colOff>408284</xdr:colOff>
      <xdr:row>36</xdr:row>
      <xdr:rowOff>44910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650E4FC-0638-4253-8EED-1930D1084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10856</xdr:colOff>
      <xdr:row>39</xdr:row>
      <xdr:rowOff>156883</xdr:rowOff>
    </xdr:from>
    <xdr:to>
      <xdr:col>23</xdr:col>
      <xdr:colOff>354877</xdr:colOff>
      <xdr:row>55</xdr:row>
      <xdr:rowOff>168087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157D133-7948-4EE5-B6A8-C8EE0D2D4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67235</xdr:colOff>
      <xdr:row>56</xdr:row>
      <xdr:rowOff>100853</xdr:rowOff>
    </xdr:from>
    <xdr:to>
      <xdr:col>23</xdr:col>
      <xdr:colOff>411256</xdr:colOff>
      <xdr:row>72</xdr:row>
      <xdr:rowOff>112057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1CC466-93F3-4540-ABE2-1B60787A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605119</xdr:colOff>
      <xdr:row>64</xdr:row>
      <xdr:rowOff>11206</xdr:rowOff>
    </xdr:from>
    <xdr:to>
      <xdr:col>10</xdr:col>
      <xdr:colOff>758640</xdr:colOff>
      <xdr:row>80</xdr:row>
      <xdr:rowOff>22410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49BB30-A1BE-4087-A320-F6354D499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560295</xdr:colOff>
      <xdr:row>80</xdr:row>
      <xdr:rowOff>11206</xdr:rowOff>
    </xdr:from>
    <xdr:to>
      <xdr:col>10</xdr:col>
      <xdr:colOff>713816</xdr:colOff>
      <xdr:row>96</xdr:row>
      <xdr:rowOff>22410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F99ABC4-FC4A-4E2A-8BBD-8769D192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1" zoomScale="85" zoomScaleNormal="85" workbookViewId="0">
      <selection activeCell="G63" sqref="G63"/>
    </sheetView>
  </sheetViews>
  <sheetFormatPr baseColWidth="10" defaultRowHeight="15" x14ac:dyDescent="0.25"/>
  <cols>
    <col min="1" max="1" width="22.28515625" style="1" bestFit="1" customWidth="1"/>
    <col min="2" max="2" width="22.28515625" style="1" customWidth="1"/>
    <col min="3" max="3" width="11" style="1" bestFit="1" customWidth="1"/>
    <col min="4" max="4" width="22" style="1" bestFit="1" customWidth="1"/>
    <col min="5" max="6" width="22" style="1" customWidth="1"/>
    <col min="7" max="7" width="13.7109375" style="1" bestFit="1" customWidth="1"/>
    <col min="8" max="8" width="19.7109375" style="1" bestFit="1" customWidth="1"/>
    <col min="9" max="9" width="12" style="1" bestFit="1" customWidth="1"/>
    <col min="10" max="10" width="16.42578125" style="1" bestFit="1" customWidth="1"/>
    <col min="11" max="11" width="16.42578125" style="1" customWidth="1"/>
    <col min="12" max="12" width="18.42578125" style="1" bestFit="1" customWidth="1"/>
    <col min="13" max="16384" width="11.42578125" style="1"/>
  </cols>
  <sheetData>
    <row r="1" spans="1:12" x14ac:dyDescent="0.25">
      <c r="A1" s="1" t="s">
        <v>5</v>
      </c>
      <c r="B1" s="1" t="s">
        <v>18</v>
      </c>
      <c r="C1" s="1" t="s">
        <v>0</v>
      </c>
      <c r="D1" s="1" t="s">
        <v>1</v>
      </c>
      <c r="E1" s="1" t="s">
        <v>30</v>
      </c>
      <c r="F1" s="1" t="s">
        <v>31</v>
      </c>
      <c r="G1" s="1" t="s">
        <v>2</v>
      </c>
      <c r="H1" s="1" t="s">
        <v>3</v>
      </c>
      <c r="I1" s="1" t="s">
        <v>4</v>
      </c>
      <c r="J1" s="1" t="s">
        <v>17</v>
      </c>
      <c r="K1" s="1" t="s">
        <v>32</v>
      </c>
      <c r="L1" s="1" t="s">
        <v>6</v>
      </c>
    </row>
    <row r="2" spans="1:12" x14ac:dyDescent="0.25">
      <c r="A2" s="1" t="s">
        <v>24</v>
      </c>
      <c r="B2" s="1" t="s">
        <v>19</v>
      </c>
      <c r="C2" s="1">
        <v>1</v>
      </c>
      <c r="D2" s="1">
        <v>0.166712</v>
      </c>
      <c r="E2" s="1">
        <f>D2*1000</f>
        <v>166.71199999999999</v>
      </c>
      <c r="F2" s="1">
        <f>D2*5</f>
        <v>0.83355999999999997</v>
      </c>
      <c r="G2" s="1">
        <v>23.297268181818101</v>
      </c>
      <c r="H2" s="1">
        <v>3.8970179049100002</v>
      </c>
      <c r="I2" s="1">
        <v>23.458205849234901</v>
      </c>
      <c r="J2" s="1">
        <v>24</v>
      </c>
      <c r="K2" s="1">
        <f>((J2-C2)/C2)*100</f>
        <v>2300</v>
      </c>
      <c r="L2" s="1" t="s">
        <v>7</v>
      </c>
    </row>
    <row r="3" spans="1:12" x14ac:dyDescent="0.25">
      <c r="A3" s="1" t="s">
        <v>20</v>
      </c>
      <c r="B3" s="1" t="s">
        <v>19</v>
      </c>
      <c r="C3" s="1">
        <v>10</v>
      </c>
      <c r="D3" s="1">
        <v>0.166024</v>
      </c>
      <c r="E3" s="1">
        <f>D3*1000</f>
        <v>166.024</v>
      </c>
      <c r="F3" s="1">
        <f t="shared" ref="F3:F61" si="0">D3*5</f>
        <v>0.83011999999999997</v>
      </c>
      <c r="G3" s="1">
        <v>24.3006345454545</v>
      </c>
      <c r="H3" s="1">
        <v>3.7441291041000002</v>
      </c>
      <c r="I3" s="1">
        <v>24.257768896651701</v>
      </c>
      <c r="J3" s="1">
        <v>24</v>
      </c>
      <c r="K3" s="1">
        <f>((J3-C3)/C3)*100</f>
        <v>140</v>
      </c>
      <c r="L3" s="1" t="s">
        <v>8</v>
      </c>
    </row>
    <row r="4" spans="1:12" x14ac:dyDescent="0.25">
      <c r="A4" s="1" t="s">
        <v>20</v>
      </c>
      <c r="B4" s="1" t="s">
        <v>19</v>
      </c>
      <c r="C4" s="1">
        <v>100</v>
      </c>
      <c r="D4" s="1">
        <v>0.1666</v>
      </c>
      <c r="E4" s="1">
        <f>D4*1000</f>
        <v>166.6</v>
      </c>
      <c r="F4" s="1">
        <f t="shared" si="0"/>
        <v>0.83299999999999996</v>
      </c>
      <c r="G4" s="1">
        <v>23.995269090909002</v>
      </c>
      <c r="H4" s="1">
        <v>3.9709603840899899</v>
      </c>
      <c r="I4" s="1">
        <v>24.393414426417198</v>
      </c>
      <c r="J4" s="1">
        <v>152</v>
      </c>
      <c r="K4" s="1">
        <f>((J4-C4)/C4)*100</f>
        <v>52</v>
      </c>
      <c r="L4" s="1">
        <v>1E-4</v>
      </c>
    </row>
    <row r="5" spans="1:12" x14ac:dyDescent="0.25">
      <c r="A5" s="1" t="s">
        <v>20</v>
      </c>
      <c r="B5" s="1" t="s">
        <v>19</v>
      </c>
      <c r="C5" s="1">
        <v>1000</v>
      </c>
      <c r="D5" s="1">
        <v>0.15284800000000001</v>
      </c>
      <c r="E5" s="1">
        <f>D5*1000</f>
        <v>152.84800000000001</v>
      </c>
      <c r="F5" s="1">
        <f t="shared" si="0"/>
        <v>0.76424000000000003</v>
      </c>
      <c r="G5" s="1">
        <v>23.871210909090902</v>
      </c>
      <c r="H5" s="1">
        <v>3.8527455018799999</v>
      </c>
      <c r="I5" s="1">
        <v>24.112405974169899</v>
      </c>
      <c r="J5" s="1">
        <v>1344</v>
      </c>
      <c r="K5" s="1">
        <f>((J5-C5)/C5)*100</f>
        <v>34.4</v>
      </c>
      <c r="L5" s="1">
        <v>1E-3</v>
      </c>
    </row>
    <row r="6" spans="1:12" x14ac:dyDescent="0.25">
      <c r="A6" s="1" t="s">
        <v>20</v>
      </c>
      <c r="B6" s="1" t="s">
        <v>19</v>
      </c>
      <c r="C6" s="1">
        <v>10000</v>
      </c>
      <c r="D6" s="1">
        <v>0.16487199999999999</v>
      </c>
      <c r="E6" s="1">
        <f>D6*1000</f>
        <v>164.87199999999999</v>
      </c>
      <c r="F6" s="1">
        <f t="shared" si="0"/>
        <v>0.82435999999999998</v>
      </c>
      <c r="G6" s="1">
        <v>24.772049090909</v>
      </c>
      <c r="H6" s="1">
        <v>4.1094666929699999</v>
      </c>
      <c r="I6" s="1">
        <v>24.977460799564799</v>
      </c>
      <c r="J6" s="1">
        <v>13356</v>
      </c>
      <c r="K6" s="1">
        <f>((J6-C6)/C6)*100</f>
        <v>33.56</v>
      </c>
      <c r="L6" s="1">
        <v>0.01</v>
      </c>
    </row>
    <row r="7" spans="1:12" x14ac:dyDescent="0.25">
      <c r="A7" s="1" t="s">
        <v>20</v>
      </c>
      <c r="B7" s="1" t="s">
        <v>19</v>
      </c>
      <c r="C7" s="1">
        <v>100000</v>
      </c>
      <c r="D7" s="1">
        <v>0.1956</v>
      </c>
      <c r="E7" s="1">
        <f>D7*1000</f>
        <v>195.6</v>
      </c>
      <c r="F7" s="1">
        <f t="shared" si="0"/>
        <v>0.97799999999999998</v>
      </c>
      <c r="G7" s="1">
        <v>23.231523846153799</v>
      </c>
      <c r="H7" s="1">
        <v>4.7785691401300001</v>
      </c>
      <c r="I7" s="1">
        <v>24.450437937821999</v>
      </c>
      <c r="J7" s="1">
        <v>133356</v>
      </c>
      <c r="K7" s="1">
        <f>((J7-C7)/C7)*100</f>
        <v>33.356000000000002</v>
      </c>
      <c r="L7" s="1">
        <v>0.1</v>
      </c>
    </row>
    <row r="8" spans="1:12" x14ac:dyDescent="0.25">
      <c r="A8" s="1" t="s">
        <v>20</v>
      </c>
      <c r="B8" s="1" t="s">
        <v>19</v>
      </c>
      <c r="C8" s="1">
        <v>1000000</v>
      </c>
      <c r="D8" s="1">
        <v>0.27447300000000002</v>
      </c>
      <c r="E8" s="1">
        <f>D8*1000</f>
        <v>274.47300000000001</v>
      </c>
      <c r="F8" s="1">
        <f t="shared" si="0"/>
        <v>1.3723650000000001</v>
      </c>
      <c r="G8" s="1">
        <v>22.195379444444399</v>
      </c>
      <c r="H8" s="1">
        <v>6.3773100677699999</v>
      </c>
      <c r="I8" s="1">
        <v>23.344397069620602</v>
      </c>
      <c r="J8" s="1">
        <v>1333356</v>
      </c>
      <c r="K8" s="1">
        <f>((J8-C8)/C8)*100</f>
        <v>33.335599999999999</v>
      </c>
      <c r="L8" s="1">
        <v>1</v>
      </c>
    </row>
    <row r="9" spans="1:12" x14ac:dyDescent="0.25">
      <c r="A9" s="1" t="s">
        <v>20</v>
      </c>
      <c r="B9" s="1" t="s">
        <v>19</v>
      </c>
      <c r="C9" s="1">
        <v>10000000</v>
      </c>
      <c r="D9" s="1">
        <v>0.68225800000000003</v>
      </c>
      <c r="E9" s="1">
        <f>D9*1000</f>
        <v>682.25800000000004</v>
      </c>
      <c r="F9" s="1">
        <f t="shared" si="0"/>
        <v>3.4112900000000002</v>
      </c>
      <c r="G9" s="1">
        <v>18.369364999999998</v>
      </c>
      <c r="H9" s="1">
        <v>13.982570374530001</v>
      </c>
      <c r="I9" s="1">
        <v>20.444386831629402</v>
      </c>
      <c r="J9" s="1">
        <v>13333356</v>
      </c>
      <c r="K9" s="1">
        <f>((J9-C9)/C9)*100</f>
        <v>33.333559999999999</v>
      </c>
      <c r="L9" s="1">
        <v>10</v>
      </c>
    </row>
    <row r="10" spans="1:12" x14ac:dyDescent="0.25">
      <c r="A10" s="1" t="s">
        <v>20</v>
      </c>
      <c r="B10" s="1" t="s">
        <v>19</v>
      </c>
      <c r="C10" s="1">
        <v>100000000</v>
      </c>
      <c r="D10" s="1">
        <v>4.7777689999999904</v>
      </c>
      <c r="E10" s="1">
        <f>D10*1000</f>
        <v>4777.7689999999902</v>
      </c>
      <c r="F10" s="1">
        <f t="shared" si="0"/>
        <v>23.888844999999954</v>
      </c>
      <c r="G10" s="1">
        <v>15.7990454426229</v>
      </c>
      <c r="H10" s="1">
        <v>87.244819134889994</v>
      </c>
      <c r="I10" s="1">
        <v>18.193656583094</v>
      </c>
      <c r="J10" s="1">
        <v>133333356</v>
      </c>
      <c r="K10" s="1">
        <f>((J10-C10)/C10)*100</f>
        <v>33.333355999999995</v>
      </c>
      <c r="L10" s="1">
        <v>100</v>
      </c>
    </row>
    <row r="11" spans="1:12" x14ac:dyDescent="0.25">
      <c r="A11" s="1" t="s">
        <v>20</v>
      </c>
      <c r="B11" s="1" t="s">
        <v>19</v>
      </c>
      <c r="C11" s="1">
        <v>1000000000</v>
      </c>
      <c r="D11" s="1">
        <v>44.371539999999897</v>
      </c>
      <c r="E11" s="1">
        <f>D11*1000</f>
        <v>44371.539999999899</v>
      </c>
      <c r="F11" s="1">
        <f t="shared" si="0"/>
        <v>221.85769999999948</v>
      </c>
      <c r="G11" s="1">
        <v>19.1947389884809</v>
      </c>
      <c r="H11" s="1">
        <v>1105.7709835460901</v>
      </c>
      <c r="I11" s="1">
        <v>25.223094169303799</v>
      </c>
      <c r="J11" s="1">
        <v>1333333356</v>
      </c>
      <c r="K11" s="1">
        <f>((J11-C11)/C11)*100</f>
        <v>33.333335600000005</v>
      </c>
      <c r="L11" s="1">
        <v>1000</v>
      </c>
    </row>
    <row r="12" spans="1:12" x14ac:dyDescent="0.25">
      <c r="A12" s="1" t="s">
        <v>25</v>
      </c>
      <c r="B12" s="1" t="s">
        <v>21</v>
      </c>
      <c r="C12" s="1">
        <v>1</v>
      </c>
      <c r="D12" s="1">
        <v>0.14985299999999999</v>
      </c>
      <c r="E12" s="1">
        <f>D12*1000</f>
        <v>149.85299999999998</v>
      </c>
      <c r="F12" s="1">
        <f t="shared" si="0"/>
        <v>0.74926499999999996</v>
      </c>
      <c r="G12" s="1">
        <v>22.487085</v>
      </c>
      <c r="H12" s="1">
        <v>4.2292833929100002</v>
      </c>
      <c r="I12" s="1">
        <v>28.2228810428219</v>
      </c>
      <c r="J12" s="1">
        <v>12</v>
      </c>
      <c r="K12" s="1">
        <f>((J12-C12)/C12)*100</f>
        <v>1100</v>
      </c>
      <c r="L12" s="1" t="s">
        <v>7</v>
      </c>
    </row>
    <row r="13" spans="1:12" x14ac:dyDescent="0.25">
      <c r="A13" s="1" t="s">
        <v>20</v>
      </c>
      <c r="B13" s="1" t="s">
        <v>21</v>
      </c>
      <c r="C13" s="1">
        <v>10</v>
      </c>
      <c r="D13" s="1">
        <v>0.14955099999999999</v>
      </c>
      <c r="E13" s="1">
        <f>D13*1000</f>
        <v>149.55099999999999</v>
      </c>
      <c r="F13" s="1">
        <f t="shared" si="0"/>
        <v>0.74775499999999995</v>
      </c>
      <c r="G13" s="1">
        <v>23.552914999999999</v>
      </c>
      <c r="H13" s="1">
        <v>4.3062017254199896</v>
      </c>
      <c r="I13" s="1">
        <v>28.8020983574342</v>
      </c>
      <c r="J13" s="1">
        <v>24</v>
      </c>
      <c r="K13" s="1">
        <f>((J13-C13)/C13)*100</f>
        <v>140</v>
      </c>
      <c r="L13" s="1" t="s">
        <v>8</v>
      </c>
    </row>
    <row r="14" spans="1:12" x14ac:dyDescent="0.25">
      <c r="A14" s="1" t="s">
        <v>20</v>
      </c>
      <c r="B14" s="1" t="s">
        <v>21</v>
      </c>
      <c r="C14" s="1">
        <v>100</v>
      </c>
      <c r="D14" s="1">
        <v>0.14899699999999999</v>
      </c>
      <c r="E14" s="1">
        <f>D14*1000</f>
        <v>148.99699999999999</v>
      </c>
      <c r="F14" s="1">
        <f t="shared" si="0"/>
        <v>0.74498500000000001</v>
      </c>
      <c r="G14" s="1">
        <v>23.733636999999899</v>
      </c>
      <c r="H14" s="1">
        <v>4.3129793249199997</v>
      </c>
      <c r="I14" s="1">
        <v>28.944421645135499</v>
      </c>
      <c r="J14" s="1">
        <v>140</v>
      </c>
      <c r="K14" s="1">
        <f>((J14-C14)/C14)*100</f>
        <v>40</v>
      </c>
      <c r="L14" s="1" t="s">
        <v>9</v>
      </c>
    </row>
    <row r="15" spans="1:12" x14ac:dyDescent="0.25">
      <c r="A15" s="1" t="s">
        <v>20</v>
      </c>
      <c r="B15" s="1" t="s">
        <v>21</v>
      </c>
      <c r="C15" s="1">
        <v>1000</v>
      </c>
      <c r="D15" s="1">
        <v>0.14918699999999999</v>
      </c>
      <c r="E15" s="1">
        <f>D15*1000</f>
        <v>149.18699999999998</v>
      </c>
      <c r="F15" s="1">
        <f t="shared" si="0"/>
        <v>0.7459349999999999</v>
      </c>
      <c r="G15" s="1">
        <v>23.923547777777699</v>
      </c>
      <c r="H15" s="1">
        <v>4.2783441500499997</v>
      </c>
      <c r="I15" s="1">
        <v>28.741882314549802</v>
      </c>
      <c r="J15" s="1">
        <v>1344</v>
      </c>
      <c r="K15" s="1">
        <f>((J15-C15)/C15)*100</f>
        <v>34.4</v>
      </c>
      <c r="L15" s="1" t="s">
        <v>10</v>
      </c>
    </row>
    <row r="16" spans="1:12" x14ac:dyDescent="0.25">
      <c r="A16" s="1" t="s">
        <v>20</v>
      </c>
      <c r="B16" s="1" t="s">
        <v>21</v>
      </c>
      <c r="C16" s="1">
        <v>10000</v>
      </c>
      <c r="D16" s="1">
        <v>0.16442699999999999</v>
      </c>
      <c r="E16" s="1">
        <f>D16*1000</f>
        <v>164.42699999999999</v>
      </c>
      <c r="F16" s="1">
        <f t="shared" si="0"/>
        <v>0.82213499999999995</v>
      </c>
      <c r="G16" s="1">
        <v>25.148770909090899</v>
      </c>
      <c r="H16" s="1">
        <v>4.2553189720499898</v>
      </c>
      <c r="I16" s="1">
        <v>25.879685039865699</v>
      </c>
      <c r="J16" s="1">
        <v>13344</v>
      </c>
      <c r="K16" s="1">
        <f>((J16-C16)/C16)*100</f>
        <v>33.44</v>
      </c>
      <c r="L16" s="1" t="s">
        <v>11</v>
      </c>
    </row>
    <row r="17" spans="1:12" x14ac:dyDescent="0.25">
      <c r="A17" s="1" t="s">
        <v>20</v>
      </c>
      <c r="B17" s="1" t="s">
        <v>21</v>
      </c>
      <c r="C17" s="1">
        <v>100000</v>
      </c>
      <c r="D17" s="1">
        <v>0.19722000000000001</v>
      </c>
      <c r="E17" s="1">
        <f>D17*1000</f>
        <v>197.22</v>
      </c>
      <c r="F17" s="1">
        <f t="shared" si="0"/>
        <v>0.98609999999999998</v>
      </c>
      <c r="G17" s="1">
        <v>23.057295384615301</v>
      </c>
      <c r="H17" s="1">
        <v>5.05658573952</v>
      </c>
      <c r="I17" s="1">
        <v>25.6774629152934</v>
      </c>
      <c r="J17" s="1">
        <v>133344</v>
      </c>
      <c r="K17" s="1">
        <f>((J17-C17)/C17)*100</f>
        <v>33.344000000000001</v>
      </c>
      <c r="L17" s="1" t="s">
        <v>12</v>
      </c>
    </row>
    <row r="18" spans="1:12" x14ac:dyDescent="0.25">
      <c r="A18" s="1" t="s">
        <v>20</v>
      </c>
      <c r="B18" s="1" t="s">
        <v>21</v>
      </c>
      <c r="C18" s="1">
        <v>1000000</v>
      </c>
      <c r="D18" s="1">
        <v>0.26076099999999902</v>
      </c>
      <c r="E18" s="1">
        <f>D18*1000</f>
        <v>260.760999999999</v>
      </c>
      <c r="F18" s="1">
        <f t="shared" si="0"/>
        <v>1.3038049999999952</v>
      </c>
      <c r="G18" s="1">
        <v>21.912625882352899</v>
      </c>
      <c r="H18" s="1">
        <v>6.6837704126199897</v>
      </c>
      <c r="I18" s="1">
        <v>24.619206662586201</v>
      </c>
      <c r="J18" s="1">
        <v>1333344</v>
      </c>
      <c r="K18" s="1">
        <f>((J18-C18)/C18)*100</f>
        <v>33.334399999999995</v>
      </c>
      <c r="L18" s="1" t="s">
        <v>13</v>
      </c>
    </row>
    <row r="19" spans="1:12" x14ac:dyDescent="0.25">
      <c r="A19" s="1" t="s">
        <v>20</v>
      </c>
      <c r="B19" s="1" t="s">
        <v>21</v>
      </c>
      <c r="C19" s="1">
        <v>10000000</v>
      </c>
      <c r="D19" s="1">
        <v>0.68104600000000004</v>
      </c>
      <c r="E19" s="1">
        <f>D19*1000</f>
        <v>681.04600000000005</v>
      </c>
      <c r="F19" s="1">
        <f t="shared" si="0"/>
        <v>3.4052300000000004</v>
      </c>
      <c r="G19" s="1">
        <v>18.466282093023199</v>
      </c>
      <c r="H19" s="1">
        <v>14.5842199745199</v>
      </c>
      <c r="I19" s="1">
        <v>21.9089523918915</v>
      </c>
      <c r="J19" s="1">
        <v>13333344</v>
      </c>
      <c r="K19" s="1">
        <f>((J19-C19)/C19)*100</f>
        <v>33.333439999999996</v>
      </c>
      <c r="L19" s="1" t="s">
        <v>14</v>
      </c>
    </row>
    <row r="20" spans="1:12" x14ac:dyDescent="0.25">
      <c r="A20" s="1" t="s">
        <v>20</v>
      </c>
      <c r="B20" s="1" t="s">
        <v>21</v>
      </c>
      <c r="C20" s="1">
        <v>100000000</v>
      </c>
      <c r="D20" s="1">
        <v>4.7142480000000004</v>
      </c>
      <c r="E20" s="1">
        <f>D20*1000</f>
        <v>4714.2480000000005</v>
      </c>
      <c r="F20" s="1">
        <f t="shared" si="0"/>
        <v>23.571240000000003</v>
      </c>
      <c r="G20" s="1">
        <v>16.072447499999999</v>
      </c>
      <c r="H20" s="1">
        <v>94.122196848279998</v>
      </c>
      <c r="I20" s="1">
        <v>19.642779211097402</v>
      </c>
      <c r="J20" s="1">
        <v>133333344</v>
      </c>
      <c r="K20" s="1">
        <f>((J20-C20)/C20)*100</f>
        <v>33.333343999999997</v>
      </c>
      <c r="L20" s="1" t="s">
        <v>15</v>
      </c>
    </row>
    <row r="21" spans="1:12" x14ac:dyDescent="0.25">
      <c r="A21" s="1" t="s">
        <v>20</v>
      </c>
      <c r="B21" s="1" t="s">
        <v>21</v>
      </c>
      <c r="C21" s="1">
        <v>1000000000</v>
      </c>
      <c r="D21" s="1">
        <v>44.714730000000003</v>
      </c>
      <c r="E21" s="1">
        <f>D21*1000</f>
        <v>44714.73</v>
      </c>
      <c r="F21" s="1">
        <f t="shared" si="0"/>
        <v>223.57365000000001</v>
      </c>
      <c r="G21" s="1">
        <v>18.744181124097601</v>
      </c>
      <c r="H21" s="1">
        <v>1097.9954247524799</v>
      </c>
      <c r="I21" s="1">
        <v>24.694434889173699</v>
      </c>
      <c r="J21" s="1">
        <v>1333333344</v>
      </c>
      <c r="K21" s="1">
        <f>((J21-C21)/C21)*100</f>
        <v>33.333334399999998</v>
      </c>
      <c r="L21" s="1" t="s">
        <v>16</v>
      </c>
    </row>
    <row r="22" spans="1:12" x14ac:dyDescent="0.25">
      <c r="A22" s="1" t="s">
        <v>26</v>
      </c>
      <c r="B22" s="1" t="s">
        <v>22</v>
      </c>
      <c r="C22" s="1">
        <v>1</v>
      </c>
      <c r="D22" s="1">
        <v>0.14879600000000001</v>
      </c>
      <c r="E22" s="1">
        <f>D22*1000</f>
        <v>148.79600000000002</v>
      </c>
      <c r="F22" s="1">
        <f t="shared" si="0"/>
        <v>0.74398000000000009</v>
      </c>
      <c r="G22" s="1">
        <v>23.299074999999998</v>
      </c>
      <c r="H22" s="1">
        <v>4.1924438587999902</v>
      </c>
      <c r="I22" s="1">
        <v>27.9461015743702</v>
      </c>
      <c r="J22" s="1">
        <v>12</v>
      </c>
      <c r="K22" s="1">
        <f>((J22-C22)/C22)*100</f>
        <v>1100</v>
      </c>
      <c r="L22" s="1" t="s">
        <v>7</v>
      </c>
    </row>
    <row r="23" spans="1:12" x14ac:dyDescent="0.25">
      <c r="A23" s="1" t="s">
        <v>20</v>
      </c>
      <c r="B23" s="1" t="s">
        <v>22</v>
      </c>
      <c r="C23" s="1">
        <v>10</v>
      </c>
      <c r="D23" s="1">
        <v>0.15003900000000001</v>
      </c>
      <c r="E23" s="1">
        <f>D23*1000</f>
        <v>150.03900000000002</v>
      </c>
      <c r="F23" s="1">
        <f t="shared" si="0"/>
        <v>0.75019500000000006</v>
      </c>
      <c r="G23" s="1">
        <v>22.868001999999901</v>
      </c>
      <c r="H23" s="1">
        <v>4.24946257634</v>
      </c>
      <c r="I23" s="1">
        <v>26.777868832903899</v>
      </c>
      <c r="J23" s="1">
        <v>24</v>
      </c>
      <c r="K23" s="1">
        <f>((J23-C23)/C23)*100</f>
        <v>140</v>
      </c>
      <c r="L23" s="1" t="s">
        <v>8</v>
      </c>
    </row>
    <row r="24" spans="1:12" x14ac:dyDescent="0.25">
      <c r="A24" s="1" t="s">
        <v>20</v>
      </c>
      <c r="B24" s="1" t="s">
        <v>22</v>
      </c>
      <c r="C24" s="1">
        <v>100</v>
      </c>
      <c r="D24" s="1">
        <v>0.14873999999999901</v>
      </c>
      <c r="E24" s="1">
        <f>D24*1000</f>
        <v>148.73999999999901</v>
      </c>
      <c r="F24" s="1">
        <f t="shared" si="0"/>
        <v>0.74369999999999503</v>
      </c>
      <c r="G24" s="1">
        <v>24.312151999999902</v>
      </c>
      <c r="H24" s="1">
        <v>4.1973267662399998</v>
      </c>
      <c r="I24" s="1">
        <v>28.625127993142399</v>
      </c>
      <c r="J24" s="1">
        <v>140</v>
      </c>
      <c r="K24" s="1">
        <f>((J24-C24)/C24)*100</f>
        <v>40</v>
      </c>
      <c r="L24" s="1" t="s">
        <v>9</v>
      </c>
    </row>
    <row r="25" spans="1:12" x14ac:dyDescent="0.25">
      <c r="A25" s="1" t="s">
        <v>20</v>
      </c>
      <c r="B25" s="1" t="s">
        <v>22</v>
      </c>
      <c r="C25" s="1">
        <v>1000</v>
      </c>
      <c r="D25" s="1">
        <v>0.14972099999999999</v>
      </c>
      <c r="E25" s="1">
        <f>D25*1000</f>
        <v>149.721</v>
      </c>
      <c r="F25" s="1">
        <f t="shared" si="0"/>
        <v>0.74860499999999996</v>
      </c>
      <c r="G25" s="1">
        <v>23.835709999999999</v>
      </c>
      <c r="H25" s="1">
        <v>4.2839075809600002</v>
      </c>
      <c r="I25" s="1">
        <v>28.612603315232999</v>
      </c>
      <c r="J25" s="1">
        <v>1344</v>
      </c>
      <c r="K25" s="1">
        <f>((J25-C25)/C25)*100</f>
        <v>34.4</v>
      </c>
      <c r="L25" s="1" t="s">
        <v>10</v>
      </c>
    </row>
    <row r="26" spans="1:12" x14ac:dyDescent="0.25">
      <c r="A26" s="1" t="s">
        <v>20</v>
      </c>
      <c r="B26" s="1" t="s">
        <v>22</v>
      </c>
      <c r="C26" s="1">
        <v>10000</v>
      </c>
      <c r="D26" s="1">
        <v>0.149559</v>
      </c>
      <c r="E26" s="1">
        <f>D26*1000</f>
        <v>149.559</v>
      </c>
      <c r="F26" s="1">
        <f t="shared" si="0"/>
        <v>0.74779499999999999</v>
      </c>
      <c r="G26" s="1">
        <v>24.666754999999998</v>
      </c>
      <c r="H26" s="1">
        <v>4.5019263293099998</v>
      </c>
      <c r="I26" s="1">
        <v>29.887710573210601</v>
      </c>
      <c r="J26" s="1">
        <v>13344</v>
      </c>
      <c r="K26" s="1">
        <f>((J26-C26)/C26)*100</f>
        <v>33.44</v>
      </c>
      <c r="L26" s="1" t="s">
        <v>11</v>
      </c>
    </row>
    <row r="27" spans="1:12" x14ac:dyDescent="0.25">
      <c r="A27" s="1" t="s">
        <v>20</v>
      </c>
      <c r="B27" s="1" t="s">
        <v>22</v>
      </c>
      <c r="C27" s="1">
        <v>100000</v>
      </c>
      <c r="D27" s="1">
        <v>0.180427</v>
      </c>
      <c r="E27" s="1">
        <f>D27*1000</f>
        <v>180.42699999999999</v>
      </c>
      <c r="F27" s="1">
        <f t="shared" si="0"/>
        <v>0.90213500000000002</v>
      </c>
      <c r="G27" s="1">
        <v>23.448670833333299</v>
      </c>
      <c r="H27" s="1">
        <v>5.1505816854399997</v>
      </c>
      <c r="I27" s="1">
        <v>28.435714160998199</v>
      </c>
      <c r="J27" s="1">
        <v>133344</v>
      </c>
      <c r="K27" s="1">
        <f>((J27-C27)/C27)*100</f>
        <v>33.344000000000001</v>
      </c>
      <c r="L27" s="1" t="s">
        <v>12</v>
      </c>
    </row>
    <row r="28" spans="1:12" x14ac:dyDescent="0.25">
      <c r="A28" s="1" t="s">
        <v>20</v>
      </c>
      <c r="B28" s="1" t="s">
        <v>22</v>
      </c>
      <c r="C28" s="1">
        <v>1000000</v>
      </c>
      <c r="D28" s="1">
        <v>0.24233099999999999</v>
      </c>
      <c r="E28" s="1">
        <f>D28*1000</f>
        <v>242.33099999999999</v>
      </c>
      <c r="F28" s="1">
        <f t="shared" si="0"/>
        <v>1.2116549999999999</v>
      </c>
      <c r="G28" s="1">
        <v>22.659523749999899</v>
      </c>
      <c r="H28" s="1">
        <v>7.08258833934</v>
      </c>
      <c r="I28" s="1">
        <v>29.2276419657072</v>
      </c>
      <c r="J28" s="1">
        <v>1333344</v>
      </c>
      <c r="K28" s="1">
        <f>((J28-C28)/C28)*100</f>
        <v>33.334399999999995</v>
      </c>
      <c r="L28" s="1" t="s">
        <v>13</v>
      </c>
    </row>
    <row r="29" spans="1:12" x14ac:dyDescent="0.25">
      <c r="A29" s="1" t="s">
        <v>20</v>
      </c>
      <c r="B29" s="1" t="s">
        <v>22</v>
      </c>
      <c r="C29" s="1">
        <v>10000000</v>
      </c>
      <c r="D29" s="1">
        <v>0.63199399999999994</v>
      </c>
      <c r="E29" s="1">
        <f>D29*1000</f>
        <v>631.99399999999991</v>
      </c>
      <c r="F29" s="1">
        <f t="shared" si="0"/>
        <v>3.1599699999999995</v>
      </c>
      <c r="G29" s="1">
        <v>18.262817804878001</v>
      </c>
      <c r="H29" s="1">
        <v>15.812049383630001</v>
      </c>
      <c r="I29" s="1">
        <v>25.394211880231701</v>
      </c>
      <c r="J29" s="1">
        <v>13333344</v>
      </c>
      <c r="K29" s="1">
        <f>((J29-C29)/C29)*100</f>
        <v>33.333439999999996</v>
      </c>
      <c r="L29" s="1" t="s">
        <v>14</v>
      </c>
    </row>
    <row r="30" spans="1:12" x14ac:dyDescent="0.25">
      <c r="A30" s="1" t="s">
        <v>20</v>
      </c>
      <c r="B30" s="1" t="s">
        <v>22</v>
      </c>
      <c r="C30" s="1">
        <v>100000000</v>
      </c>
      <c r="D30" s="1">
        <v>4.415438</v>
      </c>
      <c r="E30" s="1">
        <f>D30*1000</f>
        <v>4415.4380000000001</v>
      </c>
      <c r="F30" s="1">
        <f t="shared" si="0"/>
        <v>22.077190000000002</v>
      </c>
      <c r="G30" s="1">
        <v>16.427928156028301</v>
      </c>
      <c r="H30" s="1">
        <v>103.724164680599</v>
      </c>
      <c r="I30" s="1">
        <v>23.491251531693901</v>
      </c>
      <c r="J30" s="1">
        <v>133333344</v>
      </c>
      <c r="K30" s="1">
        <f>((J30-C30)/C30)*100</f>
        <v>33.333343999999997</v>
      </c>
      <c r="L30" s="1" t="s">
        <v>15</v>
      </c>
    </row>
    <row r="31" spans="1:12" x14ac:dyDescent="0.25">
      <c r="A31" s="1" t="s">
        <v>20</v>
      </c>
      <c r="B31" s="1" t="s">
        <v>22</v>
      </c>
      <c r="C31" s="1">
        <v>1000000000</v>
      </c>
      <c r="D31" s="1">
        <v>44.977770999999798</v>
      </c>
      <c r="E31" s="1">
        <f>D31*1000</f>
        <v>44977.770999999797</v>
      </c>
      <c r="F31" s="1">
        <f t="shared" si="0"/>
        <v>224.88885499999898</v>
      </c>
      <c r="G31" s="1">
        <v>19.6431050627614</v>
      </c>
      <c r="H31" s="1">
        <v>1078.3200192710001</v>
      </c>
      <c r="I31" s="1">
        <v>24.712879636979601</v>
      </c>
      <c r="J31" s="1">
        <v>1333333344</v>
      </c>
      <c r="K31" s="1">
        <f>((J31-C31)/C31)*100</f>
        <v>33.333334399999998</v>
      </c>
      <c r="L31" s="1" t="s">
        <v>16</v>
      </c>
    </row>
    <row r="32" spans="1:12" x14ac:dyDescent="0.25">
      <c r="A32" s="1" t="s">
        <v>27</v>
      </c>
      <c r="B32" s="1" t="s">
        <v>19</v>
      </c>
      <c r="C32" s="1">
        <v>1</v>
      </c>
      <c r="D32" s="1">
        <v>0.14926300000000001</v>
      </c>
      <c r="E32" s="1">
        <f>D32*1000</f>
        <v>149.26300000000001</v>
      </c>
      <c r="F32" s="1">
        <f t="shared" si="0"/>
        <v>0.74631500000000006</v>
      </c>
      <c r="G32" s="1">
        <v>23.565726999999999</v>
      </c>
      <c r="H32" s="1">
        <v>4.2775403497899998</v>
      </c>
      <c r="I32" s="1">
        <v>28.657740697895601</v>
      </c>
      <c r="J32" s="1">
        <v>16</v>
      </c>
      <c r="K32" s="1">
        <f>((J32-C32)/C32)*100</f>
        <v>1500</v>
      </c>
      <c r="L32" s="1" t="s">
        <v>7</v>
      </c>
    </row>
    <row r="33" spans="1:12" x14ac:dyDescent="0.25">
      <c r="A33" s="1" t="s">
        <v>23</v>
      </c>
      <c r="B33" s="1" t="s">
        <v>19</v>
      </c>
      <c r="C33" s="1">
        <v>10</v>
      </c>
      <c r="D33" s="1">
        <v>0.14960300000000001</v>
      </c>
      <c r="E33" s="1">
        <f>D33*1000</f>
        <v>149.60300000000001</v>
      </c>
      <c r="F33" s="1">
        <f t="shared" si="0"/>
        <v>0.7480150000000001</v>
      </c>
      <c r="G33" s="1">
        <v>23.627061999999999</v>
      </c>
      <c r="H33" s="1">
        <v>4.2139846273900003</v>
      </c>
      <c r="I33" s="1">
        <v>28.1677815778426</v>
      </c>
      <c r="J33" s="1">
        <v>16</v>
      </c>
      <c r="K33" s="1">
        <f>((J33-C33)/C33)*100</f>
        <v>60</v>
      </c>
      <c r="L33" s="1" t="s">
        <v>8</v>
      </c>
    </row>
    <row r="34" spans="1:12" x14ac:dyDescent="0.25">
      <c r="A34" s="1" t="s">
        <v>23</v>
      </c>
      <c r="B34" s="1" t="s">
        <v>19</v>
      </c>
      <c r="C34" s="1">
        <v>100</v>
      </c>
      <c r="D34" s="1">
        <v>0.15012499999999901</v>
      </c>
      <c r="E34" s="1">
        <f>D34*1000</f>
        <v>150.12499999999901</v>
      </c>
      <c r="F34" s="1">
        <f t="shared" si="0"/>
        <v>0.75062499999999499</v>
      </c>
      <c r="G34" s="1">
        <v>23.476212999999898</v>
      </c>
      <c r="H34" s="1">
        <v>4.1873201088299998</v>
      </c>
      <c r="I34" s="1">
        <v>28.644910084239299</v>
      </c>
      <c r="J34" s="1">
        <v>112</v>
      </c>
      <c r="K34" s="1">
        <f>((J34-C34)/C34)*100</f>
        <v>12</v>
      </c>
      <c r="L34" s="1" t="s">
        <v>9</v>
      </c>
    </row>
    <row r="35" spans="1:12" x14ac:dyDescent="0.25">
      <c r="A35" s="1" t="s">
        <v>23</v>
      </c>
      <c r="B35" s="1" t="s">
        <v>19</v>
      </c>
      <c r="C35" s="1">
        <v>1000</v>
      </c>
      <c r="D35" s="1">
        <v>0.14885599999999999</v>
      </c>
      <c r="E35" s="1">
        <f>D35*1000</f>
        <v>148.85599999999999</v>
      </c>
      <c r="F35" s="1">
        <f t="shared" si="0"/>
        <v>0.74427999999999994</v>
      </c>
      <c r="G35" s="1">
        <v>23.777913999999999</v>
      </c>
      <c r="H35" s="1">
        <v>4.26025583829</v>
      </c>
      <c r="I35" s="1">
        <v>28.333516259468801</v>
      </c>
      <c r="J35" s="1">
        <v>1008</v>
      </c>
      <c r="K35" s="1">
        <f>((J35-C35)/C35)*100</f>
        <v>0.8</v>
      </c>
      <c r="L35" s="1" t="s">
        <v>10</v>
      </c>
    </row>
    <row r="36" spans="1:12" x14ac:dyDescent="0.25">
      <c r="A36" s="1" t="s">
        <v>23</v>
      </c>
      <c r="B36" s="1" t="s">
        <v>19</v>
      </c>
      <c r="C36" s="1">
        <v>10000</v>
      </c>
      <c r="D36" s="1">
        <v>0.14927099999999999</v>
      </c>
      <c r="E36" s="1">
        <f>D36*1000</f>
        <v>149.27099999999999</v>
      </c>
      <c r="F36" s="1">
        <f t="shared" si="0"/>
        <v>0.74635499999999988</v>
      </c>
      <c r="G36" s="1">
        <v>24.97045</v>
      </c>
      <c r="H36" s="1">
        <v>4.5270618271199998</v>
      </c>
      <c r="I36" s="1">
        <v>30.382965282684498</v>
      </c>
      <c r="J36" s="1">
        <v>10016</v>
      </c>
      <c r="K36" s="1">
        <f>((J36-C36)/C36)*100</f>
        <v>0.16</v>
      </c>
      <c r="L36" s="1" t="s">
        <v>11</v>
      </c>
    </row>
    <row r="37" spans="1:12" x14ac:dyDescent="0.25">
      <c r="A37" s="1" t="s">
        <v>23</v>
      </c>
      <c r="B37" s="1" t="s">
        <v>19</v>
      </c>
      <c r="C37" s="1">
        <v>100000</v>
      </c>
      <c r="D37" s="1">
        <v>0.179454</v>
      </c>
      <c r="E37" s="1">
        <f>D37*1000</f>
        <v>179.45400000000001</v>
      </c>
      <c r="F37" s="1">
        <f t="shared" si="0"/>
        <v>0.89727000000000001</v>
      </c>
      <c r="G37" s="1">
        <v>23.854903333333301</v>
      </c>
      <c r="H37" s="1">
        <v>5.2019807765500001</v>
      </c>
      <c r="I37" s="1">
        <v>28.640004691396602</v>
      </c>
      <c r="J37" s="1">
        <v>100016</v>
      </c>
      <c r="K37" s="1">
        <f>((J37-C37)/C37)*100</f>
        <v>1.6E-2</v>
      </c>
      <c r="L37" s="1" t="s">
        <v>12</v>
      </c>
    </row>
    <row r="38" spans="1:12" x14ac:dyDescent="0.25">
      <c r="A38" s="1" t="s">
        <v>23</v>
      </c>
      <c r="B38" s="1" t="s">
        <v>19</v>
      </c>
      <c r="C38" s="1">
        <v>1000000</v>
      </c>
      <c r="D38" s="1">
        <v>0.25800299999999998</v>
      </c>
      <c r="E38" s="1">
        <f>D38*1000</f>
        <v>258.00299999999999</v>
      </c>
      <c r="F38" s="1">
        <f t="shared" si="0"/>
        <v>1.2900149999999999</v>
      </c>
      <c r="G38" s="1">
        <v>21.9756099999999</v>
      </c>
      <c r="H38" s="1">
        <v>7.0285731072799997</v>
      </c>
      <c r="I38" s="1">
        <v>27.962817845146301</v>
      </c>
      <c r="J38" s="1">
        <v>1000016</v>
      </c>
      <c r="K38" s="1">
        <f>((J38-C38)/C38)*100</f>
        <v>1.5999999999999999E-3</v>
      </c>
      <c r="L38" s="1" t="s">
        <v>13</v>
      </c>
    </row>
    <row r="39" spans="1:12" x14ac:dyDescent="0.25">
      <c r="A39" s="1" t="s">
        <v>23</v>
      </c>
      <c r="B39" s="1" t="s">
        <v>19</v>
      </c>
      <c r="C39" s="1">
        <v>10000000</v>
      </c>
      <c r="D39" s="1">
        <v>0.63304799999999894</v>
      </c>
      <c r="E39" s="1">
        <f>D39*1000</f>
        <v>633.04799999999898</v>
      </c>
      <c r="F39" s="1">
        <f t="shared" si="0"/>
        <v>3.1652399999999945</v>
      </c>
      <c r="G39" s="1">
        <v>18.495447804878001</v>
      </c>
      <c r="H39" s="1">
        <v>16.091958055359999</v>
      </c>
      <c r="I39" s="1">
        <v>25.628330672234998</v>
      </c>
      <c r="J39" s="1">
        <v>10000016</v>
      </c>
      <c r="K39" s="1">
        <f>((J39-C39)/C39)*100</f>
        <v>1.5999999999999999E-4</v>
      </c>
      <c r="L39" s="1" t="s">
        <v>14</v>
      </c>
    </row>
    <row r="40" spans="1:12" x14ac:dyDescent="0.25">
      <c r="A40" s="1" t="s">
        <v>23</v>
      </c>
      <c r="B40" s="1" t="s">
        <v>19</v>
      </c>
      <c r="C40" s="1">
        <v>100000000</v>
      </c>
      <c r="D40" s="1">
        <v>4.3837960000000002</v>
      </c>
      <c r="E40" s="1">
        <f>D40*1000</f>
        <v>4383.7960000000003</v>
      </c>
      <c r="F40" s="1">
        <f t="shared" si="0"/>
        <v>21.918980000000001</v>
      </c>
      <c r="G40" s="1">
        <v>16.4456914336917</v>
      </c>
      <c r="H40" s="1">
        <v>104.32168614421001</v>
      </c>
      <c r="I40" s="1">
        <v>23.794514959931899</v>
      </c>
      <c r="J40" s="1">
        <v>100000016</v>
      </c>
      <c r="K40" s="1">
        <f>((J40-C40)/C40)*100</f>
        <v>1.5999999999999999E-5</v>
      </c>
      <c r="L40" s="1" t="s">
        <v>15</v>
      </c>
    </row>
    <row r="41" spans="1:12" x14ac:dyDescent="0.25">
      <c r="A41" s="1" t="s">
        <v>23</v>
      </c>
      <c r="B41" s="1" t="s">
        <v>19</v>
      </c>
      <c r="C41" s="1">
        <v>1000000000</v>
      </c>
      <c r="D41" s="1">
        <v>43.884808</v>
      </c>
      <c r="E41" s="1">
        <f>D41*1000</f>
        <v>43884.807999999997</v>
      </c>
      <c r="F41" s="1">
        <f t="shared" si="0"/>
        <v>219.42403999999999</v>
      </c>
      <c r="G41" s="1">
        <v>19.290581108321302</v>
      </c>
      <c r="H41" s="1">
        <v>1102.4282044095501</v>
      </c>
      <c r="I41" s="1">
        <v>25.082085820976499</v>
      </c>
      <c r="J41" s="1">
        <v>1000000016</v>
      </c>
      <c r="K41" s="1">
        <f>((J41-C41)/C41)*100</f>
        <v>1.6000000000000001E-6</v>
      </c>
      <c r="L41" s="1" t="s">
        <v>16</v>
      </c>
    </row>
    <row r="42" spans="1:12" x14ac:dyDescent="0.25">
      <c r="A42" s="1" t="s">
        <v>28</v>
      </c>
      <c r="B42" s="1" t="s">
        <v>21</v>
      </c>
      <c r="C42" s="1">
        <v>1</v>
      </c>
      <c r="D42" s="1">
        <v>0.148921</v>
      </c>
      <c r="E42" s="1">
        <f>D42*1000</f>
        <v>148.92099999999999</v>
      </c>
      <c r="F42" s="1">
        <f t="shared" si="0"/>
        <v>0.74460499999999996</v>
      </c>
      <c r="G42" s="1">
        <v>23.995511999999898</v>
      </c>
      <c r="H42" s="1">
        <v>4.3727998817299998</v>
      </c>
      <c r="I42" s="1">
        <v>28.987464212685701</v>
      </c>
      <c r="J42" s="1">
        <v>8</v>
      </c>
      <c r="K42" s="1">
        <f>((J42-C42)/C42)*100</f>
        <v>700</v>
      </c>
      <c r="L42" s="1" t="s">
        <v>7</v>
      </c>
    </row>
    <row r="43" spans="1:12" x14ac:dyDescent="0.25">
      <c r="A43" s="1" t="s">
        <v>23</v>
      </c>
      <c r="B43" s="1" t="s">
        <v>21</v>
      </c>
      <c r="C43" s="1">
        <v>10</v>
      </c>
      <c r="D43" s="1">
        <v>0.14899499999999999</v>
      </c>
      <c r="E43" s="1">
        <f>D43*1000</f>
        <v>148.99499999999998</v>
      </c>
      <c r="F43" s="1">
        <f t="shared" si="0"/>
        <v>0.74497499999999994</v>
      </c>
      <c r="G43" s="1">
        <v>22.847875999999999</v>
      </c>
      <c r="H43" s="1">
        <v>4.3048818257399999</v>
      </c>
      <c r="I43" s="1">
        <v>28.724592752133301</v>
      </c>
      <c r="J43" s="1">
        <v>16</v>
      </c>
      <c r="K43" s="1">
        <f>((J43-C43)/C43)*100</f>
        <v>60</v>
      </c>
      <c r="L43" s="1" t="s">
        <v>8</v>
      </c>
    </row>
    <row r="44" spans="1:12" x14ac:dyDescent="0.25">
      <c r="A44" s="1" t="s">
        <v>23</v>
      </c>
      <c r="B44" s="1" t="s">
        <v>21</v>
      </c>
      <c r="C44" s="1">
        <v>100</v>
      </c>
      <c r="D44" s="1">
        <v>0.148726</v>
      </c>
      <c r="E44" s="1">
        <f>D44*1000</f>
        <v>148.726</v>
      </c>
      <c r="F44" s="1">
        <f t="shared" si="0"/>
        <v>0.74363000000000001</v>
      </c>
      <c r="G44" s="1">
        <v>23.240704999999998</v>
      </c>
      <c r="H44" s="1">
        <v>4.2322114219399998</v>
      </c>
      <c r="I44" s="1">
        <v>28.583736240172399</v>
      </c>
      <c r="J44" s="1">
        <v>104</v>
      </c>
      <c r="K44" s="1">
        <f>((J44-C44)/C44)*100</f>
        <v>4</v>
      </c>
      <c r="L44" s="1" t="s">
        <v>9</v>
      </c>
    </row>
    <row r="45" spans="1:12" x14ac:dyDescent="0.25">
      <c r="A45" s="1" t="s">
        <v>23</v>
      </c>
      <c r="B45" s="1" t="s">
        <v>21</v>
      </c>
      <c r="C45" s="1">
        <v>1000</v>
      </c>
      <c r="D45" s="1">
        <v>0.148618</v>
      </c>
      <c r="E45" s="1">
        <f>D45*1000</f>
        <v>148.61799999999999</v>
      </c>
      <c r="F45" s="1">
        <f t="shared" si="0"/>
        <v>0.74309000000000003</v>
      </c>
      <c r="G45" s="1">
        <v>24.3442579999999</v>
      </c>
      <c r="H45" s="1">
        <v>4.2953605282999998</v>
      </c>
      <c r="I45" s="1">
        <v>29.0152564091652</v>
      </c>
      <c r="J45" s="1">
        <v>1008</v>
      </c>
      <c r="K45" s="1">
        <f>((J45-C45)/C45)*100</f>
        <v>0.8</v>
      </c>
      <c r="L45" s="1" t="s">
        <v>10</v>
      </c>
    </row>
    <row r="46" spans="1:12" x14ac:dyDescent="0.25">
      <c r="A46" s="1" t="s">
        <v>23</v>
      </c>
      <c r="B46" s="1" t="s">
        <v>21</v>
      </c>
      <c r="C46" s="1">
        <v>10000</v>
      </c>
      <c r="D46" s="1">
        <v>0.148616</v>
      </c>
      <c r="E46" s="1">
        <f>D46*1000</f>
        <v>148.61599999999999</v>
      </c>
      <c r="F46" s="1">
        <f t="shared" si="0"/>
        <v>0.74307999999999996</v>
      </c>
      <c r="G46" s="1">
        <v>24.798427999999902</v>
      </c>
      <c r="H46" s="1">
        <v>4.6138960770899997</v>
      </c>
      <c r="I46" s="1">
        <v>30.9406928573828</v>
      </c>
      <c r="J46" s="1">
        <v>10008</v>
      </c>
      <c r="K46" s="1">
        <f>((J46-C46)/C46)*100</f>
        <v>0.08</v>
      </c>
      <c r="L46" s="1" t="s">
        <v>11</v>
      </c>
    </row>
    <row r="47" spans="1:12" x14ac:dyDescent="0.25">
      <c r="A47" s="1" t="s">
        <v>23</v>
      </c>
      <c r="B47" s="1" t="s">
        <v>21</v>
      </c>
      <c r="C47" s="1">
        <v>100000</v>
      </c>
      <c r="D47" s="1">
        <v>0.19536600000000001</v>
      </c>
      <c r="E47" s="1">
        <f>D47*1000</f>
        <v>195.36600000000001</v>
      </c>
      <c r="F47" s="1">
        <f t="shared" si="0"/>
        <v>0.97683000000000009</v>
      </c>
      <c r="G47" s="1">
        <v>22.2372341666666</v>
      </c>
      <c r="H47" s="1">
        <v>5.2487035933599904</v>
      </c>
      <c r="I47" s="1">
        <v>27.756903403461202</v>
      </c>
      <c r="J47" s="1">
        <v>100008</v>
      </c>
      <c r="K47" s="1">
        <f>((J47-C47)/C47)*100</f>
        <v>8.0000000000000002E-3</v>
      </c>
      <c r="L47" s="1" t="s">
        <v>12</v>
      </c>
    </row>
    <row r="48" spans="1:12" x14ac:dyDescent="0.25">
      <c r="A48" s="1" t="s">
        <v>23</v>
      </c>
      <c r="B48" s="1" t="s">
        <v>21</v>
      </c>
      <c r="C48" s="1">
        <v>1000000</v>
      </c>
      <c r="D48" s="1">
        <v>0.24230199999999899</v>
      </c>
      <c r="E48" s="1">
        <f>D48*1000</f>
        <v>242.301999999999</v>
      </c>
      <c r="F48" s="1">
        <f t="shared" si="0"/>
        <v>1.211509999999995</v>
      </c>
      <c r="G48" s="1">
        <v>22.900902500000001</v>
      </c>
      <c r="H48" s="1">
        <v>7.2818932439899999</v>
      </c>
      <c r="I48" s="1">
        <v>29.964411119579999</v>
      </c>
      <c r="J48" s="1">
        <v>1000008</v>
      </c>
      <c r="K48" s="1">
        <f>((J48-C48)/C48)*100</f>
        <v>7.9999999999999993E-4</v>
      </c>
      <c r="L48" s="1" t="s">
        <v>13</v>
      </c>
    </row>
    <row r="49" spans="1:12" x14ac:dyDescent="0.25">
      <c r="A49" s="1" t="s">
        <v>23</v>
      </c>
      <c r="B49" s="1" t="s">
        <v>21</v>
      </c>
      <c r="C49" s="1">
        <v>10000000</v>
      </c>
      <c r="D49" s="1">
        <v>0.60441599999999895</v>
      </c>
      <c r="E49" s="1">
        <f>D49*1000</f>
        <v>604.41599999999892</v>
      </c>
      <c r="F49" s="1">
        <f t="shared" si="0"/>
        <v>3.0220799999999945</v>
      </c>
      <c r="G49" s="1">
        <v>18.750069999999901</v>
      </c>
      <c r="H49" s="1">
        <v>15.96642471158</v>
      </c>
      <c r="I49" s="1">
        <v>26.407674314495299</v>
      </c>
      <c r="J49" s="1">
        <v>10000008</v>
      </c>
      <c r="K49" s="1">
        <f>((J49-C49)/C49)*100</f>
        <v>7.9999999999999993E-5</v>
      </c>
      <c r="L49" s="1" t="s">
        <v>14</v>
      </c>
    </row>
    <row r="50" spans="1:12" x14ac:dyDescent="0.25">
      <c r="A50" s="1" t="s">
        <v>23</v>
      </c>
      <c r="B50" s="1" t="s">
        <v>21</v>
      </c>
      <c r="C50" s="1">
        <v>100000000</v>
      </c>
      <c r="D50" s="1">
        <v>4.4164369999999904</v>
      </c>
      <c r="E50" s="1">
        <f>D50*1000</f>
        <v>4416.4369999999908</v>
      </c>
      <c r="F50" s="1">
        <f t="shared" si="0"/>
        <v>22.082184999999953</v>
      </c>
      <c r="G50" s="1">
        <v>16.600734558303799</v>
      </c>
      <c r="H50" s="1">
        <v>106.12209574839</v>
      </c>
      <c r="I50" s="1">
        <v>24.103530582472299</v>
      </c>
      <c r="J50" s="1">
        <v>100000008</v>
      </c>
      <c r="K50" s="1">
        <f>((J50-C50)/C50)*100</f>
        <v>7.9999999999999996E-6</v>
      </c>
      <c r="L50" s="1" t="s">
        <v>15</v>
      </c>
    </row>
    <row r="51" spans="1:12" x14ac:dyDescent="0.25">
      <c r="A51" s="1" t="s">
        <v>23</v>
      </c>
      <c r="B51" s="1" t="s">
        <v>21</v>
      </c>
      <c r="C51" s="1">
        <v>1000000000</v>
      </c>
      <c r="D51" s="1">
        <v>44.824689999999897</v>
      </c>
      <c r="E51" s="1">
        <f>D51*1000</f>
        <v>44824.6899999999</v>
      </c>
      <c r="F51" s="1">
        <f t="shared" si="0"/>
        <v>224.12344999999948</v>
      </c>
      <c r="G51" s="1">
        <v>19.029157814005099</v>
      </c>
      <c r="H51" s="1">
        <v>1071.3260485158301</v>
      </c>
      <c r="I51" s="1">
        <v>24.978304803613099</v>
      </c>
      <c r="J51" s="1">
        <v>1000000008</v>
      </c>
      <c r="K51" s="1">
        <f>((J51-C51)/C51)*100</f>
        <v>8.0000000000000007E-7</v>
      </c>
      <c r="L51" s="1" t="s">
        <v>16</v>
      </c>
    </row>
    <row r="52" spans="1:12" x14ac:dyDescent="0.25">
      <c r="A52" s="1" t="s">
        <v>29</v>
      </c>
      <c r="B52" s="1" t="s">
        <v>22</v>
      </c>
      <c r="C52" s="1">
        <v>1</v>
      </c>
      <c r="D52" s="1">
        <v>0.14982000000000001</v>
      </c>
      <c r="E52" s="1">
        <f>D52*1000</f>
        <v>149.82000000000002</v>
      </c>
      <c r="F52" s="1">
        <f t="shared" si="0"/>
        <v>0.7491000000000001</v>
      </c>
      <c r="G52" s="1">
        <v>22.932233</v>
      </c>
      <c r="H52" s="1">
        <v>4.2541575203599997</v>
      </c>
      <c r="I52" s="1">
        <v>28.395124284875099</v>
      </c>
      <c r="J52" s="1">
        <v>8</v>
      </c>
      <c r="K52" s="1">
        <f>((J52-C52)/C52)*100</f>
        <v>700</v>
      </c>
      <c r="L52" s="1" t="s">
        <v>7</v>
      </c>
    </row>
    <row r="53" spans="1:12" x14ac:dyDescent="0.25">
      <c r="A53" s="1" t="s">
        <v>23</v>
      </c>
      <c r="B53" s="1" t="s">
        <v>22</v>
      </c>
      <c r="C53" s="1">
        <v>10</v>
      </c>
      <c r="D53" s="1">
        <v>0.14865899999999899</v>
      </c>
      <c r="E53" s="1">
        <f>D53*1000</f>
        <v>148.658999999999</v>
      </c>
      <c r="F53" s="1">
        <f t="shared" si="0"/>
        <v>0.74329499999999493</v>
      </c>
      <c r="G53" s="1">
        <v>23.525317999999999</v>
      </c>
      <c r="H53" s="1">
        <v>4.2825793697099996</v>
      </c>
      <c r="I53" s="1">
        <v>28.562638308275901</v>
      </c>
      <c r="J53" s="1">
        <v>16</v>
      </c>
      <c r="K53" s="1">
        <f>((J53-C53)/C53)*100</f>
        <v>60</v>
      </c>
      <c r="L53" s="1" t="s">
        <v>8</v>
      </c>
    </row>
    <row r="54" spans="1:12" x14ac:dyDescent="0.25">
      <c r="A54" s="1" t="s">
        <v>23</v>
      </c>
      <c r="B54" s="1" t="s">
        <v>22</v>
      </c>
      <c r="C54" s="1">
        <v>100</v>
      </c>
      <c r="D54" s="1">
        <v>0.14857400000000001</v>
      </c>
      <c r="E54" s="1">
        <f>D54*1000</f>
        <v>148.57400000000001</v>
      </c>
      <c r="F54" s="1">
        <f t="shared" si="0"/>
        <v>0.74287000000000003</v>
      </c>
      <c r="G54" s="1">
        <v>23.776078999999999</v>
      </c>
      <c r="H54" s="1">
        <v>4.1327559977300004</v>
      </c>
      <c r="I54" s="1">
        <v>27.816145474511</v>
      </c>
      <c r="J54" s="1">
        <v>104</v>
      </c>
      <c r="K54" s="1">
        <f>((J54-C54)/C54)*100</f>
        <v>4</v>
      </c>
      <c r="L54" s="1" t="s">
        <v>9</v>
      </c>
    </row>
    <row r="55" spans="1:12" x14ac:dyDescent="0.25">
      <c r="A55" s="1" t="s">
        <v>23</v>
      </c>
      <c r="B55" s="1" t="s">
        <v>22</v>
      </c>
      <c r="C55" s="1">
        <v>1000</v>
      </c>
      <c r="D55" s="1">
        <v>0.14943999999999999</v>
      </c>
      <c r="E55" s="1">
        <f>D55*1000</f>
        <v>149.44</v>
      </c>
      <c r="F55" s="1">
        <f t="shared" si="0"/>
        <v>0.74719999999999998</v>
      </c>
      <c r="G55" s="1">
        <v>23.274571000000002</v>
      </c>
      <c r="H55" s="1">
        <v>4.2765169323799999</v>
      </c>
      <c r="I55" s="1">
        <v>28.663558465518701</v>
      </c>
      <c r="J55" s="1">
        <v>1008</v>
      </c>
      <c r="K55" s="1">
        <f>((J55-C55)/C55)*100</f>
        <v>0.8</v>
      </c>
      <c r="L55" s="1" t="s">
        <v>10</v>
      </c>
    </row>
    <row r="56" spans="1:12" x14ac:dyDescent="0.25">
      <c r="A56" s="1" t="s">
        <v>23</v>
      </c>
      <c r="B56" s="1" t="s">
        <v>22</v>
      </c>
      <c r="C56" s="1">
        <v>10000</v>
      </c>
      <c r="D56" s="1">
        <v>0.14874000000000001</v>
      </c>
      <c r="E56" s="1">
        <f>D56*1000</f>
        <v>148.74</v>
      </c>
      <c r="F56" s="1">
        <f t="shared" si="0"/>
        <v>0.74370000000000003</v>
      </c>
      <c r="G56" s="1">
        <v>24.688338000000002</v>
      </c>
      <c r="H56" s="1">
        <v>4.5045070746500002</v>
      </c>
      <c r="I56" s="1">
        <v>30.477456221667399</v>
      </c>
      <c r="J56" s="1">
        <v>10008</v>
      </c>
      <c r="K56" s="1">
        <f>((J56-C56)/C56)*100</f>
        <v>0.08</v>
      </c>
      <c r="L56" s="1" t="s">
        <v>11</v>
      </c>
    </row>
    <row r="57" spans="1:12" x14ac:dyDescent="0.25">
      <c r="A57" s="1" t="s">
        <v>23</v>
      </c>
      <c r="B57" s="1" t="s">
        <v>22</v>
      </c>
      <c r="C57" s="1">
        <v>100000</v>
      </c>
      <c r="D57" s="1">
        <v>0.180283</v>
      </c>
      <c r="E57" s="1">
        <f>D57*1000</f>
        <v>180.28299999999999</v>
      </c>
      <c r="F57" s="1">
        <f t="shared" si="0"/>
        <v>0.90141499999999997</v>
      </c>
      <c r="G57" s="1">
        <v>23.383677500000001</v>
      </c>
      <c r="H57" s="1">
        <v>5.2409288077399996</v>
      </c>
      <c r="I57" s="1">
        <v>28.9019692380107</v>
      </c>
      <c r="J57" s="1">
        <v>100008</v>
      </c>
      <c r="K57" s="1">
        <f>((J57-C57)/C57)*100</f>
        <v>8.0000000000000002E-3</v>
      </c>
      <c r="L57" s="1" t="s">
        <v>12</v>
      </c>
    </row>
    <row r="58" spans="1:12" x14ac:dyDescent="0.25">
      <c r="A58" s="1" t="s">
        <v>23</v>
      </c>
      <c r="B58" s="1" t="s">
        <v>22</v>
      </c>
      <c r="C58" s="1">
        <v>1000000</v>
      </c>
      <c r="D58" s="1">
        <v>0.242089</v>
      </c>
      <c r="E58" s="1">
        <f>D58*1000</f>
        <v>242.089</v>
      </c>
      <c r="F58" s="1">
        <f t="shared" si="0"/>
        <v>1.210445</v>
      </c>
      <c r="G58" s="1">
        <v>22.237290000000002</v>
      </c>
      <c r="H58" s="1">
        <v>7.0782721557599997</v>
      </c>
      <c r="I58" s="1">
        <v>29.1145540674076</v>
      </c>
      <c r="J58" s="1">
        <v>1000008</v>
      </c>
      <c r="K58" s="1">
        <f>((J58-C58)/C58)*100</f>
        <v>7.9999999999999993E-4</v>
      </c>
      <c r="L58" s="1" t="s">
        <v>13</v>
      </c>
    </row>
    <row r="59" spans="1:12" x14ac:dyDescent="0.25">
      <c r="A59" s="1" t="s">
        <v>23</v>
      </c>
      <c r="B59" s="1" t="s">
        <v>22</v>
      </c>
      <c r="C59" s="1">
        <v>10000000</v>
      </c>
      <c r="D59" s="1">
        <v>0.63323999999999903</v>
      </c>
      <c r="E59" s="1">
        <f>D59*1000</f>
        <v>633.23999999999899</v>
      </c>
      <c r="F59" s="1">
        <f t="shared" si="0"/>
        <v>3.166199999999995</v>
      </c>
      <c r="G59" s="1">
        <v>18.229742307692302</v>
      </c>
      <c r="H59" s="1">
        <v>15.89303362892</v>
      </c>
      <c r="I59" s="1">
        <v>25.3667085581612</v>
      </c>
      <c r="J59" s="1">
        <v>10000008</v>
      </c>
      <c r="K59" s="1">
        <f>((J59-C59)/C59)*100</f>
        <v>7.9999999999999993E-5</v>
      </c>
      <c r="L59" s="1" t="s">
        <v>14</v>
      </c>
    </row>
    <row r="60" spans="1:12" x14ac:dyDescent="0.25">
      <c r="A60" s="1" t="s">
        <v>23</v>
      </c>
      <c r="B60" s="1" t="s">
        <v>22</v>
      </c>
      <c r="C60" s="1">
        <v>100000000</v>
      </c>
      <c r="D60" s="1">
        <v>4.35353999999999</v>
      </c>
      <c r="E60" s="1">
        <f>D60*1000</f>
        <v>4353.53999999999</v>
      </c>
      <c r="F60" s="1">
        <f t="shared" si="0"/>
        <v>21.767699999999948</v>
      </c>
      <c r="G60" s="1">
        <v>16.672425464285698</v>
      </c>
      <c r="H60" s="1">
        <v>103.79570885098001</v>
      </c>
      <c r="I60" s="1">
        <v>24.025677315711199</v>
      </c>
      <c r="J60" s="1">
        <v>100000008</v>
      </c>
      <c r="K60" s="1">
        <f>((J60-C60)/C60)*100</f>
        <v>7.9999999999999996E-6</v>
      </c>
      <c r="L60" s="1" t="s">
        <v>15</v>
      </c>
    </row>
    <row r="61" spans="1:12" x14ac:dyDescent="0.25">
      <c r="A61" s="1" t="s">
        <v>23</v>
      </c>
      <c r="B61" s="1" t="s">
        <v>22</v>
      </c>
      <c r="C61" s="1">
        <v>1000000000</v>
      </c>
      <c r="D61" s="1">
        <v>44.197961999999997</v>
      </c>
      <c r="E61" s="1">
        <f>D61*1000</f>
        <v>44197.962</v>
      </c>
      <c r="F61" s="1">
        <f t="shared" si="0"/>
        <v>220.98980999999998</v>
      </c>
      <c r="G61" s="1">
        <v>19.5370145509407</v>
      </c>
      <c r="H61" s="1">
        <v>1108.6947420302899</v>
      </c>
      <c r="I61" s="1">
        <v>25.165538869679001</v>
      </c>
      <c r="J61" s="1">
        <v>1000000008</v>
      </c>
      <c r="K61" s="1">
        <f>((J61-C61)/C61)*100</f>
        <v>8.0000000000000007E-7</v>
      </c>
      <c r="L61" s="1" t="s">
        <v>16</v>
      </c>
    </row>
    <row r="62" spans="1:12" x14ac:dyDescent="0.25">
      <c r="F62" s="1">
        <f>SUM(F2:F61)</f>
        <v>1525.5459649999978</v>
      </c>
    </row>
    <row r="63" spans="1:12" x14ac:dyDescent="0.25">
      <c r="F63" s="1">
        <f>F62/60</f>
        <v>25.425766083333297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slf4j-comparison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Miguel HA</cp:lastModifiedBy>
  <dcterms:created xsi:type="dcterms:W3CDTF">2017-01-31T16:23:38Z</dcterms:created>
  <dcterms:modified xsi:type="dcterms:W3CDTF">2017-10-10T09:19:16Z</dcterms:modified>
</cp:coreProperties>
</file>